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drawings/drawing5.xml" ContentType="application/vnd.openxmlformats-officedocument.drawing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42" firstSheet="0" activeTab="4" autoFilterDateGrouping="1"/>
  </bookViews>
  <sheets>
    <sheet name="index" sheetId="1" state="visible" r:id="rId1"/>
    <sheet name="spc" sheetId="2" state="hidden" r:id="rId2"/>
    <sheet name="dashboard" sheetId="3" state="visible" r:id="rId3"/>
    <sheet name="batches" sheetId="4" state="visible" r:id="rId4"/>
    <sheet name="input_daily" sheetId="5" state="visible" r:id="rId5"/>
    <sheet name="moisture_daily" sheetId="6" state="hidden" r:id="rId6"/>
    <sheet name="input-week" sheetId="7" state="hidden" r:id="rId7"/>
    <sheet name="output" sheetId="8" state="hidden" r:id="rId8"/>
    <sheet name="scrap_days" sheetId="9" state="visible" r:id="rId9"/>
    <sheet name="scrap_type_machines" sheetId="10" state="visible" r:id="rId10"/>
    <sheet name="scrap_machine" sheetId="11" state="visible" r:id="rId11"/>
    <sheet name="material_daily" sheetId="12" state="visible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'[5]Pricing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[6]LOVs!$C$26:$C$28</definedName>
    <definedName name="op" localSheetId="15">[6]LOVs!$C$26:$C$28</definedName>
    <definedName name="op">[7]LOVs!$C$26:$C$28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'[8]Incom Statment'!#REF!</definedName>
    <definedName name="Sales" localSheetId="4">'[9]Incom Statment'!#REF!</definedName>
    <definedName name="Sales" localSheetId="6">'[9]Incom Statment'!#REF!</definedName>
    <definedName name="Sales" localSheetId="15">'[8]Incom Statment'!#REF!</definedName>
    <definedName name="Sales" localSheetId="5">'[9]Incom Statment'!#REF!</definedName>
    <definedName name="Sales" localSheetId="8">'[9]Incom Statment'!#REF!</definedName>
    <definedName name="Sales" localSheetId="9">'[9]Incom Statment'!#REF!</definedName>
    <definedName name="Sales" localSheetId="1">'[9]Incom Statment'!#REF!</definedName>
    <definedName name="Sales">'[9]Incom Statment'!#REF!</definedName>
    <definedName name="Sales." localSheetId="3">'[8]Incom Statment'!#REF!</definedName>
    <definedName name="Sales." localSheetId="4">'[9]Incom Statment'!#REF!</definedName>
    <definedName name="Sales." localSheetId="6">'[9]Incom Statment'!#REF!</definedName>
    <definedName name="Sales." localSheetId="15">'[8]Incom Statment'!#REF!</definedName>
    <definedName name="Sales." localSheetId="5">'[9]Incom Statment'!#REF!</definedName>
    <definedName name="Sales." localSheetId="8">'[9]Incom Statment'!#REF!</definedName>
    <definedName name="Sales." localSheetId="9">'[9]Incom Statment'!#REF!</definedName>
    <definedName name="Sales." localSheetId="1">'[9]Incom Statment'!#REF!</definedName>
    <definedName name="Sales.">'[9]Incom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[10]LOVs!$G$3:$G$7</definedName>
    <definedName name="usage" localSheetId="15">[10]LOVs!$G$3:$G$7</definedName>
    <definedName name="usage">[11]LOVs!$G$3:$G$7</definedName>
    <definedName name="vhjtyky" localSheetId="3">'[8]Incom Statment'!#REF!</definedName>
    <definedName name="vhjtyky" localSheetId="4">'[9]Incom Statment'!#REF!</definedName>
    <definedName name="vhjtyky" localSheetId="6">'[9]Incom Statment'!#REF!</definedName>
    <definedName name="vhjtyky" localSheetId="15">'[8]Incom Statment'!#REF!</definedName>
    <definedName name="vhjtyky" localSheetId="5">'[9]Incom Statment'!#REF!</definedName>
    <definedName name="vhjtyky" localSheetId="8">'[9]Incom Statment'!#REF!</definedName>
    <definedName name="vhjtyky" localSheetId="9">'[9]Incom Statment'!#REF!</definedName>
    <definedName name="vhjtyky" localSheetId="1">'[9]Incom Statment'!#REF!</definedName>
    <definedName name="vhjtyky">'[9]Incom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[12]lists!#REF!</definedName>
    <definedName name="Year" localSheetId="3">'[8]Incom Statment'!#REF!</definedName>
    <definedName name="Year" localSheetId="4">'[9]Incom Statment'!#REF!</definedName>
    <definedName name="Year" localSheetId="6">'[9]Incom Statment'!#REF!</definedName>
    <definedName name="Year" localSheetId="15">'[8]Incom Statment'!#REF!</definedName>
    <definedName name="Year" localSheetId="5">'[9]Incom Statment'!#REF!</definedName>
    <definedName name="Year" localSheetId="8">'[9]Incom Statment'!#REF!</definedName>
    <definedName name="Year" localSheetId="9">'[9]Incom Statment'!#REF!</definedName>
    <definedName name="Year" localSheetId="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4">'[14]0'!#REF!</definedName>
    <definedName name="الاوزان" localSheetId="6">'[14]0'!#REF!</definedName>
    <definedName name="الاوزان" localSheetId="11">'[15]0'!#REF!</definedName>
    <definedName name="الاوزان" localSheetId="5">'[15]0'!#REF!</definedName>
    <definedName name="الاوزان" localSheetId="8">'[16]0'!#REF!</definedName>
    <definedName name="الاوزان" localSheetId="9">'[16]0'!#REF!</definedName>
    <definedName name="الاوزان" localSheetId="1">'[17]0'!#REF!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  <definedName name="_xlnm._FilterDatabase" localSheetId="3" hidden="1">'batches'!$A$3:$BM$3</definedName>
    <definedName name="_xlnm.Print_Area" localSheetId="3">'batches'!$B$3:$AC$18</definedName>
    <definedName name="_xlnm._FilterDatabase" localSheetId="4" hidden="1">'input_daily'!$A$3:$GJ$3</definedName>
    <definedName name="_xlnm.Print_Area" localSheetId="4">'input_daily'!$A$1:$EI$528</definedName>
    <definedName name="_xlnm._FilterDatabase" localSheetId="5" hidden="1">'moisture_daily'!$A$3:$W$3</definedName>
    <definedName name="_xlnm.Print_Area" localSheetId="5">'moisture_daily'!$A$1:$N$98</definedName>
    <definedName name="_xlnm._FilterDatabase" localSheetId="6" hidden="1">'input-week'!$A$2:$CV$2</definedName>
    <definedName name="_xlnm.Print_Area" localSheetId="6">'input-week'!$A$1:$CV$528</definedName>
    <definedName name="_xlnm._FilterDatabase" localSheetId="7" hidden="1">'output'!$A$2:$AN$2</definedName>
    <definedName name="_xlnm._FilterDatabase" localSheetId="8" hidden="1">'scrap_days'!$A$2:$AD$2</definedName>
    <definedName name="_xlnm._FilterDatabase" localSheetId="9" hidden="1">'scrap_type_machines'!$A$2:$AC$2</definedName>
    <definedName name="_xlnm._FilterDatabase" localSheetId="10" hidden="1">'scrap_machine'!$A$2:$Z$2</definedName>
    <definedName name="_xlnm._FilterDatabase" localSheetId="11" hidden="1">'material_daily'!$A$2:$K$162</definedName>
    <definedName name="_xlnm._FilterDatabase" localSheetId="12" hidden="1">'scrap_report'!$A$14:$AD$14</definedName>
    <definedName name="_xlnm._FilterDatabase" localSheetId="13" hidden="1">'wieght_report'!$A$11:$Q$11</definedName>
    <definedName name="_xlnm._FilterDatabase" localSheetId="14" hidden="1">'ct_report'!$A$10:$R$10</definedName>
    <definedName name="_xlnm._FilterDatabase" localSheetId="15" hidden="1">'materials'!$A$3:$BK$3</definedName>
    <definedName name="_xlnm.Print_Area" localSheetId="15">'materials'!$B$3:$AB$18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7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  <numFmt numFmtId="170" formatCode="yyyy-mm-dd"/>
  </numFmts>
  <fonts count="40">
    <font>
      <name val="Arial"/>
      <family val="2"/>
      <color theme="1"/>
      <sz val="11"/>
      <scheme val="minor"/>
    </font>
    <font>
      <name val="Arial"/>
      <charset val="178"/>
      <family val="2"/>
      <color theme="1"/>
      <sz val="11"/>
      <scheme val="minor"/>
    </font>
    <font>
      <name val="Arial"/>
      <family val="2"/>
      <sz val="11"/>
      <scheme val="minor"/>
    </font>
    <font>
      <name val="Arial"/>
      <family val="2"/>
      <sz val="10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2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Arial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Arial"/>
      <family val="2"/>
      <color theme="1"/>
      <sz val="14"/>
      <scheme val="minor"/>
    </font>
    <font>
      <name val="Arial"/>
      <family val="2"/>
      <color theme="1"/>
      <sz val="16"/>
      <scheme val="minor"/>
    </font>
    <font>
      <name val="Arial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Arial"/>
      <family val="2"/>
      <color theme="10"/>
      <sz val="11"/>
      <u val="single"/>
      <scheme val="minor"/>
    </font>
    <font>
      <name val="Arial"/>
      <family val="2"/>
      <b val="1"/>
      <color theme="1"/>
      <sz val="20"/>
      <scheme val="minor"/>
    </font>
    <font>
      <name val="Arial"/>
      <family val="2"/>
      <b val="1"/>
      <sz val="16"/>
      <scheme val="minor"/>
    </font>
    <font>
      <name val="Calibri"/>
      <family val="2"/>
      <b val="1"/>
      <sz val="16"/>
    </font>
    <font>
      <name val="Arial"/>
      <family val="2"/>
      <b val="1"/>
      <color theme="1"/>
      <sz val="10"/>
      <scheme val="minor"/>
    </font>
    <font>
      <name val="Monotype Koufi"/>
      <charset val="178"/>
      <b val="1"/>
      <sz val="11"/>
    </font>
    <font>
      <name val="Arial"/>
      <family val="2"/>
      <b val="1"/>
      <color rgb="FF0070C0"/>
      <sz val="14"/>
      <scheme val="minor"/>
    </font>
    <font>
      <name val="Arial"/>
      <family val="2"/>
      <b val="1"/>
      <color rgb="FF0070C0"/>
      <sz val="18"/>
      <scheme val="minor"/>
    </font>
    <font>
      <name val="Arial"/>
      <family val="2"/>
      <b val="1"/>
      <color rgb="FF0070C0"/>
      <sz val="14"/>
    </font>
    <font>
      <name val="Arial"/>
      <family val="2"/>
      <color theme="1"/>
      <sz val="18"/>
      <scheme val="minor"/>
    </font>
    <font>
      <name val="Arial"/>
      <family val="2"/>
      <b val="1"/>
      <color rgb="FFFFFF00"/>
      <sz val="18"/>
      <scheme val="minor"/>
    </font>
    <font>
      <name val="Arial"/>
      <family val="2"/>
      <b val="1"/>
      <color theme="1"/>
      <sz val="24"/>
      <scheme val="minor"/>
    </font>
    <font>
      <name val="Monotype Koufi"/>
      <charset val="178"/>
      <b val="1"/>
      <sz val="12"/>
    </font>
    <font>
      <name val="Arial"/>
      <family val="2"/>
      <sz val="18"/>
    </font>
    <font>
      <name val="Arial"/>
      <family val="2"/>
      <color theme="1"/>
      <sz val="18"/>
    </font>
    <font>
      <name val="Arial"/>
      <family val="2"/>
      <sz val="18"/>
      <scheme val="minor"/>
    </font>
    <font>
      <name val="Calibri"/>
      <family val="2"/>
      <b val="1"/>
      <color rgb="FF000000"/>
      <sz val="11"/>
    </font>
  </fonts>
  <fills count="21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rgb="FFC0C0C0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9">
    <xf numFmtId="0" fontId="7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46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5" fillId="0" borderId="6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10" fontId="0" fillId="4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9" fontId="0" fillId="0" borderId="0" applyAlignment="1" pivotButton="0" quotePrefix="0" xfId="4">
      <alignment horizontal="center" vertical="center"/>
    </xf>
    <xf numFmtId="1" fontId="8" fillId="2" borderId="12" applyAlignment="1" pivotButton="0" quotePrefix="0" xfId="0">
      <alignment horizontal="center" vertical="center"/>
    </xf>
    <xf numFmtId="0" fontId="8" fillId="3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center" vertical="center" wrapText="1"/>
    </xf>
    <xf numFmtId="20" fontId="8" fillId="8" borderId="16" applyAlignment="1" pivotButton="0" quotePrefix="0" xfId="0">
      <alignment horizontal="center" vertical="center" wrapText="1"/>
    </xf>
    <xf numFmtId="0" fontId="12" fillId="9" borderId="2" applyAlignment="1" pivotButton="0" quotePrefix="0" xfId="0">
      <alignment horizontal="center" vertical="center" wrapText="1" readingOrder="2"/>
    </xf>
    <xf numFmtId="1" fontId="16" fillId="5" borderId="17" applyAlignment="1" pivotButton="0" quotePrefix="0" xfId="1">
      <alignment horizontal="center"/>
    </xf>
    <xf numFmtId="0" fontId="15" fillId="0" borderId="16" applyAlignment="1" pivotButton="0" quotePrefix="0" xfId="0">
      <alignment horizontal="center" vertical="center"/>
    </xf>
    <xf numFmtId="1" fontId="15" fillId="11" borderId="2" applyAlignment="1" pivotButton="0" quotePrefix="0" xfId="0">
      <alignment horizontal="center" vertical="center"/>
    </xf>
    <xf numFmtId="0" fontId="15" fillId="11" borderId="2" applyAlignment="1" pivotButton="0" quotePrefix="0" xfId="0">
      <alignment horizontal="center" vertical="center"/>
    </xf>
    <xf numFmtId="0" fontId="5" fillId="2" borderId="19" applyAlignment="1" pivotButton="0" quotePrefix="0" xfId="0">
      <alignment horizontal="center" vertical="center"/>
    </xf>
    <xf numFmtId="0" fontId="5" fillId="0" borderId="8" pivotButton="0" quotePrefix="0" xfId="0"/>
    <xf numFmtId="0" fontId="0" fillId="2" borderId="4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21" applyAlignment="1" pivotButton="0" quotePrefix="0" xfId="0">
      <alignment vertical="center" wrapText="1"/>
    </xf>
    <xf numFmtId="0" fontId="0" fillId="2" borderId="22" applyAlignment="1" pivotButton="0" quotePrefix="0" xfId="0">
      <alignment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20" fillId="0" borderId="24" applyAlignment="1" pivotButton="0" quotePrefix="0" xfId="0">
      <alignment horizontal="center" vertical="center" wrapText="1" readingOrder="2"/>
    </xf>
    <xf numFmtId="0" fontId="20" fillId="0" borderId="21" applyAlignment="1" pivotButton="0" quotePrefix="0" xfId="0">
      <alignment horizontal="center" vertical="center" wrapText="1" readingOrder="2"/>
    </xf>
    <xf numFmtId="0" fontId="22" fillId="0" borderId="8" applyAlignment="1" pivotButton="0" quotePrefix="0" xfId="0">
      <alignment horizontal="center" vertical="center" wrapText="1" readingOrder="2"/>
    </xf>
    <xf numFmtId="0" fontId="21" fillId="0" borderId="8" applyAlignment="1" pivotButton="0" quotePrefix="0" xfId="0">
      <alignment horizontal="center" vertical="center" wrapText="1" readingOrder="2"/>
    </xf>
    <xf numFmtId="0" fontId="22" fillId="0" borderId="24" applyAlignment="1" pivotButton="0" quotePrefix="0" xfId="0">
      <alignment horizontal="center" vertical="center" wrapText="1" readingOrder="2"/>
    </xf>
    <xf numFmtId="0" fontId="22" fillId="0" borderId="21" applyAlignment="1" pivotButton="0" quotePrefix="0" xfId="0">
      <alignment horizontal="center" vertical="center" wrapText="1" readingOrder="2"/>
    </xf>
    <xf numFmtId="0" fontId="23" fillId="0" borderId="25" applyAlignment="1" pivotButton="0" quotePrefix="0" xfId="5">
      <alignment horizontal="center" vertical="center" wrapText="1" readingOrder="2"/>
    </xf>
    <xf numFmtId="0" fontId="23" fillId="0" borderId="0" applyAlignment="1" pivotButton="0" quotePrefix="0" xfId="5">
      <alignment horizontal="center" vertical="center"/>
    </xf>
    <xf numFmtId="10" fontId="0" fillId="0" borderId="0" applyAlignment="1" pivotButton="0" quotePrefix="0" xfId="4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" fontId="15" fillId="0" borderId="26" applyAlignment="1" pivotButton="0" quotePrefix="0" xfId="0">
      <alignment horizontal="center" vertical="center"/>
    </xf>
    <xf numFmtId="0" fontId="15" fillId="0" borderId="26" applyAlignment="1" pivotButton="0" quotePrefix="0" xfId="0">
      <alignment horizontal="center" vertical="center"/>
    </xf>
    <xf numFmtId="0" fontId="16" fillId="6" borderId="26" applyAlignment="1" pivotButton="0" quotePrefix="0" xfId="0">
      <alignment horizontal="center" vertical="center" wrapText="1"/>
    </xf>
    <xf numFmtId="0" fontId="16" fillId="6" borderId="26" applyAlignment="1" pivotButton="0" quotePrefix="0" xfId="0">
      <alignment horizontal="center" vertical="center"/>
    </xf>
    <xf numFmtId="1" fontId="17" fillId="9" borderId="26" applyAlignment="1" pivotButton="0" quotePrefix="0" xfId="0">
      <alignment horizontal="center" vertical="center"/>
    </xf>
    <xf numFmtId="1" fontId="17" fillId="9" borderId="31" applyAlignment="1" pivotButton="0" quotePrefix="0" xfId="0">
      <alignment horizontal="center" vertical="center"/>
    </xf>
    <xf numFmtId="1" fontId="16" fillId="7" borderId="26" applyAlignment="1" pivotButton="0" quotePrefix="0" xfId="0">
      <alignment horizontal="center" vertical="center"/>
    </xf>
    <xf numFmtId="1" fontId="19" fillId="7" borderId="26" applyAlignment="1" pivotButton="0" quotePrefix="0" xfId="0">
      <alignment horizontal="center" vertical="center" wrapText="1"/>
    </xf>
    <xf numFmtId="0" fontId="18" fillId="10" borderId="26" applyAlignment="1" pivotButton="0" quotePrefix="0" xfId="0">
      <alignment horizontal="center" vertical="center"/>
    </xf>
    <xf numFmtId="1" fontId="18" fillId="3" borderId="26" applyAlignment="1" pivotButton="0" quotePrefix="0" xfId="0">
      <alignment horizontal="center" vertical="center"/>
    </xf>
    <xf numFmtId="1" fontId="17" fillId="3" borderId="31" applyAlignment="1" pivotButton="0" quotePrefix="0" xfId="0">
      <alignment horizontal="center" vertical="center"/>
    </xf>
    <xf numFmtId="10" fontId="17" fillId="3" borderId="26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16" fillId="0" borderId="26" applyAlignment="1" pivotButton="0" quotePrefix="0" xfId="0">
      <alignment horizontal="center" vertical="center"/>
    </xf>
    <xf numFmtId="0" fontId="17" fillId="0" borderId="26" applyAlignment="1" pivotButton="0" quotePrefix="0" xfId="0">
      <alignment horizontal="center" vertical="center"/>
    </xf>
    <xf numFmtId="0" fontId="17" fillId="9" borderId="26" applyAlignment="1" pivotButton="0" quotePrefix="0" xfId="0">
      <alignment horizontal="center" vertical="center"/>
    </xf>
    <xf numFmtId="0" fontId="17" fillId="9" borderId="2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 wrapText="1"/>
    </xf>
    <xf numFmtId="0" fontId="5" fillId="2" borderId="26" applyAlignment="1" pivotButton="0" quotePrefix="0" xfId="0">
      <alignment horizontal="center" vertical="center"/>
    </xf>
    <xf numFmtId="0" fontId="10" fillId="2" borderId="26" applyAlignment="1" pivotButton="0" quotePrefix="0" xfId="0">
      <alignment horizontal="center" vertical="center" wrapText="1" readingOrder="2"/>
    </xf>
    <xf numFmtId="20" fontId="8" fillId="8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 readingOrder="2"/>
    </xf>
    <xf numFmtId="20" fontId="12" fillId="9" borderId="26" applyAlignment="1" pivotButton="0" quotePrefix="0" xfId="0">
      <alignment horizontal="center" vertical="center" wrapText="1" readingOrder="2"/>
    </xf>
    <xf numFmtId="0" fontId="14" fillId="3" borderId="26" applyAlignment="1" pivotButton="0" quotePrefix="0" xfId="0">
      <alignment horizontal="center" vertical="center" textRotation="90"/>
    </xf>
    <xf numFmtId="0" fontId="15" fillId="6" borderId="26" applyAlignment="1" pivotButton="0" quotePrefix="0" xfId="0">
      <alignment horizontal="center" vertical="center" wrapText="1"/>
    </xf>
    <xf numFmtId="0" fontId="0" fillId="6" borderId="26" applyAlignment="1" pivotButton="0" quotePrefix="0" xfId="0">
      <alignment horizontal="center" vertical="center"/>
    </xf>
    <xf numFmtId="0" fontId="15" fillId="6" borderId="26" applyAlignment="1" pivotButton="0" quotePrefix="0" xfId="0">
      <alignment horizontal="center" vertical="center"/>
    </xf>
    <xf numFmtId="1" fontId="15" fillId="11" borderId="26" applyAlignment="1" pivotButton="0" quotePrefix="0" xfId="0">
      <alignment horizontal="center" vertical="center"/>
    </xf>
    <xf numFmtId="0" fontId="15" fillId="11" borderId="26" applyAlignment="1" pivotButton="0" quotePrefix="0" xfId="0">
      <alignment horizontal="center" vertical="center"/>
    </xf>
    <xf numFmtId="1" fontId="15" fillId="7" borderId="26" applyAlignment="1" pivotButton="0" quotePrefix="0" xfId="0">
      <alignment horizontal="center" vertical="center"/>
    </xf>
    <xf numFmtId="0" fontId="15" fillId="7" borderId="26" applyAlignment="1" pivotButton="0" quotePrefix="0" xfId="0">
      <alignment horizontal="center" vertical="center"/>
    </xf>
    <xf numFmtId="1" fontId="15" fillId="9" borderId="26" applyAlignment="1" pivotButton="0" quotePrefix="0" xfId="0">
      <alignment horizontal="center" vertical="center"/>
    </xf>
    <xf numFmtId="0" fontId="15" fillId="9" borderId="26" applyAlignment="1" pivotButton="0" quotePrefix="0" xfId="0">
      <alignment horizontal="center" vertical="center"/>
    </xf>
    <xf numFmtId="0" fontId="15" fillId="3" borderId="26" applyAlignment="1" pivotButton="0" quotePrefix="0" xfId="0">
      <alignment horizontal="center" vertical="center"/>
    </xf>
    <xf numFmtId="1" fontId="15" fillId="3" borderId="26" applyAlignment="1" pivotButton="0" quotePrefix="0" xfId="0">
      <alignment horizontal="center" vertical="center"/>
    </xf>
    <xf numFmtId="0" fontId="15" fillId="4" borderId="26" applyAlignment="1" pivotButton="0" quotePrefix="0" xfId="0">
      <alignment horizontal="center" vertical="center"/>
    </xf>
    <xf numFmtId="1" fontId="17" fillId="9" borderId="11" applyAlignment="1" pivotButton="0" quotePrefix="0" xfId="0">
      <alignment horizontal="center" vertical="center"/>
    </xf>
    <xf numFmtId="1" fontId="17" fillId="0" borderId="31" applyAlignment="1" pivotButton="0" quotePrefix="0" xfId="0">
      <alignment horizontal="center" vertical="center"/>
    </xf>
    <xf numFmtId="10" fontId="7" fillId="0" borderId="0" pivotButton="0" quotePrefix="0" xfId="4"/>
    <xf numFmtId="0" fontId="8" fillId="0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 wrapText="1"/>
    </xf>
    <xf numFmtId="1" fontId="8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 wrapText="1" readingOrder="2"/>
    </xf>
    <xf numFmtId="0" fontId="8" fillId="3" borderId="0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 wrapText="1"/>
    </xf>
    <xf numFmtId="0" fontId="5" fillId="2" borderId="32" applyAlignment="1" pivotButton="0" quotePrefix="0" xfId="0">
      <alignment horizontal="center" vertical="center" wrapText="1"/>
    </xf>
    <xf numFmtId="0" fontId="5" fillId="2" borderId="13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 wrapText="1"/>
    </xf>
    <xf numFmtId="0" fontId="5" fillId="2" borderId="12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 wrapText="1" readingOrder="2"/>
    </xf>
    <xf numFmtId="0" fontId="8" fillId="0" borderId="12" applyAlignment="1" pivotButton="0" quotePrefix="0" xfId="0">
      <alignment horizontal="center" vertical="center"/>
    </xf>
    <xf numFmtId="0" fontId="18" fillId="10" borderId="27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0" fontId="25" fillId="0" borderId="0" applyAlignment="1" pivotButton="0" quotePrefix="0" xfId="1">
      <alignment horizontal="center" vertical="center"/>
    </xf>
    <xf numFmtId="0" fontId="25" fillId="13" borderId="36" applyAlignment="1" pivotButton="0" quotePrefix="0" xfId="1">
      <alignment horizontal="center" vertical="center"/>
    </xf>
    <xf numFmtId="0" fontId="25" fillId="13" borderId="26" applyAlignment="1" pivotButton="0" quotePrefix="0" xfId="1">
      <alignment horizontal="center" vertical="center"/>
    </xf>
    <xf numFmtId="164" fontId="26" fillId="14" borderId="26" applyAlignment="1" pivotButton="0" quotePrefix="0" xfId="1">
      <alignment horizontal="center" vertical="center" wrapText="1"/>
    </xf>
    <xf numFmtId="1" fontId="25" fillId="0" borderId="26" applyAlignment="1" pivotButton="0" quotePrefix="0" xfId="1">
      <alignment horizontal="center" vertical="center"/>
    </xf>
    <xf numFmtId="10" fontId="25" fillId="0" borderId="26" applyAlignment="1" pivotButton="0" quotePrefix="0" xfId="6">
      <alignment horizontal="center" vertical="center"/>
    </xf>
    <xf numFmtId="0" fontId="25" fillId="0" borderId="26" applyAlignment="1" pivotButton="0" quotePrefix="0" xfId="1">
      <alignment horizontal="center" vertical="center"/>
    </xf>
    <xf numFmtId="0" fontId="25" fillId="15" borderId="26" applyAlignment="1" pivotButton="0" quotePrefix="0" xfId="1">
      <alignment horizontal="center" vertical="center"/>
    </xf>
    <xf numFmtId="0" fontId="25" fillId="15" borderId="0" applyAlignment="1" pivotButton="0" quotePrefix="0" xfId="1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7" fillId="3" borderId="0" applyAlignment="1" pivotButton="0" quotePrefix="0" xfId="0">
      <alignment horizontal="center" vertical="center"/>
    </xf>
    <xf numFmtId="0" fontId="16" fillId="7" borderId="26" applyAlignment="1" pivotButton="0" quotePrefix="0" xfId="0">
      <alignment horizontal="center" vertical="center"/>
    </xf>
    <xf numFmtId="0" fontId="0" fillId="2" borderId="0" pivotButton="0" quotePrefix="0" xfId="0"/>
    <xf numFmtId="1" fontId="2" fillId="0" borderId="26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/>
    </xf>
    <xf numFmtId="0" fontId="27" fillId="2" borderId="10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readingOrder="2"/>
    </xf>
    <xf numFmtId="0" fontId="0" fillId="0" borderId="30" pivotButton="0" quotePrefix="0" xfId="0"/>
    <xf numFmtId="0" fontId="0" fillId="0" borderId="32" pivotButton="0" quotePrefix="0" xfId="0"/>
    <xf numFmtId="0" fontId="24" fillId="0" borderId="0" applyAlignment="1" pivotButton="0" quotePrefix="0" xfId="1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0" pivotButton="0" quotePrefix="0" xfId="0"/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5" fontId="5" fillId="2" borderId="12" applyAlignment="1" pivotButton="0" quotePrefix="0" xfId="0">
      <alignment horizontal="center" vertical="center"/>
    </xf>
    <xf numFmtId="165" fontId="8" fillId="7" borderId="26" applyAlignment="1" pivotButton="0" quotePrefix="0" xfId="0">
      <alignment horizontal="center" vertical="center" wrapText="1"/>
    </xf>
    <xf numFmtId="166" fontId="25" fillId="0" borderId="26" applyAlignment="1" pivotButton="0" quotePrefix="0" xfId="1">
      <alignment horizontal="center" vertical="center"/>
    </xf>
    <xf numFmtId="165" fontId="15" fillId="7" borderId="26" applyAlignment="1" pivotButton="0" quotePrefix="0" xfId="0">
      <alignment horizontal="center" vertical="center" wrapText="1"/>
    </xf>
    <xf numFmtId="165" fontId="15" fillId="7" borderId="26" applyAlignment="1" pivotButton="0" quotePrefix="0" xfId="0">
      <alignment horizontal="center" vertical="center"/>
    </xf>
    <xf numFmtId="165" fontId="15" fillId="7" borderId="11" applyAlignment="1" pivotButton="0" quotePrefix="0" xfId="0">
      <alignment horizontal="center" vertical="center"/>
    </xf>
    <xf numFmtId="165" fontId="5" fillId="2" borderId="26" applyAlignment="1" pivotButton="0" quotePrefix="0" xfId="0">
      <alignment horizontal="center" vertical="center"/>
    </xf>
    <xf numFmtId="166" fontId="15" fillId="0" borderId="26" applyAlignment="1" pivotButton="0" quotePrefix="0" xfId="0">
      <alignment horizontal="center" vertical="center"/>
    </xf>
    <xf numFmtId="165" fontId="18" fillId="7" borderId="26" applyAlignment="1" pivotButton="0" quotePrefix="0" xfId="0">
      <alignment horizontal="center" vertical="center" wrapText="1"/>
    </xf>
    <xf numFmtId="165" fontId="16" fillId="7" borderId="26" applyAlignment="1" pivotButton="0" quotePrefix="0" xfId="0">
      <alignment horizontal="center" vertical="center"/>
    </xf>
    <xf numFmtId="165" fontId="16" fillId="7" borderId="11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7" fontId="7" fillId="0" borderId="0" pivotButton="0" quotePrefix="0" xfId="4"/>
    <xf numFmtId="167" fontId="0" fillId="0" borderId="0" applyAlignment="1" pivotButton="0" quotePrefix="0" xfId="0">
      <alignment horizontal="center" vertical="center"/>
    </xf>
    <xf numFmtId="165" fontId="0" fillId="4" borderId="0" applyAlignment="1" pivotButton="0" quotePrefix="0" xfId="0">
      <alignment horizontal="center" vertical="center" wrapText="1"/>
    </xf>
    <xf numFmtId="167" fontId="0" fillId="4" borderId="0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7" fontId="0" fillId="0" borderId="0" pivotButton="0" quotePrefix="0" xfId="0"/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3" fillId="0" borderId="0" pivotButton="0" quotePrefix="0" xfId="5"/>
    <xf numFmtId="0" fontId="23" fillId="0" borderId="0" applyAlignment="1" pivotButton="0" quotePrefix="0" xfId="5">
      <alignment horizontal="center"/>
    </xf>
    <xf numFmtId="165" fontId="8" fillId="7" borderId="26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11" fillId="2" borderId="12" applyAlignment="1" pivotButton="0" quotePrefix="0" xfId="0">
      <alignment vertical="center"/>
    </xf>
    <xf numFmtId="0" fontId="8" fillId="2" borderId="40" applyAlignment="1" pivotButton="0" quotePrefix="0" xfId="0">
      <alignment horizontal="center" vertical="center" wrapText="1"/>
    </xf>
    <xf numFmtId="1" fontId="8" fillId="2" borderId="45" applyAlignment="1" pivotButton="0" quotePrefix="0" xfId="0">
      <alignment vertical="center"/>
    </xf>
    <xf numFmtId="1" fontId="8" fillId="2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/>
    </xf>
    <xf numFmtId="1" fontId="29" fillId="16" borderId="16" applyAlignment="1" pivotButton="0" quotePrefix="0" xfId="0">
      <alignment horizontal="center" vertical="center" wrapText="1"/>
    </xf>
    <xf numFmtId="1" fontId="29" fillId="16" borderId="40" applyAlignment="1" pivotButton="0" quotePrefix="0" xfId="0">
      <alignment horizontal="center" vertical="center" wrapText="1"/>
    </xf>
    <xf numFmtId="1" fontId="29" fillId="8" borderId="16" applyAlignment="1" pivotButton="0" quotePrefix="0" xfId="0">
      <alignment horizontal="center" vertical="center" wrapText="1"/>
    </xf>
    <xf numFmtId="1" fontId="29" fillId="8" borderId="40" applyAlignment="1" pivotButton="0" quotePrefix="0" xfId="0">
      <alignment horizontal="center" vertical="center" wrapText="1"/>
    </xf>
    <xf numFmtId="1" fontId="12" fillId="17" borderId="40" applyAlignment="1" pivotButton="0" quotePrefix="0" xfId="0">
      <alignment horizontal="center" vertical="center" wrapText="1" readingOrder="2"/>
    </xf>
    <xf numFmtId="1" fontId="31" fillId="9" borderId="40" applyAlignment="1" pivotButton="0" quotePrefix="0" xfId="0">
      <alignment horizontal="center" vertical="center" wrapText="1" readingOrder="2"/>
    </xf>
    <xf numFmtId="1" fontId="15" fillId="0" borderId="40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/>
    </xf>
    <xf numFmtId="1" fontId="17" fillId="9" borderId="40" applyAlignment="1" pivotButton="0" quotePrefix="0" xfId="0">
      <alignment horizontal="center" vertical="center"/>
    </xf>
    <xf numFmtId="1" fontId="17" fillId="3" borderId="42" applyAlignment="1" pivotButton="0" quotePrefix="0" xfId="0">
      <alignment horizontal="center" vertical="center"/>
    </xf>
    <xf numFmtId="169" fontId="15" fillId="3" borderId="40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165" fontId="15" fillId="7" borderId="40" applyAlignment="1" pivotButton="0" quotePrefix="0" xfId="0">
      <alignment horizontal="center" vertical="center" wrapText="1"/>
    </xf>
    <xf numFmtId="165" fontId="15" fillId="7" borderId="40" applyAlignment="1" pivotButton="0" quotePrefix="0" xfId="0">
      <alignment horizontal="center" vertical="center"/>
    </xf>
    <xf numFmtId="1" fontId="15" fillId="11" borderId="40" applyAlignment="1" pivotButton="0" quotePrefix="0" xfId="0">
      <alignment horizontal="center" vertical="center"/>
    </xf>
    <xf numFmtId="1" fontId="15" fillId="9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8" fillId="0" borderId="40" applyAlignment="1" pivotButton="0" quotePrefix="0" xfId="0">
      <alignment horizontal="center" vertical="center" wrapText="1"/>
    </xf>
    <xf numFmtId="165" fontId="8" fillId="0" borderId="11" applyAlignment="1" pivotButton="0" quotePrefix="0" xfId="0">
      <alignment horizontal="center" vertical="center" wrapText="1"/>
    </xf>
    <xf numFmtId="0" fontId="16" fillId="0" borderId="40" applyAlignment="1" pivotButton="0" quotePrefix="0" xfId="0">
      <alignment horizontal="center" vertical="center" wrapText="1"/>
    </xf>
    <xf numFmtId="165" fontId="18" fillId="0" borderId="40" applyAlignment="1" pivotButton="0" quotePrefix="0" xfId="0">
      <alignment horizontal="center" vertical="center" wrapText="1"/>
    </xf>
    <xf numFmtId="165" fontId="16" fillId="0" borderId="40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40" applyAlignment="1" pivotButton="0" quotePrefix="0" xfId="8">
      <alignment horizontal="center" vertical="center"/>
    </xf>
    <xf numFmtId="165" fontId="15" fillId="9" borderId="40" applyAlignment="1" pivotButton="0" quotePrefix="0" xfId="0">
      <alignment horizontal="center" vertical="center" wrapText="1"/>
    </xf>
    <xf numFmtId="0" fontId="0" fillId="0" borderId="40" applyAlignment="1" pivotButton="0" quotePrefix="0" xfId="0">
      <alignment horizontal="center" vertical="center"/>
    </xf>
    <xf numFmtId="166" fontId="15" fillId="0" borderId="40" applyAlignment="1" pivotButton="0" quotePrefix="0" xfId="0">
      <alignment horizontal="center" vertical="center"/>
    </xf>
    <xf numFmtId="165" fontId="8" fillId="0" borderId="11" applyAlignment="1" pivotButton="0" quotePrefix="0" xfId="0">
      <alignment horizontal="center" vertical="center" wrapText="1"/>
    </xf>
    <xf numFmtId="0" fontId="14" fillId="0" borderId="40" applyAlignment="1" pivotButton="0" quotePrefix="0" xfId="0">
      <alignment horizontal="center" vertical="center" textRotation="90"/>
    </xf>
    <xf numFmtId="1" fontId="17" fillId="0" borderId="42" applyAlignment="1" pivotButton="0" quotePrefix="0" xfId="0">
      <alignment horizontal="center" vertical="center"/>
    </xf>
    <xf numFmtId="1" fontId="17" fillId="0" borderId="40" applyAlignment="1" pivotButton="0" quotePrefix="0" xfId="0">
      <alignment horizontal="center" vertical="center"/>
    </xf>
    <xf numFmtId="1" fontId="16" fillId="0" borderId="40" applyAlignment="1" pivotButton="0" quotePrefix="0" xfId="0">
      <alignment horizontal="center" vertical="center"/>
    </xf>
    <xf numFmtId="1" fontId="19" fillId="0" borderId="40" applyAlignment="1" pivotButton="0" quotePrefix="0" xfId="0">
      <alignment horizontal="center" vertical="center" wrapText="1"/>
    </xf>
    <xf numFmtId="0" fontId="18" fillId="0" borderId="40" applyAlignment="1" pivotButton="0" quotePrefix="0" xfId="0">
      <alignment horizontal="center" vertical="center"/>
    </xf>
    <xf numFmtId="1" fontId="18" fillId="0" borderId="40" applyAlignment="1" pivotButton="0" quotePrefix="0" xfId="0">
      <alignment horizontal="center" vertical="center"/>
    </xf>
    <xf numFmtId="167" fontId="16" fillId="0" borderId="40" applyAlignment="1" pivotButton="0" quotePrefix="0" xfId="0">
      <alignment horizontal="center" vertical="center"/>
    </xf>
    <xf numFmtId="10" fontId="17" fillId="0" borderId="40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 wrapText="1"/>
    </xf>
    <xf numFmtId="165" fontId="15" fillId="0" borderId="40" applyAlignment="1" pivotButton="0" quotePrefix="0" xfId="0">
      <alignment horizontal="center" vertical="center" wrapText="1"/>
    </xf>
    <xf numFmtId="165" fontId="15" fillId="0" borderId="40" applyAlignment="1" pivotButton="0" quotePrefix="0" xfId="0">
      <alignment horizontal="center" vertical="center"/>
    </xf>
    <xf numFmtId="165" fontId="15" fillId="0" borderId="11" applyAlignment="1" pivotButton="0" quotePrefix="0" xfId="0">
      <alignment horizontal="center" vertical="center"/>
    </xf>
    <xf numFmtId="0" fontId="15" fillId="3" borderId="40" applyAlignment="1" pivotButton="0" quotePrefix="0" xfId="0">
      <alignment horizontal="center" vertical="center"/>
    </xf>
    <xf numFmtId="0" fontId="15" fillId="4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3" fillId="0" borderId="0" pivotButton="0" quotePrefix="0" xfId="5"/>
    <xf numFmtId="0" fontId="0" fillId="0" borderId="0" pivotButton="0" quotePrefix="0" xfId="0"/>
    <xf numFmtId="0" fontId="17" fillId="0" borderId="40" applyAlignment="1" pivotButton="0" quotePrefix="0" xfId="0">
      <alignment horizontal="center" vertical="center"/>
    </xf>
    <xf numFmtId="1" fontId="15" fillId="0" borderId="40" applyAlignment="1" pivotButton="0" quotePrefix="0" xfId="0">
      <alignment horizontal="center" vertical="center"/>
    </xf>
    <xf numFmtId="165" fontId="15" fillId="0" borderId="40" applyAlignment="1" pivotButton="0" quotePrefix="0" xfId="0">
      <alignment horizontal="center" vertical="center" wrapText="1"/>
    </xf>
    <xf numFmtId="0" fontId="0" fillId="0" borderId="0" pivotButton="0" quotePrefix="0" xfId="0"/>
    <xf numFmtId="3" fontId="15" fillId="0" borderId="40" applyAlignment="1" pivotButton="0" quotePrefix="0" xfId="0">
      <alignment horizontal="center" vertical="center"/>
    </xf>
    <xf numFmtId="169" fontId="16" fillId="0" borderId="40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 wrapText="1"/>
    </xf>
    <xf numFmtId="0" fontId="16" fillId="0" borderId="40" applyAlignment="1" pivotButton="0" quotePrefix="0" xfId="0">
      <alignment horizontal="center" vertical="center"/>
    </xf>
    <xf numFmtId="165" fontId="18" fillId="0" borderId="40" applyAlignment="1" pivotButton="0" quotePrefix="0" xfId="0">
      <alignment horizontal="center" vertical="center" wrapText="1"/>
    </xf>
    <xf numFmtId="165" fontId="16" fillId="0" borderId="40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2" applyAlignment="1" pivotButton="0" quotePrefix="0" xfId="4">
      <alignment horizontal="center" vertical="center"/>
    </xf>
    <xf numFmtId="0" fontId="8" fillId="0" borderId="4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5" fillId="0" borderId="49" applyAlignment="1" pivotButton="0" quotePrefix="0" xfId="0">
      <alignment horizontal="center" vertical="center" wrapText="1"/>
    </xf>
    <xf numFmtId="0" fontId="5" fillId="0" borderId="40" applyAlignment="1" pivotButton="0" quotePrefix="0" xfId="0">
      <alignment horizontal="center" vertical="center"/>
    </xf>
    <xf numFmtId="165" fontId="5" fillId="0" borderId="40" applyAlignment="1" pivotButton="0" quotePrefix="0" xfId="0">
      <alignment horizontal="center" vertical="center"/>
    </xf>
    <xf numFmtId="1" fontId="8" fillId="0" borderId="40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vertical="center" wrapText="1"/>
    </xf>
    <xf numFmtId="0" fontId="9" fillId="0" borderId="30" applyAlignment="1" pivotButton="0" quotePrefix="0" xfId="0">
      <alignment vertical="center" wrapText="1"/>
    </xf>
    <xf numFmtId="0" fontId="9" fillId="0" borderId="32" applyAlignment="1" pivotButton="0" quotePrefix="0" xfId="0">
      <alignment vertical="center" wrapText="1"/>
    </xf>
    <xf numFmtId="0" fontId="11" fillId="0" borderId="13" applyAlignment="1" pivotButton="0" quotePrefix="0" xfId="0">
      <alignment horizontal="center" vertical="center" wrapText="1"/>
    </xf>
    <xf numFmtId="0" fontId="13" fillId="12" borderId="50" applyAlignment="1" pivotButton="0" quotePrefix="0" xfId="1">
      <alignment horizontal="center" vertical="center" wrapText="1"/>
    </xf>
    <xf numFmtId="0" fontId="32" fillId="6" borderId="40" applyAlignment="1" pivotButton="0" quotePrefix="0" xfId="0">
      <alignment horizontal="center" vertical="center"/>
    </xf>
    <xf numFmtId="0" fontId="32" fillId="6" borderId="0" applyAlignment="1" pivotButton="0" quotePrefix="0" xfId="0">
      <alignment horizontal="center" vertical="center"/>
    </xf>
    <xf numFmtId="0" fontId="13" fillId="12" borderId="51" applyAlignment="1" pivotButton="0" quotePrefix="0" xfId="1">
      <alignment horizontal="center" vertical="center" wrapText="1"/>
    </xf>
    <xf numFmtId="0" fontId="13" fillId="12" borderId="52" applyAlignment="1" pivotButton="0" quotePrefix="0" xfId="1">
      <alignment horizontal="center" vertical="center" wrapText="1"/>
    </xf>
    <xf numFmtId="0" fontId="33" fillId="18" borderId="52" applyAlignment="1" pivotButton="0" quotePrefix="0" xfId="1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165" fontId="13" fillId="0" borderId="0" applyAlignment="1" pivotButton="0" quotePrefix="0" xfId="1">
      <alignment horizontal="center" vertical="center" wrapText="1"/>
    </xf>
    <xf numFmtId="16" fontId="8" fillId="19" borderId="40" applyAlignment="1" pivotButton="0" quotePrefix="0" xfId="1">
      <alignment horizontal="center" vertical="center"/>
    </xf>
    <xf numFmtId="0" fontId="16" fillId="6" borderId="40" applyAlignment="1" pivotButton="0" quotePrefix="0" xfId="0">
      <alignment horizontal="center" vertical="center"/>
    </xf>
    <xf numFmtId="0" fontId="8" fillId="0" borderId="40" applyAlignment="1" pivotButton="0" quotePrefix="0" xfId="1">
      <alignment horizontal="center" vertical="center"/>
    </xf>
    <xf numFmtId="0" fontId="34" fillId="0" borderId="0" applyAlignment="1" pivotButton="0" quotePrefix="0" xfId="1">
      <alignment horizontal="center" vertical="center"/>
    </xf>
    <xf numFmtId="0" fontId="24" fillId="0" borderId="0" applyAlignment="1" pivotButton="0" quotePrefix="0" xfId="1">
      <alignment horizontal="center" vertical="center"/>
    </xf>
    <xf numFmtId="165" fontId="24" fillId="0" borderId="0" applyAlignment="1" pivotButton="0" quotePrefix="0" xfId="1">
      <alignment horizontal="center" vertical="center"/>
    </xf>
    <xf numFmtId="0" fontId="16" fillId="6" borderId="0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 wrapText="1" readingOrder="2"/>
    </xf>
    <xf numFmtId="0" fontId="8" fillId="0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/>
    </xf>
    <xf numFmtId="0" fontId="0" fillId="0" borderId="0" pivotButton="0" quotePrefix="0" xfId="0"/>
    <xf numFmtId="0" fontId="8" fillId="0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9" fontId="17" fillId="0" borderId="2" applyAlignment="1" pivotButton="0" quotePrefix="0" xfId="4">
      <alignment horizontal="center" vertical="center"/>
    </xf>
    <xf numFmtId="0" fontId="5" fillId="2" borderId="21" pivotButton="0" quotePrefix="0" xfId="0"/>
    <xf numFmtId="0" fontId="5" fillId="2" borderId="22" pivotButton="0" quotePrefix="0" xfId="0"/>
    <xf numFmtId="0" fontId="5" fillId="2" borderId="23" pivotButton="0" quotePrefix="0" xfId="0"/>
    <xf numFmtId="0" fontId="8" fillId="2" borderId="40" applyAlignment="1" pivotButton="0" quotePrefix="0" xfId="0">
      <alignment horizontal="center" vertical="center" readingOrder="1"/>
    </xf>
    <xf numFmtId="0" fontId="8" fillId="5" borderId="40" applyAlignment="1" pivotButton="0" quotePrefix="0" xfId="0">
      <alignment horizontal="center" vertical="center" wrapText="1" readingOrder="1"/>
    </xf>
    <xf numFmtId="1" fontId="12" fillId="7" borderId="40" applyAlignment="1" pivotButton="0" quotePrefix="0" xfId="0">
      <alignment horizontal="center" vertical="center" wrapText="1" readingOrder="1"/>
    </xf>
    <xf numFmtId="1" fontId="8" fillId="7" borderId="40" applyAlignment="1" pivotButton="0" quotePrefix="0" xfId="0">
      <alignment horizontal="center" vertical="center" wrapText="1" readingOrder="1"/>
    </xf>
    <xf numFmtId="1" fontId="12" fillId="9" borderId="40" applyAlignment="1" pivotButton="0" quotePrefix="0" xfId="0">
      <alignment horizontal="center" vertical="center" wrapText="1" readingOrder="1"/>
    </xf>
    <xf numFmtId="0" fontId="15" fillId="0" borderId="0" applyAlignment="1" pivotButton="0" quotePrefix="0" xfId="0">
      <alignment readingOrder="1"/>
    </xf>
    <xf numFmtId="0" fontId="10" fillId="7" borderId="40" applyAlignment="1" pivotButton="0" quotePrefix="0" xfId="0">
      <alignment horizontal="center" vertical="center" wrapText="1" readingOrder="1"/>
    </xf>
    <xf numFmtId="0" fontId="12" fillId="9" borderId="40" applyAlignment="1" pivotButton="0" quotePrefix="0" xfId="0">
      <alignment horizontal="center" vertical="center" wrapText="1" readingOrder="1"/>
    </xf>
    <xf numFmtId="0" fontId="8" fillId="2" borderId="14" applyAlignment="1" pivotButton="0" quotePrefix="0" xfId="0">
      <alignment horizontal="center" vertical="center" readingOrder="1"/>
    </xf>
    <xf numFmtId="1" fontId="14" fillId="3" borderId="15" applyAlignment="1" pivotButton="0" quotePrefix="0" xfId="0">
      <alignment horizontal="center" vertical="center" wrapText="1" readingOrder="1"/>
    </xf>
    <xf numFmtId="0" fontId="8" fillId="7" borderId="15" applyAlignment="1" pivotButton="0" quotePrefix="0" xfId="0">
      <alignment horizontal="center" vertical="center" wrapText="1" readingOrder="1"/>
    </xf>
    <xf numFmtId="1" fontId="35" fillId="3" borderId="29" applyAlignment="1" pivotButton="0" quotePrefix="0" xfId="0">
      <alignment horizontal="center" vertical="center" wrapText="1" readingOrder="1"/>
    </xf>
    <xf numFmtId="0" fontId="14" fillId="9" borderId="53" applyAlignment="1" pivotButton="0" quotePrefix="0" xfId="0">
      <alignment horizontal="center" vertical="center" wrapText="1" readingOrder="1"/>
    </xf>
    <xf numFmtId="0" fontId="15" fillId="0" borderId="0" applyAlignment="1" pivotButton="0" quotePrefix="0" xfId="0">
      <alignment horizontal="center" readingOrder="1"/>
    </xf>
    <xf numFmtId="0" fontId="32" fillId="0" borderId="40" applyAlignment="1" pivotButton="0" quotePrefix="0" xfId="0">
      <alignment horizontal="center" vertical="center"/>
    </xf>
    <xf numFmtId="1" fontId="36" fillId="7" borderId="40" applyAlignment="1" pivotButton="0" quotePrefix="0" xfId="0">
      <alignment horizontal="center" vertical="center" wrapText="1"/>
    </xf>
    <xf numFmtId="1" fontId="32" fillId="7" borderId="40" applyAlignment="1" pivotButton="0" quotePrefix="0" xfId="0">
      <alignment horizontal="center" vertical="center"/>
    </xf>
    <xf numFmtId="1" fontId="17" fillId="9" borderId="42" applyAlignment="1" pivotButton="0" quotePrefix="0" xfId="0">
      <alignment horizontal="center" vertical="center"/>
    </xf>
    <xf numFmtId="0" fontId="32" fillId="0" borderId="0" pivotButton="0" quotePrefix="0" xfId="0"/>
    <xf numFmtId="1" fontId="37" fillId="7" borderId="40" applyAlignment="1" pivotButton="0" quotePrefix="0" xfId="0">
      <alignment horizontal="center" vertical="center" wrapText="1"/>
    </xf>
    <xf numFmtId="1" fontId="36" fillId="3" borderId="40" applyAlignment="1" pivotButton="0" quotePrefix="0" xfId="0">
      <alignment horizontal="center" vertical="center"/>
    </xf>
    <xf numFmtId="167" fontId="32" fillId="7" borderId="40" applyAlignment="1" pivotButton="0" quotePrefix="0" xfId="0">
      <alignment horizontal="center" vertical="center"/>
    </xf>
    <xf numFmtId="1" fontId="38" fillId="3" borderId="42" applyAlignment="1" pivotButton="0" quotePrefix="0" xfId="0">
      <alignment horizontal="center" vertical="center"/>
    </xf>
    <xf numFmtId="10" fontId="17" fillId="3" borderId="40" applyAlignment="1" pivotButton="0" quotePrefix="0" xfId="0">
      <alignment horizontal="center" vertical="center"/>
    </xf>
    <xf numFmtId="1" fontId="38" fillId="9" borderId="40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0" pivotButton="0" quotePrefix="0" xfId="0"/>
    <xf numFmtId="165" fontId="8" fillId="0" borderId="40" applyAlignment="1" pivotButton="0" quotePrefix="0" xfId="0">
      <alignment horizontal="center" vertical="center"/>
    </xf>
    <xf numFmtId="0" fontId="12" fillId="0" borderId="44" applyAlignment="1" pivotButton="0" quotePrefix="0" xfId="0">
      <alignment horizontal="center" vertical="center" wrapText="1" readingOrder="2"/>
    </xf>
    <xf numFmtId="0" fontId="12" fillId="0" borderId="54" applyAlignment="1" pivotButton="0" quotePrefix="0" xfId="0">
      <alignment horizontal="center" vertical="center" wrapText="1" readingOrder="2"/>
    </xf>
    <xf numFmtId="0" fontId="0" fillId="0" borderId="0" pivotButton="0" quotePrefix="0" xfId="0"/>
    <xf numFmtId="0" fontId="0" fillId="0" borderId="41" pivotButton="0" quotePrefix="0" xfId="0"/>
    <xf numFmtId="0" fontId="8" fillId="0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24" fillId="12" borderId="35" applyAlignment="1" pivotButton="0" quotePrefix="0" xfId="1">
      <alignment horizontal="center" vertical="center" wrapText="1"/>
    </xf>
    <xf numFmtId="0" fontId="0" fillId="0" borderId="35" pivotButton="0" quotePrefix="0" xfId="0"/>
    <xf numFmtId="0" fontId="24" fillId="0" borderId="0" applyAlignment="1" pivotButton="0" quotePrefix="0" xfId="1">
      <alignment horizontal="center" vertical="center" wrapText="1"/>
    </xf>
    <xf numFmtId="0" fontId="24" fillId="12" borderId="26" applyAlignment="1" pivotButton="0" quotePrefix="0" xfId="1">
      <alignment horizontal="center" vertical="center" wrapText="1"/>
    </xf>
    <xf numFmtId="0" fontId="0" fillId="0" borderId="39" pivotButton="0" quotePrefix="0" xfId="0"/>
    <xf numFmtId="0" fontId="14" fillId="3" borderId="40" applyAlignment="1" pivotButton="0" quotePrefix="0" xfId="0">
      <alignment horizontal="center" vertical="center"/>
    </xf>
    <xf numFmtId="0" fontId="0" fillId="0" borderId="41" pivotButton="0" quotePrefix="0" xfId="0"/>
    <xf numFmtId="0" fontId="9" fillId="2" borderId="12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32" pivotButton="0" quotePrefix="0" xfId="0"/>
    <xf numFmtId="165" fontId="8" fillId="7" borderId="26" applyAlignment="1" pivotButton="0" quotePrefix="0" xfId="0">
      <alignment horizontal="center" vertical="center" wrapText="1"/>
    </xf>
    <xf numFmtId="0" fontId="0" fillId="0" borderId="42" pivotButton="0" quotePrefix="0" xfId="0"/>
    <xf numFmtId="165" fontId="12" fillId="7" borderId="26" applyAlignment="1" pivotButton="0" quotePrefix="0" xfId="0">
      <alignment horizontal="center" vertical="center" wrapText="1" readingOrder="2"/>
    </xf>
    <xf numFmtId="1" fontId="10" fillId="7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/>
    </xf>
    <xf numFmtId="0" fontId="10" fillId="7" borderId="26" applyAlignment="1" pivotButton="0" quotePrefix="0" xfId="0">
      <alignment horizontal="center" vertical="center" wrapText="1" readingOrder="2"/>
    </xf>
    <xf numFmtId="0" fontId="12" fillId="9" borderId="26" applyAlignment="1" pivotButton="0" quotePrefix="0" xfId="0">
      <alignment horizontal="center" vertical="center" wrapText="1" readingOrder="2"/>
    </xf>
    <xf numFmtId="0" fontId="11" fillId="3" borderId="26" applyAlignment="1" pivotButton="0" quotePrefix="0" xfId="0">
      <alignment horizontal="center" vertical="center"/>
    </xf>
    <xf numFmtId="0" fontId="0" fillId="0" borderId="43" pivotButton="0" quotePrefix="0" xfId="0"/>
    <xf numFmtId="0" fontId="24" fillId="12" borderId="40" applyAlignment="1" pivotButton="0" quotePrefix="0" xfId="1">
      <alignment horizontal="center" vertical="center" wrapText="1"/>
    </xf>
    <xf numFmtId="0" fontId="11" fillId="3" borderId="26" applyAlignment="1" pivotButton="0" quotePrefix="0" xfId="0">
      <alignment horizontal="center" vertical="center" wrapText="1"/>
    </xf>
    <xf numFmtId="0" fontId="12" fillId="0" borderId="46" applyAlignment="1" pivotButton="0" quotePrefix="0" xfId="0">
      <alignment horizontal="center" vertical="center" wrapText="1" readingOrder="2"/>
    </xf>
    <xf numFmtId="0" fontId="12" fillId="0" borderId="54" applyAlignment="1" pivotButton="0" quotePrefix="0" xfId="0">
      <alignment horizontal="center" vertical="center" wrapText="1" readingOrder="2"/>
    </xf>
    <xf numFmtId="0" fontId="12" fillId="0" borderId="44" applyAlignment="1" pivotButton="0" quotePrefix="0" xfId="0">
      <alignment horizontal="center" vertical="center" wrapText="1" readingOrder="2"/>
    </xf>
    <xf numFmtId="0" fontId="28" fillId="4" borderId="40" applyAlignment="1" pivotButton="0" quotePrefix="0" xfId="0">
      <alignment horizontal="center" vertical="center" wrapText="1"/>
    </xf>
    <xf numFmtId="0" fontId="11" fillId="4" borderId="40" applyAlignment="1" pivotButton="0" quotePrefix="0" xfId="0">
      <alignment horizontal="center" vertical="center" wrapText="1"/>
    </xf>
    <xf numFmtId="0" fontId="11" fillId="3" borderId="40" applyAlignment="1" pivotButton="0" quotePrefix="0" xfId="0">
      <alignment horizontal="center" vertical="center" wrapText="1"/>
    </xf>
    <xf numFmtId="0" fontId="11" fillId="0" borderId="14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1" fontId="11" fillId="0" borderId="40" applyAlignment="1" pivotButton="0" quotePrefix="0" xfId="0">
      <alignment horizontal="center" vertical="center" wrapText="1"/>
    </xf>
    <xf numFmtId="1" fontId="11" fillId="0" borderId="42" applyAlignment="1" pivotButton="0" quotePrefix="0" xfId="0">
      <alignment horizontal="center" vertical="center" wrapText="1"/>
    </xf>
    <xf numFmtId="0" fontId="0" fillId="0" borderId="44" pivotButton="0" quotePrefix="0" xfId="0"/>
    <xf numFmtId="0" fontId="13" fillId="0" borderId="40" applyAlignment="1" pivotButton="0" quotePrefix="0" xfId="0">
      <alignment horizontal="center" vertical="center" wrapText="1"/>
    </xf>
    <xf numFmtId="0" fontId="11" fillId="0" borderId="15" applyAlignment="1" pivotButton="0" quotePrefix="0" xfId="0">
      <alignment horizontal="center" vertical="center" wrapText="1"/>
    </xf>
    <xf numFmtId="0" fontId="10" fillId="0" borderId="40" applyAlignment="1" pivotButton="0" quotePrefix="0" xfId="0">
      <alignment horizontal="center" vertical="center" wrapText="1" readingOrder="2"/>
    </xf>
    <xf numFmtId="1" fontId="12" fillId="0" borderId="40" applyAlignment="1" pivotButton="0" quotePrefix="0" xfId="0">
      <alignment horizontal="center" vertical="center" wrapText="1"/>
    </xf>
    <xf numFmtId="0" fontId="30" fillId="8" borderId="14" applyAlignment="1" pivotButton="0" quotePrefix="0" xfId="0">
      <alignment horizontal="center" vertical="center" wrapText="1"/>
    </xf>
    <xf numFmtId="0" fontId="30" fillId="8" borderId="15" applyAlignment="1" pivotButton="0" quotePrefix="0" xfId="0">
      <alignment horizontal="center" vertical="center" wrapText="1"/>
    </xf>
    <xf numFmtId="1" fontId="31" fillId="9" borderId="15" applyAlignment="1" pivotButton="0" quotePrefix="0" xfId="0">
      <alignment horizontal="center" vertical="center" wrapText="1" readingOrder="2"/>
    </xf>
    <xf numFmtId="1" fontId="12" fillId="0" borderId="15" applyAlignment="1" pivotButton="0" quotePrefix="0" xfId="0">
      <alignment horizontal="center" vertical="center" wrapText="1"/>
    </xf>
    <xf numFmtId="1" fontId="12" fillId="0" borderId="40" applyAlignment="1" pivotButton="0" quotePrefix="0" xfId="0">
      <alignment horizontal="center" vertical="center" wrapText="1"/>
    </xf>
    <xf numFmtId="165" fontId="8" fillId="0" borderId="47" applyAlignment="1" pivotButton="0" quotePrefix="0" xfId="0">
      <alignment horizontal="center" vertical="center" wrapText="1"/>
    </xf>
    <xf numFmtId="165" fontId="8" fillId="0" borderId="48" applyAlignment="1" pivotButton="0" quotePrefix="0" xfId="0">
      <alignment horizontal="center" vertical="center" wrapText="1"/>
    </xf>
    <xf numFmtId="0" fontId="8" fillId="2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/>
    </xf>
    <xf numFmtId="0" fontId="8" fillId="0" borderId="12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30" fillId="16" borderId="14" applyAlignment="1" pivotButton="0" quotePrefix="0" xfId="0">
      <alignment horizontal="center" vertical="center" wrapText="1"/>
    </xf>
    <xf numFmtId="0" fontId="30" fillId="16" borderId="15" applyAlignment="1" pivotButton="0" quotePrefix="0" xfId="0">
      <alignment horizontal="center" vertical="center" wrapText="1"/>
    </xf>
    <xf numFmtId="1" fontId="12" fillId="17" borderId="15" applyAlignment="1" pivotButton="0" quotePrefix="0" xfId="0">
      <alignment horizontal="center" vertical="center" wrapText="1" readingOrder="2"/>
    </xf>
    <xf numFmtId="165" fontId="12" fillId="0" borderId="40" applyAlignment="1" pivotButton="0" quotePrefix="0" xfId="0">
      <alignment horizontal="center" vertical="center" wrapText="1" readingOrder="2"/>
    </xf>
    <xf numFmtId="0" fontId="8" fillId="0" borderId="40" applyAlignment="1" pivotButton="0" quotePrefix="0" xfId="0">
      <alignment horizontal="center" vertical="center" wrapText="1"/>
    </xf>
    <xf numFmtId="0" fontId="12" fillId="0" borderId="40" applyAlignment="1" pivotButton="0" quotePrefix="0" xfId="0">
      <alignment horizontal="center" vertical="center" wrapText="1"/>
    </xf>
    <xf numFmtId="0" fontId="12" fillId="0" borderId="40" applyAlignment="1" pivotButton="0" quotePrefix="0" xfId="0">
      <alignment horizontal="center" vertical="center" wrapText="1" readingOrder="2"/>
    </xf>
    <xf numFmtId="165" fontId="8" fillId="0" borderId="11" applyAlignment="1" pivotButton="0" quotePrefix="0" xfId="0">
      <alignment horizontal="center" vertical="center" wrapText="1"/>
    </xf>
    <xf numFmtId="1" fontId="10" fillId="0" borderId="40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8" fillId="2" borderId="41" applyAlignment="1" pivotButton="0" quotePrefix="0" xfId="0">
      <alignment horizontal="center" vertical="center"/>
    </xf>
    <xf numFmtId="0" fontId="8" fillId="2" borderId="13" applyAlignment="1" pivotButton="0" quotePrefix="0" xfId="0">
      <alignment horizontal="center" vertical="center"/>
    </xf>
    <xf numFmtId="0" fontId="8" fillId="2" borderId="46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 wrapText="1"/>
    </xf>
    <xf numFmtId="165" fontId="8" fillId="0" borderId="41" applyAlignment="1" pivotButton="0" quotePrefix="0" xfId="0">
      <alignment horizontal="center" vertical="center" wrapText="1"/>
    </xf>
    <xf numFmtId="165" fontId="8" fillId="0" borderId="43" applyAlignment="1" pivotButton="0" quotePrefix="0" xfId="0">
      <alignment horizontal="center" vertical="center" wrapText="1"/>
    </xf>
    <xf numFmtId="1" fontId="8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9" fillId="8" borderId="15" applyAlignment="1" pivotButton="0" quotePrefix="0" xfId="0">
      <alignment horizontal="center" vertical="center" wrapText="1"/>
    </xf>
    <xf numFmtId="0" fontId="8" fillId="6" borderId="26" applyAlignment="1" pivotButton="0" quotePrefix="0" xfId="0">
      <alignment horizontal="center" vertical="center" wrapText="1"/>
    </xf>
    <xf numFmtId="0" fontId="12" fillId="6" borderId="26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9" fillId="8" borderId="14" applyAlignment="1" pivotButton="0" quotePrefix="0" xfId="0">
      <alignment horizontal="center" vertical="center" wrapText="1"/>
    </xf>
    <xf numFmtId="1" fontId="12" fillId="9" borderId="15" applyAlignment="1" pivotButton="0" quotePrefix="0" xfId="0">
      <alignment horizontal="center" vertical="center" wrapText="1" readingOrder="2"/>
    </xf>
    <xf numFmtId="0" fontId="12" fillId="9" borderId="15" applyAlignment="1" pivotButton="0" quotePrefix="0" xfId="0">
      <alignment horizontal="center" vertical="center" wrapText="1" readingOrder="2"/>
    </xf>
    <xf numFmtId="0" fontId="11" fillId="3" borderId="14" applyAlignment="1" pivotButton="0" quotePrefix="0" xfId="0">
      <alignment horizontal="center" vertical="center"/>
    </xf>
    <xf numFmtId="1" fontId="11" fillId="3" borderId="26" applyAlignment="1" pivotButton="0" quotePrefix="0" xfId="0">
      <alignment horizontal="center" vertical="center" wrapText="1"/>
    </xf>
    <xf numFmtId="1" fontId="11" fillId="3" borderId="31" applyAlignment="1" pivotButton="0" quotePrefix="0" xfId="0">
      <alignment horizontal="center" vertical="center" wrapText="1"/>
    </xf>
    <xf numFmtId="0" fontId="13" fillId="7" borderId="26" applyAlignment="1" pivotButton="0" quotePrefix="0" xfId="0">
      <alignment horizontal="center" vertical="center" wrapText="1"/>
    </xf>
    <xf numFmtId="0" fontId="11" fillId="9" borderId="15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9" fillId="0" borderId="32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3" pivotButton="0" quotePrefix="0" xfId="0"/>
    <xf numFmtId="0" fontId="5" fillId="2" borderId="34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2" borderId="24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/>
    </xf>
    <xf numFmtId="0" fontId="0" fillId="0" borderId="8" pivotButton="0" quotePrefix="0" xfId="0"/>
    <xf numFmtId="0" fontId="5" fillId="2" borderId="22" applyAlignment="1" pivotButton="0" quotePrefix="0" xfId="0">
      <alignment horizontal="center" vertical="center"/>
    </xf>
    <xf numFmtId="0" fontId="0" fillId="0" borderId="9" pivotButton="0" quotePrefix="0" xfId="0"/>
    <xf numFmtId="0" fontId="5" fillId="2" borderId="23" applyAlignment="1" pivotButton="0" quotePrefix="0" xfId="0">
      <alignment horizontal="center" vertical="center" wrapText="1"/>
    </xf>
    <xf numFmtId="0" fontId="0" fillId="0" borderId="10" pivotButton="0" quotePrefix="0" xfId="0"/>
    <xf numFmtId="0" fontId="5" fillId="2" borderId="37" applyAlignment="1" pivotButton="0" quotePrefix="0" xfId="0">
      <alignment horizontal="center" vertical="center" wrapText="1"/>
    </xf>
    <xf numFmtId="0" fontId="0" fillId="0" borderId="38" pivotButton="0" quotePrefix="0" xfId="0"/>
    <xf numFmtId="0" fontId="5" fillId="2" borderId="33" applyAlignment="1" pivotButton="0" quotePrefix="0" xfId="0">
      <alignment horizontal="center" vertical="center"/>
    </xf>
    <xf numFmtId="0" fontId="0" fillId="0" borderId="18" pivotButton="0" quotePrefix="0" xfId="0"/>
    <xf numFmtId="0" fontId="5" fillId="2" borderId="1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2" borderId="22" applyAlignment="1" pivotButton="0" quotePrefix="0" xfId="0">
      <alignment horizontal="center" vertical="center" wrapText="1"/>
    </xf>
    <xf numFmtId="0" fontId="0" fillId="2" borderId="21" applyAlignment="1" pivotButton="0" quotePrefix="0" xfId="0">
      <alignment horizontal="center" vertical="center"/>
    </xf>
    <xf numFmtId="0" fontId="39" fillId="20" borderId="40" applyAlignment="1" pivotButton="0" quotePrefix="0" xfId="0">
      <alignment horizontal="center" vertical="center"/>
    </xf>
    <xf numFmtId="0" fontId="39" fillId="20" borderId="55" applyAlignment="1" pivotButton="0" quotePrefix="0" xfId="0">
      <alignment horizontal="center" vertical="center"/>
    </xf>
    <xf numFmtId="1" fontId="0" fillId="0" borderId="0" pivotButton="0" quotePrefix="0" xfId="0"/>
    <xf numFmtId="0" fontId="15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167" fontId="32" fillId="7" borderId="40" applyAlignment="1" pivotButton="0" quotePrefix="0" xfId="0">
      <alignment horizontal="center" vertical="center"/>
    </xf>
    <xf numFmtId="164" fontId="26" fillId="14" borderId="26" applyAlignment="1" pivotButton="0" quotePrefix="0" xfId="1">
      <alignment horizontal="center" vertical="center" wrapText="1"/>
    </xf>
    <xf numFmtId="170" fontId="18" fillId="10" borderId="26" applyAlignment="1" pivotButton="0" quotePrefix="0" xfId="0">
      <alignment horizontal="center" vertical="center"/>
    </xf>
    <xf numFmtId="170" fontId="25" fillId="0" borderId="26" applyAlignment="1" pivotButton="0" quotePrefix="0" xfId="1">
      <alignment horizontal="center" vertical="center"/>
    </xf>
    <xf numFmtId="166" fontId="25" fillId="0" borderId="26" applyAlignment="1" pivotButton="0" quotePrefix="0" xfId="1">
      <alignment horizontal="center" vertical="center"/>
    </xf>
    <xf numFmtId="170" fontId="18" fillId="10" borderId="0" applyAlignment="1" pivotButton="0" quotePrefix="0" xfId="0">
      <alignment horizontal="center" vertical="center"/>
    </xf>
    <xf numFmtId="170" fontId="0" fillId="0" borderId="0" pivotButton="0" quotePrefix="0" xfId="0"/>
    <xf numFmtId="167" fontId="7" fillId="0" borderId="0" pivotButton="0" quotePrefix="0" xfId="4"/>
    <xf numFmtId="165" fontId="8" fillId="0" borderId="53" applyAlignment="1" pivotButton="0" quotePrefix="0" xfId="0">
      <alignment horizontal="center" vertical="center" wrapText="1"/>
    </xf>
    <xf numFmtId="0" fontId="12" fillId="0" borderId="63" applyAlignment="1" pivotButton="0" quotePrefix="0" xfId="0">
      <alignment horizontal="center" vertical="center" wrapText="1" readingOrder="2"/>
    </xf>
    <xf numFmtId="0" fontId="0" fillId="0" borderId="62" pivotButton="0" quotePrefix="0" xfId="0"/>
    <xf numFmtId="0" fontId="0" fillId="0" borderId="65" pivotButton="0" quotePrefix="0" xfId="0"/>
    <xf numFmtId="0" fontId="0" fillId="0" borderId="48" pivotButton="0" quotePrefix="0" xfId="0"/>
    <xf numFmtId="0" fontId="0" fillId="0" borderId="61" pivotButton="0" quotePrefix="0" xfId="0"/>
    <xf numFmtId="166" fontId="15" fillId="0" borderId="40" applyAlignment="1" pivotButton="0" quotePrefix="0" xfId="0">
      <alignment horizontal="center" vertical="center"/>
    </xf>
    <xf numFmtId="167" fontId="16" fillId="0" borderId="40" applyAlignment="1" pivotButton="0" quotePrefix="0" xfId="0">
      <alignment horizontal="center" vertical="center"/>
    </xf>
    <xf numFmtId="170" fontId="15" fillId="0" borderId="40" applyAlignment="1" pivotButton="0" quotePrefix="0" xfId="0">
      <alignment horizontal="center" vertical="center"/>
    </xf>
    <xf numFmtId="0" fontId="8" fillId="2" borderId="11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/>
    </xf>
    <xf numFmtId="0" fontId="0" fillId="0" borderId="46" pivotButton="0" quotePrefix="0" xfId="0"/>
    <xf numFmtId="166" fontId="15" fillId="0" borderId="26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0" fillId="4" borderId="0" applyAlignment="1" pivotButton="0" quotePrefix="0" xfId="0">
      <alignment horizontal="center" vertical="center" wrapText="1"/>
    </xf>
    <xf numFmtId="167" fontId="2" fillId="3" borderId="1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0" fontId="9" fillId="0" borderId="12" applyAlignment="1" pivotButton="0" quotePrefix="0" xfId="0">
      <alignment horizontal="center" vertical="center" wrapText="1"/>
    </xf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</cellXfs>
  <cellStyles count="9">
    <cellStyle name="Normal" xfId="0" builtinId="0"/>
    <cellStyle name="Normal 2 2" xfId="1"/>
    <cellStyle name="Normal 2" xfId="2"/>
    <cellStyle name="Percent 2" xfId="3"/>
    <cellStyle name="Percent" xfId="4" builtinId="5"/>
    <cellStyle name="Hyperlink" xfId="5" builtinId="8"/>
    <cellStyle name="Percent 3" xfId="6"/>
    <cellStyle name="Hyperlink 2" xfId="7"/>
    <cellStyle name="Percent 4" xfId="8"/>
  </cellStyles>
  <dxfs count="32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externalLink" Target="/xl/externalLinks/externalLink1.xml" Id="rId17" /><Relationship Type="http://schemas.openxmlformats.org/officeDocument/2006/relationships/externalLink" Target="/xl/externalLinks/externalLink2.xml" Id="rId18" /><Relationship Type="http://schemas.openxmlformats.org/officeDocument/2006/relationships/externalLink" Target="/xl/externalLinks/externalLink3.xml" Id="rId19" /><Relationship Type="http://schemas.openxmlformats.org/officeDocument/2006/relationships/externalLink" Target="/xl/externalLinks/externalLink4.xml" Id="rId20" /><Relationship Type="http://schemas.openxmlformats.org/officeDocument/2006/relationships/externalLink" Target="/xl/externalLinks/externalLink5.xml" Id="rId21" /><Relationship Type="http://schemas.openxmlformats.org/officeDocument/2006/relationships/externalLink" Target="/xl/externalLinks/externalLink6.xml" Id="rId22" /><Relationship Type="http://schemas.openxmlformats.org/officeDocument/2006/relationships/externalLink" Target="/xl/externalLinks/externalLink7.xml" Id="rId23" /><Relationship Type="http://schemas.openxmlformats.org/officeDocument/2006/relationships/externalLink" Target="/xl/externalLinks/externalLink8.xml" Id="rId24" /><Relationship Type="http://schemas.openxmlformats.org/officeDocument/2006/relationships/externalLink" Target="/xl/externalLinks/externalLink9.xml" Id="rId25" /><Relationship Type="http://schemas.openxmlformats.org/officeDocument/2006/relationships/externalLink" Target="/xl/externalLinks/externalLink10.xml" Id="rId26" /><Relationship Type="http://schemas.openxmlformats.org/officeDocument/2006/relationships/externalLink" Target="/xl/externalLinks/externalLink11.xml" Id="rId27" /><Relationship Type="http://schemas.openxmlformats.org/officeDocument/2006/relationships/externalLink" Target="/xl/externalLinks/externalLink12.xml" Id="rId28" /><Relationship Type="http://schemas.openxmlformats.org/officeDocument/2006/relationships/externalLink" Target="/xl/externalLinks/externalLink13.xml" Id="rId29" /><Relationship Type="http://schemas.openxmlformats.org/officeDocument/2006/relationships/externalLink" Target="/xl/externalLinks/externalLink14.xml" Id="rId30" /><Relationship Type="http://schemas.openxmlformats.org/officeDocument/2006/relationships/externalLink" Target="/xl/externalLinks/externalLink15.xml" Id="rId31" /><Relationship Type="http://schemas.openxmlformats.org/officeDocument/2006/relationships/externalLink" Target="/xl/externalLinks/externalLink16.xml" Id="rId32" /><Relationship Type="http://schemas.openxmlformats.org/officeDocument/2006/relationships/externalLink" Target="/xl/externalLinks/externalLink17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 xml:space="preserve"> الجاف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spc!$D$17</f>
              <strCache>
                <ptCount val="1"/>
                <pt idx="0">
                  <v>lower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spc!$D$18:$D$45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spc!$E$17</f>
              <strCache>
                <ptCount val="1"/>
                <pt idx="0">
                  <v>upper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spc!$E$18:$E$45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spc!$F$17</f>
              <strCache>
                <ptCount val="1"/>
                <pt idx="0">
                  <v>Ave. Wt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spc!$F$18:$F$45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1728"/>
        <axId val="197320640"/>
      </lineChart>
      <catAx>
        <axId val="19732172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0640"/>
        <crosses val="autoZero"/>
        <auto val="1"/>
        <lblAlgn val="ctr"/>
        <lblOffset val="100"/>
        <noMultiLvlLbl val="0"/>
      </catAx>
      <valAx>
        <axId val="19732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172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effectLst/>
              </a:rPr>
              <a:t>defects by Issue</a:t>
            </a:r>
            <a:endParaRPr lang="en-US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3"/>
          <order val="13"/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4"/>
          <order val="14"/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5"/>
          <order val="15"/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6"/>
          <order val="16"/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7"/>
          <order val="17"/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8"/>
          <order val="18"/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9"/>
          <order val="19"/>
          <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0"/>
          <order val="20"/>
          <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1"/>
          <order val="21"/>
          <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2"/>
          <order val="22"/>
          <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3"/>
          <order val="23"/>
          <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4"/>
          <order val="24"/>
          <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5"/>
          <order val="25"/>
          <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6"/>
          <order val="26"/>
          <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7"/>
          <order val="27"/>
          <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8"/>
          <order val="28"/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9"/>
          <order val="29"/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0"/>
          <order val="30"/>
          <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1"/>
          <order val="31"/>
          <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2"/>
          <order val="32"/>
          <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3"/>
          <order val="33"/>
          <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4"/>
          <order val="34"/>
          <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5"/>
          <order val="35"/>
          <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6"/>
          <order val="36"/>
          <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7"/>
          <order val="37"/>
          <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8"/>
          <order val="38"/>
          <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9"/>
          <order val="39"/>
          <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0"/>
          <order val="40"/>
          <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1"/>
          <order val="41"/>
          <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2"/>
          <order val="42"/>
          <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3"/>
          <order val="43"/>
          <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4"/>
          <order val="44"/>
          <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5"/>
          <order val="45"/>
          <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6"/>
          <order val="46"/>
          <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7"/>
          <order val="47"/>
          <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8"/>
          <order val="48"/>
          <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9"/>
          <order val="49"/>
          <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0"/>
          <order val="50"/>
          <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1"/>
          <order val="51"/>
          <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2"/>
          <order val="52"/>
          <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3"/>
          <order val="53"/>
          <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4"/>
          <order val="54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052095615"/>
        <axId val="2052093951"/>
      </barChart>
      <catAx>
        <axId val="2052095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3951"/>
        <crosses val="autoZero"/>
        <auto val="1"/>
        <lblAlgn val="ctr"/>
        <lblOffset val="100"/>
        <noMultiLvlLbl val="0"/>
      </catAx>
      <valAx>
        <axId val="20520939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561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spc!$I$17</f>
              <strCache>
                <ptCount val="1"/>
                <pt idx="0">
                  <v>lower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spc!$I$18:$I$45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spc!$J$17</f>
              <strCache>
                <ptCount val="1"/>
                <pt idx="0">
                  <v>upper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spc!$J$18:$J$45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spc!$K$17</f>
              <strCache>
                <ptCount val="1"/>
                <pt idx="0">
                  <v>Ave. Ct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spc!$K$18:$K$45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17920"/>
        <axId val="197323360"/>
      </lineChart>
      <catAx>
        <axId val="19731792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3360"/>
        <crosses val="autoZero"/>
        <auto val="1"/>
        <lblAlgn val="ctr"/>
        <lblOffset val="100"/>
        <noMultiLvlLbl val="0"/>
      </catAx>
      <valAx>
        <axId val="1973233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17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spc!$O$17</f>
              <strCache>
                <ptCount val="1"/>
                <pt idx="0">
                  <v>Target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spc!$O$18:$O$45</f>
              <numCache>
                <formatCode>0.0%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spc!$Q$17</f>
              <strCache>
                <ptCount val="1"/>
                <pt idx="0">
                  <v xml:space="preserve">% scrap 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spc!$Q$18:$Q$45</f>
              <numCache>
                <formatCode>0.00%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3904"/>
        <axId val="197309760"/>
      </lineChart>
      <catAx>
        <axId val="1973239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09760"/>
        <crosses val="autoZero"/>
        <auto val="1"/>
        <lblAlgn val="ctr"/>
        <lblOffset val="100"/>
        <noMultiLvlLbl val="0"/>
      </catAx>
      <valAx>
        <axId val="1973097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39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output!$G$3:$G$100</f>
              <numCache>
                <formatCode>0.0</formatCode>
                <ptCount val="98"/>
              </numCache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output!$H$3:$H$100</f>
              <numCache>
                <formatCode>0.0</formatCode>
                <ptCount val="98"/>
              </numCache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output!$I$3:$I$100</f>
              <numCache>
                <formatCode>0.0</formatCode>
                <ptCount val="98"/>
              </numCache>
            </numRef>
          </val>
        </ser>
        <ser>
          <idx val="3"/>
          <order val="3"/>
          <tx>
            <strRef>
              <f>output!$K$2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output!$K$3:$K$100</f>
              <numCache>
                <formatCode>0.0</formatCode>
                <ptCount val="98"/>
              </numCache>
            </numRef>
          </val>
        </ser>
        <ser>
          <idx val="4"/>
          <order val="4"/>
          <tx>
            <strRef>
              <f>output!$M$2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output!$M$3:$M$100</f>
              <numCache>
                <formatCode>General</formatCode>
                <ptCount val="98"/>
              </numCache>
            </numRef>
          </val>
        </ser>
        <ser>
          <idx val="5"/>
          <order val="5"/>
          <tx>
            <strRef>
              <f>output!$N$2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output!$N$3:$N$100</f>
              <numCache>
                <formatCode>General</formatCode>
                <ptCount val="98"/>
              </numCache>
            </numRef>
          </val>
        </ser>
        <ser>
          <idx val="6"/>
          <order val="6"/>
          <tx>
            <strRef>
              <f>output!$O$2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output!$O$3:$O$100</f>
              <numCache>
                <formatCode>0</formatCode>
                <ptCount val="98"/>
              </numCache>
            </numRef>
          </val>
        </ser>
        <ser>
          <idx val="7"/>
          <order val="7"/>
          <tx>
            <strRef>
              <f>output!$P$2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output!$P$3:$P$100</f>
              <numCache>
                <formatCode>0</formatCode>
                <ptCount val="98"/>
              </numCache>
            </numRef>
          </val>
        </ser>
        <ser>
          <idx val="8"/>
          <order val="8"/>
          <tx>
            <strRef>
              <f>output!$Q$2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output!$Q$3:$Q$100</f>
            </numRef>
          </val>
        </ser>
        <ser>
          <idx val="9"/>
          <order val="9"/>
          <tx>
            <strRef>
              <f>output!$R$2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output!$R$3:$R$100</f>
            </numRef>
          </val>
        </ser>
        <ser>
          <idx val="10"/>
          <order val="10"/>
          <tx>
            <strRef>
              <f>output!$S$2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output!$S$3:$S$100</f>
            </numRef>
          </val>
        </ser>
        <ser>
          <idx val="11"/>
          <order val="11"/>
          <tx>
            <strRef>
              <f>output!$T$2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output!$T$3:$T$100</f>
            </numRef>
          </val>
        </ser>
        <ser>
          <idx val="12"/>
          <order val="12"/>
          <tx>
            <strRef>
              <f>output!$U$2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output!$U$3:$U$100</f>
            </numRef>
          </val>
        </ser>
        <ser>
          <idx val="13"/>
          <order val="13"/>
          <tx>
            <strRef>
              <f>output!$V$2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output!$V$3:$V$100</f>
            </numRef>
          </val>
        </ser>
        <ser>
          <idx val="14"/>
          <order val="14"/>
          <tx>
            <strRef>
              <f>output!$W$2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output!$W$3:$W$100</f>
            </numRef>
          </val>
        </ser>
        <ser>
          <idx val="15"/>
          <order val="15"/>
          <tx>
            <strRef>
              <f>output!$X$2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output!$X$3:$X$100</f>
            </numRef>
          </val>
        </ser>
        <ser>
          <idx val="16"/>
          <order val="16"/>
          <tx>
            <strRef>
              <f>output!$Y$2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output!$Y$3:$Y$100</f>
            </numRef>
          </val>
        </ser>
        <ser>
          <idx val="17"/>
          <order val="17"/>
          <tx>
            <strRef>
              <f>output!$Z$2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output!$Z$3:$Z$100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output!$AA$2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output!$AA$3:$AA$100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Relationship Type="http://schemas.openxmlformats.org/officeDocument/2006/relationships/chart" Target="/xl/charts/chart9.xml" Id="rId6" /><Relationship Type="http://schemas.openxmlformats.org/officeDocument/2006/relationships/chart" Target="/xl/charts/chart10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.jpe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212725</colOff>
      <row>1</row>
      <rowOff>127000</rowOff>
    </from>
    <to>
      <col>6</col>
      <colOff>555625</colOff>
      <row>14</row>
      <rowOff>142875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609601</colOff>
      <row>1</row>
      <rowOff>127000</rowOff>
    </from>
    <to>
      <col>12</col>
      <colOff>1063625</colOff>
      <row>14</row>
      <rowOff>142875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19051</colOff>
      <row>1</row>
      <rowOff>160336</rowOff>
    </from>
    <to>
      <col>25</col>
      <colOff>381000</colOff>
      <row>14</row>
      <rowOff>176211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47625</colOff>
      <row>53</row>
      <rowOff>57150</rowOff>
    </from>
    <to>
      <col>8</col>
      <colOff>352425</colOff>
      <row>66</row>
      <rowOff>85725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id="5" name="Picture 4" descr="D:\work\contact_group\Contact records\QES general\Posters contact group\logo2.jpg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E:\Mohamed%20UCI%20Cost\Flash\UCI%20Cost\2011\Budget%202011\Budgeting%202011%20Last%20Copy\sales%20forecasts%20UCI%202011%20Final.xlsx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C:\Yamama\CRP%203\Data%20Collection%20Template%20CRP3\Yamama_Data_Collection_Template_OPM_ProdMgmt_CRP3_Ver_1.0.xlsx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E:\Yamama\CRP%203\Data%20Collection%20Template%20CRP3\Yamama_Data_Collection_Template_OPM_ProdMgmt_CRP3_Ver_1.0.xlsx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/ProgramData/assistantApplcation/qc_molds/QC_daily_v2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/ProgramData/assistantApplcation/qc_molds/ncr/ncr_list.xlsx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E:\2work\programing\2data_analysis\archive\201901\8\QC_analysis_molds_monthly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192.168.1.221\2work\programing\2data_analysis\archive\201901\8\QC_analysis_molds_monthly.xlsx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E:\programing\disktop_applications\y_data_assistant_v2\analysis\formats\formatQC_analysis_monthly_v1.xlsx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E:\work\contact_group\Contact%20records\QC%20quality%20control\Foam\qc_molds\formatQC_analysis_monthly_v1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 Id="rId1" /></Relationships>
</file>

<file path=xl/externalLinks/_rels/externalLink4.xml.rels><Relationships xmlns="http://schemas.openxmlformats.org/package/2006/relationships"><Relationship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 Id="rId2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RecoveredExternalLink1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RecoveredExternalLink2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E:\VIP\Work\Cost%20Statment\Cost%20Statment%2005-2011\Cost%20Center%20Analysis%2005-2011.xlsx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  <sheetName val="9"/>
    </sheetNames>
    <sheetDataSet>
      <sheetData sheetId="0" refreshError="1"/>
      <sheetData sheetId="1" refreshError="1"/>
      <sheetData sheetId="2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dex"/>
      <sheetName val="lists"/>
      <sheetName val="0"/>
      <sheetName val=" 143"/>
      <sheetName val="summary"/>
      <sheetName val="subcuase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28"/>
  <sheetViews>
    <sheetView rightToLeft="1" topLeftCell="A30" workbookViewId="0">
      <selection activeCell="A30" sqref="A30:XFD42"/>
    </sheetView>
  </sheetViews>
  <sheetFormatPr baseColWidth="8" defaultRowHeight="14.25"/>
  <cols>
    <col width="33.875" customWidth="1" style="426" min="1" max="1"/>
    <col width="52.75" customWidth="1" style="406" min="2" max="2"/>
    <col width="64" customWidth="1" style="406" min="3" max="3"/>
    <col width="21.75" customWidth="1" style="426" min="4" max="4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406">
      <c r="A3" s="176" t="inlineStr">
        <is>
          <t>شاشة العرض</t>
        </is>
      </c>
      <c r="B3" s="426" t="inlineStr">
        <is>
          <t>DashBoard</t>
        </is>
      </c>
      <c r="D3" s="426" t="n"/>
    </row>
    <row r="4" ht="15.75" customHeight="1" s="406" thickBot="1">
      <c r="A4" s="426" t="inlineStr">
        <is>
          <t>اولا التقارير الشهرية</t>
        </is>
      </c>
    </row>
    <row r="5" ht="15.75" customHeight="1" s="406" thickBot="1">
      <c r="A5" s="43" t="inlineStr">
        <is>
          <t>اسم الشيت</t>
        </is>
      </c>
      <c r="B5" s="44" t="inlineStr">
        <is>
          <t>الوصف</t>
        </is>
      </c>
      <c r="C5" s="44" t="inlineStr">
        <is>
          <t>ملاحظات</t>
        </is>
      </c>
      <c r="D5" s="44" t="inlineStr">
        <is>
          <t>الإدارات المهتمة بالتقرير</t>
        </is>
      </c>
    </row>
    <row r="6" ht="15.75" customHeight="1" s="406" thickBot="1">
      <c r="A6" s="176" t="inlineStr">
        <is>
          <t>input_daily</t>
        </is>
      </c>
      <c r="B6" s="45" t="inlineStr">
        <is>
          <t>التقرير اليومي الذي يتم ارساله يوميا</t>
        </is>
      </c>
      <c r="C6" s="46" t="n"/>
      <c r="D6" s="426" t="inlineStr">
        <is>
          <t>المراجعة الداخلية</t>
        </is>
      </c>
    </row>
    <row r="7" ht="15.75" customHeight="1" s="406" thickBot="1">
      <c r="A7" s="50" t="inlineStr">
        <is>
          <t>Baches</t>
        </is>
      </c>
      <c r="B7" s="45" t="inlineStr">
        <is>
          <t>تقرير مسلسل بتشغيلات الإنتاج (baches)</t>
        </is>
      </c>
      <c r="C7" s="46" t="inlineStr">
        <is>
          <t>يتم تجميعه علي أساس التشغيلة (bache)لكل صنف في كل ماكينة</t>
        </is>
      </c>
      <c r="D7" s="426" t="inlineStr">
        <is>
          <t>الإنتاج</t>
        </is>
      </c>
    </row>
    <row r="8" ht="15.75" customHeight="1" s="406" thickBot="1">
      <c r="A8" s="49" t="inlineStr">
        <is>
          <t>Output</t>
        </is>
      </c>
      <c r="B8" s="45" t="inlineStr">
        <is>
          <t>التقرير الشهري عن الاصناف فيما يختص ب ct-التوالف-الاوزان</t>
        </is>
      </c>
      <c r="C8" s="46" t="inlineStr">
        <is>
          <t>يعتمد علي اسم الصنف كما هو في item master</t>
        </is>
      </c>
      <c r="D8" s="426" t="inlineStr">
        <is>
          <t>المالية</t>
        </is>
      </c>
    </row>
    <row r="9" ht="15.75" customHeight="1" s="406" thickBot="1">
      <c r="A9" s="49" t="inlineStr">
        <is>
          <t>wieght_report</t>
        </is>
      </c>
      <c r="B9" s="45" t="inlineStr">
        <is>
          <t>تقرير عن اوزان المنتجات الغير مطابقة خلال هذا الشهر</t>
        </is>
      </c>
      <c r="C9" s="46" t="n"/>
    </row>
    <row r="10" ht="15.75" customHeight="1" s="406" thickBot="1">
      <c r="A10" s="49" t="inlineStr">
        <is>
          <t>ct_report</t>
        </is>
      </c>
      <c r="B10" s="45" t="inlineStr">
        <is>
          <t>تقرير عن معدلات انتاج الاسطمبات الغير مطابقة خلال هذا الشهر</t>
        </is>
      </c>
      <c r="C10" s="46" t="n"/>
    </row>
    <row r="11" ht="15.75" customHeight="1" s="406" thickBot="1">
      <c r="A11" s="49" t="inlineStr">
        <is>
          <t>scrap_report</t>
        </is>
      </c>
      <c r="B11" s="45" t="inlineStr">
        <is>
          <t>تقرير عن توالف الاسطمبات الغير مطابقة خلال هذا الشهر</t>
        </is>
      </c>
      <c r="C11" s="46" t="n"/>
      <c r="D11" s="426" t="inlineStr">
        <is>
          <t>التخطيط</t>
        </is>
      </c>
    </row>
    <row r="12" ht="15.75" customHeight="1" s="406" thickBot="1">
      <c r="A12" s="49" t="inlineStr">
        <is>
          <t>scrap_machine</t>
        </is>
      </c>
      <c r="B12" s="45" t="inlineStr">
        <is>
          <t>تقرير عن توالف الماكينات خلال الشهر</t>
        </is>
      </c>
      <c r="C12" s="46" t="n"/>
    </row>
    <row r="13" ht="30.75" customHeight="1" s="406" thickBot="1">
      <c r="A13" s="49" t="inlineStr">
        <is>
          <t>scrap_type_machines</t>
        </is>
      </c>
      <c r="B13" s="45" t="inlineStr">
        <is>
          <t>تقرير عن توالف الماكينات القديمة والماكينات الجديدة خلال الشهر</t>
        </is>
      </c>
      <c r="C13" s="45" t="inlineStr">
        <is>
          <t>يمكن الفلترة علي نسبة التوالف عرض توالف الماكينات القديمة(2%) او الجديدة(1.5%)</t>
        </is>
      </c>
      <c r="D13" s="426" t="inlineStr">
        <is>
          <t>التخطيط</t>
        </is>
      </c>
    </row>
    <row r="14" ht="15.75" customHeight="1" s="406" thickBot="1">
      <c r="A14" s="49" t="inlineStr">
        <is>
          <t>scrap_days</t>
        </is>
      </c>
      <c r="B14" s="45" t="inlineStr">
        <is>
          <t>تقرير عن توالف كل يوم من ايام الشهر الحالي</t>
        </is>
      </c>
      <c r="C14" s="46" t="n"/>
      <c r="D14" s="426" t="inlineStr">
        <is>
          <t>الإنتاج</t>
        </is>
      </c>
    </row>
    <row r="15" ht="15.75" customHeight="1" s="406" thickBot="1">
      <c r="A15" s="49" t="inlineStr">
        <is>
          <t>output_molds</t>
        </is>
      </c>
      <c r="B15" s="45" t="inlineStr">
        <is>
          <t>التقرير الشهري عن (الاسطمبات) فيما يختص ب ct-التوالف-الاوزان</t>
        </is>
      </c>
      <c r="C15" s="45" t="inlineStr">
        <is>
          <t>يعتمد علي اسم الاسطمبة (حيث قد تشمل اكثر من صنف)</t>
        </is>
      </c>
    </row>
    <row r="16">
      <c r="A16" s="130" t="n"/>
    </row>
    <row r="17" ht="15.75" customHeight="1" s="406" thickBot="1">
      <c r="A17" s="130" t="inlineStr">
        <is>
          <t>ثانيا: التقارير السنوية :</t>
        </is>
      </c>
    </row>
    <row r="18" ht="15.75" customHeight="1" s="406" thickBot="1">
      <c r="A18" s="47" t="inlineStr">
        <is>
          <t>اسم الشيت</t>
        </is>
      </c>
      <c r="B18" s="48" t="inlineStr">
        <is>
          <t>الوصف</t>
        </is>
      </c>
      <c r="C18" s="48" t="inlineStr">
        <is>
          <t>ملاحظات</t>
        </is>
      </c>
    </row>
    <row r="19" ht="15.75" customHeight="1" s="406" thickBot="1">
      <c r="A19" s="49" t="inlineStr">
        <is>
          <t>weight_yearly</t>
        </is>
      </c>
      <c r="B19" s="45" t="inlineStr">
        <is>
          <t>تقرر سنوي عن اوزان المنتجات من شهر 1 حتي هذا الشهر</t>
        </is>
      </c>
      <c r="C19" s="45" t="inlineStr">
        <is>
          <t>للمنتجات الغير مطابقة</t>
        </is>
      </c>
    </row>
    <row r="20" ht="15.75" customHeight="1" s="406" thickBot="1">
      <c r="A20" s="49" t="inlineStr">
        <is>
          <t>ct_yearly</t>
        </is>
      </c>
      <c r="B20" s="45" t="inlineStr">
        <is>
          <t>تقرر سنوي عن معدلات الانتاج  من شهر 1 حتي هذا الشهر</t>
        </is>
      </c>
      <c r="C20" s="45" t="inlineStr">
        <is>
          <t>للاسطمبات الغير مطابقة</t>
        </is>
      </c>
    </row>
    <row r="21" ht="15.75" customHeight="1" s="406" thickBot="1">
      <c r="A21" s="50" t="inlineStr">
        <is>
          <t>scrap_yearly</t>
        </is>
      </c>
      <c r="B21" s="45" t="inlineStr">
        <is>
          <t>تقرير سنوي عن التوالف من شهر 1 حتي هذا الشهر</t>
        </is>
      </c>
      <c r="C21" s="45" t="inlineStr">
        <is>
          <t>للمنتجات الغير مطابقة</t>
        </is>
      </c>
    </row>
    <row r="22" ht="15.75" customHeight="1" s="406" thickBot="1">
      <c r="A22" s="49" t="inlineStr">
        <is>
          <t>Year</t>
        </is>
      </c>
      <c r="B22" s="45" t="inlineStr">
        <is>
          <t>تقرير عن اجمالي توالف الشهور من شهر 1 حتي هذا الشهر</t>
        </is>
      </c>
      <c r="C22" s="46" t="n"/>
    </row>
    <row r="23" ht="15.75" customHeight="1" s="406" thickBot="1">
      <c r="A23" s="49" t="inlineStr">
        <is>
          <t>output_yearly</t>
        </is>
      </c>
      <c r="B23" s="45" t="inlineStr">
        <is>
          <t>تقرير سنوي عن المنتجات من اول شهر حتي هذا الشهر</t>
        </is>
      </c>
      <c r="C23" s="46" t="n"/>
      <c r="D23" s="426" t="inlineStr">
        <is>
          <t>البحوث والتطوير</t>
        </is>
      </c>
    </row>
    <row r="24" ht="29.25" customHeight="1" s="406" thickBot="1">
      <c r="A24" s="49" t="inlineStr">
        <is>
          <t>output_monthly</t>
        </is>
      </c>
      <c r="B24" s="45" t="inlineStr">
        <is>
          <t>تجميعة التقارير الشهرية للمنتجات  مسلسلسة من شهر 1 حتي هذا الشهر</t>
        </is>
      </c>
      <c r="C24" s="46" t="n"/>
      <c r="D24" s="426" t="inlineStr">
        <is>
          <t>البحوث والتطوير</t>
        </is>
      </c>
    </row>
    <row r="25" ht="30.75" customHeight="1" s="406" thickBot="1">
      <c r="A25" s="50" t="inlineStr">
        <is>
          <t>output_molds_monthly</t>
        </is>
      </c>
      <c r="B25" s="45" t="inlineStr">
        <is>
          <t>تجميعة التقارير الشهرية عن الاسطمبات من اول شهر حتي هذا الشهر</t>
        </is>
      </c>
      <c r="C25" s="45" t="inlineStr">
        <is>
          <t>الاسطمبات (حيث قد تشمل اكثر من صنف)وليس الاصناف</t>
        </is>
      </c>
      <c r="D25" s="426" t="inlineStr">
        <is>
          <t>البحوث والتطوير</t>
        </is>
      </c>
    </row>
    <row r="26" ht="30.75" customHeight="1" s="406" thickBot="1">
      <c r="A26" s="49" t="inlineStr">
        <is>
          <t>output_molds_yearly</t>
        </is>
      </c>
      <c r="B26" s="45" t="inlineStr">
        <is>
          <t>تقرير سنوي عن الاسطمبات من اول شهر حتي هذا الشهر</t>
        </is>
      </c>
      <c r="C26" s="45" t="inlineStr">
        <is>
          <t>الاسطمبات (حيث قد تشمل اكثر من صنف)وليس الاصناف</t>
        </is>
      </c>
      <c r="D26" s="426" t="inlineStr">
        <is>
          <t>البحوث والتطوير</t>
        </is>
      </c>
    </row>
    <row r="27" ht="15.75" customHeight="1" s="406" thickBot="1">
      <c r="A27" s="50" t="inlineStr">
        <is>
          <t>scrap_machine_yearly</t>
        </is>
      </c>
      <c r="B27" s="45" t="inlineStr">
        <is>
          <t>تقرير عن توالف الماكينات خلال العام</t>
        </is>
      </c>
    </row>
    <row r="28" ht="15.75" customHeight="1" s="406" thickBot="1">
      <c r="A28" s="50" t="inlineStr">
        <is>
          <t>material</t>
        </is>
      </c>
      <c r="B28" s="45" t="inlineStr">
        <is>
          <t>تقرير عن اثر الخامة في المنتجات</t>
        </is>
      </c>
      <c r="D28" s="426" t="inlineStr">
        <is>
          <t>الإنتاج</t>
        </is>
      </c>
    </row>
  </sheetData>
  <hyperlinks>
    <hyperlink ref="A3" location="Dashboard!A1" display="شاشة العرض"/>
    <hyperlink ref="A6" location="input_daily!A1" display="input_daily"/>
    <hyperlink ref="A7" location="baches!Print_Area" display="Baches"/>
    <hyperlink ref="A8" location="output!A1" display="Output"/>
    <hyperlink ref="A9" location="wieght_report!A1" display="wieght_report"/>
    <hyperlink ref="A10" location="ct_report!A1" display="ct_report"/>
    <hyperlink ref="A11" location="scrap_report!A1" display="scrap_report"/>
    <hyperlink ref="A12" location="scrap_machine!A1" display="scrap_machine"/>
    <hyperlink ref="A13" location="scrap_type_machines!A1" display="scrap_type_machines"/>
    <hyperlink ref="A14" location="scrap_days!A1" display="scrap_days"/>
    <hyperlink ref="A15" location="output_molds!A1" display="output_molds"/>
    <hyperlink ref="A19" location="wieght_yearly!A1" display="weight_yearly"/>
    <hyperlink ref="A20" location="ct_yearly!A1" display="ct_yearly"/>
    <hyperlink ref="A21" location="scrap_yearly!A1" display="scrap_yearly"/>
    <hyperlink ref="A22" location="year!A1" display="Year"/>
    <hyperlink ref="A23" location="output_yearly!A1" display="output_yearly"/>
    <hyperlink ref="A24" location="output_monthly!A1" display="output_monthly"/>
    <hyperlink ref="A25" location="output_mold_monthly!A1" display="output_molds_monthly"/>
    <hyperlink ref="A26" location="output_molds_yearly!A1" display="output_molds_yearly"/>
    <hyperlink ref="A27" location="scrap_machine_yearly!A1" display="scrap_machine_yearly"/>
    <hyperlink ref="A28" location="materials!A1" display="material"/>
  </hyperlinks>
  <pageMargins left="0.7" right="0.7" top="0.75" bottom="0.75" header="0.3" footer="0.3"/>
  <pageSetup orientation="portrait" paperSize="9" verticalDpi="0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baseColWidth="8" defaultRowHeight="14.25"/>
  <cols>
    <col hidden="1" width="5" customWidth="1" style="406" min="1" max="1"/>
    <col hidden="1" width="6.875" customWidth="1" style="406" min="2" max="2"/>
    <col width="11.25" bestFit="1" customWidth="1" style="406" min="3" max="3"/>
    <col width="12.125" customWidth="1" style="13" min="4" max="4"/>
    <col hidden="1" width="11.25" customWidth="1" style="321" min="5" max="16"/>
    <col width="11.25" customWidth="1" style="321" min="17" max="18"/>
    <col hidden="1" width="9.125" customWidth="1" style="406" min="25" max="27"/>
    <col hidden="1" style="406" min="28" max="29"/>
  </cols>
  <sheetData>
    <row r="1" ht="15" customHeight="1" s="406">
      <c r="D1" s="13" t="inlineStr">
        <is>
          <t>تقرير</t>
        </is>
      </c>
      <c r="E1" s="426" t="n"/>
      <c r="F1" s="157" t="n"/>
      <c r="G1" s="157" t="n"/>
      <c r="Q1" s="321" t="inlineStr">
        <is>
          <t>التوالف بالايام تبعا لنوع الماكينة</t>
        </is>
      </c>
      <c r="S1" s="321">
        <f>B3</f>
        <v/>
      </c>
      <c r="T1" s="321" t="inlineStr">
        <is>
          <t>عام</t>
        </is>
      </c>
      <c r="U1" s="321">
        <f>A3</f>
        <v/>
      </c>
      <c r="X1" s="50" t="inlineStr">
        <is>
          <t>العودة للفهرس</t>
        </is>
      </c>
    </row>
    <row r="2" ht="60" customHeight="1" s="406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14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sum_scrabe_shortage</t>
        </is>
      </c>
      <c r="I2" s="2" t="inlineStr">
        <is>
          <t>sum_scrabe_roll</t>
        </is>
      </c>
      <c r="J2" s="2" t="inlineStr">
        <is>
          <t>sum_scrabe_broken</t>
        </is>
      </c>
      <c r="K2" s="2" t="inlineStr">
        <is>
          <t>sum_scrabe_curve</t>
        </is>
      </c>
      <c r="L2" s="2" t="inlineStr">
        <is>
          <t>sum_scrabe_shrinkage</t>
        </is>
      </c>
      <c r="M2" s="2" t="inlineStr">
        <is>
          <t>sum_scrabe_dimentions</t>
        </is>
      </c>
      <c r="N2" s="2" t="inlineStr">
        <is>
          <t>sum_scrabe_weight</t>
        </is>
      </c>
      <c r="O2" s="2" t="inlineStr">
        <is>
          <t>sum_scrabe_dirty</t>
        </is>
      </c>
      <c r="P2" s="2" t="inlineStr">
        <is>
          <t>sum_scrabe_cloration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4" t="inlineStr">
        <is>
          <t>نسبة التوالف</t>
        </is>
      </c>
      <c r="Y2" s="2" t="inlineStr">
        <is>
          <t>عدد ساعات انتاج التوالف للماكينات الجديدة</t>
        </is>
      </c>
      <c r="Z2" s="2" t="inlineStr">
        <is>
          <t>توالف الماكينات الجديدة</t>
        </is>
      </c>
      <c r="AA2" s="2" t="inlineStr">
        <is>
          <t>وزن الاسكراب للماكينات الجديدة</t>
        </is>
      </c>
      <c r="AB2" s="2" t="inlineStr">
        <is>
          <t>عدد الانتاج للماكينات الجديدة</t>
        </is>
      </c>
      <c r="AC2" s="2" t="inlineStr">
        <is>
          <t>وزن الانتاج بالكجم</t>
        </is>
      </c>
    </row>
    <row r="3">
      <c r="A3" t="n">
        <v>2022</v>
      </c>
      <c r="B3" t="n">
        <v>1</v>
      </c>
      <c r="C3" s="459" t="n">
        <v>44560</v>
      </c>
      <c r="D3" s="51" t="n">
        <v>0.015</v>
      </c>
      <c r="H3" t="n">
        <v>7417</v>
      </c>
      <c r="I3" t="n">
        <v>8658</v>
      </c>
      <c r="J3" t="n">
        <v>1120</v>
      </c>
      <c r="X3" s="460">
        <f>IFERROR(Q3/R3,"")</f>
        <v/>
      </c>
    </row>
    <row r="4">
      <c r="A4" t="n">
        <v>2022</v>
      </c>
      <c r="B4" t="n">
        <v>1</v>
      </c>
      <c r="C4" s="459" t="n">
        <v>44560</v>
      </c>
      <c r="D4" s="51" t="n">
        <v>0.02</v>
      </c>
      <c r="H4" t="n">
        <v>6903</v>
      </c>
      <c r="I4" t="n">
        <v>6136</v>
      </c>
      <c r="X4" s="460">
        <f>IFERROR(Q4/R4,"")</f>
        <v/>
      </c>
    </row>
    <row r="5">
      <c r="A5" t="n">
        <v>2022</v>
      </c>
      <c r="B5" t="n">
        <v>1</v>
      </c>
      <c r="C5" s="459" t="n">
        <v>44562</v>
      </c>
      <c r="D5" s="51" t="n">
        <v>0.015</v>
      </c>
      <c r="H5" t="n">
        <v>6670</v>
      </c>
      <c r="I5" t="n">
        <v>10606</v>
      </c>
      <c r="J5" t="n">
        <v>2753</v>
      </c>
      <c r="X5" s="460">
        <f>IFERROR(Q5/R5,"")</f>
        <v/>
      </c>
    </row>
    <row r="6">
      <c r="A6" t="n">
        <v>2022</v>
      </c>
      <c r="B6" t="n">
        <v>1</v>
      </c>
      <c r="C6" s="459" t="n">
        <v>44562</v>
      </c>
      <c r="D6" s="51" t="n">
        <v>0.02</v>
      </c>
      <c r="H6" t="n">
        <v>6136</v>
      </c>
      <c r="I6" t="n">
        <v>5369</v>
      </c>
      <c r="X6" s="460">
        <f>IFERROR(Q6/R6,"")</f>
        <v/>
      </c>
    </row>
    <row r="7">
      <c r="A7" t="n">
        <v>2022</v>
      </c>
      <c r="B7" t="n">
        <v>1</v>
      </c>
      <c r="C7" s="459" t="n">
        <v>44563</v>
      </c>
      <c r="D7" s="51" t="n">
        <v>0.015</v>
      </c>
      <c r="H7" t="n">
        <v>2684</v>
      </c>
      <c r="I7" t="n">
        <v>3155</v>
      </c>
      <c r="J7" t="n">
        <v>2213</v>
      </c>
      <c r="X7" s="460">
        <f>IFERROR(Q7/R7,"")</f>
        <v/>
      </c>
    </row>
    <row r="8">
      <c r="A8" t="n">
        <v>2022</v>
      </c>
      <c r="B8" t="n">
        <v>1</v>
      </c>
      <c r="C8" s="459" t="n">
        <v>44563</v>
      </c>
      <c r="D8" s="51" t="n">
        <v>0.02</v>
      </c>
      <c r="H8" t="n">
        <v>2301</v>
      </c>
      <c r="I8" t="n">
        <v>3068</v>
      </c>
      <c r="J8" t="n">
        <v>5369</v>
      </c>
      <c r="X8" s="460">
        <f>IFERROR(Q8/R8,"")</f>
        <v/>
      </c>
    </row>
    <row r="9">
      <c r="A9" t="n">
        <v>2022</v>
      </c>
      <c r="B9" t="n">
        <v>1</v>
      </c>
      <c r="C9" s="459" t="n">
        <v>44564</v>
      </c>
      <c r="D9" s="51" t="n">
        <v>0.015</v>
      </c>
      <c r="H9" t="n">
        <v>4312</v>
      </c>
      <c r="I9" t="n">
        <v>3314</v>
      </c>
      <c r="J9" t="n">
        <v>5392</v>
      </c>
      <c r="X9" s="460">
        <f>IFERROR(Q9/R9,"")</f>
        <v/>
      </c>
    </row>
    <row r="10">
      <c r="A10" t="n">
        <v>2022</v>
      </c>
      <c r="B10" t="n">
        <v>1</v>
      </c>
      <c r="C10" s="459" t="n">
        <v>44564</v>
      </c>
      <c r="D10" s="51" t="n">
        <v>0.02</v>
      </c>
      <c r="X10" s="460">
        <f>IFERROR(Q10/R10,"")</f>
        <v/>
      </c>
    </row>
    <row r="11">
      <c r="A11" t="n">
        <v>2022</v>
      </c>
      <c r="B11" t="n">
        <v>1</v>
      </c>
      <c r="C11" s="459" t="n">
        <v>44565</v>
      </c>
      <c r="D11" s="51" t="n">
        <v>0.015</v>
      </c>
      <c r="H11" t="n">
        <v>1301</v>
      </c>
      <c r="I11" t="n">
        <v>4584</v>
      </c>
      <c r="J11" t="n">
        <v>5962</v>
      </c>
      <c r="X11" s="460">
        <f>IFERROR(Q11/R11,"")</f>
        <v/>
      </c>
    </row>
    <row r="12">
      <c r="A12" t="n">
        <v>2022</v>
      </c>
      <c r="B12" t="n">
        <v>1</v>
      </c>
      <c r="C12" s="459" t="n">
        <v>44565</v>
      </c>
      <c r="D12" s="51" t="n">
        <v>0.02</v>
      </c>
      <c r="H12" t="n">
        <v>3835</v>
      </c>
      <c r="I12" t="n">
        <v>4602</v>
      </c>
      <c r="J12" t="n">
        <v>6136</v>
      </c>
      <c r="X12" s="460">
        <f>IFERROR(Q12/R12,"")</f>
        <v/>
      </c>
    </row>
    <row r="13">
      <c r="A13" t="n">
        <v>2022</v>
      </c>
      <c r="B13" t="n">
        <v>1</v>
      </c>
      <c r="C13" s="459" t="n">
        <v>44566</v>
      </c>
      <c r="D13" s="51" t="n">
        <v>0.015</v>
      </c>
      <c r="H13" t="n">
        <v>6546</v>
      </c>
      <c r="I13" t="n">
        <v>7453</v>
      </c>
      <c r="J13" t="n">
        <v>1200</v>
      </c>
      <c r="X13" s="460">
        <f>IFERROR(Q13/R13,"")</f>
        <v/>
      </c>
    </row>
    <row r="14">
      <c r="A14" t="n">
        <v>2022</v>
      </c>
      <c r="B14" t="n">
        <v>1</v>
      </c>
      <c r="C14" s="459" t="n">
        <v>44566</v>
      </c>
      <c r="D14" s="51" t="n">
        <v>0.02</v>
      </c>
      <c r="H14" t="n">
        <v>6903</v>
      </c>
      <c r="I14" t="n">
        <v>6136</v>
      </c>
      <c r="X14" s="460">
        <f>IFERROR(Q14/R14,"")</f>
        <v/>
      </c>
    </row>
    <row r="15">
      <c r="A15" t="n">
        <v>2022</v>
      </c>
      <c r="B15" t="n">
        <v>1</v>
      </c>
      <c r="C15" s="459" t="n">
        <v>44569</v>
      </c>
      <c r="D15" s="51" t="n">
        <v>0.015</v>
      </c>
      <c r="H15" t="n">
        <v>13950</v>
      </c>
      <c r="I15" t="n">
        <v>11432</v>
      </c>
      <c r="J15" t="n">
        <v>8780</v>
      </c>
      <c r="X15" s="460">
        <f>IFERROR(Q15/R15,"")</f>
        <v/>
      </c>
    </row>
    <row r="16">
      <c r="A16" t="n">
        <v>2022</v>
      </c>
      <c r="B16" t="n">
        <v>1</v>
      </c>
      <c r="C16" s="459" t="n">
        <v>44569</v>
      </c>
      <c r="D16" s="51" t="n">
        <v>0.02</v>
      </c>
      <c r="H16" t="n">
        <v>4602</v>
      </c>
      <c r="I16" t="n">
        <v>3835</v>
      </c>
      <c r="J16" t="n">
        <v>3835</v>
      </c>
      <c r="X16" s="460">
        <f>IFERROR(Q16/R16,"")</f>
        <v/>
      </c>
    </row>
    <row r="17" s="406">
      <c r="A17" t="n">
        <v>2022</v>
      </c>
      <c r="B17" t="n">
        <v>1</v>
      </c>
      <c r="C17" s="459" t="n">
        <v>44570</v>
      </c>
      <c r="D17" s="51" t="n">
        <v>0.015</v>
      </c>
      <c r="H17" t="n">
        <v>2995</v>
      </c>
      <c r="I17" t="n">
        <v>7555</v>
      </c>
      <c r="J17" t="n">
        <v>7468</v>
      </c>
      <c r="K17" s="321" t="n"/>
      <c r="L17" s="321" t="n"/>
      <c r="N17" s="321" t="n"/>
      <c r="O17" s="321" t="n"/>
      <c r="P17" s="321" t="n"/>
      <c r="X17" s="460">
        <f>IFERROR(Q17/R17,"")</f>
        <v/>
      </c>
    </row>
    <row r="18" s="406">
      <c r="A18" t="n">
        <v>2022</v>
      </c>
      <c r="B18" t="n">
        <v>1</v>
      </c>
      <c r="C18" s="459" t="n">
        <v>44570</v>
      </c>
      <c r="D18" s="51" t="n">
        <v>0.02</v>
      </c>
      <c r="H18" t="n">
        <v>3068</v>
      </c>
      <c r="I18" t="n">
        <v>3835</v>
      </c>
      <c r="J18" t="n">
        <v>3835</v>
      </c>
      <c r="K18" s="321" t="n"/>
      <c r="L18" s="321" t="n"/>
      <c r="M18" s="321" t="n"/>
      <c r="N18" s="321" t="n"/>
      <c r="O18" s="321" t="n"/>
      <c r="P18" s="321" t="n"/>
      <c r="X18" s="460">
        <f>IFERROR(Q18/R18,"")</f>
        <v/>
      </c>
    </row>
    <row r="19" s="406">
      <c r="A19" t="n">
        <v>2022</v>
      </c>
      <c r="B19" t="n">
        <v>1</v>
      </c>
      <c r="C19" s="459" t="n">
        <v>44571</v>
      </c>
      <c r="D19" s="51" t="n">
        <v>0.015</v>
      </c>
      <c r="H19" t="n">
        <v>2539</v>
      </c>
      <c r="I19" t="n">
        <v>8946</v>
      </c>
      <c r="J19" t="n">
        <v>5370</v>
      </c>
      <c r="K19" s="321" t="n"/>
      <c r="L19" s="321" t="n"/>
      <c r="M19" s="321" t="n"/>
      <c r="N19" s="321" t="n"/>
      <c r="O19" s="321" t="n"/>
      <c r="P19" s="321" t="n"/>
      <c r="X19" s="460">
        <f>IFERROR(Q19/R19,"")</f>
        <v/>
      </c>
    </row>
    <row r="20" s="406">
      <c r="A20" t="n">
        <v>2022</v>
      </c>
      <c r="B20" t="n">
        <v>1</v>
      </c>
      <c r="C20" s="459" t="n">
        <v>44571</v>
      </c>
      <c r="D20" s="51" t="n">
        <v>0.02</v>
      </c>
      <c r="H20" t="n">
        <v>4602</v>
      </c>
      <c r="I20" t="n">
        <v>2301</v>
      </c>
      <c r="J20" t="n">
        <v>3068</v>
      </c>
      <c r="K20" s="321" t="n"/>
      <c r="M20" s="321" t="n"/>
      <c r="N20" s="321" t="n"/>
      <c r="O20" s="321" t="n"/>
      <c r="P20" s="321" t="n"/>
      <c r="X20" s="460">
        <f>IFERROR(Q20/R20,"")</f>
        <v/>
      </c>
    </row>
    <row r="21" s="406">
      <c r="A21" t="n">
        <v>2022</v>
      </c>
      <c r="B21" t="n">
        <v>1</v>
      </c>
      <c r="C21" s="459" t="n">
        <v>44572</v>
      </c>
      <c r="D21" s="51" t="n">
        <v>0.015</v>
      </c>
      <c r="H21" t="n">
        <v>3737</v>
      </c>
      <c r="I21" t="n">
        <v>5375</v>
      </c>
      <c r="J21" t="n">
        <v>7106</v>
      </c>
      <c r="K21" s="321" t="n"/>
      <c r="L21" s="321" t="n"/>
      <c r="M21" s="321" t="n"/>
      <c r="N21" s="321" t="n"/>
      <c r="O21" s="321" t="n"/>
      <c r="P21" s="321" t="n"/>
      <c r="X21" s="460">
        <f>IFERROR(Q21/R21,"")</f>
        <v/>
      </c>
    </row>
    <row r="22" s="406">
      <c r="A22" t="n">
        <v>2022</v>
      </c>
      <c r="B22" t="n">
        <v>1</v>
      </c>
      <c r="C22" s="459" t="n">
        <v>44572</v>
      </c>
      <c r="D22" s="51" t="n">
        <v>0.02</v>
      </c>
      <c r="H22" t="n">
        <v>5369</v>
      </c>
      <c r="I22" t="n">
        <v>5369</v>
      </c>
      <c r="J22" t="n">
        <v>2301</v>
      </c>
      <c r="K22" s="321" t="n"/>
      <c r="L22" s="321" t="n"/>
      <c r="M22" s="321" t="n"/>
      <c r="N22" s="321" t="n"/>
      <c r="O22" s="321" t="n"/>
      <c r="P22" s="321" t="n"/>
      <c r="X22" s="460">
        <f>IFERROR(Q22/R22,"")</f>
        <v/>
      </c>
    </row>
    <row r="23" s="406">
      <c r="A23" t="n">
        <v>2022</v>
      </c>
      <c r="B23" t="n">
        <v>1</v>
      </c>
      <c r="C23" s="459" t="n">
        <v>44572</v>
      </c>
      <c r="D23" s="51" t="n"/>
      <c r="K23" s="321" t="n"/>
      <c r="L23" s="321" t="n"/>
      <c r="M23" s="321" t="n"/>
      <c r="N23" s="321" t="n"/>
      <c r="O23" s="321" t="n"/>
      <c r="P23" s="321" t="n"/>
      <c r="X23" s="460">
        <f>IFERROR(Q23/R23,"")</f>
        <v/>
      </c>
    </row>
    <row r="24" s="406">
      <c r="A24" t="n">
        <v>2022</v>
      </c>
      <c r="B24" t="n">
        <v>1</v>
      </c>
      <c r="C24" s="459" t="n">
        <v>44573</v>
      </c>
      <c r="D24" s="51" t="n">
        <v>0.015</v>
      </c>
      <c r="H24" t="n">
        <v>3487</v>
      </c>
      <c r="I24" t="n">
        <v>3710</v>
      </c>
      <c r="J24" t="n">
        <v>3167</v>
      </c>
      <c r="K24" s="321" t="n"/>
      <c r="M24" s="321" t="n"/>
      <c r="N24" s="321" t="n"/>
      <c r="P24" s="321" t="n"/>
      <c r="X24" s="460">
        <f>IFERROR(Q24/R24,"")</f>
        <v/>
      </c>
    </row>
    <row r="25" s="406">
      <c r="A25" t="n">
        <v>2022</v>
      </c>
      <c r="B25" t="n">
        <v>1</v>
      </c>
      <c r="C25" s="459" t="n">
        <v>44573</v>
      </c>
      <c r="D25" s="51" t="n">
        <v>0.02</v>
      </c>
      <c r="H25" t="n">
        <v>4602</v>
      </c>
      <c r="I25" t="n">
        <v>5369</v>
      </c>
      <c r="J25" t="n">
        <v>3068</v>
      </c>
      <c r="K25" s="321" t="n"/>
      <c r="M25" s="321" t="n"/>
      <c r="N25" s="321" t="n"/>
      <c r="O25" s="321" t="n"/>
      <c r="P25" s="321" t="n"/>
      <c r="X25" s="460">
        <f>IFERROR(Q25/R25,"")</f>
        <v/>
      </c>
    </row>
    <row r="26" s="406">
      <c r="A26" t="n">
        <v>2022</v>
      </c>
      <c r="B26" t="n">
        <v>1</v>
      </c>
      <c r="C26" s="459" t="n">
        <v>44573</v>
      </c>
      <c r="D26" s="51" t="n"/>
      <c r="K26" s="321" t="n"/>
      <c r="M26" s="321" t="n"/>
      <c r="N26" s="321" t="n"/>
      <c r="O26" s="321" t="n"/>
      <c r="P26" s="321" t="n"/>
      <c r="X26" s="460">
        <f>IFERROR(Q26/R26,"")</f>
        <v/>
      </c>
    </row>
    <row r="27" s="406">
      <c r="A27" t="n">
        <v>2022</v>
      </c>
      <c r="B27" t="n">
        <v>1</v>
      </c>
      <c r="C27" s="459" t="n">
        <v>44574</v>
      </c>
      <c r="D27" s="51" t="n">
        <v>0.015</v>
      </c>
      <c r="H27" t="n">
        <v>14193</v>
      </c>
      <c r="I27" t="n">
        <v>14913</v>
      </c>
      <c r="J27" t="n">
        <v>12328</v>
      </c>
      <c r="K27" s="321" t="n"/>
      <c r="L27" s="321" t="n"/>
      <c r="M27" s="321" t="n"/>
      <c r="N27" s="321" t="n"/>
      <c r="O27" s="321" t="n"/>
      <c r="P27" s="321" t="n"/>
      <c r="X27" s="460">
        <f>IFERROR(Q27/R27,"")</f>
        <v/>
      </c>
    </row>
    <row r="28" s="406">
      <c r="A28" t="n">
        <v>2022</v>
      </c>
      <c r="B28" t="n">
        <v>1</v>
      </c>
      <c r="C28" s="459" t="n">
        <v>44574</v>
      </c>
      <c r="D28" s="51" t="n">
        <v>0.02</v>
      </c>
      <c r="H28" t="n">
        <v>8208</v>
      </c>
      <c r="I28" t="n">
        <v>3648</v>
      </c>
      <c r="J28" t="n">
        <v>3648</v>
      </c>
      <c r="K28" s="321" t="n"/>
      <c r="L28" s="321" t="n"/>
      <c r="M28" s="321" t="n"/>
      <c r="N28" s="321" t="n"/>
      <c r="O28" s="321" t="n"/>
      <c r="P28" s="321" t="n"/>
      <c r="X28" s="460">
        <f>IFERROR(Q28/R28,"")</f>
        <v/>
      </c>
    </row>
    <row r="29" s="406">
      <c r="A29" t="n">
        <v>2022</v>
      </c>
      <c r="B29" t="n">
        <v>1</v>
      </c>
      <c r="C29" s="459" t="n">
        <v>44574</v>
      </c>
      <c r="D29" s="51" t="n"/>
      <c r="M29" s="321" t="n"/>
      <c r="N29" s="321" t="n"/>
      <c r="O29" s="321" t="n"/>
      <c r="P29" s="321" t="n"/>
      <c r="X29" s="460">
        <f>IFERROR(Q29/R29,"")</f>
        <v/>
      </c>
    </row>
    <row r="30" s="406">
      <c r="A30" t="n">
        <v>2022</v>
      </c>
      <c r="B30" t="n">
        <v>1</v>
      </c>
      <c r="C30" s="459" t="n">
        <v>44575</v>
      </c>
      <c r="D30" s="51" t="n">
        <v>0.015</v>
      </c>
      <c r="H30" t="n">
        <v>8324</v>
      </c>
      <c r="I30" t="n">
        <v>12068</v>
      </c>
      <c r="J30" t="n">
        <v>1613</v>
      </c>
      <c r="K30" s="321" t="n"/>
      <c r="M30" s="321" t="n"/>
      <c r="N30" s="321" t="n"/>
      <c r="O30" s="321" t="n"/>
      <c r="P30" s="321" t="n"/>
      <c r="X30" s="460">
        <f>IFERROR(Q30/R30,"")</f>
        <v/>
      </c>
    </row>
    <row r="31" s="406">
      <c r="A31" t="n">
        <v>2022</v>
      </c>
      <c r="B31" t="n">
        <v>1</v>
      </c>
      <c r="C31" s="459" t="n">
        <v>44575</v>
      </c>
      <c r="D31" s="51" t="n">
        <v>0.02</v>
      </c>
      <c r="H31" t="n">
        <v>10738</v>
      </c>
      <c r="I31" t="n">
        <v>7670</v>
      </c>
      <c r="K31" s="321" t="n"/>
      <c r="L31" s="321" t="n"/>
      <c r="M31" s="321" t="n"/>
      <c r="N31" s="321" t="n"/>
      <c r="O31" s="321" t="n"/>
      <c r="P31" s="321" t="n"/>
      <c r="X31" s="460">
        <f>IFERROR(Q31/R31,"")</f>
        <v/>
      </c>
    </row>
    <row r="32" s="406">
      <c r="A32" t="n">
        <v>2022</v>
      </c>
      <c r="B32" t="n">
        <v>1</v>
      </c>
      <c r="C32" s="459" t="n">
        <v>44575</v>
      </c>
      <c r="D32" s="51" t="n"/>
      <c r="K32" s="321" t="n"/>
      <c r="M32" s="321" t="n"/>
      <c r="N32" s="321" t="n"/>
      <c r="O32" s="321" t="n"/>
      <c r="P32" s="321" t="n"/>
      <c r="X32" s="460">
        <f>IFERROR(Q32/R32,"")</f>
        <v/>
      </c>
    </row>
    <row r="33">
      <c r="A33" t="n">
        <v>2022</v>
      </c>
      <c r="B33" t="n">
        <v>1</v>
      </c>
      <c r="C33" s="459" t="n">
        <v>44576</v>
      </c>
      <c r="D33" s="51" t="n">
        <v>0.015</v>
      </c>
      <c r="H33" t="n">
        <v>3401</v>
      </c>
      <c r="J33" t="n">
        <v>7396</v>
      </c>
      <c r="X33" s="460">
        <f>IFERROR(Q33/R33,"")</f>
        <v/>
      </c>
    </row>
    <row r="34">
      <c r="A34" t="n">
        <v>2022</v>
      </c>
      <c r="B34" t="n">
        <v>1</v>
      </c>
      <c r="C34" s="459" t="n">
        <v>44576</v>
      </c>
      <c r="D34" s="51" t="n">
        <v>0.02</v>
      </c>
      <c r="H34" t="n">
        <v>2301</v>
      </c>
      <c r="J34" t="n">
        <v>4602</v>
      </c>
      <c r="X34" s="460">
        <f>IFERROR(Q34/R34,"")</f>
        <v/>
      </c>
    </row>
    <row r="35">
      <c r="A35" t="n">
        <v>2022</v>
      </c>
      <c r="B35" t="n">
        <v>1</v>
      </c>
      <c r="C35" s="459" t="n">
        <v>44576</v>
      </c>
      <c r="D35" s="51" t="n"/>
      <c r="X35" s="460">
        <f>IFERROR(Q35/R35,"")</f>
        <v/>
      </c>
    </row>
    <row r="36">
      <c r="A36" t="n">
        <v>2022</v>
      </c>
      <c r="B36" t="n">
        <v>1</v>
      </c>
      <c r="C36" s="459" t="n">
        <v>44577</v>
      </c>
      <c r="D36" s="51" t="n">
        <v>0.015</v>
      </c>
      <c r="H36" t="n">
        <v>8273</v>
      </c>
      <c r="I36" t="n">
        <v>7884</v>
      </c>
      <c r="J36" t="n">
        <v>10584</v>
      </c>
      <c r="X36" s="460">
        <f>IFERROR(Q36/R36,"")</f>
        <v/>
      </c>
    </row>
    <row r="37">
      <c r="A37" t="n">
        <v>2022</v>
      </c>
      <c r="B37" t="n">
        <v>1</v>
      </c>
      <c r="C37" s="459" t="n">
        <v>44577</v>
      </c>
      <c r="D37" s="51" t="n">
        <v>0.02</v>
      </c>
      <c r="H37" t="n">
        <v>4602</v>
      </c>
      <c r="I37" t="n">
        <v>7483</v>
      </c>
      <c r="J37" t="n">
        <v>8395</v>
      </c>
      <c r="X37" s="460">
        <f>IFERROR(Q37/R37,"")</f>
        <v/>
      </c>
    </row>
    <row r="38">
      <c r="A38" t="n">
        <v>2022</v>
      </c>
      <c r="B38" t="n">
        <v>1</v>
      </c>
      <c r="C38" s="459" t="n">
        <v>44577</v>
      </c>
      <c r="D38" s="51" t="n"/>
      <c r="I38" t="n">
        <v>324</v>
      </c>
      <c r="X38" s="460">
        <f>IFERROR(Q38/R38,"")</f>
        <v/>
      </c>
    </row>
    <row r="39">
      <c r="A39" t="n">
        <v>2022</v>
      </c>
      <c r="B39" t="n">
        <v>1</v>
      </c>
      <c r="C39" s="459" t="n">
        <v>44578</v>
      </c>
      <c r="D39" s="51" t="n">
        <v>0.015</v>
      </c>
      <c r="H39" t="n">
        <v>3225</v>
      </c>
      <c r="I39" t="n">
        <v>6737</v>
      </c>
      <c r="J39" t="n">
        <v>5423</v>
      </c>
      <c r="X39" s="460">
        <f>IFERROR(Q39/R39,"")</f>
        <v/>
      </c>
    </row>
    <row r="40">
      <c r="A40" t="n">
        <v>2022</v>
      </c>
      <c r="B40" t="n">
        <v>1</v>
      </c>
      <c r="C40" s="459" t="n">
        <v>44578</v>
      </c>
      <c r="D40" s="51" t="n">
        <v>0.02</v>
      </c>
      <c r="H40" t="n">
        <v>4892</v>
      </c>
      <c r="I40" t="n">
        <v>8872</v>
      </c>
      <c r="J40" t="n">
        <v>6716</v>
      </c>
      <c r="X40" s="460">
        <f>IFERROR(Q40/R40,"")</f>
        <v/>
      </c>
    </row>
    <row r="41">
      <c r="A41" t="n">
        <v>2022</v>
      </c>
      <c r="B41" t="n">
        <v>1</v>
      </c>
      <c r="C41" s="440" t="n">
        <v>44578</v>
      </c>
      <c r="D41" s="51" t="n"/>
      <c r="X41" s="460">
        <f>IFERROR(Q41/R41,"")</f>
        <v/>
      </c>
    </row>
    <row r="42">
      <c r="A42" t="n">
        <v>2022</v>
      </c>
      <c r="B42" t="n">
        <v>1</v>
      </c>
      <c r="C42" s="440" t="n">
        <v>44579</v>
      </c>
      <c r="D42" s="51" t="n">
        <v>0.015</v>
      </c>
      <c r="H42" t="n">
        <v>1756</v>
      </c>
      <c r="I42" t="n">
        <v>8058</v>
      </c>
      <c r="J42" t="n">
        <v>8548</v>
      </c>
      <c r="X42" s="460">
        <f>IFERROR(Q42/R42,"")</f>
        <v/>
      </c>
    </row>
    <row r="43">
      <c r="A43" t="n">
        <v>2022</v>
      </c>
      <c r="B43" t="n">
        <v>1</v>
      </c>
      <c r="C43" s="440" t="n">
        <v>44579</v>
      </c>
      <c r="D43" s="51" t="n">
        <v>0.02</v>
      </c>
      <c r="X43" s="460">
        <f>IFERROR(Q43/R43,"")</f>
        <v/>
      </c>
    </row>
    <row r="44">
      <c r="A44" t="n">
        <v>2022</v>
      </c>
      <c r="B44" t="n">
        <v>1</v>
      </c>
      <c r="C44" s="440" t="n">
        <v>44580</v>
      </c>
      <c r="D44" s="51" t="n">
        <v>0.015</v>
      </c>
      <c r="H44" t="n">
        <v>800</v>
      </c>
      <c r="I44" t="n">
        <v>5697</v>
      </c>
      <c r="J44" t="n">
        <v>4830</v>
      </c>
      <c r="X44" s="460">
        <f>IFERROR(Q44/R44,"")</f>
        <v/>
      </c>
    </row>
    <row r="45">
      <c r="A45" t="n">
        <v>2022</v>
      </c>
      <c r="B45" t="n">
        <v>1</v>
      </c>
      <c r="C45" s="440" t="n">
        <v>44580</v>
      </c>
      <c r="D45" s="51" t="n">
        <v>0.02</v>
      </c>
      <c r="H45" t="n">
        <v>525</v>
      </c>
      <c r="I45" t="n">
        <v>280</v>
      </c>
      <c r="J45" t="n">
        <v>980</v>
      </c>
      <c r="X45" s="15" t="n"/>
    </row>
    <row r="46">
      <c r="A46" t="n">
        <v>2022</v>
      </c>
      <c r="B46" t="n">
        <v>1</v>
      </c>
      <c r="C46" s="440" t="n">
        <v>44581</v>
      </c>
      <c r="D46" s="51" t="n">
        <v>0.015</v>
      </c>
      <c r="H46" t="n">
        <v>3633</v>
      </c>
      <c r="I46" t="n">
        <v>3999</v>
      </c>
      <c r="J46" t="n">
        <v>3040</v>
      </c>
      <c r="X46" s="15" t="n"/>
    </row>
    <row r="47">
      <c r="A47" t="n">
        <v>2022</v>
      </c>
      <c r="B47" t="n">
        <v>1</v>
      </c>
      <c r="C47" s="440" t="n">
        <v>44581</v>
      </c>
      <c r="D47" s="51" t="n">
        <v>0.02</v>
      </c>
      <c r="X47" s="15" t="n"/>
    </row>
    <row r="48">
      <c r="A48" t="n">
        <v>2022</v>
      </c>
      <c r="B48" t="n">
        <v>1</v>
      </c>
      <c r="C48" s="440" t="n">
        <v>44583</v>
      </c>
      <c r="D48" s="51" t="n">
        <v>0.015</v>
      </c>
      <c r="H48" t="n">
        <v>1085</v>
      </c>
      <c r="I48" t="n">
        <v>4174</v>
      </c>
      <c r="J48" t="n">
        <v>1570</v>
      </c>
      <c r="X48" s="15" t="n"/>
    </row>
    <row r="49">
      <c r="A49" t="n">
        <v>2022</v>
      </c>
      <c r="B49" t="n">
        <v>1</v>
      </c>
      <c r="C49" s="440" t="n">
        <v>44583</v>
      </c>
      <c r="D49" s="51" t="n">
        <v>0.02</v>
      </c>
      <c r="H49" t="n">
        <v>3068</v>
      </c>
      <c r="I49" t="n">
        <v>4602</v>
      </c>
      <c r="X49" s="15" t="n"/>
    </row>
    <row r="50">
      <c r="A50" t="n">
        <v>2022</v>
      </c>
      <c r="B50" t="n">
        <v>1</v>
      </c>
      <c r="C50" s="440" t="n">
        <v>44584</v>
      </c>
      <c r="D50" s="51" t="n">
        <v>0.015</v>
      </c>
      <c r="I50" t="n">
        <v>4948</v>
      </c>
      <c r="J50" t="n">
        <v>2448</v>
      </c>
      <c r="X50" s="15" t="n"/>
    </row>
    <row r="51">
      <c r="A51" t="n">
        <v>2022</v>
      </c>
      <c r="B51" t="n">
        <v>1</v>
      </c>
      <c r="C51" s="440" t="n">
        <v>44584</v>
      </c>
      <c r="D51" s="51" t="n">
        <v>0.02</v>
      </c>
      <c r="X51" s="15" t="n"/>
    </row>
    <row r="52">
      <c r="A52" t="n">
        <v>2022</v>
      </c>
      <c r="B52" t="n">
        <v>1</v>
      </c>
      <c r="C52" s="440" t="n">
        <v>44585</v>
      </c>
      <c r="D52" s="51" t="n">
        <v>0.015</v>
      </c>
      <c r="H52" t="n">
        <v>854</v>
      </c>
      <c r="I52" t="n">
        <v>3410</v>
      </c>
      <c r="J52" t="n">
        <v>3102</v>
      </c>
      <c r="X52" s="15" t="n"/>
    </row>
    <row r="53">
      <c r="A53" t="n">
        <v>2022</v>
      </c>
      <c r="B53" t="n">
        <v>1</v>
      </c>
      <c r="C53" s="440" t="n">
        <v>44585</v>
      </c>
      <c r="D53" s="51" t="n">
        <v>0.02</v>
      </c>
      <c r="H53" t="n">
        <v>5804</v>
      </c>
      <c r="I53" t="n">
        <v>7483</v>
      </c>
      <c r="J53" t="n">
        <v>7483</v>
      </c>
      <c r="X53" s="15" t="n"/>
    </row>
    <row r="54">
      <c r="A54" t="n">
        <v>2022</v>
      </c>
      <c r="B54" t="n">
        <v>1</v>
      </c>
      <c r="C54" s="440" t="n">
        <v>44585</v>
      </c>
      <c r="D54" s="51" t="n"/>
      <c r="H54" t="n">
        <v>980</v>
      </c>
      <c r="I54" t="n">
        <v>980</v>
      </c>
      <c r="J54" t="n">
        <v>520</v>
      </c>
      <c r="X54" s="15" t="n"/>
    </row>
    <row r="55">
      <c r="A55" t="n">
        <v>2022</v>
      </c>
      <c r="B55" t="n">
        <v>1</v>
      </c>
      <c r="C55" s="440" t="n">
        <v>44586</v>
      </c>
      <c r="D55" s="51" t="n">
        <v>0.015</v>
      </c>
      <c r="H55" t="n">
        <v>1080</v>
      </c>
      <c r="I55" t="n">
        <v>5465</v>
      </c>
      <c r="J55" t="n">
        <v>1080</v>
      </c>
      <c r="X55" s="15" t="n"/>
    </row>
    <row r="56">
      <c r="A56" t="n">
        <v>2022</v>
      </c>
      <c r="B56" t="n">
        <v>1</v>
      </c>
      <c r="C56" s="440" t="n">
        <v>44586</v>
      </c>
      <c r="D56" s="51" t="n">
        <v>0.02</v>
      </c>
      <c r="H56" t="n">
        <v>1534</v>
      </c>
      <c r="I56" t="n">
        <v>7193</v>
      </c>
      <c r="J56" t="n">
        <v>5804</v>
      </c>
      <c r="X56" s="15" t="n"/>
    </row>
    <row r="57">
      <c r="A57" t="n">
        <v>2022</v>
      </c>
      <c r="B57" t="n">
        <v>1</v>
      </c>
      <c r="C57" s="440" t="n">
        <v>44586</v>
      </c>
      <c r="D57" s="51" t="n"/>
      <c r="X57" s="15" t="n"/>
    </row>
    <row r="58">
      <c r="A58" t="n">
        <v>2022</v>
      </c>
      <c r="B58" t="n">
        <v>1</v>
      </c>
      <c r="C58" s="440" t="n">
        <v>44587</v>
      </c>
      <c r="D58" s="51" t="n">
        <v>0.015</v>
      </c>
      <c r="H58" t="n">
        <v>4775</v>
      </c>
      <c r="I58" t="n">
        <v>6182</v>
      </c>
      <c r="J58" t="n">
        <v>943</v>
      </c>
      <c r="X58" s="15" t="n"/>
    </row>
    <row r="59">
      <c r="A59" t="n">
        <v>2022</v>
      </c>
      <c r="B59" t="n">
        <v>1</v>
      </c>
      <c r="C59" s="440" t="n">
        <v>44587</v>
      </c>
      <c r="D59" s="51" t="n">
        <v>0.02</v>
      </c>
      <c r="H59" t="n">
        <v>6903</v>
      </c>
      <c r="I59" t="n">
        <v>6136</v>
      </c>
      <c r="X59" s="15" t="n"/>
    </row>
    <row r="60">
      <c r="A60" t="n">
        <v>2022</v>
      </c>
      <c r="B60" t="n">
        <v>1</v>
      </c>
      <c r="C60" s="440" t="n">
        <v>44587</v>
      </c>
      <c r="D60" s="51" t="n"/>
      <c r="H60" t="n">
        <v>4346</v>
      </c>
      <c r="I60" t="n">
        <v>4058</v>
      </c>
      <c r="X60" s="15" t="n"/>
    </row>
    <row r="61">
      <c r="A61" t="n">
        <v>2022</v>
      </c>
      <c r="B61" t="n">
        <v>1</v>
      </c>
      <c r="C61" s="440" t="n">
        <v>44590</v>
      </c>
      <c r="D61" s="51" t="n">
        <v>0.015</v>
      </c>
      <c r="H61" t="n">
        <v>3784</v>
      </c>
      <c r="I61" t="n">
        <v>3380</v>
      </c>
      <c r="J61" t="n">
        <v>5136</v>
      </c>
      <c r="X61" s="15" t="n"/>
    </row>
    <row r="62">
      <c r="A62" t="n">
        <v>2022</v>
      </c>
      <c r="B62" t="n">
        <v>1</v>
      </c>
      <c r="C62" s="440" t="n">
        <v>44590</v>
      </c>
      <c r="D62" s="51" t="n">
        <v>0.02</v>
      </c>
      <c r="I62" t="n">
        <v>2301</v>
      </c>
      <c r="J62" t="n">
        <v>3835</v>
      </c>
      <c r="X62" s="15" t="n"/>
    </row>
    <row r="63">
      <c r="A63" t="n">
        <v>2022</v>
      </c>
      <c r="B63" t="n">
        <v>1</v>
      </c>
      <c r="C63" s="440" t="n">
        <v>44590</v>
      </c>
      <c r="D63" s="51" t="n"/>
      <c r="X63" s="15" t="n"/>
    </row>
    <row r="64">
      <c r="A64" t="n">
        <v>2022</v>
      </c>
      <c r="B64" t="n">
        <v>1</v>
      </c>
      <c r="C64" s="440" t="n">
        <v>44591</v>
      </c>
      <c r="D64" s="51" t="n">
        <v>0.015</v>
      </c>
      <c r="H64" t="n">
        <v>1163</v>
      </c>
      <c r="I64" t="n">
        <v>4522</v>
      </c>
      <c r="J64" t="n">
        <v>4719</v>
      </c>
      <c r="X64" s="15" t="n"/>
    </row>
    <row r="65">
      <c r="A65" t="n">
        <v>2022</v>
      </c>
      <c r="B65" t="n">
        <v>1</v>
      </c>
      <c r="C65" s="440" t="n">
        <v>44591</v>
      </c>
      <c r="D65" s="51" t="n">
        <v>0.02</v>
      </c>
      <c r="H65" t="n">
        <v>3068</v>
      </c>
      <c r="I65" t="n">
        <v>4602</v>
      </c>
      <c r="J65" t="n">
        <v>3068</v>
      </c>
      <c r="X65" s="15" t="n"/>
    </row>
    <row r="66">
      <c r="A66" t="n">
        <v>2022</v>
      </c>
      <c r="B66" t="n">
        <v>1</v>
      </c>
      <c r="C66" s="440" t="n">
        <v>44591</v>
      </c>
      <c r="D66" s="51" t="n"/>
      <c r="H66" t="n">
        <v>793</v>
      </c>
      <c r="I66" t="n">
        <v>2571</v>
      </c>
      <c r="J66" t="n">
        <v>2914</v>
      </c>
      <c r="X66" s="15" t="n"/>
    </row>
    <row r="67">
      <c r="D67" s="51" t="n"/>
      <c r="X67" s="15" t="n"/>
    </row>
    <row r="68">
      <c r="D68" s="51" t="n"/>
      <c r="X68" s="15" t="n"/>
    </row>
    <row r="69">
      <c r="D69" s="51" t="n"/>
      <c r="X69" s="15" t="n"/>
    </row>
    <row r="70">
      <c r="D70" s="51" t="n"/>
      <c r="X70" s="15" t="n"/>
    </row>
    <row r="71">
      <c r="D71" s="51" t="n"/>
      <c r="X71" s="15" t="n"/>
    </row>
    <row r="72">
      <c r="D72" s="51" t="n"/>
      <c r="X72" s="15" t="n"/>
    </row>
    <row r="73">
      <c r="D73" s="51" t="n"/>
      <c r="X73" s="15" t="n"/>
    </row>
    <row r="74">
      <c r="D74" s="51" t="n"/>
      <c r="X74" s="15" t="n"/>
    </row>
    <row r="75">
      <c r="D75" s="51" t="n"/>
      <c r="X75" s="15" t="n"/>
    </row>
    <row r="76">
      <c r="D76" s="51" t="n"/>
      <c r="X76" s="15" t="n"/>
    </row>
    <row r="77">
      <c r="D77" s="51" t="n"/>
      <c r="X77" s="15" t="n"/>
    </row>
    <row r="78">
      <c r="D78" s="51" t="n"/>
      <c r="X78" s="15" t="n"/>
    </row>
    <row r="79">
      <c r="D79" s="51" t="n"/>
      <c r="X79" s="15" t="n"/>
    </row>
    <row r="80">
      <c r="D80" s="51" t="n"/>
      <c r="X80" s="15" t="n"/>
    </row>
    <row r="81">
      <c r="D81" s="51" t="n"/>
      <c r="X81" s="15" t="n"/>
    </row>
    <row r="82">
      <c r="D82" s="51" t="n"/>
      <c r="X82" s="15" t="n"/>
    </row>
    <row r="83">
      <c r="D83" s="51" t="n"/>
      <c r="X83" s="15" t="n"/>
    </row>
    <row r="84">
      <c r="D84" s="51" t="n"/>
      <c r="X84" s="15" t="n"/>
    </row>
    <row r="85">
      <c r="D85" s="51" t="n"/>
      <c r="X85" s="15" t="n"/>
    </row>
    <row r="86">
      <c r="D86" s="51" t="n"/>
      <c r="X86" s="15" t="n"/>
    </row>
    <row r="87">
      <c r="D87" s="51" t="n"/>
      <c r="X87" s="15" t="n"/>
    </row>
    <row r="88">
      <c r="D88" s="51" t="n"/>
      <c r="X88" s="15" t="n"/>
    </row>
    <row r="89">
      <c r="D89" s="51" t="n"/>
      <c r="X89" s="15" t="n"/>
    </row>
    <row r="90">
      <c r="D90" s="51" t="n"/>
      <c r="X90" s="15" t="n"/>
    </row>
    <row r="91">
      <c r="D91" s="51" t="n"/>
      <c r="X91" s="15" t="n"/>
    </row>
    <row r="92">
      <c r="D92" s="51" t="n"/>
      <c r="X92" s="15" t="n"/>
    </row>
    <row r="93">
      <c r="D93" s="51" t="n"/>
      <c r="X93" s="15" t="n"/>
    </row>
    <row r="94">
      <c r="D94" s="51" t="n"/>
      <c r="X94" s="15" t="n"/>
    </row>
    <row r="95">
      <c r="D95" s="51" t="n"/>
      <c r="X95" s="15" t="n"/>
    </row>
    <row r="96">
      <c r="D96" s="51" t="n"/>
      <c r="X96" s="15" t="n"/>
    </row>
    <row r="97">
      <c r="D97" s="51" t="n"/>
      <c r="X97" s="15" t="n"/>
    </row>
    <row r="98">
      <c r="D98" s="51" t="n"/>
      <c r="X98" s="15" t="n"/>
    </row>
    <row r="99">
      <c r="D99" s="51" t="n"/>
      <c r="X99" s="15" t="n"/>
    </row>
    <row r="100">
      <c r="D100" s="51" t="n"/>
      <c r="X100" s="15" t="n"/>
    </row>
    <row r="101">
      <c r="D101" s="51" t="n"/>
      <c r="X101" s="15" t="n"/>
    </row>
    <row r="102">
      <c r="D102" s="51" t="n"/>
      <c r="X102" s="15" t="n"/>
    </row>
    <row r="103">
      <c r="D103" s="51" t="n"/>
      <c r="X103" s="15" t="n"/>
    </row>
    <row r="104">
      <c r="D104" s="51" t="n"/>
      <c r="X104" s="15" t="n"/>
    </row>
    <row r="105">
      <c r="D105" s="51" t="n"/>
      <c r="X105" s="15" t="n"/>
    </row>
    <row r="106">
      <c r="D106" s="51" t="n"/>
      <c r="X106" s="15" t="n"/>
    </row>
    <row r="107">
      <c r="D107" s="51" t="n"/>
      <c r="X107" s="15" t="n"/>
    </row>
    <row r="108">
      <c r="D108" s="51" t="n"/>
      <c r="X108" s="15" t="n"/>
    </row>
    <row r="109">
      <c r="D109" s="51" t="n"/>
      <c r="X109" s="15" t="n"/>
    </row>
    <row r="110">
      <c r="D110" s="51" t="n"/>
      <c r="X110" s="15" t="n"/>
    </row>
    <row r="111">
      <c r="D111" s="51" t="n"/>
      <c r="X111" s="15" t="n"/>
    </row>
    <row r="112">
      <c r="D112" s="51" t="n"/>
      <c r="X112" s="15" t="n"/>
    </row>
    <row r="113">
      <c r="D113" s="51" t="n"/>
      <c r="X113" s="15" t="n"/>
    </row>
    <row r="114">
      <c r="X114" s="15" t="n"/>
    </row>
    <row r="115">
      <c r="X115" s="15" t="n"/>
    </row>
    <row r="116">
      <c r="X116" s="15" t="n"/>
    </row>
    <row r="117">
      <c r="X117" s="15" t="n"/>
    </row>
    <row r="118">
      <c r="X118" s="15" t="n"/>
    </row>
    <row r="119">
      <c r="X119" s="15" t="n"/>
    </row>
  </sheetData>
  <autoFilter ref="A2:AC2"/>
  <conditionalFormatting sqref="X3:X44">
    <cfRule type="containsBlanks" priority="1" dxfId="26">
      <formula>LEN(TRIM(X3))=0</formula>
    </cfRule>
    <cfRule type="cellIs" priority="2" operator="greaterThan" dxfId="7">
      <formula>D3</formula>
    </cfRule>
    <cfRule type="cellIs" priority="3" operator="lessThan" dxfId="1">
      <formula>D3</formula>
    </cfRule>
  </conditionalFormatting>
  <hyperlinks>
    <hyperlink ref="X1" location="index!A1" display="العودة للفهرس"/>
  </hyperlinks>
  <pageMargins left="0.7" right="0.7" top="0.75" bottom="0.75" header="0.3" footer="0.3"/>
  <pageSetup orientation="portrait" paperSize="9" verticalDpi="0"/>
</worksheet>
</file>

<file path=xl/worksheets/sheet11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hidden="1" width="5" customWidth="1" style="406" min="1" max="1"/>
    <col hidden="1" width="6.875" customWidth="1" style="406" min="2" max="2"/>
    <col width="11.25" bestFit="1" customWidth="1" style="406" min="3" max="3"/>
    <col width="12.125" customWidth="1" style="456" min="4" max="4"/>
    <col hidden="1" width="11.25" customWidth="1" style="321" min="5" max="16"/>
    <col width="11.25" customWidth="1" style="321" min="17" max="18"/>
    <col width="12.125" customWidth="1" style="426" min="24" max="24"/>
  </cols>
  <sheetData>
    <row r="1">
      <c r="C1" s="426" t="inlineStr">
        <is>
          <t>تقرير</t>
        </is>
      </c>
      <c r="D1" s="456" t="inlineStr">
        <is>
          <t>الماكينات</t>
        </is>
      </c>
      <c r="E1" s="157" t="n"/>
      <c r="F1" s="157" t="n"/>
      <c r="Q1" s="321" t="inlineStr">
        <is>
          <t>لشهر</t>
        </is>
      </c>
      <c r="R1" s="321">
        <f>B3</f>
        <v/>
      </c>
      <c r="S1" s="321" t="inlineStr">
        <is>
          <t>عام</t>
        </is>
      </c>
      <c r="T1" s="321">
        <f>A3</f>
        <v/>
      </c>
      <c r="Z1" s="50" t="inlineStr">
        <is>
          <t>العودة للفهرس</t>
        </is>
      </c>
    </row>
    <row r="2" ht="60" customHeight="1" s="406">
      <c r="A2" s="3" t="inlineStr">
        <is>
          <t>year</t>
        </is>
      </c>
      <c r="B2" s="3" t="inlineStr">
        <is>
          <t>month</t>
        </is>
      </c>
      <c r="C2" s="3" t="inlineStr">
        <is>
          <t>رقم الماكينة</t>
        </is>
      </c>
      <c r="D2" s="457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عدد عيوب النقص</t>
        </is>
      </c>
      <c r="I2" s="2" t="inlineStr">
        <is>
          <t>عدد عيوب الفرولة</t>
        </is>
      </c>
      <c r="J2" s="2" t="inlineStr">
        <is>
          <t>عدد عيوب الكسر</t>
        </is>
      </c>
      <c r="K2" s="2" t="inlineStr">
        <is>
          <t>عدد عيوب التقوس</t>
        </is>
      </c>
      <c r="L2" s="2" t="inlineStr">
        <is>
          <t>عدد عيوب الانكماش</t>
        </is>
      </c>
      <c r="M2" s="2" t="inlineStr">
        <is>
          <t>عدد عيوب الابعاد</t>
        </is>
      </c>
      <c r="N2" s="2" t="inlineStr">
        <is>
          <t>عدد عيوب الاوزان</t>
        </is>
      </c>
      <c r="O2" s="2" t="inlineStr">
        <is>
          <t>عدد عيوب الاتساخاات</t>
        </is>
      </c>
      <c r="P2" s="2" t="inlineStr">
        <is>
          <t>عدد عيوب التلوين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25" t="inlineStr">
        <is>
          <t>avalibility</t>
        </is>
      </c>
      <c r="Y2" s="2" t="inlineStr">
        <is>
          <t>نسبة التوالف</t>
        </is>
      </c>
    </row>
    <row r="3">
      <c r="D3" s="462" t="n"/>
      <c r="Y3" s="460" t="n"/>
    </row>
    <row r="4">
      <c r="D4" s="462" t="n"/>
      <c r="Y4" s="460" t="n"/>
    </row>
    <row r="5">
      <c r="D5" s="462" t="n"/>
      <c r="Y5" s="460" t="n"/>
    </row>
    <row r="6">
      <c r="D6" s="462" t="n"/>
      <c r="Y6" s="460" t="n"/>
    </row>
    <row r="7">
      <c r="D7" s="462" t="n"/>
      <c r="Y7" s="460" t="n"/>
    </row>
    <row r="8">
      <c r="D8" s="462" t="n"/>
      <c r="Y8" s="460" t="n"/>
    </row>
    <row r="9">
      <c r="D9" s="462" t="n"/>
      <c r="Y9" s="460" t="n"/>
    </row>
    <row r="10">
      <c r="D10" s="462" t="n"/>
      <c r="Y10" s="460" t="n"/>
    </row>
    <row r="11">
      <c r="D11" s="462" t="n"/>
      <c r="Y11" s="460" t="n"/>
    </row>
    <row r="12">
      <c r="D12" s="462" t="n"/>
      <c r="Y12" s="460" t="n"/>
    </row>
    <row r="13">
      <c r="D13" s="462" t="n"/>
      <c r="Y13" s="460" t="n"/>
    </row>
    <row r="14">
      <c r="D14" s="462" t="n"/>
      <c r="Y14" s="460" t="n"/>
    </row>
    <row r="15">
      <c r="D15" s="462" t="n"/>
      <c r="Y15" s="460" t="n"/>
    </row>
    <row r="16">
      <c r="D16" s="462" t="n"/>
      <c r="Y16" s="460" t="n"/>
    </row>
    <row r="17">
      <c r="D17" s="462" t="n"/>
      <c r="Y17" s="460" t="n"/>
    </row>
    <row r="18">
      <c r="D18" s="462" t="n"/>
      <c r="Y18" s="460" t="n"/>
    </row>
    <row r="19">
      <c r="D19" s="462" t="n"/>
      <c r="Y19" s="460" t="n"/>
    </row>
    <row r="20">
      <c r="D20" s="462" t="n"/>
      <c r="Y20" s="460" t="n"/>
    </row>
    <row r="21">
      <c r="D21" s="462" t="n"/>
      <c r="Y21" s="460" t="n"/>
    </row>
    <row r="22">
      <c r="D22" s="462" t="n"/>
      <c r="Y22" s="460" t="n"/>
    </row>
    <row r="23">
      <c r="D23" s="462" t="n"/>
      <c r="Y23" s="460" t="n"/>
    </row>
    <row r="24">
      <c r="D24" s="462" t="n"/>
      <c r="Y24" s="460" t="n"/>
    </row>
    <row r="25">
      <c r="D25" s="462" t="n"/>
      <c r="Y25" s="460" t="n"/>
    </row>
    <row r="26">
      <c r="D26" s="462" t="n"/>
      <c r="Y26" s="460" t="n"/>
    </row>
    <row r="27">
      <c r="D27" s="462" t="n"/>
      <c r="Y27" s="460" t="n"/>
    </row>
    <row r="28">
      <c r="D28" s="462" t="n"/>
      <c r="Y28" s="460" t="n"/>
    </row>
    <row r="29">
      <c r="D29" s="462" t="n"/>
      <c r="Y29" s="460" t="n"/>
    </row>
    <row r="30">
      <c r="D30" s="462" t="n"/>
      <c r="Y30" s="460" t="n"/>
    </row>
    <row r="31">
      <c r="D31" s="462" t="n"/>
      <c r="Y31" s="460" t="n"/>
    </row>
    <row r="32">
      <c r="D32" s="462" t="n"/>
      <c r="Y32" s="460" t="n"/>
    </row>
    <row r="33">
      <c r="D33" s="462" t="n"/>
      <c r="Y33" s="460" t="n"/>
    </row>
    <row r="34">
      <c r="D34" s="462" t="n"/>
      <c r="Y34" s="460" t="n"/>
    </row>
    <row r="35">
      <c r="D35" s="462" t="n"/>
      <c r="Y35" s="460" t="n"/>
    </row>
    <row r="36">
      <c r="D36" s="462" t="n"/>
      <c r="Y36" s="460" t="n"/>
    </row>
    <row r="37">
      <c r="D37" s="462" t="n"/>
      <c r="Y37" s="460" t="n"/>
    </row>
    <row r="38">
      <c r="D38" s="462" t="n"/>
      <c r="Y38" s="460" t="n"/>
    </row>
    <row r="39">
      <c r="D39" s="462" t="n"/>
      <c r="Y39" s="460" t="n"/>
    </row>
    <row r="40">
      <c r="D40" s="462" t="n"/>
      <c r="Y40" s="460" t="n"/>
    </row>
    <row r="41">
      <c r="D41" s="462" t="n"/>
      <c r="Y41" s="460" t="n"/>
    </row>
    <row r="42">
      <c r="D42" s="462" t="n"/>
      <c r="Y42" s="460" t="n"/>
    </row>
    <row r="43">
      <c r="D43" s="462" t="n"/>
      <c r="Y43" s="460" t="n"/>
    </row>
    <row r="44">
      <c r="D44" s="462" t="n"/>
      <c r="Y44" s="460" t="n"/>
    </row>
    <row r="45">
      <c r="D45" s="462" t="n"/>
      <c r="Y45" s="460" t="n"/>
    </row>
    <row r="46">
      <c r="D46" s="462" t="n"/>
      <c r="Y46" s="460" t="n"/>
    </row>
    <row r="47">
      <c r="D47" s="462" t="n"/>
      <c r="Y47" s="460" t="n"/>
    </row>
    <row r="48">
      <c r="D48" s="462" t="n"/>
      <c r="Y48" s="460" t="n"/>
    </row>
    <row r="49">
      <c r="D49" s="462" t="n"/>
      <c r="Y49" s="460" t="n"/>
    </row>
    <row r="50">
      <c r="D50" s="462" t="n"/>
      <c r="Y50" s="460" t="n"/>
    </row>
    <row r="51">
      <c r="D51" s="462" t="n"/>
      <c r="Y51" s="460" t="n"/>
    </row>
    <row r="52">
      <c r="D52" s="462" t="n"/>
      <c r="Y52" s="460" t="n"/>
    </row>
    <row r="53">
      <c r="D53" s="462" t="n"/>
      <c r="Y53" s="460" t="n"/>
    </row>
    <row r="54">
      <c r="D54" s="462" t="n"/>
      <c r="Y54" s="460" t="n"/>
    </row>
    <row r="55">
      <c r="D55" s="462" t="n"/>
      <c r="Y55" s="460" t="n"/>
    </row>
    <row r="56">
      <c r="D56" s="462" t="n"/>
      <c r="Y56" s="460" t="n"/>
    </row>
    <row r="57">
      <c r="D57" s="462" t="n"/>
      <c r="Y57" s="460" t="n"/>
    </row>
    <row r="58">
      <c r="D58" s="462" t="n"/>
      <c r="Y58" s="460" t="n"/>
    </row>
    <row r="59">
      <c r="D59" s="462" t="n"/>
      <c r="Y59" s="460" t="n"/>
    </row>
    <row r="60">
      <c r="D60" s="462" t="n"/>
      <c r="Y60" s="460" t="n"/>
    </row>
    <row r="61">
      <c r="D61" s="462" t="n"/>
      <c r="Y61" s="460" t="n"/>
    </row>
    <row r="62">
      <c r="D62" s="462" t="n"/>
      <c r="Y62" s="460" t="n"/>
    </row>
    <row r="63">
      <c r="D63" s="462" t="n"/>
      <c r="Y63" s="460" t="n"/>
    </row>
    <row r="64">
      <c r="D64" s="462" t="n"/>
      <c r="Y64" s="460" t="n"/>
    </row>
    <row r="65">
      <c r="D65" s="462" t="n"/>
      <c r="Y65" s="460" t="n"/>
    </row>
    <row r="66">
      <c r="D66" s="462" t="n"/>
      <c r="Y66" s="460" t="n"/>
    </row>
    <row r="67">
      <c r="D67" s="462" t="n"/>
      <c r="Y67" s="460" t="n"/>
    </row>
    <row r="68">
      <c r="D68" s="462" t="n"/>
      <c r="Y68" s="460" t="n"/>
    </row>
    <row r="69">
      <c r="D69" s="462" t="n"/>
      <c r="Y69" s="460" t="n"/>
    </row>
    <row r="70">
      <c r="D70" s="462" t="n"/>
      <c r="Y70" s="460" t="n"/>
    </row>
    <row r="71">
      <c r="D71" s="462" t="n"/>
      <c r="Y71" s="460" t="n"/>
    </row>
    <row r="72">
      <c r="D72" s="462" t="n"/>
      <c r="Y72" s="460" t="n"/>
    </row>
    <row r="73">
      <c r="D73" s="462" t="n"/>
      <c r="Y73" s="460" t="n"/>
    </row>
    <row r="74">
      <c r="D74" s="462" t="n"/>
      <c r="Y74" s="460" t="n"/>
    </row>
    <row r="75">
      <c r="D75" s="462" t="n"/>
      <c r="Y75" s="460" t="n"/>
    </row>
    <row r="76">
      <c r="D76" s="462" t="n"/>
      <c r="Y76" s="460" t="n"/>
    </row>
    <row r="77">
      <c r="D77" s="462" t="n"/>
      <c r="Y77" s="460" t="n"/>
    </row>
    <row r="78">
      <c r="D78" s="462" t="n"/>
      <c r="Y78" s="460" t="n"/>
    </row>
    <row r="79">
      <c r="D79" s="462" t="n"/>
      <c r="Y79" s="460" t="n"/>
    </row>
    <row r="80">
      <c r="D80" s="462" t="n"/>
      <c r="Y80" s="460" t="n"/>
    </row>
    <row r="81">
      <c r="D81" s="462" t="n"/>
      <c r="Y81" s="460" t="n"/>
    </row>
    <row r="82">
      <c r="D82" s="462" t="n"/>
      <c r="Y82" s="460" t="n"/>
    </row>
    <row r="83">
      <c r="D83" s="462" t="n"/>
      <c r="Y83" s="460" t="n"/>
    </row>
    <row r="84">
      <c r="D84" s="18" t="n"/>
      <c r="Y84" s="460" t="n"/>
    </row>
    <row r="85">
      <c r="D85" s="18" t="n"/>
      <c r="Y85" s="460" t="n"/>
    </row>
    <row r="86">
      <c r="D86" s="18" t="n"/>
      <c r="Y86" s="460" t="n"/>
    </row>
    <row r="87">
      <c r="D87" s="18" t="n"/>
    </row>
    <row r="88">
      <c r="D88" s="18" t="n"/>
    </row>
    <row r="89">
      <c r="D89" s="18" t="n"/>
    </row>
    <row r="90">
      <c r="D90" s="18" t="n"/>
    </row>
    <row r="91">
      <c r="D91" s="18" t="n"/>
    </row>
    <row r="92">
      <c r="D92" s="18" t="n"/>
    </row>
    <row r="93">
      <c r="D93" s="18" t="n"/>
    </row>
    <row r="94">
      <c r="D94" s="18" t="n"/>
    </row>
    <row r="95">
      <c r="D95" s="18" t="n"/>
    </row>
    <row r="96">
      <c r="D96" s="18" t="n"/>
    </row>
    <row r="97">
      <c r="D97" s="18" t="n"/>
    </row>
    <row r="98">
      <c r="D98" s="18" t="n"/>
    </row>
    <row r="99">
      <c r="D99" s="18" t="n"/>
    </row>
    <row r="100">
      <c r="D100" s="18" t="n"/>
    </row>
    <row r="101">
      <c r="D101" s="18" t="n"/>
    </row>
    <row r="102">
      <c r="D102" s="18" t="n"/>
    </row>
    <row r="103">
      <c r="D103" s="18" t="n"/>
    </row>
    <row r="104">
      <c r="D104" s="18" t="n"/>
    </row>
    <row r="105">
      <c r="D105" s="18" t="n"/>
    </row>
    <row r="106">
      <c r="D106" s="18" t="n"/>
    </row>
    <row r="107">
      <c r="D107" s="18" t="n"/>
    </row>
    <row r="108">
      <c r="D108" s="18" t="n"/>
    </row>
    <row r="109">
      <c r="D109" s="18" t="n"/>
    </row>
    <row r="110">
      <c r="D110" s="18" t="n"/>
    </row>
    <row r="111">
      <c r="D111" s="18" t="n"/>
    </row>
    <row r="112">
      <c r="D112" s="18" t="n"/>
    </row>
    <row r="113">
      <c r="D113" s="18" t="n"/>
    </row>
    <row r="114">
      <c r="D114" s="18" t="n"/>
    </row>
    <row r="115">
      <c r="D115" s="18" t="n"/>
    </row>
    <row r="116">
      <c r="D116" s="18" t="n"/>
    </row>
    <row r="117">
      <c r="D117" s="18" t="n"/>
    </row>
    <row r="118">
      <c r="D118" s="18" t="n"/>
    </row>
    <row r="119">
      <c r="D119" s="18" t="n"/>
    </row>
    <row r="120">
      <c r="D120" s="18" t="n"/>
    </row>
    <row r="121">
      <c r="D121" s="18" t="n"/>
    </row>
    <row r="122">
      <c r="D122" s="18" t="n"/>
    </row>
    <row r="123">
      <c r="D123" s="18" t="n"/>
    </row>
    <row r="124">
      <c r="D124" s="18" t="n"/>
    </row>
    <row r="125">
      <c r="D125" s="18" t="n"/>
    </row>
    <row r="126">
      <c r="D126" s="18" t="n"/>
    </row>
    <row r="127">
      <c r="D127" s="18" t="n"/>
    </row>
    <row r="128">
      <c r="D128" s="18" t="n"/>
    </row>
    <row r="129">
      <c r="D129" s="18" t="n"/>
    </row>
    <row r="130">
      <c r="D130" s="18" t="n"/>
    </row>
    <row r="131">
      <c r="D131" s="18" t="n"/>
    </row>
    <row r="132">
      <c r="D132" s="18" t="n"/>
    </row>
    <row r="133">
      <c r="D133" s="18" t="n"/>
    </row>
    <row r="134">
      <c r="D134" s="18" t="n"/>
    </row>
    <row r="135">
      <c r="D135" s="18" t="n"/>
    </row>
    <row r="136">
      <c r="D136" s="18" t="n"/>
    </row>
    <row r="137">
      <c r="D137" s="18" t="n"/>
    </row>
    <row r="138">
      <c r="D138" s="18" t="n"/>
    </row>
    <row r="139">
      <c r="D139" s="18" t="n"/>
    </row>
    <row r="140">
      <c r="D140" s="18" t="n"/>
    </row>
    <row r="141">
      <c r="D141" s="18" t="n"/>
    </row>
    <row r="142">
      <c r="D142" s="18" t="n"/>
    </row>
    <row r="143">
      <c r="D143" s="18" t="n"/>
    </row>
    <row r="144">
      <c r="D144" s="18" t="n"/>
    </row>
    <row r="145">
      <c r="D145" s="18" t="n"/>
    </row>
    <row r="146">
      <c r="D146" s="18" t="n"/>
    </row>
    <row r="147">
      <c r="D147" s="18" t="n"/>
    </row>
    <row r="148">
      <c r="D148" s="18" t="n"/>
    </row>
    <row r="149">
      <c r="D149" s="18" t="n"/>
    </row>
    <row r="150">
      <c r="D150" s="18" t="n"/>
    </row>
    <row r="151">
      <c r="D151" s="18" t="n"/>
    </row>
    <row r="152">
      <c r="D152" s="18" t="n"/>
    </row>
    <row r="153">
      <c r="D153" s="18" t="n"/>
    </row>
    <row r="154">
      <c r="D154" s="18" t="n"/>
    </row>
    <row r="155">
      <c r="D155" s="18" t="n"/>
    </row>
    <row r="156">
      <c r="D156" s="18" t="n"/>
    </row>
    <row r="157">
      <c r="D157" s="18" t="n"/>
    </row>
    <row r="158">
      <c r="D158" s="18" t="n"/>
    </row>
    <row r="159">
      <c r="D159" s="18" t="n"/>
    </row>
    <row r="160">
      <c r="D160" s="18" t="n"/>
    </row>
    <row r="161">
      <c r="D161" s="18" t="n"/>
    </row>
    <row r="162">
      <c r="D162" s="18" t="n"/>
    </row>
    <row r="163">
      <c r="D163" s="18" t="n"/>
    </row>
    <row r="164">
      <c r="D164" s="18" t="n"/>
    </row>
    <row r="165">
      <c r="D165" s="18" t="n"/>
    </row>
    <row r="166">
      <c r="D166" s="18" t="n"/>
    </row>
    <row r="167">
      <c r="D167" s="18" t="n"/>
    </row>
    <row r="168">
      <c r="D168" s="18" t="n"/>
    </row>
    <row r="169">
      <c r="D169" s="18" t="n"/>
    </row>
    <row r="170">
      <c r="D170" s="18" t="n"/>
    </row>
    <row r="171">
      <c r="D171" s="18" t="n"/>
    </row>
    <row r="172">
      <c r="D172" s="18" t="n"/>
    </row>
    <row r="173">
      <c r="D173" s="18" t="n"/>
    </row>
    <row r="174">
      <c r="D174" s="18" t="n"/>
    </row>
    <row r="175">
      <c r="D175" s="18" t="n"/>
    </row>
    <row r="176">
      <c r="D176" s="18" t="n"/>
    </row>
    <row r="177">
      <c r="D177" s="18" t="n"/>
    </row>
    <row r="178">
      <c r="D178" s="18" t="n"/>
    </row>
    <row r="179">
      <c r="D179" s="18" t="n"/>
    </row>
    <row r="180">
      <c r="D180" s="18" t="n"/>
    </row>
    <row r="181">
      <c r="D181" s="18" t="n"/>
    </row>
    <row r="182">
      <c r="D182" s="18" t="n"/>
    </row>
    <row r="183">
      <c r="D183" s="18" t="n"/>
    </row>
    <row r="184">
      <c r="D184" s="18" t="n"/>
    </row>
    <row r="185">
      <c r="D185" s="18" t="n"/>
    </row>
    <row r="186">
      <c r="D186" s="18" t="n"/>
    </row>
    <row r="187">
      <c r="D187" s="18" t="n"/>
    </row>
    <row r="188">
      <c r="D188" s="18" t="n"/>
    </row>
    <row r="189">
      <c r="D189" s="18" t="n"/>
    </row>
    <row r="190">
      <c r="D190" s="18" t="n"/>
    </row>
    <row r="191">
      <c r="D191" s="18" t="n"/>
    </row>
    <row r="192">
      <c r="D192" s="18" t="n"/>
    </row>
    <row r="193">
      <c r="D193" s="18" t="n"/>
    </row>
    <row r="194">
      <c r="D194" s="18" t="n"/>
    </row>
    <row r="195">
      <c r="D195" s="18" t="n"/>
    </row>
    <row r="196">
      <c r="D196" s="18" t="n"/>
    </row>
    <row r="197">
      <c r="D197" s="18" t="n"/>
    </row>
    <row r="198">
      <c r="D198" s="18" t="n"/>
    </row>
    <row r="199">
      <c r="D199" s="18" t="n"/>
    </row>
    <row r="200">
      <c r="D200" s="18" t="n"/>
    </row>
    <row r="201">
      <c r="D201" s="18" t="n"/>
    </row>
    <row r="202">
      <c r="D202" s="18" t="n"/>
    </row>
    <row r="203">
      <c r="D203" s="18" t="n"/>
    </row>
    <row r="204">
      <c r="D204" s="18" t="n"/>
    </row>
    <row r="205">
      <c r="D205" s="18" t="n"/>
    </row>
    <row r="206">
      <c r="D206" s="18" t="n"/>
    </row>
    <row r="207">
      <c r="D207" s="18" t="n"/>
    </row>
    <row r="208">
      <c r="D208" s="18" t="n"/>
    </row>
    <row r="209">
      <c r="D209" s="18" t="n"/>
    </row>
    <row r="210">
      <c r="D210" s="18" t="n"/>
    </row>
    <row r="211">
      <c r="D211" s="18" t="n"/>
    </row>
    <row r="212">
      <c r="D212" s="18" t="n"/>
    </row>
    <row r="213">
      <c r="D213" s="18" t="n"/>
    </row>
    <row r="214">
      <c r="D214" s="18" t="n"/>
    </row>
    <row r="215">
      <c r="D215" s="18" t="n"/>
    </row>
    <row r="216">
      <c r="D216" s="18" t="n"/>
    </row>
    <row r="217">
      <c r="D217" s="18" t="n"/>
    </row>
    <row r="218">
      <c r="D218" s="18" t="n"/>
    </row>
    <row r="219">
      <c r="D219" s="18" t="n"/>
    </row>
    <row r="220">
      <c r="D220" s="18" t="n"/>
    </row>
    <row r="221">
      <c r="D221" s="18" t="n"/>
    </row>
    <row r="222">
      <c r="D222" s="18" t="n"/>
    </row>
    <row r="223">
      <c r="D223" s="18" t="n"/>
    </row>
    <row r="224">
      <c r="D224" s="18" t="n"/>
    </row>
    <row r="225">
      <c r="D225" s="18" t="n"/>
    </row>
    <row r="226">
      <c r="D226" s="18" t="n"/>
    </row>
    <row r="227">
      <c r="D227" s="18" t="n"/>
    </row>
    <row r="228">
      <c r="D228" s="18" t="n"/>
    </row>
    <row r="229">
      <c r="D229" s="18" t="n"/>
    </row>
    <row r="230">
      <c r="D230" s="18" t="n"/>
    </row>
    <row r="231">
      <c r="D231" s="18" t="n"/>
    </row>
    <row r="232">
      <c r="D232" s="18" t="n"/>
    </row>
    <row r="233">
      <c r="D233" s="18" t="n"/>
    </row>
    <row r="234">
      <c r="D234" s="18" t="n"/>
    </row>
    <row r="235">
      <c r="D235" s="18" t="n"/>
    </row>
    <row r="236">
      <c r="D236" s="18" t="n"/>
    </row>
    <row r="237">
      <c r="D237" s="18" t="n"/>
    </row>
    <row r="238">
      <c r="D238" s="18" t="n"/>
    </row>
    <row r="239">
      <c r="D239" s="18" t="n"/>
    </row>
    <row r="240">
      <c r="D240" s="18" t="n"/>
    </row>
    <row r="241">
      <c r="D241" s="18" t="n"/>
    </row>
    <row r="242">
      <c r="D242" s="18" t="n"/>
    </row>
    <row r="243">
      <c r="D243" s="18" t="n"/>
    </row>
    <row r="244">
      <c r="D244" s="18" t="n"/>
    </row>
    <row r="245">
      <c r="D245" s="18" t="n"/>
    </row>
    <row r="246">
      <c r="D246" s="18" t="n"/>
    </row>
    <row r="247">
      <c r="D247" s="18" t="n"/>
    </row>
    <row r="248">
      <c r="D248" s="18" t="n"/>
    </row>
    <row r="249">
      <c r="D249" s="18" t="n"/>
    </row>
    <row r="250">
      <c r="D250" s="18" t="n"/>
    </row>
    <row r="251">
      <c r="D251" s="18" t="n"/>
    </row>
    <row r="252">
      <c r="D252" s="18" t="n"/>
    </row>
    <row r="253">
      <c r="D253" s="18" t="n"/>
    </row>
    <row r="254">
      <c r="D254" s="18" t="n"/>
    </row>
    <row r="255">
      <c r="D255" s="18" t="n"/>
    </row>
    <row r="256">
      <c r="D256" s="18" t="n"/>
    </row>
    <row r="257">
      <c r="D257" s="18" t="n"/>
    </row>
    <row r="258">
      <c r="D258" s="18" t="n"/>
    </row>
    <row r="259">
      <c r="D259" s="18" t="n"/>
    </row>
    <row r="260">
      <c r="D260" s="18" t="n"/>
    </row>
    <row r="261">
      <c r="D261" s="18" t="n"/>
    </row>
    <row r="262">
      <c r="D262" s="18" t="n"/>
    </row>
    <row r="263">
      <c r="D263" s="18" t="n"/>
    </row>
    <row r="264">
      <c r="D264" s="18" t="n"/>
    </row>
    <row r="265">
      <c r="D265" s="18" t="n"/>
    </row>
    <row r="266">
      <c r="D266" s="18" t="n"/>
    </row>
    <row r="267">
      <c r="D267" s="18" t="n"/>
    </row>
    <row r="268">
      <c r="D268" s="18" t="n"/>
    </row>
    <row r="269">
      <c r="D269" s="18" t="n"/>
    </row>
    <row r="270">
      <c r="D270" s="18" t="n"/>
    </row>
    <row r="271">
      <c r="D271" s="18" t="n"/>
    </row>
    <row r="272">
      <c r="D272" s="18" t="n"/>
    </row>
    <row r="273">
      <c r="D273" s="18" t="n"/>
    </row>
    <row r="274">
      <c r="D274" s="18" t="n"/>
    </row>
    <row r="275">
      <c r="D275" s="18" t="n"/>
    </row>
    <row r="276">
      <c r="D276" s="18" t="n"/>
    </row>
    <row r="277">
      <c r="D277" s="18" t="n"/>
    </row>
    <row r="278">
      <c r="D278" s="18" t="n"/>
    </row>
    <row r="279">
      <c r="D279" s="18" t="n"/>
    </row>
    <row r="280">
      <c r="D280" s="18" t="n"/>
    </row>
    <row r="281">
      <c r="D281" s="18" t="n"/>
    </row>
    <row r="282">
      <c r="D282" s="18" t="n"/>
    </row>
    <row r="283">
      <c r="D283" s="18" t="n"/>
    </row>
    <row r="284">
      <c r="D284" s="18" t="n"/>
    </row>
    <row r="285">
      <c r="D285" s="18" t="n"/>
    </row>
    <row r="286">
      <c r="D286" s="18" t="n"/>
    </row>
    <row r="287">
      <c r="D287" s="18" t="n"/>
    </row>
    <row r="288">
      <c r="D288" s="18" t="n"/>
    </row>
    <row r="289">
      <c r="D289" s="18" t="n"/>
    </row>
    <row r="290">
      <c r="D290" s="18" t="n"/>
    </row>
    <row r="291">
      <c r="D291" s="18" t="n"/>
    </row>
    <row r="292">
      <c r="D292" s="18" t="n"/>
    </row>
    <row r="293">
      <c r="D293" s="18" t="n"/>
    </row>
    <row r="294">
      <c r="D294" s="18" t="n"/>
    </row>
    <row r="295">
      <c r="D295" s="18" t="n"/>
    </row>
    <row r="296">
      <c r="D296" s="18" t="n"/>
    </row>
    <row r="297">
      <c r="D297" s="18" t="n"/>
    </row>
    <row r="298">
      <c r="D298" s="18" t="n"/>
    </row>
    <row r="299">
      <c r="D299" s="18" t="n"/>
    </row>
    <row r="300">
      <c r="D300" s="18" t="n"/>
    </row>
    <row r="301">
      <c r="D301" s="18" t="n"/>
    </row>
    <row r="302">
      <c r="D302" s="18" t="n"/>
    </row>
    <row r="303">
      <c r="D303" s="18" t="n"/>
    </row>
    <row r="304">
      <c r="D304" s="18" t="n"/>
    </row>
    <row r="305">
      <c r="D305" s="18" t="n"/>
    </row>
    <row r="306">
      <c r="D306" s="18" t="n"/>
    </row>
    <row r="307">
      <c r="D307" s="18" t="n"/>
    </row>
    <row r="308">
      <c r="D308" s="18" t="n"/>
    </row>
    <row r="309">
      <c r="D309" s="18" t="n"/>
    </row>
    <row r="310">
      <c r="D310" s="18" t="n"/>
    </row>
    <row r="311">
      <c r="D311" s="18" t="n"/>
    </row>
    <row r="312">
      <c r="D312" s="18" t="n"/>
    </row>
    <row r="313">
      <c r="D313" s="18" t="n"/>
    </row>
    <row r="314">
      <c r="D314" s="18" t="n"/>
    </row>
    <row r="315">
      <c r="D315" s="18" t="n"/>
    </row>
    <row r="316">
      <c r="D316" s="18" t="n"/>
    </row>
    <row r="317">
      <c r="D317" s="18" t="n"/>
    </row>
    <row r="318">
      <c r="D318" s="18" t="n"/>
    </row>
    <row r="319">
      <c r="D319" s="18" t="n"/>
    </row>
    <row r="320">
      <c r="D320" s="18" t="n"/>
    </row>
    <row r="321">
      <c r="D321" s="18" t="n"/>
    </row>
    <row r="322">
      <c r="D322" s="18" t="n"/>
    </row>
    <row r="323">
      <c r="D323" s="18" t="n"/>
    </row>
    <row r="324">
      <c r="D324" s="18" t="n"/>
    </row>
    <row r="325">
      <c r="D325" s="18" t="n"/>
    </row>
    <row r="326">
      <c r="D326" s="18" t="n"/>
    </row>
    <row r="327">
      <c r="D327" s="18" t="n"/>
    </row>
    <row r="328">
      <c r="D328" s="18" t="n"/>
    </row>
    <row r="329">
      <c r="D329" s="18" t="n"/>
    </row>
    <row r="330">
      <c r="D330" s="18" t="n"/>
    </row>
    <row r="331">
      <c r="D331" s="18" t="n"/>
    </row>
    <row r="332">
      <c r="D332" s="18" t="n"/>
    </row>
    <row r="333">
      <c r="D333" s="18" t="n"/>
    </row>
    <row r="334">
      <c r="D334" s="18" t="n"/>
    </row>
    <row r="335">
      <c r="D335" s="18" t="n"/>
    </row>
    <row r="336">
      <c r="D336" s="18" t="n"/>
    </row>
    <row r="337">
      <c r="D337" s="18" t="n"/>
    </row>
    <row r="338">
      <c r="D338" s="18" t="n"/>
    </row>
    <row r="339">
      <c r="D339" s="18" t="n"/>
    </row>
    <row r="340">
      <c r="D340" s="18" t="n"/>
    </row>
    <row r="341">
      <c r="D341" s="18" t="n"/>
    </row>
    <row r="342">
      <c r="D342" s="18" t="n"/>
    </row>
    <row r="343">
      <c r="D343" s="18" t="n"/>
    </row>
    <row r="344">
      <c r="D344" s="18" t="n"/>
    </row>
    <row r="345">
      <c r="D345" s="18" t="n"/>
    </row>
    <row r="346">
      <c r="D346" s="18" t="n"/>
    </row>
    <row r="347">
      <c r="D347" s="18" t="n"/>
    </row>
    <row r="348">
      <c r="D348" s="18" t="n"/>
    </row>
    <row r="349">
      <c r="D349" s="18" t="n"/>
    </row>
    <row r="350">
      <c r="D350" s="18" t="n"/>
    </row>
    <row r="351">
      <c r="D351" s="18" t="n"/>
    </row>
    <row r="352">
      <c r="D352" s="18" t="n"/>
    </row>
    <row r="353">
      <c r="D353" s="18" t="n"/>
    </row>
    <row r="354">
      <c r="D354" s="18" t="n"/>
    </row>
    <row r="355">
      <c r="D355" s="18" t="n"/>
    </row>
    <row r="356">
      <c r="D356" s="18" t="n"/>
    </row>
    <row r="357">
      <c r="D357" s="18" t="n"/>
    </row>
    <row r="358">
      <c r="D358" s="18" t="n"/>
    </row>
    <row r="359">
      <c r="D359" s="18" t="n"/>
    </row>
    <row r="360">
      <c r="D360" s="18" t="n"/>
    </row>
    <row r="361">
      <c r="D361" s="18" t="n"/>
    </row>
    <row r="362">
      <c r="D362" s="18" t="n"/>
    </row>
    <row r="363">
      <c r="D363" s="18" t="n"/>
    </row>
    <row r="364">
      <c r="D364" s="18" t="n"/>
    </row>
    <row r="365">
      <c r="D365" s="18" t="n"/>
    </row>
    <row r="366">
      <c r="D366" s="18" t="n"/>
    </row>
    <row r="367">
      <c r="D367" s="18" t="n"/>
    </row>
    <row r="368">
      <c r="D368" s="18" t="n"/>
    </row>
    <row r="369">
      <c r="D369" s="18" t="n"/>
    </row>
    <row r="370">
      <c r="D370" s="18" t="n"/>
    </row>
    <row r="371">
      <c r="D371" s="18" t="n"/>
    </row>
    <row r="372">
      <c r="D372" s="18" t="n"/>
    </row>
    <row r="373">
      <c r="D373" s="18" t="n"/>
    </row>
    <row r="374">
      <c r="D374" s="18" t="n"/>
    </row>
    <row r="375">
      <c r="D375" s="18" t="n"/>
    </row>
    <row r="376">
      <c r="D376" s="18" t="n"/>
    </row>
    <row r="377">
      <c r="D377" s="18" t="n"/>
    </row>
    <row r="378">
      <c r="D378" s="18" t="n"/>
    </row>
    <row r="379">
      <c r="D379" s="18" t="n"/>
    </row>
    <row r="380">
      <c r="D380" s="18" t="n"/>
    </row>
    <row r="381">
      <c r="D381" s="18" t="n"/>
    </row>
    <row r="382">
      <c r="D382" s="18" t="n"/>
    </row>
    <row r="383">
      <c r="D383" s="18" t="n"/>
    </row>
    <row r="384">
      <c r="D384" s="18" t="n"/>
    </row>
    <row r="385">
      <c r="D385" s="18" t="n"/>
    </row>
    <row r="386">
      <c r="D386" s="18" t="n"/>
    </row>
    <row r="387">
      <c r="D387" s="18" t="n"/>
    </row>
    <row r="388">
      <c r="D388" s="18" t="n"/>
    </row>
    <row r="389">
      <c r="D389" s="18" t="n"/>
    </row>
    <row r="390">
      <c r="D390" s="18" t="n"/>
    </row>
    <row r="391">
      <c r="D391" s="18" t="n"/>
    </row>
    <row r="392">
      <c r="D392" s="18" t="n"/>
    </row>
    <row r="393">
      <c r="D393" s="18" t="n"/>
    </row>
    <row r="394">
      <c r="D394" s="18" t="n"/>
    </row>
    <row r="395">
      <c r="D395" s="18" t="n"/>
    </row>
    <row r="396">
      <c r="D396" s="18" t="n"/>
    </row>
    <row r="397">
      <c r="D397" s="18" t="n"/>
    </row>
    <row r="398">
      <c r="D398" s="18" t="n"/>
    </row>
    <row r="399">
      <c r="D399" s="18" t="n"/>
    </row>
    <row r="400">
      <c r="D400" s="18" t="n"/>
    </row>
    <row r="401">
      <c r="D401" s="18" t="n"/>
    </row>
    <row r="402">
      <c r="D402" s="18" t="n"/>
    </row>
    <row r="403">
      <c r="D403" s="18" t="n"/>
    </row>
    <row r="404">
      <c r="D404" s="18" t="n"/>
    </row>
    <row r="405">
      <c r="D405" s="18" t="n"/>
    </row>
    <row r="406">
      <c r="D406" s="18" t="n"/>
    </row>
    <row r="407">
      <c r="D407" s="18" t="n"/>
    </row>
    <row r="408">
      <c r="D408" s="18" t="n"/>
    </row>
    <row r="409">
      <c r="D409" s="18" t="n"/>
    </row>
    <row r="410">
      <c r="D410" s="18" t="n"/>
    </row>
    <row r="411">
      <c r="D411" s="18" t="n"/>
    </row>
    <row r="412">
      <c r="D412" s="18" t="n"/>
    </row>
    <row r="413">
      <c r="D413" s="18" t="n"/>
    </row>
    <row r="414">
      <c r="D414" s="18" t="n"/>
    </row>
    <row r="415">
      <c r="D415" s="18" t="n"/>
    </row>
    <row r="416">
      <c r="D416" s="18" t="n"/>
    </row>
    <row r="417">
      <c r="D417" s="18" t="n"/>
    </row>
    <row r="418">
      <c r="D418" s="18" t="n"/>
    </row>
    <row r="419">
      <c r="D419" s="18" t="n"/>
    </row>
    <row r="420">
      <c r="D420" s="18" t="n"/>
    </row>
    <row r="421">
      <c r="D421" s="18" t="n"/>
    </row>
    <row r="422">
      <c r="D422" s="18" t="n"/>
    </row>
    <row r="423">
      <c r="D423" s="18" t="n"/>
    </row>
    <row r="424">
      <c r="D424" s="18" t="n"/>
    </row>
    <row r="425">
      <c r="D425" s="18" t="n"/>
    </row>
    <row r="426">
      <c r="D426" s="18" t="n"/>
    </row>
    <row r="427">
      <c r="D427" s="18" t="n"/>
    </row>
    <row r="428">
      <c r="D428" s="18" t="n"/>
    </row>
    <row r="429">
      <c r="D429" s="18" t="n"/>
    </row>
    <row r="430">
      <c r="D430" s="18" t="n"/>
    </row>
    <row r="431">
      <c r="D431" s="18" t="n"/>
    </row>
    <row r="432">
      <c r="D432" s="18" t="n"/>
    </row>
    <row r="433">
      <c r="D433" s="18" t="n"/>
    </row>
    <row r="434">
      <c r="D434" s="18" t="n"/>
    </row>
    <row r="435">
      <c r="D435" s="18" t="n"/>
    </row>
    <row r="436">
      <c r="D436" s="18" t="n"/>
    </row>
    <row r="437">
      <c r="D437" s="18" t="n"/>
    </row>
    <row r="438">
      <c r="D438" s="18" t="n"/>
    </row>
    <row r="439">
      <c r="D439" s="18" t="n"/>
    </row>
    <row r="440">
      <c r="D440" s="18" t="n"/>
    </row>
    <row r="441">
      <c r="D441" s="18" t="n"/>
    </row>
    <row r="442">
      <c r="D442" s="18" t="n"/>
    </row>
    <row r="443">
      <c r="D443" s="18" t="n"/>
    </row>
    <row r="444">
      <c r="D444" s="18" t="n"/>
    </row>
    <row r="445">
      <c r="D445" s="18" t="n"/>
    </row>
    <row r="446">
      <c r="D446" s="18" t="n"/>
    </row>
  </sheetData>
  <autoFilter ref="A2:Z2"/>
  <hyperlinks>
    <hyperlink ref="Z1" location="index!A1" display="العودة للفهرس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5">
    <outlinePr summaryBelow="1" summaryRight="1"/>
    <pageSetUpPr/>
  </sheetPr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baseColWidth="8" defaultColWidth="9.125" defaultRowHeight="26.25"/>
  <cols>
    <col width="18" customWidth="1" style="271" min="1" max="2"/>
    <col width="15.375" customWidth="1" style="268" min="3" max="3"/>
    <col width="15.375" customWidth="1" style="273" min="4" max="4"/>
    <col width="15.75" bestFit="1" customWidth="1" style="271" min="5" max="5"/>
    <col width="26.375" customWidth="1" style="271" min="6" max="6"/>
    <col width="28.625" bestFit="1" customWidth="1" style="271" min="7" max="7"/>
    <col width="28" bestFit="1" customWidth="1" style="271" min="8" max="8"/>
    <col width="21.125" customWidth="1" style="271" min="9" max="9"/>
    <col width="14" customWidth="1" style="271" min="10" max="10"/>
    <col width="20.75" bestFit="1" customWidth="1" style="271" min="11" max="11"/>
    <col hidden="1" width="9.125" customWidth="1" style="271" min="12" max="12"/>
    <col width="18.75" bestFit="1" customWidth="1" style="272" min="13" max="13"/>
    <col hidden="1" width="9.125" customWidth="1" style="271" min="14" max="16"/>
    <col hidden="1" style="271" min="17" max="17"/>
    <col width="9.125" customWidth="1" style="271" min="18" max="16384"/>
  </cols>
  <sheetData>
    <row r="1" ht="41.25" customFormat="1" customHeight="1" s="367" thickBot="1">
      <c r="A1" s="96" t="inlineStr">
        <is>
          <t>إدارة الجودة</t>
        </is>
      </c>
      <c r="B1" s="96" t="n"/>
      <c r="C1" s="242" t="n"/>
      <c r="D1" s="248" t="n"/>
      <c r="E1" s="249" t="inlineStr">
        <is>
          <t>متابعة انتاج خلاط 8</t>
        </is>
      </c>
      <c r="F1" s="374" t="inlineStr">
        <is>
          <t>شهر</t>
        </is>
      </c>
      <c r="G1" s="250">
        <f>MONTH(A3)</f>
        <v/>
      </c>
      <c r="H1" s="374" t="inlineStr">
        <is>
          <t>لعام</t>
        </is>
      </c>
      <c r="I1" s="250">
        <f>YEAR(A3)</f>
        <v/>
      </c>
      <c r="J1" s="251" t="n"/>
      <c r="K1" s="252" t="n"/>
      <c r="L1" s="253" t="n"/>
      <c r="M1" s="254" t="n"/>
      <c r="N1" s="253" t="n"/>
      <c r="O1" s="255" t="n"/>
      <c r="P1" s="256" t="n"/>
      <c r="Q1" s="256" t="n"/>
      <c r="R1" s="256" t="n"/>
      <c r="S1" s="257" t="n"/>
      <c r="T1" s="253" t="n"/>
      <c r="U1" s="253" t="n"/>
      <c r="V1" s="463" t="n"/>
      <c r="W1" s="330" t="n"/>
      <c r="X1" s="330" t="n"/>
      <c r="Y1" s="330" t="n"/>
      <c r="Z1" s="331" t="n"/>
      <c r="AA1" s="108" t="n"/>
      <c r="AB1" s="108" t="n"/>
      <c r="AC1" s="357" t="n"/>
      <c r="AD1" s="357" t="n"/>
      <c r="AE1" s="357" t="n"/>
      <c r="AF1" s="357" t="n"/>
      <c r="AG1" s="357" t="n"/>
      <c r="AH1" s="357" t="n"/>
      <c r="AI1" s="357" t="n"/>
      <c r="AJ1" s="357" t="n"/>
      <c r="AK1" s="357" t="n"/>
      <c r="AL1" s="357" t="n"/>
      <c r="AM1" s="357" t="n"/>
      <c r="AN1" s="357" t="n"/>
      <c r="AO1" s="357" t="n"/>
      <c r="AP1" s="357" t="n"/>
      <c r="AQ1" s="357" t="n"/>
      <c r="AR1" s="357" t="n"/>
      <c r="AS1" s="357" t="n"/>
      <c r="AT1" s="357" t="n"/>
      <c r="AU1" s="383" t="n"/>
      <c r="AV1" s="383" t="n"/>
      <c r="AW1" s="383" t="n"/>
      <c r="AX1" s="383" t="n"/>
      <c r="AY1" s="383" t="n"/>
      <c r="AZ1" s="258" t="n"/>
    </row>
    <row r="2" ht="93" customFormat="1" customHeight="1" s="265" thickTop="1">
      <c r="A2" s="259" t="inlineStr">
        <is>
          <t>date_day</t>
        </is>
      </c>
      <c r="B2" s="259" t="inlineStr">
        <is>
          <t>رقم الوردية</t>
        </is>
      </c>
      <c r="C2" s="260" t="inlineStr">
        <is>
          <t>رقم السيلو</t>
        </is>
      </c>
      <c r="D2" s="261" t="inlineStr">
        <is>
          <t>رقم الخط</t>
        </is>
      </c>
      <c r="E2" s="259" t="inlineStr">
        <is>
          <t>نوع الخامة</t>
        </is>
      </c>
      <c r="F2" s="262" t="inlineStr">
        <is>
          <t>الكثافة المعيارية</t>
        </is>
      </c>
      <c r="G2" s="263" t="inlineStr">
        <is>
          <t>الكثافة المعيارية المطلوبة-من</t>
        </is>
      </c>
      <c r="H2" s="263" t="inlineStr">
        <is>
          <t>الكثافة المعيارية المطلوبة-إلي</t>
        </is>
      </c>
      <c r="I2" s="264" t="inlineStr">
        <is>
          <t>الكثافة الفعلية1</t>
        </is>
      </c>
      <c r="J2" s="264" t="inlineStr">
        <is>
          <t>الكثافة الفعلية2</t>
        </is>
      </c>
      <c r="K2" s="264" t="inlineStr">
        <is>
          <t>الكثافة الفعلية3</t>
        </is>
      </c>
      <c r="L2" s="265" t="inlineStr">
        <is>
          <t>اقل كثافة</t>
        </is>
      </c>
      <c r="M2" s="266" t="inlineStr">
        <is>
          <t>وسيط الكثافة الفعلية في السيلو</t>
        </is>
      </c>
      <c r="N2" s="265" t="inlineStr">
        <is>
          <t>اعلي كثافة</t>
        </is>
      </c>
      <c r="O2" s="266" t="inlineStr">
        <is>
          <t>الكمية المخلوطة</t>
        </is>
      </c>
      <c r="P2" s="266" t="inlineStr">
        <is>
          <t>اسم الصنف</t>
        </is>
      </c>
    </row>
    <row r="3" ht="45.75" customFormat="1" customHeight="1" s="270">
      <c r="A3" s="267" t="n"/>
      <c r="B3" s="268" t="n"/>
      <c r="C3" s="268" t="n"/>
      <c r="D3" s="268" t="n"/>
      <c r="E3" s="213" t="n"/>
      <c r="F3" s="269" t="n"/>
      <c r="G3" s="269" t="n"/>
      <c r="H3" s="269" t="n"/>
      <c r="I3" s="235" t="n"/>
      <c r="J3" s="235" t="n"/>
      <c r="K3" s="235" t="n"/>
      <c r="L3" s="235" t="n"/>
      <c r="M3" s="235" t="n"/>
    </row>
    <row r="4" ht="45.75" customFormat="1" customHeight="1" s="270">
      <c r="A4" s="267" t="n"/>
      <c r="B4" s="268" t="n"/>
      <c r="C4" s="268" t="n"/>
      <c r="D4" s="268" t="n"/>
      <c r="E4" s="213" t="n"/>
      <c r="F4" s="269" t="n"/>
      <c r="G4" s="269" t="n"/>
      <c r="H4" s="269" t="n"/>
      <c r="I4" s="235" t="n"/>
      <c r="J4" s="235" t="n"/>
      <c r="K4" s="235" t="n"/>
      <c r="L4" s="235" t="n"/>
      <c r="M4" s="235" t="n"/>
    </row>
    <row r="5" ht="45.75" customFormat="1" customHeight="1" s="270">
      <c r="A5" s="267" t="n"/>
      <c r="B5" s="268" t="n"/>
      <c r="C5" s="268" t="n"/>
      <c r="D5" s="268" t="n"/>
      <c r="E5" s="213" t="n"/>
      <c r="F5" s="269" t="n"/>
      <c r="G5" s="269" t="n"/>
      <c r="H5" s="269" t="n"/>
      <c r="I5" s="235" t="n"/>
      <c r="J5" s="235" t="n"/>
      <c r="K5" s="235" t="n"/>
      <c r="L5" s="235" t="n"/>
      <c r="M5" s="235" t="n"/>
    </row>
    <row r="6" ht="45.75" customFormat="1" customHeight="1" s="270">
      <c r="A6" s="267" t="n"/>
      <c r="B6" s="268" t="n"/>
      <c r="C6" s="268" t="n"/>
      <c r="D6" s="268" t="n"/>
      <c r="E6" s="213" t="n"/>
      <c r="F6" s="269" t="n"/>
      <c r="G6" s="269" t="n"/>
      <c r="H6" s="269" t="n"/>
      <c r="I6" s="235" t="n"/>
      <c r="J6" s="235" t="n"/>
      <c r="K6" s="235" t="n"/>
      <c r="L6" s="235" t="n"/>
      <c r="M6" s="235" t="n"/>
    </row>
    <row r="7" ht="45.75" customFormat="1" customHeight="1" s="270">
      <c r="A7" s="267" t="n"/>
      <c r="B7" s="268" t="n"/>
      <c r="C7" s="268" t="n"/>
      <c r="D7" s="268" t="n"/>
      <c r="E7" s="213" t="n"/>
      <c r="F7" s="269" t="n"/>
      <c r="G7" s="269" t="n"/>
      <c r="H7" s="269" t="n"/>
      <c r="I7" s="235" t="n"/>
      <c r="J7" s="235" t="n"/>
      <c r="K7" s="235" t="n"/>
      <c r="L7" s="235" t="n"/>
      <c r="M7" s="235" t="n"/>
    </row>
    <row r="8" ht="45.75" customFormat="1" customHeight="1" s="270">
      <c r="A8" s="267" t="n"/>
      <c r="B8" s="268" t="n"/>
      <c r="C8" s="268" t="n"/>
      <c r="D8" s="268" t="n"/>
      <c r="E8" s="213" t="n"/>
      <c r="F8" s="269" t="n"/>
      <c r="G8" s="269" t="n"/>
      <c r="H8" s="269" t="n"/>
      <c r="I8" s="235" t="n"/>
      <c r="J8" s="235" t="n"/>
      <c r="K8" s="235" t="n"/>
      <c r="L8" s="235" t="n"/>
      <c r="M8" s="235" t="n"/>
    </row>
    <row r="9" ht="45.75" customFormat="1" customHeight="1" s="270">
      <c r="A9" s="267" t="n"/>
      <c r="B9" s="268" t="n"/>
      <c r="C9" s="268" t="n"/>
      <c r="D9" s="268" t="n"/>
      <c r="E9" s="213" t="n"/>
      <c r="F9" s="269" t="n"/>
      <c r="G9" s="269" t="n"/>
      <c r="H9" s="269" t="n"/>
      <c r="I9" s="235" t="n"/>
      <c r="J9" s="235" t="n"/>
      <c r="K9" s="235" t="n"/>
      <c r="L9" s="235" t="n"/>
      <c r="M9" s="235" t="n"/>
    </row>
    <row r="10" ht="45.75" customFormat="1" customHeight="1" s="270">
      <c r="A10" s="267" t="n"/>
      <c r="B10" s="268" t="n"/>
      <c r="C10" s="268" t="n"/>
      <c r="D10" s="268" t="n"/>
      <c r="E10" s="213" t="n"/>
      <c r="F10" s="269" t="n"/>
      <c r="G10" s="269" t="n"/>
      <c r="H10" s="269" t="n"/>
      <c r="I10" s="235" t="n"/>
      <c r="J10" s="235" t="n"/>
      <c r="K10" s="235" t="n"/>
      <c r="L10" s="235" t="n"/>
      <c r="M10" s="235" t="n"/>
    </row>
    <row r="11" ht="45.75" customFormat="1" customHeight="1" s="270">
      <c r="A11" s="267" t="n"/>
      <c r="B11" s="268" t="n"/>
      <c r="C11" s="268" t="n"/>
      <c r="D11" s="268" t="n"/>
      <c r="E11" s="213" t="n"/>
      <c r="F11" s="269" t="n"/>
      <c r="G11" s="269" t="n"/>
      <c r="H11" s="269" t="n"/>
      <c r="I11" s="235" t="n"/>
      <c r="J11" s="235" t="n"/>
      <c r="K11" s="235" t="n"/>
      <c r="L11" s="235" t="n"/>
      <c r="M11" s="235" t="n"/>
    </row>
    <row r="12" ht="45.75" customFormat="1" customHeight="1" s="270">
      <c r="A12" s="267" t="n"/>
      <c r="B12" s="268" t="n"/>
      <c r="C12" s="268" t="n"/>
      <c r="D12" s="268" t="n"/>
      <c r="E12" s="213" t="n"/>
      <c r="F12" s="269" t="n"/>
      <c r="G12" s="269" t="n"/>
      <c r="H12" s="269" t="n"/>
      <c r="I12" s="235" t="n"/>
      <c r="J12" s="235" t="n"/>
      <c r="K12" s="235" t="n"/>
      <c r="L12" s="235" t="n"/>
      <c r="M12" s="235" t="n"/>
    </row>
    <row r="13" ht="45.75" customFormat="1" customHeight="1" s="270">
      <c r="A13" s="267" t="n"/>
      <c r="B13" s="268" t="n"/>
      <c r="C13" s="268" t="n"/>
      <c r="D13" s="268" t="n"/>
      <c r="E13" s="213" t="n"/>
      <c r="F13" s="269" t="n"/>
      <c r="G13" s="269" t="n"/>
      <c r="H13" s="269" t="n"/>
      <c r="I13" s="235" t="n"/>
      <c r="J13" s="235" t="n"/>
      <c r="K13" s="235" t="n"/>
      <c r="L13" s="235" t="n"/>
      <c r="M13" s="235" t="n"/>
    </row>
    <row r="14" ht="45.75" customFormat="1" customHeight="1" s="270">
      <c r="A14" s="267" t="n"/>
      <c r="B14" s="268" t="n"/>
      <c r="C14" s="268" t="n"/>
      <c r="D14" s="268" t="n"/>
      <c r="E14" s="213" t="n"/>
      <c r="F14" s="269" t="n"/>
      <c r="G14" s="269" t="n"/>
      <c r="H14" s="269" t="n"/>
      <c r="I14" s="235" t="n"/>
      <c r="J14" s="235" t="n"/>
      <c r="K14" s="235" t="n"/>
      <c r="L14" s="235" t="n"/>
      <c r="M14" s="235" t="n"/>
    </row>
    <row r="15" ht="45.75" customFormat="1" customHeight="1" s="270">
      <c r="A15" s="267" t="n"/>
      <c r="B15" s="268" t="n"/>
      <c r="C15" s="268" t="n"/>
      <c r="D15" s="268" t="n"/>
      <c r="E15" s="213" t="n"/>
      <c r="F15" s="269" t="n"/>
      <c r="G15" s="269" t="n"/>
      <c r="H15" s="269" t="n"/>
      <c r="I15" s="235" t="n"/>
      <c r="J15" s="235" t="n"/>
      <c r="K15" s="235" t="n"/>
      <c r="L15" s="235" t="n"/>
      <c r="M15" s="235" t="n"/>
    </row>
    <row r="16" ht="45.75" customFormat="1" customHeight="1" s="270">
      <c r="A16" s="267" t="n"/>
      <c r="B16" s="268" t="n"/>
      <c r="C16" s="268" t="n"/>
      <c r="D16" s="268" t="n"/>
      <c r="E16" s="213" t="n"/>
      <c r="F16" s="269" t="n"/>
      <c r="G16" s="269" t="n"/>
      <c r="H16" s="269" t="n"/>
      <c r="I16" s="235" t="n"/>
      <c r="J16" s="235" t="n"/>
      <c r="K16" s="235" t="n"/>
      <c r="L16" s="235" t="n"/>
      <c r="M16" s="235" t="n"/>
    </row>
    <row r="17" ht="45.75" customFormat="1" customHeight="1" s="270">
      <c r="A17" s="267" t="n"/>
      <c r="B17" s="268" t="n"/>
      <c r="C17" s="268" t="n"/>
      <c r="D17" s="268" t="n"/>
      <c r="E17" s="213" t="n"/>
      <c r="F17" s="269" t="n"/>
      <c r="G17" s="269" t="n"/>
      <c r="H17" s="269" t="n"/>
      <c r="I17" s="235" t="n"/>
      <c r="J17" s="235" t="n"/>
      <c r="K17" s="235" t="n"/>
      <c r="L17" s="235" t="n"/>
      <c r="M17" s="235" t="n"/>
    </row>
    <row r="18" ht="45.75" customFormat="1" customHeight="1" s="270">
      <c r="A18" s="267" t="n"/>
      <c r="B18" s="268" t="n"/>
      <c r="C18" s="268" t="n"/>
      <c r="D18" s="268" t="n"/>
      <c r="E18" s="213" t="n"/>
      <c r="F18" s="269" t="n"/>
      <c r="G18" s="269" t="n"/>
      <c r="H18" s="269" t="n"/>
      <c r="I18" s="235" t="n"/>
      <c r="J18" s="235" t="n"/>
      <c r="K18" s="235" t="n"/>
      <c r="L18" s="235" t="n"/>
      <c r="M18" s="235" t="n"/>
    </row>
    <row r="19" ht="45.75" customFormat="1" customHeight="1" s="270">
      <c r="A19" s="267" t="n"/>
      <c r="B19" s="268" t="n"/>
      <c r="C19" s="268" t="n"/>
      <c r="D19" s="268" t="n"/>
      <c r="E19" s="213" t="n"/>
      <c r="F19" s="269" t="n"/>
      <c r="G19" s="269" t="n"/>
      <c r="H19" s="269" t="n"/>
      <c r="I19" s="235" t="n"/>
      <c r="J19" s="235" t="n"/>
      <c r="K19" s="235" t="n"/>
      <c r="L19" s="235" t="n"/>
      <c r="M19" s="235" t="n"/>
    </row>
    <row r="20" ht="45.75" customFormat="1" customHeight="1" s="270">
      <c r="A20" s="267" t="n"/>
      <c r="B20" s="268" t="n"/>
      <c r="C20" s="268" t="n"/>
      <c r="D20" s="268" t="n"/>
      <c r="E20" s="213" t="n"/>
      <c r="F20" s="269" t="n"/>
      <c r="G20" s="269" t="n"/>
      <c r="H20" s="269" t="n"/>
      <c r="I20" s="235" t="n"/>
      <c r="J20" s="235" t="n"/>
      <c r="K20" s="235" t="n"/>
      <c r="L20" s="235" t="n"/>
      <c r="M20" s="235" t="n"/>
    </row>
    <row r="21" ht="45.75" customFormat="1" customHeight="1" s="270">
      <c r="A21" s="267" t="n"/>
      <c r="B21" s="268" t="n"/>
      <c r="C21" s="268" t="n"/>
      <c r="D21" s="268" t="n"/>
      <c r="E21" s="213" t="n"/>
      <c r="F21" s="269" t="n"/>
      <c r="G21" s="269" t="n"/>
      <c r="H21" s="269" t="n"/>
      <c r="I21" s="235" t="n"/>
      <c r="J21" s="235" t="n"/>
      <c r="K21" s="235" t="n"/>
      <c r="L21" s="235" t="n"/>
      <c r="M21" s="235" t="n"/>
    </row>
    <row r="22" ht="45.75" customFormat="1" customHeight="1" s="270">
      <c r="A22" s="267" t="n"/>
      <c r="B22" s="268" t="n"/>
      <c r="C22" s="268" t="n"/>
      <c r="D22" s="268" t="n"/>
      <c r="E22" s="213" t="n"/>
      <c r="F22" s="269" t="n"/>
      <c r="G22" s="269" t="n"/>
      <c r="H22" s="269" t="n"/>
      <c r="I22" s="235" t="n"/>
      <c r="J22" s="235" t="n"/>
      <c r="K22" s="235" t="n"/>
      <c r="L22" s="235" t="n"/>
      <c r="M22" s="235" t="n"/>
    </row>
    <row r="23" ht="45.75" customFormat="1" customHeight="1" s="270">
      <c r="A23" s="267" t="n"/>
      <c r="B23" s="268" t="n"/>
      <c r="C23" s="268" t="n"/>
      <c r="D23" s="268" t="n"/>
      <c r="E23" s="213" t="n"/>
      <c r="F23" s="269" t="n"/>
      <c r="G23" s="269" t="n"/>
      <c r="H23" s="269" t="n"/>
      <c r="I23" s="235" t="n"/>
      <c r="J23" s="235" t="n"/>
      <c r="K23" s="235" t="n"/>
      <c r="L23" s="235" t="n"/>
      <c r="M23" s="235" t="n"/>
    </row>
    <row r="24" ht="45.75" customFormat="1" customHeight="1" s="270">
      <c r="A24" s="267" t="n"/>
      <c r="B24" s="268" t="n"/>
      <c r="C24" s="268" t="n"/>
      <c r="D24" s="268" t="n"/>
      <c r="E24" s="213" t="n"/>
      <c r="F24" s="269" t="n"/>
      <c r="G24" s="269" t="n"/>
      <c r="H24" s="269" t="n"/>
      <c r="I24" s="235" t="n"/>
      <c r="J24" s="235" t="n"/>
      <c r="K24" s="235" t="n"/>
      <c r="L24" s="235" t="n"/>
      <c r="M24" s="235" t="n"/>
    </row>
    <row r="25" ht="45.75" customFormat="1" customHeight="1" s="270">
      <c r="A25" s="267" t="n"/>
      <c r="B25" s="268" t="n"/>
      <c r="C25" s="268" t="n"/>
      <c r="D25" s="268" t="n"/>
      <c r="E25" s="213" t="n"/>
      <c r="F25" s="269" t="n"/>
      <c r="G25" s="269" t="n"/>
      <c r="H25" s="269" t="n"/>
      <c r="I25" s="235" t="n"/>
      <c r="J25" s="235" t="n"/>
      <c r="K25" s="235" t="n"/>
      <c r="L25" s="235" t="n"/>
      <c r="M25" s="235" t="n"/>
    </row>
    <row r="26" ht="45.75" customFormat="1" customHeight="1" s="270">
      <c r="A26" s="267" t="n"/>
      <c r="B26" s="268" t="n"/>
      <c r="C26" s="268" t="n"/>
      <c r="D26" s="268" t="n"/>
      <c r="E26" s="213" t="n"/>
      <c r="F26" s="269" t="n"/>
      <c r="G26" s="269" t="n"/>
      <c r="H26" s="269" t="n"/>
      <c r="I26" s="235" t="n"/>
      <c r="J26" s="235" t="n"/>
      <c r="K26" s="235" t="n"/>
      <c r="L26" s="235" t="n"/>
      <c r="M26" s="235" t="n"/>
    </row>
    <row r="27" ht="45.75" customFormat="1" customHeight="1" s="270">
      <c r="A27" s="267" t="n"/>
      <c r="B27" s="268" t="n"/>
      <c r="C27" s="268" t="n"/>
      <c r="D27" s="268" t="n"/>
      <c r="E27" s="213" t="n"/>
      <c r="F27" s="269" t="n"/>
      <c r="G27" s="269" t="n"/>
      <c r="H27" s="269" t="n"/>
      <c r="I27" s="235" t="n"/>
      <c r="J27" s="235" t="n"/>
      <c r="K27" s="235" t="n"/>
      <c r="L27" s="235" t="n"/>
      <c r="M27" s="235" t="n"/>
    </row>
    <row r="28" ht="45.75" customFormat="1" customHeight="1" s="270">
      <c r="A28" s="267" t="n"/>
      <c r="B28" s="268" t="n"/>
      <c r="C28" s="268" t="n"/>
      <c r="D28" s="268" t="n"/>
      <c r="E28" s="213" t="n"/>
      <c r="F28" s="269" t="n"/>
      <c r="G28" s="269" t="n"/>
      <c r="H28" s="269" t="n"/>
      <c r="I28" s="235" t="n"/>
      <c r="J28" s="235" t="n"/>
      <c r="K28" s="235" t="n"/>
      <c r="L28" s="235" t="n"/>
      <c r="M28" s="235" t="n"/>
    </row>
    <row r="29" ht="45.75" customFormat="1" customHeight="1" s="270">
      <c r="A29" s="267" t="n"/>
      <c r="B29" s="268" t="n"/>
      <c r="C29" s="268" t="n"/>
      <c r="D29" s="268" t="n"/>
      <c r="E29" s="213" t="n"/>
      <c r="F29" s="269" t="n"/>
      <c r="G29" s="269" t="n"/>
      <c r="H29" s="269" t="n"/>
      <c r="I29" s="235" t="n"/>
      <c r="J29" s="235" t="n"/>
      <c r="K29" s="235" t="n"/>
      <c r="L29" s="235" t="n"/>
      <c r="M29" s="235" t="n"/>
    </row>
    <row r="30" ht="45.75" customFormat="1" customHeight="1" s="270">
      <c r="A30" s="267" t="n"/>
      <c r="B30" s="268" t="n"/>
      <c r="C30" s="268" t="n"/>
      <c r="D30" s="268" t="n"/>
      <c r="E30" s="213" t="n"/>
      <c r="F30" s="269" t="n"/>
      <c r="G30" s="269" t="n"/>
      <c r="H30" s="269" t="n"/>
      <c r="I30" s="235" t="n"/>
      <c r="J30" s="235" t="n"/>
      <c r="K30" s="235" t="n"/>
      <c r="L30" s="235" t="n"/>
      <c r="M30" s="235" t="n"/>
    </row>
    <row r="31" ht="45.75" customFormat="1" customHeight="1" s="270">
      <c r="A31" s="267" t="n"/>
      <c r="B31" s="268" t="n"/>
      <c r="C31" s="268" t="n"/>
      <c r="D31" s="268" t="n"/>
      <c r="E31" s="213" t="n"/>
      <c r="F31" s="269" t="n"/>
      <c r="G31" s="269" t="n"/>
      <c r="H31" s="269" t="n"/>
      <c r="I31" s="235" t="n"/>
      <c r="J31" s="235" t="n"/>
      <c r="K31" s="235" t="n"/>
      <c r="L31" s="235" t="n"/>
      <c r="M31" s="235" t="n"/>
    </row>
    <row r="32" ht="45.75" customFormat="1" customHeight="1" s="270">
      <c r="A32" s="267" t="n"/>
      <c r="B32" s="268" t="n"/>
      <c r="C32" s="268" t="n"/>
      <c r="D32" s="268" t="n"/>
      <c r="E32" s="213" t="n"/>
      <c r="F32" s="269" t="n"/>
      <c r="G32" s="269" t="n"/>
      <c r="H32" s="269" t="n"/>
      <c r="I32" s="235" t="n"/>
      <c r="J32" s="235" t="n"/>
      <c r="K32" s="235" t="n"/>
      <c r="L32" s="235" t="n"/>
      <c r="M32" s="235" t="n"/>
    </row>
    <row r="33" ht="45.75" customFormat="1" customHeight="1" s="270">
      <c r="A33" s="267" t="n"/>
      <c r="B33" s="268" t="n"/>
      <c r="C33" s="268" t="n"/>
      <c r="D33" s="268" t="n"/>
      <c r="E33" s="213" t="n"/>
      <c r="F33" s="269" t="n"/>
      <c r="G33" s="269" t="n"/>
      <c r="H33" s="269" t="n"/>
      <c r="I33" s="235" t="n"/>
      <c r="J33" s="235" t="n"/>
      <c r="K33" s="235" t="n"/>
      <c r="L33" s="235" t="n"/>
      <c r="M33" s="235" t="n"/>
    </row>
    <row r="34" ht="45.75" customFormat="1" customHeight="1" s="270">
      <c r="A34" s="267" t="n"/>
      <c r="B34" s="268" t="n"/>
      <c r="C34" s="268" t="n"/>
      <c r="D34" s="268" t="n"/>
      <c r="E34" s="213" t="n"/>
      <c r="F34" s="269" t="n"/>
      <c r="G34" s="269" t="n"/>
      <c r="H34" s="269" t="n"/>
      <c r="I34" s="235" t="n"/>
      <c r="J34" s="235" t="n"/>
      <c r="K34" s="235" t="n"/>
      <c r="L34" s="235" t="n"/>
      <c r="M34" s="235" t="n"/>
    </row>
    <row r="35" ht="45.75" customFormat="1" customHeight="1" s="270">
      <c r="A35" s="267" t="n"/>
      <c r="B35" s="268" t="n"/>
      <c r="C35" s="268" t="n"/>
      <c r="D35" s="268" t="n"/>
      <c r="E35" s="213" t="n"/>
      <c r="F35" s="269" t="n"/>
      <c r="G35" s="269" t="n"/>
      <c r="H35" s="269" t="n"/>
      <c r="I35" s="235" t="n"/>
      <c r="J35" s="235" t="n"/>
      <c r="K35" s="235" t="n"/>
      <c r="L35" s="235" t="n"/>
      <c r="M35" s="235" t="n"/>
    </row>
    <row r="36" ht="45.75" customFormat="1" customHeight="1" s="270">
      <c r="A36" s="267" t="n"/>
      <c r="B36" s="268" t="n"/>
      <c r="C36" s="268" t="n"/>
      <c r="D36" s="268" t="n"/>
      <c r="E36" s="213" t="n"/>
      <c r="F36" s="269" t="n"/>
      <c r="G36" s="269" t="n"/>
      <c r="H36" s="269" t="n"/>
      <c r="I36" s="235" t="n"/>
      <c r="J36" s="235" t="n"/>
      <c r="K36" s="235" t="n"/>
      <c r="L36" s="235" t="n"/>
      <c r="M36" s="235" t="n"/>
    </row>
    <row r="37" ht="45.75" customFormat="1" customHeight="1" s="270">
      <c r="A37" s="267" t="n"/>
      <c r="B37" s="268" t="n"/>
      <c r="C37" s="268" t="n"/>
      <c r="D37" s="268" t="n"/>
      <c r="E37" s="213" t="n"/>
      <c r="F37" s="269" t="n"/>
      <c r="G37" s="269" t="n"/>
      <c r="H37" s="269" t="n"/>
      <c r="I37" s="235" t="n"/>
      <c r="J37" s="235" t="n"/>
      <c r="K37" s="235" t="n"/>
      <c r="L37" s="235" t="n"/>
      <c r="M37" s="235" t="n"/>
    </row>
    <row r="38" ht="45.75" customFormat="1" customHeight="1" s="270">
      <c r="A38" s="267" t="n"/>
      <c r="B38" s="268" t="n"/>
      <c r="C38" s="268" t="n"/>
      <c r="D38" s="268" t="n"/>
      <c r="E38" s="213" t="n"/>
      <c r="F38" s="269" t="n"/>
      <c r="G38" s="269" t="n"/>
      <c r="H38" s="269" t="n"/>
      <c r="I38" s="235" t="n"/>
      <c r="J38" s="235" t="n"/>
      <c r="K38" s="235" t="n"/>
      <c r="L38" s="235" t="n"/>
      <c r="M38" s="235" t="n"/>
    </row>
    <row r="39" ht="45.75" customFormat="1" customHeight="1" s="270">
      <c r="A39" s="267" t="n"/>
      <c r="B39" s="268" t="n"/>
      <c r="C39" s="268" t="n"/>
      <c r="D39" s="268" t="n"/>
      <c r="E39" s="213" t="n"/>
      <c r="F39" s="269" t="n"/>
      <c r="G39" s="269" t="n"/>
      <c r="H39" s="269" t="n"/>
      <c r="I39" s="235" t="n"/>
      <c r="J39" s="235" t="n"/>
      <c r="K39" s="235" t="n"/>
      <c r="L39" s="235" t="n"/>
      <c r="M39" s="235" t="n"/>
    </row>
    <row r="40" ht="45.75" customFormat="1" customHeight="1" s="270">
      <c r="A40" s="267" t="n"/>
      <c r="B40" s="268" t="n"/>
      <c r="C40" s="268" t="n"/>
      <c r="D40" s="268" t="n"/>
      <c r="E40" s="213" t="n"/>
      <c r="F40" s="269" t="n"/>
      <c r="G40" s="269" t="n"/>
      <c r="H40" s="269" t="n"/>
      <c r="I40" s="235" t="n"/>
      <c r="J40" s="235" t="n"/>
      <c r="K40" s="235" t="n"/>
      <c r="L40" s="235" t="n"/>
      <c r="M40" s="235" t="n"/>
    </row>
    <row r="41" ht="45.75" customFormat="1" customHeight="1" s="270">
      <c r="A41" s="267" t="n"/>
      <c r="B41" s="268" t="n"/>
      <c r="C41" s="268" t="n"/>
      <c r="D41" s="268" t="n"/>
      <c r="E41" s="213" t="n"/>
      <c r="F41" s="269" t="n"/>
      <c r="G41" s="269" t="n"/>
      <c r="H41" s="269" t="n"/>
      <c r="I41" s="235" t="n"/>
      <c r="J41" s="235" t="n"/>
      <c r="K41" s="235" t="n"/>
      <c r="L41" s="235" t="n"/>
      <c r="M41" s="235" t="n"/>
    </row>
    <row r="42" ht="45.75" customFormat="1" customHeight="1" s="270">
      <c r="A42" s="267" t="n"/>
      <c r="B42" s="268" t="n"/>
      <c r="C42" s="268" t="n"/>
      <c r="D42" s="268" t="n"/>
      <c r="E42" s="213" t="n"/>
      <c r="F42" s="269" t="n"/>
      <c r="G42" s="269" t="n"/>
      <c r="H42" s="269" t="n"/>
      <c r="I42" s="235" t="n"/>
      <c r="J42" s="235" t="n"/>
      <c r="K42" s="235" t="n"/>
      <c r="L42" s="235" t="n"/>
      <c r="M42" s="235" t="n"/>
    </row>
    <row r="43" ht="45.75" customFormat="1" customHeight="1" s="270">
      <c r="A43" s="267" t="n"/>
      <c r="B43" s="268" t="n"/>
      <c r="C43" s="268" t="n"/>
      <c r="D43" s="268" t="n"/>
      <c r="E43" s="213" t="n"/>
      <c r="F43" s="269" t="n"/>
      <c r="G43" s="269" t="n"/>
      <c r="H43" s="269" t="n"/>
      <c r="I43" s="235" t="n"/>
      <c r="J43" s="235" t="n"/>
      <c r="K43" s="235" t="n"/>
      <c r="L43" s="235" t="n"/>
      <c r="M43" s="235" t="n"/>
    </row>
    <row r="44" ht="45.75" customFormat="1" customHeight="1" s="270">
      <c r="A44" s="267" t="n"/>
      <c r="B44" s="268" t="n"/>
      <c r="C44" s="268" t="n"/>
      <c r="D44" s="268" t="n"/>
      <c r="E44" s="213" t="n"/>
      <c r="F44" s="269" t="n"/>
      <c r="G44" s="269" t="n"/>
      <c r="H44" s="269" t="n"/>
      <c r="I44" s="235" t="n"/>
      <c r="J44" s="235" t="n"/>
      <c r="K44" s="235" t="n"/>
      <c r="L44" s="235" t="n"/>
      <c r="M44" s="235" t="n"/>
    </row>
    <row r="45" ht="45.75" customFormat="1" customHeight="1" s="270">
      <c r="A45" s="267" t="n"/>
      <c r="B45" s="268" t="n"/>
      <c r="C45" s="268" t="n"/>
      <c r="D45" s="268" t="n"/>
      <c r="E45" s="213" t="n"/>
      <c r="F45" s="269" t="n"/>
      <c r="G45" s="269" t="n"/>
      <c r="H45" s="269" t="n"/>
      <c r="I45" s="235" t="n"/>
      <c r="J45" s="235" t="n"/>
      <c r="K45" s="235" t="n"/>
      <c r="L45" s="235" t="n"/>
      <c r="M45" s="235" t="n"/>
    </row>
    <row r="46" ht="45.75" customFormat="1" customHeight="1" s="270">
      <c r="A46" s="267" t="n"/>
      <c r="B46" s="268" t="n"/>
      <c r="C46" s="268" t="n"/>
      <c r="D46" s="268" t="n"/>
      <c r="E46" s="213" t="n"/>
      <c r="F46" s="269" t="n"/>
      <c r="G46" s="269" t="n"/>
      <c r="H46" s="269" t="n"/>
      <c r="I46" s="235" t="n"/>
      <c r="J46" s="235" t="n"/>
      <c r="K46" s="235" t="n"/>
      <c r="L46" s="235" t="n"/>
      <c r="M46" s="235" t="n"/>
    </row>
    <row r="47" ht="45.75" customFormat="1" customHeight="1" s="270">
      <c r="A47" s="267" t="n"/>
      <c r="B47" s="268" t="n"/>
      <c r="C47" s="268" t="n"/>
      <c r="D47" s="268" t="n"/>
      <c r="E47" s="213" t="n"/>
      <c r="F47" s="269" t="n"/>
      <c r="G47" s="269" t="n"/>
      <c r="H47" s="269" t="n"/>
      <c r="I47" s="235" t="n"/>
      <c r="J47" s="235" t="n"/>
      <c r="K47" s="235" t="n"/>
      <c r="L47" s="235" t="n"/>
      <c r="M47" s="235" t="n"/>
    </row>
    <row r="48" ht="45.75" customFormat="1" customHeight="1" s="270">
      <c r="A48" s="267" t="n"/>
      <c r="B48" s="268" t="n"/>
      <c r="C48" s="268" t="n"/>
      <c r="D48" s="268" t="n"/>
      <c r="E48" s="213" t="n"/>
      <c r="F48" s="269" t="n"/>
      <c r="G48" s="269" t="n"/>
      <c r="H48" s="269" t="n"/>
      <c r="I48" s="235" t="n"/>
      <c r="J48" s="235" t="n"/>
      <c r="K48" s="235" t="n"/>
      <c r="L48" s="235" t="n"/>
      <c r="M48" s="235" t="n"/>
    </row>
    <row r="49" ht="45.75" customFormat="1" customHeight="1" s="270">
      <c r="A49" s="267" t="n"/>
      <c r="B49" s="268" t="n"/>
      <c r="C49" s="268" t="n"/>
      <c r="D49" s="268" t="n"/>
      <c r="E49" s="213" t="n"/>
      <c r="F49" s="269" t="n"/>
      <c r="G49" s="269" t="n"/>
      <c r="H49" s="269" t="n"/>
      <c r="I49" s="235" t="n"/>
      <c r="J49" s="235" t="n"/>
      <c r="K49" s="235" t="n"/>
      <c r="L49" s="235" t="n"/>
      <c r="M49" s="235" t="n"/>
    </row>
    <row r="50" ht="45.75" customFormat="1" customHeight="1" s="270">
      <c r="A50" s="267" t="n"/>
      <c r="B50" s="268" t="n"/>
      <c r="C50" s="268" t="n"/>
      <c r="D50" s="268" t="n"/>
      <c r="E50" s="213" t="n"/>
      <c r="F50" s="269" t="n"/>
      <c r="G50" s="269" t="n"/>
      <c r="H50" s="269" t="n"/>
      <c r="I50" s="235" t="n"/>
      <c r="J50" s="235" t="n"/>
      <c r="K50" s="235" t="n"/>
      <c r="L50" s="235" t="n"/>
      <c r="M50" s="235" t="n"/>
    </row>
    <row r="51" ht="45.75" customFormat="1" customHeight="1" s="270">
      <c r="A51" s="267" t="n"/>
      <c r="B51" s="268" t="n"/>
      <c r="C51" s="268" t="n"/>
      <c r="D51" s="268" t="n"/>
      <c r="E51" s="213" t="n"/>
      <c r="F51" s="269" t="n"/>
      <c r="G51" s="269" t="n"/>
      <c r="H51" s="269" t="n"/>
      <c r="I51" s="235" t="n"/>
      <c r="J51" s="235" t="n"/>
      <c r="K51" s="235" t="n"/>
      <c r="L51" s="235" t="n"/>
      <c r="M51" s="235" t="n"/>
    </row>
    <row r="52" ht="45.75" customFormat="1" customHeight="1" s="270">
      <c r="A52" s="267" t="n"/>
      <c r="B52" s="268" t="n"/>
      <c r="C52" s="268" t="n"/>
      <c r="D52" s="268" t="n"/>
      <c r="E52" s="213" t="n"/>
      <c r="F52" s="269" t="n"/>
      <c r="G52" s="269" t="n"/>
      <c r="H52" s="269" t="n"/>
      <c r="I52" s="235" t="n"/>
      <c r="J52" s="235" t="n"/>
      <c r="K52" s="235" t="n"/>
      <c r="L52" s="235" t="n"/>
      <c r="M52" s="235" t="n"/>
    </row>
    <row r="53" ht="45.75" customFormat="1" customHeight="1" s="270">
      <c r="A53" s="267" t="n"/>
      <c r="B53" s="268" t="n"/>
      <c r="C53" s="268" t="n"/>
      <c r="D53" s="268" t="n"/>
      <c r="E53" s="213" t="n"/>
      <c r="F53" s="269" t="n"/>
      <c r="G53" s="269" t="n"/>
      <c r="H53" s="269" t="n"/>
      <c r="I53" s="235" t="n"/>
      <c r="J53" s="235" t="n"/>
      <c r="K53" s="235" t="n"/>
      <c r="L53" s="235" t="n"/>
      <c r="M53" s="235" t="n"/>
    </row>
    <row r="54" ht="45.75" customFormat="1" customHeight="1" s="270">
      <c r="A54" s="267" t="n"/>
      <c r="B54" s="268" t="n"/>
      <c r="C54" s="268" t="n"/>
      <c r="D54" s="268" t="n"/>
      <c r="E54" s="213" t="n"/>
      <c r="F54" s="269" t="n"/>
      <c r="G54" s="269" t="n"/>
      <c r="H54" s="269" t="n"/>
      <c r="I54" s="235" t="n"/>
      <c r="J54" s="235" t="n"/>
      <c r="K54" s="235" t="n"/>
      <c r="L54" s="235" t="n"/>
      <c r="M54" s="235" t="n"/>
    </row>
    <row r="55" ht="45.75" customFormat="1" customHeight="1" s="270">
      <c r="A55" s="267" t="n"/>
      <c r="B55" s="268" t="n"/>
      <c r="C55" s="268" t="n"/>
      <c r="D55" s="268" t="n"/>
      <c r="E55" s="213" t="n"/>
      <c r="F55" s="269" t="n"/>
      <c r="G55" s="269" t="n"/>
      <c r="H55" s="269" t="n"/>
      <c r="I55" s="235" t="n"/>
      <c r="J55" s="235" t="n"/>
      <c r="K55" s="235" t="n"/>
      <c r="L55" s="235" t="n"/>
      <c r="M55" s="235" t="n"/>
    </row>
    <row r="56" ht="45.75" customFormat="1" customHeight="1" s="270">
      <c r="A56" s="267" t="n"/>
      <c r="B56" s="268" t="n"/>
      <c r="C56" s="268" t="n"/>
      <c r="D56" s="268" t="n"/>
      <c r="E56" s="213" t="n"/>
      <c r="F56" s="269" t="n"/>
      <c r="G56" s="269" t="n"/>
      <c r="H56" s="269" t="n"/>
      <c r="I56" s="235" t="n"/>
      <c r="J56" s="235" t="n"/>
      <c r="K56" s="235" t="n"/>
      <c r="L56" s="235" t="n"/>
      <c r="M56" s="235" t="n"/>
    </row>
    <row r="57" ht="45.75" customFormat="1" customHeight="1" s="270">
      <c r="A57" s="267" t="n"/>
      <c r="B57" s="268" t="n"/>
      <c r="C57" s="268" t="n"/>
      <c r="D57" s="268" t="n"/>
      <c r="E57" s="213" t="n"/>
      <c r="F57" s="269" t="n"/>
      <c r="G57" s="269" t="n"/>
      <c r="H57" s="269" t="n"/>
      <c r="I57" s="235" t="n"/>
      <c r="J57" s="235" t="n"/>
      <c r="K57" s="235" t="n"/>
      <c r="L57" s="235" t="n"/>
      <c r="M57" s="235" t="n"/>
    </row>
    <row r="58" ht="45.75" customFormat="1" customHeight="1" s="270">
      <c r="A58" s="267" t="n"/>
      <c r="B58" s="268" t="n"/>
      <c r="C58" s="268" t="n"/>
      <c r="D58" s="268" t="n"/>
      <c r="E58" s="213" t="n"/>
      <c r="F58" s="269" t="n"/>
      <c r="G58" s="269" t="n"/>
      <c r="H58" s="269" t="n"/>
      <c r="I58" s="235" t="n"/>
      <c r="J58" s="235" t="n"/>
      <c r="K58" s="235" t="n"/>
      <c r="L58" s="235" t="n"/>
      <c r="M58" s="235" t="n"/>
    </row>
    <row r="59" ht="45.75" customFormat="1" customHeight="1" s="270">
      <c r="A59" s="267" t="n"/>
      <c r="B59" s="268" t="n"/>
      <c r="C59" s="268" t="n"/>
      <c r="D59" s="268" t="n"/>
      <c r="E59" s="213" t="n"/>
      <c r="F59" s="269" t="n"/>
      <c r="G59" s="269" t="n"/>
      <c r="H59" s="269" t="n"/>
      <c r="I59" s="235" t="n"/>
      <c r="J59" s="235" t="n"/>
      <c r="K59" s="235" t="n"/>
      <c r="L59" s="235" t="n"/>
      <c r="M59" s="235" t="n"/>
    </row>
    <row r="60" ht="45.75" customFormat="1" customHeight="1" s="270">
      <c r="A60" s="267" t="n"/>
      <c r="B60" s="268" t="n"/>
      <c r="C60" s="268" t="n"/>
      <c r="D60" s="268" t="n"/>
      <c r="E60" s="213" t="n"/>
      <c r="F60" s="269" t="n"/>
      <c r="G60" s="269" t="n"/>
      <c r="H60" s="269" t="n"/>
      <c r="I60" s="235" t="n"/>
      <c r="J60" s="235" t="n"/>
      <c r="K60" s="235" t="n"/>
      <c r="L60" s="235" t="n"/>
      <c r="M60" s="235" t="n"/>
    </row>
    <row r="61" ht="45.75" customFormat="1" customHeight="1" s="270">
      <c r="A61" s="267" t="n"/>
      <c r="B61" s="268" t="n"/>
      <c r="C61" s="268" t="n"/>
      <c r="D61" s="268" t="n"/>
      <c r="E61" s="213" t="n"/>
      <c r="F61" s="269" t="n"/>
      <c r="G61" s="269" t="n"/>
      <c r="H61" s="269" t="n"/>
      <c r="I61" s="235" t="n"/>
      <c r="J61" s="235" t="n"/>
      <c r="K61" s="235" t="n"/>
      <c r="L61" s="235" t="n"/>
      <c r="M61" s="235" t="n"/>
    </row>
    <row r="62" ht="45.75" customFormat="1" customHeight="1" s="270">
      <c r="A62" s="267" t="n"/>
      <c r="B62" s="268" t="n"/>
      <c r="C62" s="268" t="n"/>
      <c r="D62" s="268" t="n"/>
      <c r="E62" s="213" t="n"/>
      <c r="F62" s="269" t="n"/>
      <c r="G62" s="269" t="n"/>
      <c r="H62" s="269" t="n"/>
      <c r="I62" s="235" t="n"/>
      <c r="J62" s="235" t="n"/>
      <c r="K62" s="235" t="n"/>
      <c r="L62" s="235" t="n"/>
      <c r="M62" s="235" t="n"/>
    </row>
    <row r="63" ht="45.75" customFormat="1" customHeight="1" s="270">
      <c r="A63" s="267" t="n"/>
      <c r="B63" s="268" t="n"/>
      <c r="C63" s="268" t="n"/>
      <c r="D63" s="268" t="n"/>
      <c r="E63" s="213" t="n"/>
      <c r="F63" s="269" t="n"/>
      <c r="G63" s="269" t="n"/>
      <c r="H63" s="269" t="n"/>
      <c r="I63" s="235" t="n"/>
      <c r="J63" s="235" t="n"/>
      <c r="K63" s="235" t="n"/>
      <c r="L63" s="235" t="n"/>
      <c r="M63" s="235" t="n"/>
    </row>
    <row r="64" ht="45.75" customFormat="1" customHeight="1" s="270">
      <c r="A64" s="267" t="n"/>
      <c r="B64" s="268" t="n"/>
      <c r="C64" s="268" t="n"/>
      <c r="D64" s="268" t="n"/>
      <c r="E64" s="213" t="n"/>
      <c r="F64" s="269" t="n"/>
      <c r="G64" s="269" t="n"/>
      <c r="H64" s="269" t="n"/>
      <c r="I64" s="235" t="n"/>
      <c r="J64" s="235" t="n"/>
      <c r="K64" s="235" t="n"/>
      <c r="L64" s="235" t="n"/>
      <c r="M64" s="235" t="n"/>
    </row>
    <row r="65" ht="45.75" customFormat="1" customHeight="1" s="270">
      <c r="A65" s="267" t="n"/>
      <c r="B65" s="268" t="n"/>
      <c r="C65" s="268" t="n"/>
      <c r="D65" s="268" t="n"/>
      <c r="E65" s="213" t="n"/>
      <c r="F65" s="269" t="n"/>
      <c r="G65" s="269" t="n"/>
      <c r="H65" s="269" t="n"/>
      <c r="I65" s="235" t="n"/>
      <c r="J65" s="235" t="n"/>
      <c r="K65" s="235" t="n"/>
      <c r="L65" s="235" t="n"/>
      <c r="M65" s="235" t="n"/>
    </row>
    <row r="66" ht="45.75" customFormat="1" customHeight="1" s="270">
      <c r="A66" s="267" t="n"/>
      <c r="B66" s="268" t="n"/>
      <c r="C66" s="268" t="n"/>
      <c r="D66" s="268" t="n"/>
      <c r="E66" s="213" t="n"/>
      <c r="F66" s="269" t="n"/>
      <c r="G66" s="269" t="n"/>
      <c r="H66" s="269" t="n"/>
      <c r="I66" s="235" t="n"/>
      <c r="J66" s="235" t="n"/>
      <c r="K66" s="235" t="n"/>
      <c r="L66" s="235" t="n"/>
      <c r="M66" s="235" t="n"/>
    </row>
    <row r="67" ht="45.75" customFormat="1" customHeight="1" s="270">
      <c r="A67" s="267" t="n"/>
      <c r="B67" s="268" t="n"/>
      <c r="C67" s="268" t="n"/>
      <c r="D67" s="268" t="n"/>
      <c r="E67" s="213" t="n"/>
      <c r="F67" s="269" t="n"/>
      <c r="G67" s="269" t="n"/>
      <c r="H67" s="269" t="n"/>
      <c r="I67" s="235" t="n"/>
      <c r="J67" s="235" t="n"/>
      <c r="K67" s="235" t="n"/>
      <c r="L67" s="235" t="n"/>
      <c r="M67" s="235" t="n"/>
    </row>
    <row r="68" ht="45.75" customFormat="1" customHeight="1" s="270">
      <c r="A68" s="267" t="n"/>
      <c r="B68" s="268" t="n"/>
      <c r="C68" s="268" t="n"/>
      <c r="D68" s="268" t="n"/>
      <c r="E68" s="213" t="n"/>
      <c r="F68" s="269" t="n"/>
      <c r="G68" s="269" t="n"/>
      <c r="H68" s="269" t="n"/>
      <c r="I68" s="235" t="n"/>
      <c r="J68" s="235" t="n"/>
      <c r="K68" s="235" t="n"/>
      <c r="L68" s="235" t="n"/>
      <c r="M68" s="235" t="n"/>
    </row>
    <row r="69" ht="45.75" customFormat="1" customHeight="1" s="270">
      <c r="A69" s="267" t="n"/>
      <c r="B69" s="268" t="n"/>
      <c r="C69" s="268" t="n"/>
      <c r="D69" s="268" t="n"/>
      <c r="E69" s="213" t="n"/>
      <c r="F69" s="269" t="n"/>
      <c r="G69" s="269" t="n"/>
      <c r="H69" s="269" t="n"/>
      <c r="I69" s="235" t="n"/>
      <c r="J69" s="235" t="n"/>
      <c r="K69" s="235" t="n"/>
      <c r="L69" s="235" t="n"/>
      <c r="M69" s="235" t="n"/>
    </row>
    <row r="70" ht="45.75" customFormat="1" customHeight="1" s="270">
      <c r="A70" s="267" t="n"/>
      <c r="B70" s="268" t="n"/>
      <c r="C70" s="268" t="n"/>
      <c r="D70" s="268" t="n"/>
      <c r="E70" s="213" t="n"/>
      <c r="F70" s="269" t="n"/>
      <c r="G70" s="269" t="n"/>
      <c r="H70" s="269" t="n"/>
      <c r="I70" s="235" t="n"/>
      <c r="J70" s="235" t="n"/>
      <c r="K70" s="235" t="n"/>
      <c r="L70" s="235" t="n"/>
      <c r="M70" s="235" t="n"/>
    </row>
    <row r="71" ht="45.75" customFormat="1" customHeight="1" s="270">
      <c r="A71" s="267" t="n"/>
      <c r="B71" s="268" t="n"/>
      <c r="C71" s="268" t="n"/>
      <c r="D71" s="268" t="n"/>
      <c r="E71" s="213" t="n"/>
      <c r="F71" s="269" t="n"/>
      <c r="G71" s="269" t="n"/>
      <c r="H71" s="269" t="n"/>
      <c r="I71" s="235" t="n"/>
      <c r="J71" s="235" t="n"/>
      <c r="K71" s="235" t="n"/>
      <c r="L71" s="235" t="n"/>
      <c r="M71" s="235" t="n"/>
    </row>
    <row r="72" ht="45.75" customFormat="1" customHeight="1" s="270">
      <c r="A72" s="267" t="n"/>
      <c r="B72" s="268" t="n"/>
      <c r="C72" s="268" t="n"/>
      <c r="D72" s="268" t="n"/>
      <c r="E72" s="213" t="n"/>
      <c r="F72" s="269" t="n"/>
      <c r="G72" s="269" t="n"/>
      <c r="H72" s="269" t="n"/>
      <c r="I72" s="235" t="n"/>
      <c r="J72" s="235" t="n"/>
      <c r="K72" s="235" t="n"/>
      <c r="L72" s="235" t="n"/>
      <c r="M72" s="235" t="n"/>
    </row>
    <row r="73" ht="45.75" customFormat="1" customHeight="1" s="270">
      <c r="A73" s="267" t="n"/>
      <c r="B73" s="268" t="n"/>
      <c r="C73" s="268" t="n"/>
      <c r="D73" s="268" t="n"/>
      <c r="E73" s="213" t="n"/>
      <c r="F73" s="269" t="n"/>
      <c r="G73" s="269" t="n"/>
      <c r="H73" s="269" t="n"/>
      <c r="I73" s="235" t="n"/>
      <c r="J73" s="235" t="n"/>
      <c r="K73" s="235" t="n"/>
      <c r="L73" s="235" t="n"/>
      <c r="M73" s="235" t="n"/>
    </row>
    <row r="74" ht="45.75" customFormat="1" customHeight="1" s="270">
      <c r="A74" s="267" t="n"/>
      <c r="B74" s="268" t="n"/>
      <c r="C74" s="268" t="n"/>
      <c r="D74" s="268" t="n"/>
      <c r="E74" s="213" t="n"/>
      <c r="F74" s="269" t="n"/>
      <c r="G74" s="269" t="n"/>
      <c r="H74" s="269" t="n"/>
      <c r="I74" s="235" t="n"/>
      <c r="J74" s="235" t="n"/>
      <c r="K74" s="235" t="n"/>
      <c r="L74" s="235" t="n"/>
      <c r="M74" s="235" t="n"/>
    </row>
    <row r="75" ht="45.75" customFormat="1" customHeight="1" s="270">
      <c r="A75" s="267" t="n"/>
      <c r="B75" s="268" t="n"/>
      <c r="C75" s="268" t="n"/>
      <c r="D75" s="268" t="n"/>
      <c r="E75" s="213" t="n"/>
      <c r="F75" s="269" t="n"/>
      <c r="G75" s="269" t="n"/>
      <c r="H75" s="269" t="n"/>
      <c r="I75" s="235" t="n"/>
      <c r="J75" s="235" t="n"/>
      <c r="K75" s="235" t="n"/>
      <c r="L75" s="235" t="n"/>
      <c r="M75" s="235" t="n"/>
    </row>
    <row r="76" ht="45.75" customFormat="1" customHeight="1" s="270">
      <c r="A76" s="267" t="n"/>
      <c r="B76" s="268" t="n"/>
      <c r="C76" s="268" t="n"/>
      <c r="D76" s="268" t="n"/>
      <c r="E76" s="213" t="n"/>
      <c r="F76" s="269" t="n"/>
      <c r="G76" s="269" t="n"/>
      <c r="H76" s="269" t="n"/>
      <c r="I76" s="235" t="n"/>
      <c r="J76" s="235" t="n"/>
      <c r="K76" s="235" t="n"/>
      <c r="L76" s="235" t="n"/>
      <c r="M76" s="235" t="n"/>
    </row>
    <row r="77" ht="45.75" customFormat="1" customHeight="1" s="270">
      <c r="A77" s="267" t="n"/>
      <c r="B77" s="268" t="n"/>
      <c r="C77" s="268" t="n"/>
      <c r="D77" s="268" t="n"/>
      <c r="E77" s="213" t="n"/>
      <c r="F77" s="269" t="n"/>
      <c r="G77" s="269" t="n"/>
      <c r="H77" s="269" t="n"/>
      <c r="I77" s="235" t="n"/>
      <c r="J77" s="235" t="n"/>
      <c r="K77" s="235" t="n"/>
      <c r="L77" s="235" t="n"/>
      <c r="M77" s="235" t="n"/>
    </row>
    <row r="78" ht="45.75" customFormat="1" customHeight="1" s="270">
      <c r="A78" s="267" t="n"/>
      <c r="B78" s="268" t="n"/>
      <c r="C78" s="268" t="n"/>
      <c r="D78" s="268" t="n"/>
      <c r="E78" s="213" t="n"/>
      <c r="F78" s="269" t="n"/>
      <c r="G78" s="269" t="n"/>
      <c r="H78" s="269" t="n"/>
      <c r="I78" s="235" t="n"/>
      <c r="J78" s="235" t="n"/>
      <c r="K78" s="235" t="n"/>
      <c r="L78" s="235" t="n"/>
      <c r="M78" s="235" t="n"/>
    </row>
    <row r="79" ht="45.75" customFormat="1" customHeight="1" s="270">
      <c r="A79" s="267" t="n"/>
      <c r="B79" s="268" t="n"/>
      <c r="C79" s="268" t="n"/>
      <c r="D79" s="268" t="n"/>
      <c r="E79" s="213" t="n"/>
      <c r="F79" s="269" t="n"/>
      <c r="G79" s="269" t="n"/>
      <c r="H79" s="269" t="n"/>
      <c r="I79" s="235" t="n"/>
      <c r="J79" s="235" t="n"/>
      <c r="K79" s="235" t="n"/>
      <c r="L79" s="235" t="n"/>
      <c r="M79" s="235" t="n"/>
    </row>
    <row r="80" ht="45.75" customFormat="1" customHeight="1" s="270">
      <c r="A80" s="267" t="n"/>
      <c r="B80" s="268" t="n"/>
      <c r="C80" s="268" t="n"/>
      <c r="D80" s="268" t="n"/>
      <c r="E80" s="213" t="n"/>
      <c r="F80" s="269" t="n"/>
      <c r="G80" s="269" t="n"/>
      <c r="H80" s="269" t="n"/>
      <c r="I80" s="235" t="n"/>
      <c r="J80" s="235" t="n"/>
      <c r="K80" s="235" t="n"/>
      <c r="L80" s="235" t="n"/>
      <c r="M80" s="235" t="n"/>
    </row>
    <row r="81" ht="45.75" customFormat="1" customHeight="1" s="270">
      <c r="A81" s="267" t="n"/>
      <c r="B81" s="268" t="n"/>
      <c r="C81" s="268" t="n"/>
      <c r="D81" s="268" t="n"/>
      <c r="E81" s="213" t="n"/>
      <c r="F81" s="269" t="n"/>
      <c r="G81" s="269" t="n"/>
      <c r="H81" s="269" t="n"/>
      <c r="I81" s="235" t="n"/>
      <c r="J81" s="235" t="n"/>
      <c r="K81" s="235" t="n"/>
      <c r="L81" s="235" t="n"/>
      <c r="M81" s="235" t="n"/>
    </row>
    <row r="82" ht="45.75" customFormat="1" customHeight="1" s="270">
      <c r="A82" s="267" t="n"/>
      <c r="B82" s="268" t="n"/>
      <c r="C82" s="268" t="n"/>
      <c r="D82" s="268" t="n"/>
      <c r="E82" s="213" t="n"/>
      <c r="F82" s="269" t="n"/>
      <c r="G82" s="269" t="n"/>
      <c r="H82" s="269" t="n"/>
      <c r="I82" s="235" t="n"/>
      <c r="J82" s="235" t="n"/>
      <c r="K82" s="235" t="n"/>
      <c r="L82" s="235" t="n"/>
      <c r="M82" s="235" t="n"/>
    </row>
    <row r="83" ht="45.75" customFormat="1" customHeight="1" s="270">
      <c r="A83" s="267" t="n"/>
      <c r="B83" s="268" t="n"/>
      <c r="C83" s="268" t="n"/>
      <c r="D83" s="268" t="n"/>
      <c r="E83" s="213" t="n"/>
      <c r="F83" s="269" t="n"/>
      <c r="G83" s="269" t="n"/>
      <c r="H83" s="269" t="n"/>
      <c r="I83" s="235" t="n"/>
      <c r="J83" s="235" t="n"/>
      <c r="K83" s="235" t="n"/>
      <c r="L83" s="235" t="n"/>
      <c r="M83" s="235" t="n"/>
    </row>
    <row r="84" ht="45.75" customFormat="1" customHeight="1" s="270">
      <c r="A84" s="267" t="n"/>
      <c r="B84" s="268" t="n"/>
      <c r="C84" s="268" t="n"/>
      <c r="D84" s="268" t="n"/>
      <c r="E84" s="213" t="n"/>
      <c r="F84" s="269" t="n"/>
      <c r="G84" s="269" t="n"/>
      <c r="H84" s="269" t="n"/>
      <c r="I84" s="235" t="n"/>
      <c r="J84" s="235" t="n"/>
      <c r="K84" s="235" t="n"/>
      <c r="L84" s="235" t="n"/>
      <c r="M84" s="235" t="n"/>
    </row>
    <row r="85" ht="45.75" customFormat="1" customHeight="1" s="270">
      <c r="A85" s="267" t="n"/>
      <c r="B85" s="268" t="n"/>
      <c r="C85" s="268" t="n"/>
      <c r="D85" s="268" t="n"/>
      <c r="E85" s="213" t="n"/>
      <c r="F85" s="269" t="n"/>
      <c r="G85" s="269" t="n"/>
      <c r="H85" s="269" t="n"/>
      <c r="I85" s="235" t="n"/>
      <c r="J85" s="235" t="n"/>
      <c r="K85" s="235" t="n"/>
      <c r="L85" s="235" t="n"/>
      <c r="M85" s="235" t="n"/>
    </row>
    <row r="86" ht="45.75" customFormat="1" customHeight="1" s="270">
      <c r="A86" s="267" t="n"/>
      <c r="B86" s="268" t="n"/>
      <c r="C86" s="268" t="n"/>
      <c r="D86" s="268" t="n"/>
      <c r="E86" s="213" t="n"/>
      <c r="F86" s="269" t="n"/>
      <c r="G86" s="269" t="n"/>
      <c r="H86" s="269" t="n"/>
      <c r="I86" s="235" t="n"/>
      <c r="J86" s="235" t="n"/>
      <c r="K86" s="235" t="n"/>
      <c r="L86" s="235" t="n"/>
      <c r="M86" s="235" t="n"/>
    </row>
    <row r="87" ht="45.75" customFormat="1" customHeight="1" s="270">
      <c r="A87" s="267" t="n"/>
      <c r="B87" s="268" t="n"/>
      <c r="C87" s="268" t="n"/>
      <c r="D87" s="268" t="n"/>
      <c r="E87" s="213" t="n"/>
      <c r="F87" s="269" t="n"/>
      <c r="G87" s="269" t="n"/>
      <c r="H87" s="269" t="n"/>
      <c r="I87" s="235" t="n"/>
      <c r="J87" s="235" t="n"/>
      <c r="K87" s="235" t="n"/>
      <c r="L87" s="235" t="n"/>
      <c r="M87" s="235" t="n"/>
    </row>
    <row r="88" ht="45.75" customFormat="1" customHeight="1" s="270">
      <c r="A88" s="267" t="n"/>
      <c r="B88" s="268" t="n"/>
      <c r="C88" s="268" t="n"/>
      <c r="D88" s="268" t="n"/>
      <c r="E88" s="213" t="n"/>
      <c r="F88" s="269" t="n"/>
      <c r="G88" s="269" t="n"/>
      <c r="H88" s="269" t="n"/>
      <c r="I88" s="235" t="n"/>
      <c r="J88" s="235" t="n"/>
      <c r="K88" s="235" t="n"/>
      <c r="L88" s="235" t="n"/>
      <c r="M88" s="235" t="n"/>
    </row>
    <row r="89" ht="45.75" customFormat="1" customHeight="1" s="270">
      <c r="A89" s="267" t="n"/>
      <c r="B89" s="268" t="n"/>
      <c r="C89" s="268" t="n"/>
      <c r="D89" s="268" t="n"/>
      <c r="E89" s="213" t="n"/>
      <c r="F89" s="269" t="n"/>
      <c r="G89" s="269" t="n"/>
      <c r="H89" s="269" t="n"/>
      <c r="I89" s="235" t="n"/>
      <c r="J89" s="235" t="n"/>
      <c r="K89" s="235" t="n"/>
      <c r="L89" s="235" t="n"/>
      <c r="M89" s="235" t="n"/>
    </row>
    <row r="90" ht="45.75" customFormat="1" customHeight="1" s="270">
      <c r="A90" s="267" t="n"/>
      <c r="B90" s="268" t="n"/>
      <c r="C90" s="268" t="n"/>
      <c r="D90" s="268" t="n"/>
      <c r="E90" s="213" t="n"/>
      <c r="F90" s="269" t="n"/>
      <c r="G90" s="269" t="n"/>
      <c r="H90" s="269" t="n"/>
      <c r="I90" s="235" t="n"/>
      <c r="J90" s="235" t="n"/>
      <c r="K90" s="235" t="n"/>
      <c r="L90" s="235" t="n"/>
      <c r="M90" s="235" t="n"/>
    </row>
    <row r="91" ht="45.75" customFormat="1" customHeight="1" s="270">
      <c r="A91" s="267" t="n"/>
      <c r="B91" s="268" t="n"/>
      <c r="C91" s="268" t="n"/>
      <c r="D91" s="268" t="n"/>
      <c r="E91" s="213" t="n"/>
      <c r="F91" s="269" t="n"/>
      <c r="G91" s="269" t="n"/>
      <c r="H91" s="269" t="n"/>
      <c r="I91" s="235" t="n"/>
      <c r="J91" s="235" t="n"/>
      <c r="K91" s="235" t="n"/>
      <c r="L91" s="235" t="n"/>
      <c r="M91" s="235" t="n"/>
    </row>
    <row r="92" ht="45.75" customFormat="1" customHeight="1" s="270">
      <c r="A92" s="267" t="n"/>
      <c r="B92" s="268" t="n"/>
      <c r="C92" s="268" t="n"/>
      <c r="D92" s="268" t="n"/>
      <c r="E92" s="213" t="n"/>
      <c r="F92" s="269" t="n"/>
      <c r="G92" s="269" t="n"/>
      <c r="H92" s="269" t="n"/>
      <c r="I92" s="235" t="n"/>
      <c r="J92" s="235" t="n"/>
      <c r="K92" s="235" t="n"/>
      <c r="L92" s="235" t="n"/>
      <c r="M92" s="235" t="n"/>
    </row>
    <row r="93" ht="45.75" customFormat="1" customHeight="1" s="270">
      <c r="A93" s="267" t="n"/>
      <c r="B93" s="268" t="n"/>
      <c r="C93" s="268" t="n"/>
      <c r="D93" s="268" t="n"/>
      <c r="E93" s="213" t="n"/>
      <c r="F93" s="269" t="n"/>
      <c r="G93" s="269" t="n"/>
      <c r="H93" s="269" t="n"/>
      <c r="I93" s="235" t="n"/>
      <c r="J93" s="235" t="n"/>
      <c r="K93" s="235" t="n"/>
      <c r="L93" s="235" t="n"/>
      <c r="M93" s="235" t="n"/>
    </row>
    <row r="94" ht="45.75" customFormat="1" customHeight="1" s="270">
      <c r="A94" s="267" t="n"/>
      <c r="B94" s="268" t="n"/>
      <c r="C94" s="268" t="n"/>
      <c r="D94" s="268" t="n"/>
      <c r="E94" s="213" t="n"/>
      <c r="F94" s="269" t="n"/>
      <c r="G94" s="269" t="n"/>
      <c r="H94" s="269" t="n"/>
      <c r="I94" s="235" t="n"/>
      <c r="J94" s="235" t="n"/>
      <c r="K94" s="235" t="n"/>
      <c r="L94" s="235" t="n"/>
      <c r="M94" s="235" t="n"/>
    </row>
    <row r="95" ht="45.75" customFormat="1" customHeight="1" s="270">
      <c r="A95" s="267" t="n"/>
      <c r="B95" s="268" t="n"/>
      <c r="C95" s="268" t="n"/>
      <c r="D95" s="268" t="n"/>
      <c r="E95" s="213" t="n"/>
      <c r="F95" s="269" t="n"/>
      <c r="G95" s="269" t="n"/>
      <c r="H95" s="269" t="n"/>
      <c r="I95" s="235" t="n"/>
      <c r="J95" s="235" t="n"/>
      <c r="K95" s="235" t="n"/>
      <c r="L95" s="235" t="n"/>
      <c r="M95" s="235" t="n"/>
    </row>
    <row r="96" ht="45.75" customFormat="1" customHeight="1" s="270">
      <c r="A96" s="267" t="n"/>
      <c r="B96" s="268" t="n"/>
      <c r="C96" s="268" t="n"/>
      <c r="D96" s="268" t="n"/>
      <c r="E96" s="213" t="n"/>
      <c r="F96" s="269" t="n"/>
      <c r="G96" s="269" t="n"/>
      <c r="H96" s="269" t="n"/>
      <c r="I96" s="235" t="n"/>
      <c r="J96" s="235" t="n"/>
      <c r="K96" s="235" t="n"/>
      <c r="L96" s="235" t="n"/>
      <c r="M96" s="235" t="n"/>
    </row>
    <row r="97" ht="45.75" customFormat="1" customHeight="1" s="270">
      <c r="A97" s="267" t="n"/>
      <c r="B97" s="268" t="n"/>
      <c r="C97" s="268" t="n"/>
      <c r="D97" s="268" t="n"/>
      <c r="E97" s="213" t="n"/>
      <c r="F97" s="269" t="n"/>
      <c r="G97" s="269" t="n"/>
      <c r="H97" s="269" t="n"/>
      <c r="I97" s="235" t="n"/>
      <c r="J97" s="235" t="n"/>
      <c r="K97" s="235" t="n"/>
      <c r="L97" s="235" t="n"/>
      <c r="M97" s="235" t="n"/>
    </row>
    <row r="98" ht="45.75" customFormat="1" customHeight="1" s="270">
      <c r="A98" s="267" t="n"/>
      <c r="B98" s="268" t="n"/>
      <c r="C98" s="268" t="n"/>
      <c r="D98" s="268" t="n"/>
      <c r="E98" s="213" t="n"/>
      <c r="F98" s="269" t="n"/>
      <c r="G98" s="269" t="n"/>
      <c r="H98" s="269" t="n"/>
      <c r="I98" s="235" t="n"/>
      <c r="J98" s="235" t="n"/>
      <c r="K98" s="235" t="n"/>
      <c r="L98" s="235" t="n"/>
      <c r="M98" s="235" t="n"/>
    </row>
    <row r="99" ht="45.75" customFormat="1" customHeight="1" s="270">
      <c r="A99" s="267" t="n"/>
      <c r="B99" s="268" t="n"/>
      <c r="C99" s="268" t="n"/>
      <c r="D99" s="268" t="n"/>
      <c r="E99" s="213" t="n"/>
      <c r="F99" s="269" t="n"/>
      <c r="G99" s="269" t="n"/>
      <c r="H99" s="269" t="n"/>
      <c r="I99" s="235" t="n"/>
      <c r="J99" s="235" t="n"/>
      <c r="K99" s="235" t="n"/>
      <c r="L99" s="235" t="n"/>
      <c r="M99" s="235" t="n"/>
    </row>
    <row r="100" ht="45.75" customFormat="1" customHeight="1" s="270">
      <c r="A100" s="267" t="n"/>
      <c r="B100" s="268" t="n"/>
      <c r="C100" s="268" t="n"/>
      <c r="D100" s="268" t="n"/>
      <c r="E100" s="213" t="n"/>
      <c r="F100" s="269" t="n"/>
      <c r="G100" s="269" t="n"/>
      <c r="H100" s="269" t="n"/>
      <c r="I100" s="235" t="n"/>
      <c r="J100" s="235" t="n"/>
      <c r="K100" s="235" t="n"/>
      <c r="L100" s="235" t="n"/>
      <c r="M100" s="235" t="n"/>
    </row>
    <row r="101" ht="45.75" customFormat="1" customHeight="1" s="270">
      <c r="A101" s="267" t="n"/>
      <c r="B101" s="268" t="n"/>
      <c r="C101" s="268" t="n"/>
      <c r="D101" s="268" t="n"/>
      <c r="E101" s="213" t="n"/>
      <c r="F101" s="269" t="n"/>
      <c r="G101" s="269" t="n"/>
      <c r="H101" s="269" t="n"/>
      <c r="I101" s="235" t="n"/>
      <c r="J101" s="235" t="n"/>
      <c r="K101" s="235" t="n"/>
      <c r="L101" s="235" t="n"/>
      <c r="M101" s="235" t="n"/>
    </row>
    <row r="102" ht="45.75" customFormat="1" customHeight="1" s="270">
      <c r="A102" s="267" t="n"/>
      <c r="B102" s="268" t="n"/>
      <c r="C102" s="268" t="n"/>
      <c r="D102" s="268" t="n"/>
      <c r="E102" s="213" t="n"/>
      <c r="F102" s="269" t="n"/>
      <c r="G102" s="269" t="n"/>
      <c r="H102" s="269" t="n"/>
      <c r="I102" s="235" t="n"/>
      <c r="J102" s="235" t="n"/>
      <c r="K102" s="235" t="n"/>
      <c r="L102" s="235" t="n"/>
      <c r="M102" s="235" t="n"/>
    </row>
    <row r="103" ht="45.75" customFormat="1" customHeight="1" s="270">
      <c r="A103" s="267" t="n"/>
      <c r="B103" s="268" t="n"/>
      <c r="C103" s="268" t="n"/>
      <c r="D103" s="268" t="n"/>
      <c r="E103" s="213" t="n"/>
      <c r="F103" s="269" t="n"/>
      <c r="G103" s="269" t="n"/>
      <c r="H103" s="269" t="n"/>
      <c r="I103" s="235" t="n"/>
      <c r="J103" s="235" t="n"/>
      <c r="K103" s="235" t="n"/>
      <c r="L103" s="235" t="n"/>
      <c r="M103" s="235" t="n"/>
    </row>
    <row r="104" ht="45.75" customFormat="1" customHeight="1" s="270">
      <c r="A104" s="267" t="n"/>
      <c r="B104" s="268" t="n"/>
      <c r="C104" s="268" t="n"/>
      <c r="D104" s="268" t="n"/>
      <c r="E104" s="213" t="n"/>
      <c r="F104" s="269" t="n"/>
      <c r="G104" s="269" t="n"/>
      <c r="H104" s="269" t="n"/>
      <c r="I104" s="235" t="n"/>
      <c r="J104" s="235" t="n"/>
      <c r="K104" s="235" t="n"/>
      <c r="L104" s="235" t="n"/>
      <c r="M104" s="235" t="n"/>
    </row>
    <row r="105" ht="45.75" customFormat="1" customHeight="1" s="270">
      <c r="A105" s="267" t="n"/>
      <c r="B105" s="268" t="n"/>
      <c r="C105" s="268" t="n"/>
      <c r="D105" s="268" t="n"/>
      <c r="E105" s="213" t="n"/>
      <c r="F105" s="269" t="n"/>
      <c r="G105" s="269" t="n"/>
      <c r="H105" s="269" t="n"/>
      <c r="I105" s="235" t="n"/>
      <c r="J105" s="235" t="n"/>
      <c r="K105" s="235" t="n"/>
      <c r="L105" s="235" t="n"/>
      <c r="M105" s="235" t="n"/>
    </row>
    <row r="106" ht="45.75" customFormat="1" customHeight="1" s="270">
      <c r="A106" s="267" t="n"/>
      <c r="B106" s="268" t="n"/>
      <c r="C106" s="268" t="n"/>
      <c r="D106" s="268" t="n"/>
      <c r="E106" s="213" t="n"/>
      <c r="F106" s="269" t="n"/>
      <c r="G106" s="269" t="n"/>
      <c r="H106" s="269" t="n"/>
      <c r="I106" s="235" t="n"/>
      <c r="J106" s="235" t="n"/>
      <c r="K106" s="235" t="n"/>
      <c r="L106" s="235" t="n"/>
      <c r="M106" s="235" t="n"/>
    </row>
    <row r="107" ht="45.75" customFormat="1" customHeight="1" s="270">
      <c r="A107" s="267" t="n"/>
      <c r="B107" s="268" t="n"/>
      <c r="C107" s="268" t="n"/>
      <c r="D107" s="268" t="n"/>
      <c r="E107" s="213" t="n"/>
      <c r="F107" s="269" t="n"/>
      <c r="G107" s="269" t="n"/>
      <c r="H107" s="269" t="n"/>
      <c r="I107" s="235" t="n"/>
      <c r="J107" s="235" t="n"/>
      <c r="K107" s="235" t="n"/>
      <c r="L107" s="235" t="n"/>
      <c r="M107" s="235" t="n"/>
    </row>
    <row r="108" ht="45.75" customFormat="1" customHeight="1" s="270">
      <c r="A108" s="267" t="n"/>
      <c r="B108" s="268" t="n"/>
      <c r="C108" s="268" t="n"/>
      <c r="D108" s="268" t="n"/>
      <c r="E108" s="213" t="n"/>
      <c r="F108" s="269" t="n"/>
      <c r="G108" s="269" t="n"/>
      <c r="H108" s="269" t="n"/>
      <c r="I108" s="235" t="n"/>
      <c r="J108" s="235" t="n"/>
      <c r="K108" s="235" t="n"/>
      <c r="L108" s="235" t="n"/>
      <c r="M108" s="235" t="n"/>
    </row>
    <row r="109" ht="45.75" customFormat="1" customHeight="1" s="270">
      <c r="A109" s="267" t="n"/>
      <c r="B109" s="268" t="n"/>
      <c r="C109" s="268" t="n"/>
      <c r="D109" s="268" t="n"/>
      <c r="E109" s="213" t="n"/>
      <c r="F109" s="269" t="n"/>
      <c r="G109" s="269" t="n"/>
      <c r="H109" s="269" t="n"/>
      <c r="I109" s="235" t="n"/>
      <c r="J109" s="235" t="n"/>
      <c r="K109" s="235" t="n"/>
      <c r="L109" s="235" t="n"/>
      <c r="M109" s="235" t="n"/>
    </row>
    <row r="110" ht="45.75" customFormat="1" customHeight="1" s="270">
      <c r="A110" s="267" t="n"/>
      <c r="B110" s="268" t="n"/>
      <c r="C110" s="268" t="n"/>
      <c r="D110" s="268" t="n"/>
      <c r="E110" s="213" t="n"/>
      <c r="F110" s="269" t="n"/>
      <c r="G110" s="269" t="n"/>
      <c r="H110" s="269" t="n"/>
      <c r="I110" s="235" t="n"/>
      <c r="J110" s="235" t="n"/>
      <c r="K110" s="235" t="n"/>
      <c r="L110" s="235" t="n"/>
      <c r="M110" s="235" t="n"/>
    </row>
    <row r="111" ht="45.75" customFormat="1" customHeight="1" s="270">
      <c r="A111" s="267" t="n"/>
      <c r="B111" s="268" t="n"/>
      <c r="C111" s="268" t="n"/>
      <c r="D111" s="268" t="n"/>
      <c r="E111" s="213" t="n"/>
      <c r="F111" s="269" t="n"/>
      <c r="G111" s="269" t="n"/>
      <c r="H111" s="269" t="n"/>
      <c r="I111" s="235" t="n"/>
      <c r="J111" s="235" t="n"/>
      <c r="K111" s="235" t="n"/>
      <c r="L111" s="235" t="n"/>
      <c r="M111" s="235" t="n"/>
    </row>
    <row r="112" ht="45.75" customFormat="1" customHeight="1" s="270">
      <c r="A112" s="267" t="n"/>
      <c r="B112" s="268" t="n"/>
      <c r="C112" s="268" t="n"/>
      <c r="D112" s="268" t="n"/>
      <c r="E112" s="213" t="n"/>
      <c r="F112" s="269" t="n"/>
      <c r="G112" s="269" t="n"/>
      <c r="H112" s="269" t="n"/>
      <c r="I112" s="235" t="n"/>
      <c r="J112" s="235" t="n"/>
      <c r="K112" s="235" t="n"/>
      <c r="L112" s="235" t="n"/>
      <c r="M112" s="235" t="n"/>
    </row>
    <row r="113" ht="45.75" customFormat="1" customHeight="1" s="270">
      <c r="A113" s="267" t="n"/>
      <c r="B113" s="268" t="n"/>
      <c r="C113" s="268" t="n"/>
      <c r="D113" s="268" t="n"/>
      <c r="E113" s="213" t="n"/>
      <c r="F113" s="269" t="n"/>
      <c r="G113" s="269" t="n"/>
      <c r="H113" s="269" t="n"/>
      <c r="I113" s="235" t="n"/>
      <c r="J113" s="235" t="n"/>
      <c r="K113" s="235" t="n"/>
      <c r="L113" s="235" t="n"/>
      <c r="M113" s="235" t="n"/>
    </row>
    <row r="114" ht="45.75" customFormat="1" customHeight="1" s="270">
      <c r="A114" s="267" t="n"/>
      <c r="B114" s="268" t="n"/>
      <c r="C114" s="268" t="n"/>
      <c r="D114" s="268" t="n"/>
      <c r="E114" s="213" t="n"/>
      <c r="F114" s="269" t="n"/>
      <c r="G114" s="269" t="n"/>
      <c r="H114" s="269" t="n"/>
      <c r="I114" s="235" t="n"/>
      <c r="J114" s="235" t="n"/>
      <c r="K114" s="235" t="n"/>
      <c r="L114" s="235" t="n"/>
      <c r="M114" s="235" t="n"/>
    </row>
    <row r="115" ht="45.75" customFormat="1" customHeight="1" s="270">
      <c r="A115" s="267" t="n"/>
      <c r="B115" s="268" t="n"/>
      <c r="C115" s="268" t="n"/>
      <c r="D115" s="268" t="n"/>
      <c r="E115" s="213" t="n"/>
      <c r="F115" s="269" t="n"/>
      <c r="G115" s="269" t="n"/>
      <c r="H115" s="269" t="n"/>
      <c r="I115" s="235" t="n"/>
      <c r="J115" s="235" t="n"/>
      <c r="K115" s="235" t="n"/>
      <c r="L115" s="235" t="n"/>
      <c r="M115" s="235" t="n"/>
    </row>
    <row r="116" ht="45.75" customFormat="1" customHeight="1" s="270">
      <c r="A116" s="267" t="n"/>
      <c r="B116" s="268" t="n"/>
      <c r="C116" s="268" t="n"/>
      <c r="D116" s="268" t="n"/>
      <c r="E116" s="213" t="n"/>
      <c r="F116" s="269" t="n"/>
      <c r="G116" s="269" t="n"/>
      <c r="H116" s="269" t="n"/>
      <c r="I116" s="235" t="n"/>
      <c r="J116" s="235" t="n"/>
      <c r="K116" s="235" t="n"/>
      <c r="L116" s="235" t="n"/>
      <c r="M116" s="235" t="n"/>
    </row>
    <row r="117" ht="45.75" customFormat="1" customHeight="1" s="270">
      <c r="A117" s="267" t="n"/>
      <c r="B117" s="268" t="n"/>
      <c r="C117" s="268" t="n"/>
      <c r="D117" s="268" t="n"/>
      <c r="E117" s="213" t="n"/>
      <c r="F117" s="269" t="n"/>
      <c r="G117" s="269" t="n"/>
      <c r="H117" s="269" t="n"/>
      <c r="I117" s="235" t="n"/>
      <c r="J117" s="235" t="n"/>
      <c r="K117" s="235" t="n"/>
      <c r="L117" s="235" t="n"/>
      <c r="M117" s="235" t="n"/>
    </row>
    <row r="118" ht="45.75" customFormat="1" customHeight="1" s="270">
      <c r="A118" s="267" t="n"/>
      <c r="B118" s="268" t="n"/>
      <c r="C118" s="268" t="n"/>
      <c r="D118" s="268" t="n"/>
      <c r="E118" s="213" t="n"/>
      <c r="F118" s="269" t="n"/>
      <c r="G118" s="269" t="n"/>
      <c r="H118" s="269" t="n"/>
      <c r="I118" s="235" t="n"/>
      <c r="J118" s="235" t="n"/>
      <c r="K118" s="235" t="n"/>
      <c r="L118" s="235" t="n"/>
      <c r="M118" s="235" t="n"/>
    </row>
    <row r="119" ht="45.75" customFormat="1" customHeight="1" s="270">
      <c r="A119" s="267" t="n"/>
      <c r="B119" s="268" t="n"/>
      <c r="C119" s="268" t="n"/>
      <c r="D119" s="268" t="n"/>
      <c r="E119" s="213" t="n"/>
      <c r="F119" s="269" t="n"/>
      <c r="G119" s="269" t="n"/>
      <c r="H119" s="269" t="n"/>
      <c r="I119" s="235" t="n"/>
      <c r="J119" s="235" t="n"/>
      <c r="K119" s="235" t="n"/>
      <c r="L119" s="235" t="n"/>
      <c r="M119" s="235" t="n"/>
    </row>
    <row r="120" ht="45.75" customFormat="1" customHeight="1" s="270">
      <c r="A120" s="267" t="n"/>
      <c r="B120" s="268" t="n"/>
      <c r="C120" s="268" t="n"/>
      <c r="D120" s="268" t="n"/>
      <c r="E120" s="213" t="n"/>
      <c r="F120" s="269" t="n"/>
      <c r="G120" s="269" t="n"/>
      <c r="H120" s="269" t="n"/>
      <c r="I120" s="235" t="n"/>
      <c r="J120" s="235" t="n"/>
      <c r="K120" s="235" t="n"/>
      <c r="L120" s="235" t="n"/>
      <c r="M120" s="235" t="n"/>
    </row>
    <row r="121" ht="45.75" customFormat="1" customHeight="1" s="270">
      <c r="A121" s="267" t="n"/>
      <c r="B121" s="268" t="n"/>
      <c r="C121" s="268" t="n"/>
      <c r="D121" s="268" t="n"/>
      <c r="E121" s="213" t="n"/>
      <c r="F121" s="269" t="n"/>
      <c r="G121" s="269" t="n"/>
      <c r="H121" s="269" t="n"/>
      <c r="I121" s="235" t="n"/>
      <c r="J121" s="235" t="n"/>
      <c r="K121" s="235" t="n"/>
      <c r="L121" s="235" t="n"/>
      <c r="M121" s="235" t="n"/>
    </row>
    <row r="122" ht="45.75" customFormat="1" customHeight="1" s="270">
      <c r="A122" s="267" t="n"/>
      <c r="B122" s="268" t="n"/>
      <c r="C122" s="268" t="n"/>
      <c r="D122" s="268" t="n"/>
      <c r="E122" s="213" t="n"/>
      <c r="F122" s="269" t="n"/>
      <c r="G122" s="269" t="n"/>
      <c r="H122" s="269" t="n"/>
      <c r="I122" s="235" t="n"/>
      <c r="J122" s="235" t="n"/>
      <c r="K122" s="235" t="n"/>
      <c r="L122" s="235" t="n"/>
      <c r="M122" s="235" t="n"/>
    </row>
    <row r="123" ht="45.75" customFormat="1" customHeight="1" s="270">
      <c r="A123" s="267" t="n"/>
      <c r="B123" s="268" t="n"/>
      <c r="C123" s="268" t="n"/>
      <c r="D123" s="268" t="n"/>
      <c r="E123" s="213" t="n"/>
      <c r="F123" s="269" t="n"/>
      <c r="G123" s="269" t="n"/>
      <c r="H123" s="269" t="n"/>
      <c r="I123" s="235" t="n"/>
      <c r="J123" s="235" t="n"/>
      <c r="K123" s="235" t="n"/>
      <c r="L123" s="235" t="n"/>
      <c r="M123" s="235" t="n"/>
    </row>
    <row r="124" ht="45.75" customFormat="1" customHeight="1" s="270">
      <c r="A124" s="267" t="n"/>
      <c r="B124" s="268" t="n"/>
      <c r="C124" s="268" t="n"/>
      <c r="D124" s="268" t="n"/>
      <c r="E124" s="213" t="n"/>
      <c r="F124" s="269" t="n"/>
      <c r="G124" s="269" t="n"/>
      <c r="H124" s="269" t="n"/>
      <c r="I124" s="235" t="n"/>
      <c r="J124" s="235" t="n"/>
      <c r="K124" s="235" t="n"/>
      <c r="L124" s="235" t="n"/>
      <c r="M124" s="235" t="n"/>
    </row>
    <row r="125" ht="45.75" customFormat="1" customHeight="1" s="270">
      <c r="A125" s="267" t="n"/>
      <c r="B125" s="268" t="n"/>
      <c r="C125" s="268" t="n"/>
      <c r="D125" s="268" t="n"/>
      <c r="E125" s="213" t="n"/>
      <c r="F125" s="269" t="n"/>
      <c r="G125" s="269" t="n"/>
      <c r="H125" s="269" t="n"/>
      <c r="I125" s="235" t="n"/>
      <c r="J125" s="235" t="n"/>
      <c r="K125" s="235" t="n"/>
      <c r="L125" s="235" t="n"/>
      <c r="M125" s="235" t="n"/>
    </row>
    <row r="126" ht="45.75" customFormat="1" customHeight="1" s="270">
      <c r="A126" s="267" t="n"/>
      <c r="B126" s="268" t="n"/>
      <c r="C126" s="268" t="n"/>
      <c r="D126" s="268" t="n"/>
      <c r="E126" s="213" t="n"/>
      <c r="F126" s="269" t="n"/>
      <c r="G126" s="269" t="n"/>
      <c r="H126" s="269" t="n"/>
      <c r="I126" s="235" t="n"/>
      <c r="J126" s="235" t="n"/>
      <c r="K126" s="235" t="n"/>
      <c r="L126" s="235" t="n"/>
      <c r="M126" s="235" t="n"/>
    </row>
    <row r="127" ht="45.75" customFormat="1" customHeight="1" s="270">
      <c r="A127" s="267" t="n"/>
      <c r="B127" s="268" t="n"/>
      <c r="C127" s="268" t="n"/>
      <c r="D127" s="268" t="n"/>
      <c r="E127" s="213" t="n"/>
      <c r="F127" s="269" t="n"/>
      <c r="G127" s="269" t="n"/>
      <c r="H127" s="269" t="n"/>
      <c r="I127" s="235" t="n"/>
      <c r="J127" s="235" t="n"/>
      <c r="K127" s="235" t="n"/>
      <c r="L127" s="235" t="n"/>
      <c r="M127" s="235" t="n"/>
    </row>
    <row r="128" ht="45.75" customFormat="1" customHeight="1" s="270">
      <c r="A128" s="267" t="n"/>
      <c r="B128" s="268" t="n"/>
      <c r="C128" s="268" t="n"/>
      <c r="D128" s="268" t="n"/>
      <c r="E128" s="213" t="n"/>
      <c r="F128" s="269" t="n"/>
      <c r="G128" s="269" t="n"/>
      <c r="H128" s="269" t="n"/>
      <c r="I128" s="235" t="n"/>
      <c r="J128" s="235" t="n"/>
      <c r="K128" s="235" t="n"/>
      <c r="L128" s="235" t="n"/>
      <c r="M128" s="235" t="n"/>
    </row>
    <row r="129" ht="45.75" customFormat="1" customHeight="1" s="270">
      <c r="A129" s="267" t="n"/>
      <c r="B129" s="268" t="n"/>
      <c r="C129" s="268" t="n"/>
      <c r="D129" s="268" t="n"/>
      <c r="E129" s="213" t="n"/>
      <c r="F129" s="269" t="n"/>
      <c r="G129" s="269" t="n"/>
      <c r="H129" s="269" t="n"/>
      <c r="I129" s="235" t="n"/>
      <c r="J129" s="235" t="n"/>
      <c r="K129" s="235" t="n"/>
      <c r="L129" s="235" t="n"/>
      <c r="M129" s="235" t="n"/>
    </row>
    <row r="130" ht="45.75" customFormat="1" customHeight="1" s="270">
      <c r="A130" s="267" t="n"/>
      <c r="B130" s="268" t="n"/>
      <c r="C130" s="268" t="n"/>
      <c r="D130" s="268" t="n"/>
      <c r="E130" s="213" t="n"/>
      <c r="F130" s="269" t="n"/>
      <c r="G130" s="269" t="n"/>
      <c r="H130" s="269" t="n"/>
      <c r="I130" s="235" t="n"/>
      <c r="J130" s="235" t="n"/>
      <c r="K130" s="235" t="n"/>
      <c r="L130" s="235" t="n"/>
      <c r="M130" s="235" t="n"/>
    </row>
    <row r="131" ht="45.75" customFormat="1" customHeight="1" s="270">
      <c r="A131" s="267" t="n"/>
      <c r="B131" s="268" t="n"/>
      <c r="C131" s="268" t="n"/>
      <c r="D131" s="268" t="n"/>
      <c r="E131" s="213" t="n"/>
      <c r="F131" s="269" t="n"/>
      <c r="G131" s="269" t="n"/>
      <c r="H131" s="269" t="n"/>
      <c r="I131" s="235" t="n"/>
      <c r="J131" s="235" t="n"/>
      <c r="K131" s="235" t="n"/>
      <c r="L131" s="235" t="n"/>
      <c r="M131" s="235" t="n"/>
    </row>
    <row r="132" ht="45.75" customFormat="1" customHeight="1" s="270">
      <c r="A132" s="267" t="n"/>
      <c r="B132" s="268" t="n"/>
      <c r="C132" s="268" t="n"/>
      <c r="D132" s="268" t="n"/>
      <c r="E132" s="213" t="n"/>
      <c r="F132" s="269" t="n"/>
      <c r="G132" s="269" t="n"/>
      <c r="H132" s="269" t="n"/>
      <c r="I132" s="235" t="n"/>
      <c r="J132" s="235" t="n"/>
      <c r="K132" s="235" t="n"/>
      <c r="L132" s="235" t="n"/>
      <c r="M132" s="235" t="n"/>
    </row>
    <row r="133" ht="45.75" customFormat="1" customHeight="1" s="270">
      <c r="A133" s="267" t="n"/>
      <c r="B133" s="268" t="n"/>
      <c r="C133" s="268" t="n"/>
      <c r="D133" s="268" t="n"/>
      <c r="E133" s="213" t="n"/>
      <c r="F133" s="269" t="n"/>
      <c r="G133" s="269" t="n"/>
      <c r="H133" s="269" t="n"/>
      <c r="I133" s="235" t="n"/>
      <c r="J133" s="235" t="n"/>
      <c r="K133" s="235" t="n"/>
      <c r="L133" s="235" t="n"/>
      <c r="M133" s="235" t="n"/>
    </row>
    <row r="134" ht="45.75" customFormat="1" customHeight="1" s="270">
      <c r="A134" s="267" t="n"/>
      <c r="B134" s="268" t="n"/>
      <c r="C134" s="268" t="n"/>
      <c r="D134" s="268" t="n"/>
      <c r="E134" s="213" t="n"/>
      <c r="F134" s="269" t="n"/>
      <c r="G134" s="269" t="n"/>
      <c r="H134" s="269" t="n"/>
      <c r="I134" s="235" t="n"/>
      <c r="J134" s="235" t="n"/>
      <c r="K134" s="235" t="n"/>
      <c r="L134" s="235" t="n"/>
      <c r="M134" s="235" t="n"/>
    </row>
    <row r="135" ht="45.75" customFormat="1" customHeight="1" s="270">
      <c r="A135" s="267" t="n"/>
      <c r="B135" s="268" t="n"/>
      <c r="C135" s="268" t="n"/>
      <c r="D135" s="268" t="n"/>
      <c r="E135" s="213" t="n"/>
      <c r="F135" s="269" t="n"/>
      <c r="G135" s="269" t="n"/>
      <c r="H135" s="269" t="n"/>
      <c r="I135" s="235" t="n"/>
      <c r="J135" s="235" t="n"/>
      <c r="K135" s="235" t="n"/>
      <c r="L135" s="235" t="n"/>
      <c r="M135" s="235" t="n"/>
    </row>
    <row r="136" ht="45.75" customFormat="1" customHeight="1" s="270">
      <c r="A136" s="267" t="n"/>
      <c r="B136" s="268" t="n"/>
      <c r="C136" s="268" t="n"/>
      <c r="D136" s="268" t="n"/>
      <c r="E136" s="213" t="n"/>
      <c r="F136" s="269" t="n"/>
      <c r="G136" s="269" t="n"/>
      <c r="H136" s="269" t="n"/>
      <c r="I136" s="235" t="n"/>
      <c r="J136" s="235" t="n"/>
      <c r="K136" s="235" t="n"/>
      <c r="L136" s="235" t="n"/>
      <c r="M136" s="235" t="n"/>
    </row>
    <row r="137" ht="45.75" customFormat="1" customHeight="1" s="270">
      <c r="A137" s="267" t="n"/>
      <c r="B137" s="268" t="n"/>
      <c r="C137" s="268" t="n"/>
      <c r="D137" s="268" t="n"/>
      <c r="E137" s="213" t="n"/>
      <c r="F137" s="269" t="n"/>
      <c r="G137" s="269" t="n"/>
      <c r="H137" s="269" t="n"/>
      <c r="I137" s="235" t="n"/>
      <c r="J137" s="235" t="n"/>
      <c r="K137" s="235" t="n"/>
      <c r="L137" s="235" t="n"/>
      <c r="M137" s="235" t="n"/>
    </row>
    <row r="138" ht="45.75" customFormat="1" customHeight="1" s="270">
      <c r="A138" s="267" t="n"/>
      <c r="B138" s="268" t="n"/>
      <c r="C138" s="268" t="n"/>
      <c r="D138" s="268" t="n"/>
      <c r="E138" s="213" t="n"/>
      <c r="F138" s="269" t="n"/>
      <c r="G138" s="269" t="n"/>
      <c r="H138" s="269" t="n"/>
      <c r="I138" s="235" t="n"/>
      <c r="J138" s="235" t="n"/>
      <c r="K138" s="235" t="n"/>
      <c r="L138" s="235" t="n"/>
      <c r="M138" s="235" t="n"/>
    </row>
    <row r="139" ht="45.75" customFormat="1" customHeight="1" s="270">
      <c r="A139" s="267" t="n"/>
      <c r="B139" s="268" t="n"/>
      <c r="C139" s="268" t="n"/>
      <c r="D139" s="268" t="n"/>
      <c r="E139" s="213" t="n"/>
      <c r="F139" s="269" t="n"/>
      <c r="G139" s="269" t="n"/>
      <c r="H139" s="269" t="n"/>
      <c r="I139" s="235" t="n"/>
      <c r="J139" s="235" t="n"/>
      <c r="K139" s="235" t="n"/>
      <c r="L139" s="235" t="n"/>
      <c r="M139" s="235" t="n"/>
    </row>
    <row r="140" ht="45.75" customFormat="1" customHeight="1" s="270">
      <c r="A140" s="267" t="n"/>
      <c r="B140" s="268" t="n"/>
      <c r="C140" s="268" t="n"/>
      <c r="D140" s="268" t="n"/>
      <c r="E140" s="213" t="n"/>
      <c r="F140" s="269" t="n"/>
      <c r="G140" s="269" t="n"/>
      <c r="H140" s="269" t="n"/>
      <c r="I140" s="235" t="n"/>
      <c r="J140" s="235" t="n"/>
      <c r="K140" s="235" t="n"/>
      <c r="L140" s="235" t="n"/>
      <c r="M140" s="235" t="n"/>
    </row>
    <row r="141" ht="45.75" customFormat="1" customHeight="1" s="270">
      <c r="A141" s="267" t="n"/>
      <c r="B141" s="268" t="n"/>
      <c r="C141" s="268" t="n"/>
      <c r="D141" s="268" t="n"/>
      <c r="E141" s="213" t="n"/>
      <c r="F141" s="269" t="n"/>
      <c r="G141" s="269" t="n"/>
      <c r="H141" s="269" t="n"/>
      <c r="I141" s="235" t="n"/>
      <c r="J141" s="235" t="n"/>
      <c r="K141" s="235" t="n"/>
      <c r="L141" s="235" t="n"/>
      <c r="M141" s="235" t="n"/>
    </row>
    <row r="142" ht="45.75" customFormat="1" customHeight="1" s="270">
      <c r="A142" s="267" t="n"/>
      <c r="B142" s="268" t="n"/>
      <c r="C142" s="268" t="n"/>
      <c r="D142" s="268" t="n"/>
      <c r="E142" s="213" t="n"/>
      <c r="F142" s="269" t="n"/>
      <c r="G142" s="269" t="n"/>
      <c r="H142" s="269" t="n"/>
      <c r="I142" s="235" t="n"/>
      <c r="J142" s="235" t="n"/>
      <c r="K142" s="235" t="n"/>
      <c r="L142" s="235" t="n"/>
      <c r="M142" s="235" t="n"/>
    </row>
    <row r="143" ht="45.75" customFormat="1" customHeight="1" s="270">
      <c r="A143" s="267" t="n"/>
      <c r="B143" s="268" t="n"/>
      <c r="C143" s="268" t="n"/>
      <c r="D143" s="268" t="n"/>
      <c r="E143" s="213" t="n"/>
      <c r="F143" s="269" t="n"/>
      <c r="G143" s="269" t="n"/>
      <c r="H143" s="269" t="n"/>
      <c r="I143" s="235" t="n"/>
      <c r="J143" s="235" t="n"/>
      <c r="K143" s="235" t="n"/>
      <c r="L143" s="235" t="n"/>
      <c r="M143" s="235" t="n"/>
    </row>
    <row r="144" ht="45.75" customFormat="1" customHeight="1" s="270">
      <c r="A144" s="267" t="n"/>
      <c r="B144" s="268" t="n"/>
      <c r="C144" s="268" t="n"/>
      <c r="D144" s="268" t="n"/>
      <c r="E144" s="213" t="n"/>
      <c r="F144" s="269" t="n"/>
      <c r="G144" s="269" t="n"/>
      <c r="H144" s="269" t="n"/>
      <c r="I144" s="235" t="n"/>
      <c r="J144" s="235" t="n"/>
      <c r="K144" s="235" t="n"/>
      <c r="L144" s="235" t="n"/>
      <c r="M144" s="235" t="n"/>
    </row>
    <row r="145" ht="45.75" customFormat="1" customHeight="1" s="270">
      <c r="A145" s="267" t="n"/>
      <c r="B145" s="268" t="n"/>
      <c r="C145" s="268" t="n"/>
      <c r="D145" s="268" t="n"/>
      <c r="E145" s="213" t="n"/>
      <c r="F145" s="269" t="n"/>
      <c r="G145" s="269" t="n"/>
      <c r="H145" s="269" t="n"/>
      <c r="I145" s="235" t="n"/>
      <c r="J145" s="235" t="n"/>
      <c r="K145" s="235" t="n"/>
      <c r="L145" s="235" t="n"/>
      <c r="M145" s="235" t="n"/>
    </row>
    <row r="146" ht="45.75" customFormat="1" customHeight="1" s="270">
      <c r="A146" s="267" t="n"/>
      <c r="B146" s="268" t="n"/>
      <c r="C146" s="268" t="n"/>
      <c r="D146" s="268" t="n"/>
      <c r="E146" s="213" t="n"/>
      <c r="F146" s="269" t="n"/>
      <c r="G146" s="269" t="n"/>
      <c r="H146" s="269" t="n"/>
      <c r="I146" s="235" t="n"/>
      <c r="J146" s="235" t="n"/>
      <c r="K146" s="235" t="n"/>
      <c r="L146" s="235" t="n"/>
      <c r="M146" s="235" t="n"/>
    </row>
    <row r="147" ht="45.75" customFormat="1" customHeight="1" s="270">
      <c r="A147" s="267" t="n"/>
      <c r="B147" s="268" t="n"/>
      <c r="C147" s="268" t="n"/>
      <c r="D147" s="268" t="n"/>
      <c r="E147" s="213" t="n"/>
      <c r="F147" s="269" t="n"/>
      <c r="G147" s="269" t="n"/>
      <c r="H147" s="269" t="n"/>
      <c r="I147" s="235" t="n"/>
      <c r="J147" s="235" t="n"/>
      <c r="K147" s="235" t="n"/>
      <c r="L147" s="235" t="n"/>
      <c r="M147" s="235" t="n"/>
    </row>
    <row r="148" ht="45.75" customFormat="1" customHeight="1" s="270">
      <c r="A148" s="267" t="n"/>
      <c r="B148" s="268" t="n"/>
      <c r="C148" s="268" t="n"/>
      <c r="D148" s="268" t="n"/>
      <c r="E148" s="213" t="n"/>
      <c r="F148" s="269" t="n"/>
      <c r="G148" s="269" t="n"/>
      <c r="H148" s="269" t="n"/>
      <c r="I148" s="235" t="n"/>
      <c r="J148" s="235" t="n"/>
      <c r="K148" s="235" t="n"/>
      <c r="L148" s="235" t="n"/>
      <c r="M148" s="235" t="n"/>
    </row>
    <row r="149" ht="45.75" customFormat="1" customHeight="1" s="270">
      <c r="A149" s="267" t="n"/>
      <c r="B149" s="268" t="n"/>
      <c r="C149" s="268" t="n"/>
      <c r="D149" s="268" t="n"/>
      <c r="E149" s="213" t="n"/>
      <c r="F149" s="269" t="n"/>
      <c r="G149" s="269" t="n"/>
      <c r="H149" s="269" t="n"/>
      <c r="I149" s="235" t="n"/>
      <c r="J149" s="235" t="n"/>
      <c r="K149" s="235" t="n"/>
      <c r="L149" s="235" t="n"/>
      <c r="M149" s="235" t="n"/>
    </row>
    <row r="150" ht="45.75" customFormat="1" customHeight="1" s="270">
      <c r="A150" s="267" t="n"/>
      <c r="B150" s="268" t="n"/>
      <c r="C150" s="268" t="n"/>
      <c r="D150" s="268" t="n"/>
      <c r="E150" s="213" t="n"/>
      <c r="F150" s="269" t="n"/>
      <c r="G150" s="269" t="n"/>
      <c r="H150" s="269" t="n"/>
      <c r="I150" s="235" t="n"/>
      <c r="J150" s="235" t="n"/>
      <c r="K150" s="235" t="n"/>
      <c r="L150" s="235" t="n"/>
      <c r="M150" s="235" t="n"/>
    </row>
    <row r="151" ht="45.75" customFormat="1" customHeight="1" s="270">
      <c r="A151" s="267" t="n"/>
      <c r="B151" s="268" t="n"/>
      <c r="C151" s="268" t="n"/>
      <c r="D151" s="268" t="n"/>
      <c r="E151" s="213" t="n"/>
      <c r="F151" s="269" t="n"/>
      <c r="G151" s="269" t="n"/>
      <c r="H151" s="269" t="n"/>
      <c r="I151" s="235" t="n"/>
      <c r="J151" s="235" t="n"/>
      <c r="K151" s="235" t="n"/>
      <c r="L151" s="235" t="n"/>
      <c r="M151" s="235" t="n"/>
    </row>
    <row r="152" ht="45.75" customFormat="1" customHeight="1" s="270">
      <c r="A152" s="267" t="n"/>
      <c r="B152" s="268" t="n"/>
      <c r="C152" s="268" t="n"/>
      <c r="D152" s="268" t="n"/>
      <c r="E152" s="213" t="n"/>
      <c r="F152" s="269" t="n"/>
      <c r="G152" s="269" t="n"/>
      <c r="H152" s="269" t="n"/>
      <c r="I152" s="235" t="n"/>
      <c r="J152" s="235" t="n"/>
      <c r="K152" s="235" t="n"/>
      <c r="L152" s="235" t="n"/>
      <c r="M152" s="235" t="n"/>
    </row>
    <row r="153" ht="45.75" customFormat="1" customHeight="1" s="270">
      <c r="A153" s="267" t="n"/>
      <c r="B153" s="268" t="n"/>
      <c r="C153" s="268" t="n"/>
      <c r="D153" s="268" t="n"/>
      <c r="E153" s="213" t="n"/>
      <c r="F153" s="269" t="n"/>
      <c r="G153" s="269" t="n"/>
      <c r="H153" s="269" t="n"/>
      <c r="I153" s="235" t="n"/>
      <c r="J153" s="235" t="n"/>
      <c r="K153" s="235" t="n"/>
      <c r="L153" s="235" t="n"/>
      <c r="M153" s="235" t="n"/>
    </row>
    <row r="154" ht="45.75" customFormat="1" customHeight="1" s="270">
      <c r="A154" s="267" t="n"/>
      <c r="B154" s="268" t="n"/>
      <c r="C154" s="268" t="n"/>
      <c r="D154" s="268" t="n"/>
      <c r="E154" s="213" t="n"/>
      <c r="F154" s="269" t="n"/>
      <c r="G154" s="269" t="n"/>
      <c r="H154" s="269" t="n"/>
      <c r="I154" s="235" t="n"/>
      <c r="J154" s="235" t="n"/>
      <c r="K154" s="235" t="n"/>
      <c r="L154" s="235" t="n"/>
      <c r="M154" s="235" t="n"/>
    </row>
    <row r="155" ht="45.75" customFormat="1" customHeight="1" s="270">
      <c r="A155" s="267" t="n"/>
      <c r="B155" s="268" t="n"/>
      <c r="C155" s="268" t="n"/>
      <c r="D155" s="268" t="n"/>
      <c r="E155" s="213" t="n"/>
      <c r="F155" s="269" t="n"/>
      <c r="G155" s="269" t="n"/>
      <c r="H155" s="269" t="n"/>
      <c r="I155" s="235" t="n"/>
      <c r="J155" s="235" t="n"/>
      <c r="K155" s="235" t="n"/>
      <c r="L155" s="235" t="n"/>
      <c r="M155" s="235" t="n"/>
    </row>
    <row r="156" ht="45.75" customFormat="1" customHeight="1" s="270">
      <c r="A156" s="267" t="n"/>
      <c r="B156" s="268" t="n"/>
      <c r="C156" s="268" t="n"/>
      <c r="D156" s="268" t="n"/>
      <c r="E156" s="213" t="n"/>
      <c r="F156" s="269" t="n"/>
      <c r="G156" s="269" t="n"/>
      <c r="H156" s="269" t="n"/>
      <c r="I156" s="235" t="n"/>
      <c r="J156" s="235" t="n"/>
      <c r="K156" s="235" t="n"/>
      <c r="L156" s="235" t="n"/>
      <c r="M156" s="235" t="n"/>
    </row>
    <row r="157" ht="45.75" customFormat="1" customHeight="1" s="270">
      <c r="A157" s="267" t="n"/>
      <c r="B157" s="268" t="n"/>
      <c r="C157" s="268" t="n"/>
      <c r="D157" s="268" t="n"/>
      <c r="E157" s="213" t="n"/>
      <c r="F157" s="269" t="n"/>
      <c r="G157" s="269" t="n"/>
      <c r="H157" s="269" t="n"/>
      <c r="I157" s="235" t="n"/>
      <c r="J157" s="235" t="n"/>
      <c r="K157" s="235" t="n"/>
      <c r="L157" s="235" t="n"/>
      <c r="M157" s="235" t="n"/>
    </row>
    <row r="158" ht="45.75" customFormat="1" customHeight="1" s="270">
      <c r="A158" s="267" t="n"/>
      <c r="B158" s="268" t="n"/>
      <c r="C158" s="268" t="n"/>
      <c r="D158" s="268" t="n"/>
      <c r="E158" s="213" t="n"/>
      <c r="F158" s="269" t="n"/>
      <c r="G158" s="269" t="n"/>
      <c r="H158" s="269" t="n"/>
      <c r="I158" s="235" t="n"/>
      <c r="J158" s="235" t="n"/>
      <c r="K158" s="235" t="n"/>
      <c r="L158" s="235" t="n"/>
      <c r="M158" s="235" t="n"/>
    </row>
    <row r="159" ht="45.75" customFormat="1" customHeight="1" s="270">
      <c r="A159" s="267" t="n"/>
      <c r="B159" s="268" t="n"/>
      <c r="C159" s="268" t="n"/>
      <c r="D159" s="268" t="n"/>
      <c r="E159" s="213" t="n"/>
      <c r="F159" s="269" t="n"/>
      <c r="G159" s="269" t="n"/>
      <c r="H159" s="269" t="n"/>
      <c r="I159" s="235" t="n"/>
      <c r="J159" s="235" t="n"/>
      <c r="K159" s="235" t="n"/>
      <c r="L159" s="235" t="n"/>
      <c r="M159" s="235" t="n"/>
    </row>
    <row r="160" ht="45.75" customFormat="1" customHeight="1" s="270">
      <c r="A160" s="267" t="n"/>
      <c r="B160" s="268" t="n"/>
      <c r="C160" s="268" t="n"/>
      <c r="D160" s="268" t="n"/>
      <c r="E160" s="213" t="n"/>
      <c r="F160" s="269" t="n"/>
      <c r="G160" s="269" t="n"/>
      <c r="H160" s="269" t="n"/>
      <c r="I160" s="235" t="n"/>
      <c r="J160" s="235" t="n"/>
      <c r="K160" s="235" t="n"/>
      <c r="L160" s="235" t="n"/>
      <c r="M160" s="235" t="n"/>
    </row>
    <row r="161" ht="45.75" customFormat="1" customHeight="1" s="270">
      <c r="A161" s="267" t="n"/>
      <c r="B161" s="268" t="n"/>
      <c r="C161" s="268" t="n"/>
      <c r="D161" s="268" t="n"/>
      <c r="E161" s="213" t="n"/>
      <c r="F161" s="269" t="n"/>
      <c r="G161" s="269" t="n"/>
      <c r="H161" s="269" t="n"/>
      <c r="I161" s="235" t="n"/>
      <c r="J161" s="235" t="n"/>
      <c r="K161" s="235" t="n"/>
      <c r="L161" s="235" t="n"/>
      <c r="M161" s="235" t="n"/>
    </row>
    <row r="162" ht="45.75" customFormat="1" customHeight="1" s="270">
      <c r="A162" s="267" t="n"/>
      <c r="B162" s="268" t="n"/>
      <c r="C162" s="268" t="n"/>
      <c r="D162" s="268" t="n"/>
      <c r="E162" s="213" t="n"/>
      <c r="F162" s="269" t="n"/>
      <c r="G162" s="269" t="n"/>
      <c r="H162" s="269" t="n"/>
      <c r="I162" s="235" t="n"/>
      <c r="J162" s="235" t="n"/>
      <c r="K162" s="235" t="n"/>
      <c r="L162" s="235" t="n"/>
      <c r="M162" s="235" t="n"/>
    </row>
    <row r="163" ht="45.75" customFormat="1" customHeight="1" s="270">
      <c r="A163" s="267" t="n"/>
      <c r="B163" s="268" t="n"/>
      <c r="C163" s="268" t="n"/>
      <c r="D163" s="268" t="n"/>
      <c r="E163" s="213" t="n"/>
      <c r="F163" s="269" t="n"/>
      <c r="G163" s="269" t="n"/>
      <c r="H163" s="269" t="n"/>
      <c r="I163" s="235" t="n"/>
      <c r="J163" s="235" t="n"/>
      <c r="K163" s="235" t="n"/>
      <c r="L163" s="235" t="n"/>
      <c r="M163" s="235" t="n"/>
    </row>
    <row r="164" ht="45.75" customFormat="1" customHeight="1" s="270">
      <c r="A164" s="267" t="n"/>
      <c r="B164" s="268" t="n"/>
      <c r="C164" s="268" t="n"/>
      <c r="D164" s="268" t="n"/>
      <c r="E164" s="213" t="n"/>
      <c r="F164" s="269" t="n"/>
      <c r="G164" s="269" t="n"/>
      <c r="H164" s="269" t="n"/>
      <c r="I164" s="235" t="n"/>
      <c r="J164" s="235" t="n"/>
      <c r="K164" s="235" t="n"/>
      <c r="L164" s="235" t="n"/>
      <c r="M164" s="235" t="n"/>
    </row>
    <row r="165" ht="45.75" customFormat="1" customHeight="1" s="270">
      <c r="A165" s="267" t="n"/>
      <c r="B165" s="268" t="n"/>
      <c r="C165" s="268" t="n"/>
      <c r="D165" s="268" t="n"/>
      <c r="E165" s="213" t="n"/>
      <c r="F165" s="269" t="n"/>
      <c r="G165" s="269" t="n"/>
      <c r="H165" s="269" t="n"/>
      <c r="I165" s="235" t="n"/>
      <c r="J165" s="235" t="n"/>
      <c r="K165" s="235" t="n"/>
      <c r="L165" s="235" t="n"/>
      <c r="M165" s="235" t="n"/>
    </row>
    <row r="166" ht="45.75" customFormat="1" customHeight="1" s="270">
      <c r="A166" s="267" t="n"/>
      <c r="B166" s="268" t="n"/>
      <c r="C166" s="268" t="n"/>
      <c r="D166" s="268" t="n"/>
      <c r="E166" s="213" t="n"/>
      <c r="F166" s="269" t="n"/>
      <c r="G166" s="269" t="n"/>
      <c r="H166" s="269" t="n"/>
      <c r="I166" s="235" t="n"/>
      <c r="J166" s="235" t="n"/>
      <c r="K166" s="235" t="n"/>
      <c r="L166" s="235" t="n"/>
      <c r="M166" s="235" t="n"/>
    </row>
    <row r="167" ht="45.75" customFormat="1" customHeight="1" s="270">
      <c r="A167" s="267" t="n"/>
      <c r="B167" s="268" t="n"/>
      <c r="C167" s="268" t="n"/>
      <c r="D167" s="268" t="n"/>
      <c r="E167" s="213" t="n"/>
      <c r="F167" s="269" t="n"/>
      <c r="G167" s="269" t="n"/>
      <c r="H167" s="269" t="n"/>
      <c r="I167" s="235" t="n"/>
      <c r="J167" s="235" t="n"/>
      <c r="K167" s="235" t="n"/>
      <c r="L167" s="235" t="n"/>
      <c r="M167" s="235" t="n"/>
    </row>
    <row r="168" ht="45.75" customFormat="1" customHeight="1" s="270">
      <c r="A168" s="267" t="n"/>
      <c r="B168" s="268" t="n"/>
      <c r="C168" s="268" t="n"/>
      <c r="D168" s="268" t="n"/>
      <c r="E168" s="213" t="n"/>
      <c r="F168" s="269" t="n"/>
      <c r="G168" s="269" t="n"/>
      <c r="H168" s="269" t="n"/>
      <c r="I168" s="235" t="n"/>
      <c r="J168" s="235" t="n"/>
      <c r="K168" s="235" t="n"/>
      <c r="L168" s="235" t="n"/>
      <c r="M168" s="235" t="n"/>
    </row>
    <row r="169" ht="45.75" customFormat="1" customHeight="1" s="270">
      <c r="A169" s="267" t="n"/>
      <c r="B169" s="268" t="n"/>
      <c r="C169" s="268" t="n"/>
      <c r="D169" s="268" t="n"/>
      <c r="E169" s="213" t="n"/>
      <c r="F169" s="269" t="n"/>
      <c r="G169" s="269" t="n"/>
      <c r="H169" s="269" t="n"/>
      <c r="I169" s="235" t="n"/>
      <c r="J169" s="235" t="n"/>
      <c r="K169" s="235" t="n"/>
      <c r="L169" s="235" t="n"/>
      <c r="M169" s="235" t="n"/>
    </row>
    <row r="170" ht="45.75" customFormat="1" customHeight="1" s="270">
      <c r="A170" s="267" t="n"/>
      <c r="B170" s="268" t="n"/>
      <c r="C170" s="268" t="n"/>
      <c r="D170" s="268" t="n"/>
      <c r="E170" s="213" t="n"/>
      <c r="F170" s="269" t="n"/>
      <c r="G170" s="269" t="n"/>
      <c r="H170" s="269" t="n"/>
      <c r="I170" s="235" t="n"/>
      <c r="J170" s="235" t="n"/>
      <c r="K170" s="235" t="n"/>
      <c r="L170" s="235" t="n"/>
      <c r="M170" s="235" t="n"/>
    </row>
    <row r="171" ht="45.75" customFormat="1" customHeight="1" s="270">
      <c r="A171" s="267" t="n"/>
      <c r="B171" s="268" t="n"/>
      <c r="C171" s="268" t="n"/>
      <c r="D171" s="268" t="n"/>
      <c r="E171" s="213" t="n"/>
      <c r="F171" s="269" t="n"/>
      <c r="G171" s="269" t="n"/>
      <c r="H171" s="269" t="n"/>
      <c r="I171" s="235" t="n"/>
      <c r="J171" s="235" t="n"/>
      <c r="K171" s="235" t="n"/>
      <c r="L171" s="235" t="n"/>
      <c r="M171" s="235" t="n"/>
    </row>
    <row r="172" ht="45.75" customFormat="1" customHeight="1" s="270">
      <c r="A172" s="267" t="n"/>
      <c r="B172" s="268" t="n"/>
      <c r="C172" s="268" t="n"/>
      <c r="D172" s="268" t="n"/>
      <c r="E172" s="213" t="n"/>
      <c r="F172" s="269" t="n"/>
      <c r="G172" s="269" t="n"/>
      <c r="H172" s="269" t="n"/>
      <c r="I172" s="235" t="n"/>
      <c r="J172" s="235" t="n"/>
      <c r="K172" s="235" t="n"/>
      <c r="L172" s="235" t="n"/>
      <c r="M172" s="235" t="n"/>
    </row>
    <row r="173" ht="45.75" customFormat="1" customHeight="1" s="270">
      <c r="A173" s="267" t="n"/>
      <c r="B173" s="268" t="n"/>
      <c r="C173" s="268" t="n"/>
      <c r="D173" s="268" t="n"/>
      <c r="E173" s="213" t="n"/>
      <c r="F173" s="269" t="n"/>
      <c r="G173" s="269" t="n"/>
      <c r="H173" s="269" t="n"/>
      <c r="I173" s="235" t="n"/>
      <c r="J173" s="235" t="n"/>
      <c r="K173" s="235" t="n"/>
      <c r="L173" s="235" t="n"/>
      <c r="M173" s="235" t="n"/>
    </row>
    <row r="174" ht="45.75" customFormat="1" customHeight="1" s="270">
      <c r="A174" s="267" t="n"/>
      <c r="B174" s="268" t="n"/>
      <c r="C174" s="268" t="n"/>
      <c r="D174" s="268" t="n"/>
      <c r="E174" s="213" t="n"/>
      <c r="F174" s="269" t="n"/>
      <c r="G174" s="269" t="n"/>
      <c r="H174" s="269" t="n"/>
      <c r="I174" s="235" t="n"/>
      <c r="J174" s="235" t="n"/>
      <c r="K174" s="235" t="n"/>
      <c r="L174" s="235" t="n"/>
      <c r="M174" s="235" t="n"/>
    </row>
    <row r="175" ht="45.75" customFormat="1" customHeight="1" s="270">
      <c r="A175" s="267" t="n"/>
      <c r="B175" s="268" t="n"/>
      <c r="C175" s="268" t="n"/>
      <c r="D175" s="268" t="n"/>
      <c r="E175" s="213" t="n"/>
      <c r="F175" s="269" t="n"/>
      <c r="G175" s="269" t="n"/>
      <c r="H175" s="269" t="n"/>
      <c r="I175" s="235" t="n"/>
      <c r="J175" s="235" t="n"/>
      <c r="K175" s="235" t="n"/>
      <c r="L175" s="235" t="n"/>
      <c r="M175" s="235" t="n"/>
    </row>
    <row r="176" ht="45.75" customFormat="1" customHeight="1" s="270">
      <c r="A176" s="267" t="n"/>
      <c r="B176" s="268" t="n"/>
      <c r="C176" s="268" t="n"/>
      <c r="D176" s="268" t="n"/>
      <c r="E176" s="213" t="n"/>
      <c r="F176" s="269" t="n"/>
      <c r="G176" s="269" t="n"/>
      <c r="H176" s="269" t="n"/>
      <c r="I176" s="235" t="n"/>
      <c r="J176" s="235" t="n"/>
      <c r="K176" s="235" t="n"/>
      <c r="L176" s="235" t="n"/>
      <c r="M176" s="235" t="n"/>
    </row>
    <row r="177" ht="45.75" customFormat="1" customHeight="1" s="270">
      <c r="A177" s="267" t="n"/>
      <c r="B177" s="268" t="n"/>
      <c r="C177" s="268" t="n"/>
      <c r="D177" s="268" t="n"/>
      <c r="E177" s="213" t="n"/>
      <c r="F177" s="269" t="n"/>
      <c r="G177" s="269" t="n"/>
      <c r="H177" s="269" t="n"/>
      <c r="I177" s="235" t="n"/>
      <c r="J177" s="235" t="n"/>
      <c r="K177" s="235" t="n"/>
      <c r="L177" s="235" t="n"/>
      <c r="M177" s="235" t="n"/>
    </row>
    <row r="178" ht="45.75" customFormat="1" customHeight="1" s="270">
      <c r="A178" s="267" t="n"/>
      <c r="B178" s="268" t="n"/>
      <c r="C178" s="268" t="n"/>
      <c r="D178" s="268" t="n"/>
      <c r="E178" s="213" t="n"/>
      <c r="F178" s="269" t="n"/>
      <c r="G178" s="269" t="n"/>
      <c r="H178" s="269" t="n"/>
      <c r="I178" s="235" t="n"/>
      <c r="J178" s="235" t="n"/>
      <c r="K178" s="235" t="n"/>
      <c r="L178" s="235" t="n"/>
      <c r="M178" s="235" t="n"/>
    </row>
    <row r="179" ht="45.75" customFormat="1" customHeight="1" s="270">
      <c r="A179" s="267" t="n"/>
      <c r="B179" s="268" t="n"/>
      <c r="C179" s="268" t="n"/>
      <c r="D179" s="268" t="n"/>
      <c r="E179" s="213" t="n"/>
      <c r="F179" s="269" t="n"/>
      <c r="G179" s="269" t="n"/>
      <c r="H179" s="269" t="n"/>
      <c r="I179" s="235" t="n"/>
      <c r="J179" s="235" t="n"/>
      <c r="K179" s="235" t="n"/>
      <c r="L179" s="235" t="n"/>
      <c r="M179" s="235" t="n"/>
    </row>
    <row r="180" ht="45.75" customFormat="1" customHeight="1" s="270">
      <c r="A180" s="267" t="n"/>
      <c r="B180" s="268" t="n"/>
      <c r="C180" s="268" t="n"/>
      <c r="D180" s="268" t="n"/>
      <c r="E180" s="213" t="n"/>
      <c r="F180" s="269" t="n"/>
      <c r="G180" s="269" t="n"/>
      <c r="H180" s="269" t="n"/>
      <c r="I180" s="235" t="n"/>
      <c r="J180" s="235" t="n"/>
      <c r="K180" s="235" t="n"/>
      <c r="L180" s="235" t="n"/>
      <c r="M180" s="235" t="n"/>
    </row>
    <row r="181" ht="45.75" customFormat="1" customHeight="1" s="270">
      <c r="A181" s="267" t="n"/>
      <c r="B181" s="268" t="n"/>
      <c r="C181" s="268" t="n"/>
      <c r="D181" s="268" t="n"/>
      <c r="E181" s="213" t="n"/>
      <c r="F181" s="269" t="n"/>
      <c r="G181" s="269" t="n"/>
      <c r="H181" s="269" t="n"/>
      <c r="I181" s="235" t="n"/>
      <c r="J181" s="235" t="n"/>
      <c r="K181" s="235" t="n"/>
      <c r="L181" s="235" t="n"/>
      <c r="M181" s="235" t="n"/>
    </row>
    <row r="182" ht="45.75" customFormat="1" customHeight="1" s="270">
      <c r="A182" s="267" t="n"/>
      <c r="B182" s="268" t="n"/>
      <c r="C182" s="268" t="n"/>
      <c r="D182" s="268" t="n"/>
      <c r="E182" s="213" t="n"/>
      <c r="F182" s="269" t="n"/>
      <c r="G182" s="269" t="n"/>
      <c r="H182" s="269" t="n"/>
      <c r="I182" s="235" t="n"/>
      <c r="J182" s="235" t="n"/>
      <c r="K182" s="235" t="n"/>
      <c r="L182" s="235" t="n"/>
      <c r="M182" s="235" t="n"/>
    </row>
    <row r="183" ht="45.75" customFormat="1" customHeight="1" s="270">
      <c r="A183" s="267" t="n"/>
      <c r="B183" s="268" t="n"/>
      <c r="C183" s="268" t="n"/>
      <c r="D183" s="268" t="n"/>
      <c r="E183" s="213" t="n"/>
      <c r="F183" s="269" t="n"/>
      <c r="G183" s="269" t="n"/>
      <c r="H183" s="269" t="n"/>
      <c r="I183" s="235" t="n"/>
      <c r="J183" s="235" t="n"/>
      <c r="K183" s="235" t="n"/>
      <c r="L183" s="235" t="n"/>
      <c r="M183" s="235" t="n"/>
    </row>
    <row r="184" ht="45.75" customFormat="1" customHeight="1" s="270">
      <c r="A184" s="267" t="n"/>
      <c r="B184" s="268" t="n"/>
      <c r="C184" s="268" t="n"/>
      <c r="D184" s="268" t="n"/>
      <c r="E184" s="213" t="n"/>
      <c r="F184" s="269" t="n"/>
      <c r="G184" s="269" t="n"/>
      <c r="H184" s="269" t="n"/>
      <c r="I184" s="235" t="n"/>
      <c r="J184" s="235" t="n"/>
      <c r="K184" s="235" t="n"/>
      <c r="L184" s="235" t="n"/>
      <c r="M184" s="235" t="n"/>
    </row>
    <row r="185" ht="45.75" customFormat="1" customHeight="1" s="270">
      <c r="A185" s="267" t="n"/>
      <c r="B185" s="268" t="n"/>
      <c r="C185" s="268" t="n"/>
      <c r="D185" s="268" t="n"/>
      <c r="E185" s="213" t="n"/>
      <c r="F185" s="269" t="n"/>
      <c r="G185" s="269" t="n"/>
      <c r="H185" s="269" t="n"/>
      <c r="I185" s="235" t="n"/>
      <c r="J185" s="235" t="n"/>
      <c r="K185" s="235" t="n"/>
      <c r="L185" s="235" t="n"/>
      <c r="M185" s="235" t="n"/>
    </row>
    <row r="186" ht="45.75" customFormat="1" customHeight="1" s="270">
      <c r="A186" s="267" t="n"/>
      <c r="B186" s="268" t="n"/>
      <c r="C186" s="268" t="n"/>
      <c r="D186" s="268" t="n"/>
      <c r="E186" s="213" t="n"/>
      <c r="F186" s="269" t="n"/>
      <c r="G186" s="269" t="n"/>
      <c r="H186" s="269" t="n"/>
      <c r="I186" s="235" t="n"/>
      <c r="J186" s="235" t="n"/>
      <c r="K186" s="235" t="n"/>
      <c r="L186" s="235" t="n"/>
      <c r="M186" s="235" t="n"/>
    </row>
    <row r="187" ht="45.75" customFormat="1" customHeight="1" s="270">
      <c r="A187" s="267" t="n"/>
      <c r="B187" s="268" t="n"/>
      <c r="C187" s="268" t="n"/>
      <c r="D187" s="268" t="n"/>
      <c r="E187" s="213" t="n"/>
      <c r="F187" s="269" t="n"/>
      <c r="G187" s="269" t="n"/>
      <c r="H187" s="269" t="n"/>
      <c r="I187" s="235" t="n"/>
      <c r="J187" s="235" t="n"/>
      <c r="K187" s="235" t="n"/>
      <c r="L187" s="235" t="n"/>
      <c r="M187" s="235" t="n"/>
    </row>
    <row r="188" ht="45.75" customFormat="1" customHeight="1" s="270">
      <c r="A188" s="267" t="n"/>
      <c r="B188" s="268" t="n"/>
      <c r="C188" s="268" t="n"/>
      <c r="D188" s="268" t="n"/>
      <c r="E188" s="213" t="n"/>
      <c r="F188" s="269" t="n"/>
      <c r="G188" s="269" t="n"/>
      <c r="H188" s="269" t="n"/>
      <c r="I188" s="235" t="n"/>
      <c r="J188" s="235" t="n"/>
      <c r="K188" s="235" t="n"/>
      <c r="L188" s="235" t="n"/>
      <c r="M188" s="235" t="n"/>
    </row>
    <row r="189" ht="45.75" customFormat="1" customHeight="1" s="270">
      <c r="A189" s="267" t="n"/>
      <c r="B189" s="268" t="n"/>
      <c r="C189" s="268" t="n"/>
      <c r="D189" s="268" t="n"/>
      <c r="E189" s="213" t="n"/>
      <c r="F189" s="269" t="n"/>
      <c r="G189" s="269" t="n"/>
      <c r="H189" s="269" t="n"/>
      <c r="I189" s="235" t="n"/>
      <c r="J189" s="235" t="n"/>
      <c r="K189" s="235" t="n"/>
      <c r="L189" s="235" t="n"/>
      <c r="M189" s="235" t="n"/>
    </row>
    <row r="190" ht="45.75" customFormat="1" customHeight="1" s="270">
      <c r="A190" s="267" t="n"/>
      <c r="B190" s="268" t="n"/>
      <c r="C190" s="268" t="n"/>
      <c r="D190" s="268" t="n"/>
      <c r="E190" s="213" t="n"/>
      <c r="F190" s="269" t="n"/>
      <c r="G190" s="269" t="n"/>
      <c r="H190" s="269" t="n"/>
      <c r="I190" s="235" t="n"/>
      <c r="J190" s="235" t="n"/>
      <c r="K190" s="235" t="n"/>
      <c r="L190" s="235" t="n"/>
      <c r="M190" s="235" t="n"/>
    </row>
    <row r="191" ht="45.75" customFormat="1" customHeight="1" s="270">
      <c r="A191" s="267" t="n"/>
      <c r="B191" s="268" t="n"/>
      <c r="C191" s="268" t="n"/>
      <c r="D191" s="268" t="n"/>
      <c r="E191" s="213" t="n"/>
      <c r="F191" s="269" t="n"/>
      <c r="G191" s="269" t="n"/>
      <c r="H191" s="269" t="n"/>
      <c r="I191" s="235" t="n"/>
      <c r="J191" s="235" t="n"/>
      <c r="K191" s="235" t="n"/>
      <c r="L191" s="235" t="n"/>
      <c r="M191" s="235" t="n"/>
    </row>
    <row r="192" ht="45.75" customFormat="1" customHeight="1" s="270">
      <c r="A192" s="267" t="n"/>
      <c r="B192" s="268" t="n"/>
      <c r="C192" s="268" t="n"/>
      <c r="D192" s="268" t="n"/>
      <c r="E192" s="213" t="n"/>
      <c r="F192" s="269" t="n"/>
      <c r="G192" s="269" t="n"/>
      <c r="H192" s="269" t="n"/>
      <c r="I192" s="235" t="n"/>
      <c r="J192" s="235" t="n"/>
      <c r="K192" s="235" t="n"/>
      <c r="L192" s="235" t="n"/>
      <c r="M192" s="235" t="n"/>
    </row>
    <row r="193" ht="45.75" customFormat="1" customHeight="1" s="270">
      <c r="A193" s="267" t="n"/>
      <c r="B193" s="268" t="n"/>
      <c r="C193" s="268" t="n"/>
      <c r="D193" s="268" t="n"/>
      <c r="E193" s="213" t="n"/>
      <c r="F193" s="269" t="n"/>
      <c r="G193" s="269" t="n"/>
      <c r="H193" s="269" t="n"/>
      <c r="I193" s="235" t="n"/>
      <c r="J193" s="235" t="n"/>
      <c r="K193" s="235" t="n"/>
      <c r="L193" s="235" t="n"/>
      <c r="M193" s="235" t="n"/>
    </row>
    <row r="194" ht="45.75" customFormat="1" customHeight="1" s="270">
      <c r="A194" s="267" t="n"/>
      <c r="B194" s="268" t="n"/>
      <c r="C194" s="268" t="n"/>
      <c r="D194" s="268" t="n"/>
      <c r="E194" s="213" t="n"/>
      <c r="F194" s="269" t="n"/>
      <c r="G194" s="269" t="n"/>
      <c r="H194" s="269" t="n"/>
      <c r="I194" s="235" t="n"/>
      <c r="J194" s="235" t="n"/>
      <c r="K194" s="235" t="n"/>
      <c r="L194" s="235" t="n"/>
      <c r="M194" s="235" t="n"/>
    </row>
    <row r="195" ht="45.75" customFormat="1" customHeight="1" s="270">
      <c r="A195" s="267" t="n"/>
      <c r="B195" s="268" t="n"/>
      <c r="C195" s="268" t="n"/>
      <c r="D195" s="268" t="n"/>
      <c r="E195" s="213" t="n"/>
      <c r="F195" s="269" t="n"/>
      <c r="G195" s="269" t="n"/>
      <c r="H195" s="269" t="n"/>
      <c r="I195" s="235" t="n"/>
      <c r="J195" s="235" t="n"/>
      <c r="K195" s="235" t="n"/>
      <c r="L195" s="235" t="n"/>
      <c r="M195" s="235" t="n"/>
    </row>
    <row r="196" ht="45.75" customFormat="1" customHeight="1" s="270">
      <c r="A196" s="267" t="n"/>
      <c r="B196" s="268" t="n"/>
      <c r="C196" s="268" t="n"/>
      <c r="D196" s="268" t="n"/>
      <c r="E196" s="213" t="n"/>
      <c r="F196" s="269" t="n"/>
      <c r="G196" s="269" t="n"/>
      <c r="H196" s="269" t="n"/>
      <c r="I196" s="235" t="n"/>
      <c r="J196" s="235" t="n"/>
      <c r="K196" s="235" t="n"/>
      <c r="L196" s="235" t="n"/>
      <c r="M196" s="235" t="n"/>
    </row>
    <row r="197" ht="45.75" customFormat="1" customHeight="1" s="270">
      <c r="A197" s="267" t="n"/>
      <c r="B197" s="268" t="n"/>
      <c r="C197" s="268" t="n"/>
      <c r="D197" s="268" t="n"/>
      <c r="E197" s="213" t="n"/>
      <c r="F197" s="269" t="n"/>
      <c r="G197" s="269" t="n"/>
      <c r="H197" s="269" t="n"/>
      <c r="I197" s="235" t="n"/>
      <c r="J197" s="235" t="n"/>
      <c r="K197" s="235" t="n"/>
      <c r="L197" s="235" t="n"/>
      <c r="M197" s="235" t="n"/>
    </row>
    <row r="198" ht="45.75" customFormat="1" customHeight="1" s="270">
      <c r="A198" s="267" t="n"/>
      <c r="B198" s="268" t="n"/>
      <c r="C198" s="268" t="n"/>
      <c r="D198" s="268" t="n"/>
      <c r="E198" s="213" t="n"/>
      <c r="F198" s="269" t="n"/>
      <c r="G198" s="269" t="n"/>
      <c r="H198" s="269" t="n"/>
      <c r="I198" s="235" t="n"/>
      <c r="J198" s="235" t="n"/>
      <c r="K198" s="235" t="n"/>
      <c r="L198" s="235" t="n"/>
      <c r="M198" s="235" t="n"/>
    </row>
    <row r="199" ht="45.75" customFormat="1" customHeight="1" s="270">
      <c r="A199" s="267" t="n"/>
      <c r="B199" s="268" t="n"/>
      <c r="C199" s="268" t="n"/>
      <c r="D199" s="268" t="n"/>
      <c r="E199" s="213" t="n"/>
      <c r="F199" s="269" t="n"/>
      <c r="G199" s="269" t="n"/>
      <c r="H199" s="269" t="n"/>
      <c r="I199" s="235" t="n"/>
      <c r="J199" s="235" t="n"/>
      <c r="K199" s="235" t="n"/>
      <c r="L199" s="235" t="n"/>
      <c r="M199" s="235" t="n"/>
    </row>
    <row r="200" ht="45.75" customFormat="1" customHeight="1" s="270">
      <c r="A200" s="267" t="n"/>
      <c r="B200" s="268" t="n"/>
      <c r="C200" s="268" t="n"/>
      <c r="D200" s="268" t="n"/>
      <c r="E200" s="213" t="n"/>
      <c r="F200" s="269" t="n"/>
      <c r="G200" s="269" t="n"/>
      <c r="H200" s="269" t="n"/>
      <c r="I200" s="235" t="n"/>
      <c r="J200" s="235" t="n"/>
      <c r="K200" s="235" t="n"/>
      <c r="L200" s="235" t="n"/>
      <c r="M200" s="235" t="n"/>
    </row>
    <row r="201" ht="45.75" customFormat="1" customHeight="1" s="270">
      <c r="A201" s="267" t="n"/>
      <c r="B201" s="268" t="n"/>
      <c r="C201" s="268" t="n"/>
      <c r="D201" s="268" t="n"/>
      <c r="E201" s="213" t="n"/>
      <c r="F201" s="269" t="n"/>
      <c r="G201" s="269" t="n"/>
      <c r="H201" s="269" t="n"/>
      <c r="I201" s="235" t="n"/>
      <c r="J201" s="235" t="n"/>
      <c r="K201" s="235" t="n"/>
      <c r="L201" s="235" t="n"/>
      <c r="M201" s="235" t="n"/>
    </row>
    <row r="202" ht="45.75" customFormat="1" customHeight="1" s="270">
      <c r="A202" s="267" t="n"/>
      <c r="B202" s="268" t="n"/>
      <c r="C202" s="268" t="n"/>
      <c r="D202" s="268" t="n"/>
      <c r="E202" s="213" t="n"/>
      <c r="F202" s="269" t="n"/>
      <c r="G202" s="269" t="n"/>
      <c r="H202" s="269" t="n"/>
      <c r="I202" s="235" t="n"/>
      <c r="J202" s="235" t="n"/>
      <c r="K202" s="235" t="n"/>
      <c r="L202" s="235" t="n"/>
      <c r="M202" s="235" t="n"/>
    </row>
    <row r="203" ht="45.75" customFormat="1" customHeight="1" s="270">
      <c r="A203" s="267" t="n"/>
      <c r="B203" s="268" t="n"/>
      <c r="C203" s="268" t="n"/>
      <c r="D203" s="268" t="n"/>
      <c r="E203" s="213" t="n"/>
      <c r="F203" s="269" t="n"/>
      <c r="G203" s="269" t="n"/>
      <c r="H203" s="269" t="n"/>
      <c r="I203" s="235" t="n"/>
      <c r="J203" s="235" t="n"/>
      <c r="K203" s="235" t="n"/>
      <c r="L203" s="235" t="n"/>
      <c r="M203" s="235" t="n"/>
    </row>
    <row r="204" ht="45.75" customFormat="1" customHeight="1" s="270">
      <c r="A204" s="267" t="n"/>
      <c r="B204" s="268" t="n"/>
      <c r="C204" s="268" t="n"/>
      <c r="D204" s="268" t="n"/>
      <c r="E204" s="213" t="n"/>
      <c r="F204" s="269" t="n"/>
      <c r="G204" s="269" t="n"/>
      <c r="H204" s="269" t="n"/>
      <c r="I204" s="235" t="n"/>
      <c r="J204" s="235" t="n"/>
      <c r="K204" s="235" t="n"/>
      <c r="L204" s="235" t="n"/>
      <c r="M204" s="235" t="n"/>
    </row>
    <row r="205" ht="45.75" customFormat="1" customHeight="1" s="270">
      <c r="A205" s="267" t="n"/>
      <c r="B205" s="268" t="n"/>
      <c r="C205" s="268" t="n"/>
      <c r="D205" s="268" t="n"/>
      <c r="E205" s="213" t="n"/>
      <c r="F205" s="269" t="n"/>
      <c r="G205" s="269" t="n"/>
      <c r="H205" s="269" t="n"/>
      <c r="I205" s="235" t="n"/>
      <c r="J205" s="235" t="n"/>
      <c r="K205" s="235" t="n"/>
      <c r="L205" s="235" t="n"/>
      <c r="M205" s="235" t="n"/>
    </row>
    <row r="206" ht="45.75" customFormat="1" customHeight="1" s="270">
      <c r="A206" s="267" t="n"/>
      <c r="B206" s="268" t="n"/>
      <c r="C206" s="268" t="n"/>
      <c r="D206" s="268" t="n"/>
      <c r="E206" s="213" t="n"/>
      <c r="F206" s="269" t="n"/>
      <c r="G206" s="269" t="n"/>
      <c r="H206" s="269" t="n"/>
      <c r="I206" s="235" t="n"/>
      <c r="J206" s="235" t="n"/>
      <c r="K206" s="235" t="n"/>
      <c r="L206" s="235" t="n"/>
      <c r="M206" s="235" t="n"/>
    </row>
    <row r="207" ht="45.75" customFormat="1" customHeight="1" s="270">
      <c r="A207" s="267" t="n"/>
      <c r="B207" s="268" t="n"/>
      <c r="C207" s="268" t="n"/>
      <c r="D207" s="268" t="n"/>
      <c r="E207" s="213" t="n"/>
      <c r="F207" s="269" t="n"/>
      <c r="G207" s="269" t="n"/>
      <c r="H207" s="269" t="n"/>
      <c r="I207" s="235" t="n"/>
      <c r="J207" s="235" t="n"/>
      <c r="K207" s="235" t="n"/>
      <c r="L207" s="235" t="n"/>
      <c r="M207" s="235" t="n"/>
    </row>
    <row r="208" ht="45.75" customFormat="1" customHeight="1" s="270">
      <c r="A208" s="267" t="n"/>
      <c r="B208" s="268" t="n"/>
      <c r="C208" s="268" t="n"/>
      <c r="D208" s="268" t="n"/>
      <c r="E208" s="213" t="n"/>
      <c r="F208" s="269" t="n"/>
      <c r="G208" s="269" t="n"/>
      <c r="H208" s="269" t="n"/>
      <c r="I208" s="235" t="n"/>
      <c r="J208" s="235" t="n"/>
      <c r="K208" s="235" t="n"/>
      <c r="L208" s="235" t="n"/>
      <c r="M208" s="235" t="n"/>
    </row>
    <row r="209" ht="45.75" customFormat="1" customHeight="1" s="270">
      <c r="A209" s="267" t="n"/>
      <c r="B209" s="268" t="n"/>
      <c r="C209" s="268" t="n"/>
      <c r="D209" s="268" t="n"/>
      <c r="E209" s="213" t="n"/>
      <c r="F209" s="269" t="n"/>
      <c r="G209" s="269" t="n"/>
      <c r="H209" s="269" t="n"/>
      <c r="I209" s="235" t="n"/>
      <c r="J209" s="235" t="n"/>
      <c r="K209" s="235" t="n"/>
      <c r="L209" s="235" t="n"/>
      <c r="M209" s="235" t="n"/>
    </row>
    <row r="210" ht="45.75" customFormat="1" customHeight="1" s="270">
      <c r="A210" s="267" t="n"/>
      <c r="B210" s="268" t="n"/>
      <c r="C210" s="268" t="n"/>
      <c r="D210" s="268" t="n"/>
      <c r="E210" s="213" t="n"/>
      <c r="F210" s="269" t="n"/>
      <c r="G210" s="269" t="n"/>
      <c r="H210" s="269" t="n"/>
      <c r="I210" s="235" t="n"/>
      <c r="J210" s="235" t="n"/>
      <c r="K210" s="235" t="n"/>
      <c r="L210" s="235" t="n"/>
      <c r="M210" s="235" t="n"/>
    </row>
    <row r="211" ht="45.75" customFormat="1" customHeight="1" s="270">
      <c r="A211" s="267" t="n"/>
      <c r="B211" s="268" t="n"/>
      <c r="C211" s="268" t="n"/>
      <c r="D211" s="268" t="n"/>
      <c r="E211" s="213" t="n"/>
      <c r="F211" s="269" t="n"/>
      <c r="G211" s="269" t="n"/>
      <c r="H211" s="269" t="n"/>
      <c r="I211" s="235" t="n"/>
      <c r="J211" s="235" t="n"/>
      <c r="K211" s="235" t="n"/>
      <c r="L211" s="235" t="n"/>
      <c r="M211" s="235" t="n"/>
    </row>
    <row r="212" ht="45.75" customFormat="1" customHeight="1" s="270">
      <c r="A212" s="267" t="n"/>
      <c r="B212" s="268" t="n"/>
      <c r="C212" s="268" t="n"/>
      <c r="D212" s="268" t="n"/>
      <c r="E212" s="213" t="n"/>
      <c r="F212" s="269" t="n"/>
      <c r="G212" s="269" t="n"/>
      <c r="H212" s="269" t="n"/>
      <c r="I212" s="235" t="n"/>
      <c r="J212" s="235" t="n"/>
      <c r="K212" s="235" t="n"/>
      <c r="L212" s="235" t="n"/>
      <c r="M212" s="235" t="n"/>
    </row>
    <row r="213" ht="45.75" customFormat="1" customHeight="1" s="270">
      <c r="A213" s="267" t="n"/>
      <c r="B213" s="268" t="n"/>
      <c r="C213" s="268" t="n"/>
      <c r="D213" s="268" t="n"/>
      <c r="E213" s="213" t="n"/>
      <c r="F213" s="269" t="n"/>
      <c r="G213" s="269" t="n"/>
      <c r="H213" s="269" t="n"/>
      <c r="I213" s="235" t="n"/>
      <c r="J213" s="235" t="n"/>
      <c r="K213" s="235" t="n"/>
      <c r="L213" s="235" t="n"/>
      <c r="M213" s="235" t="n"/>
    </row>
    <row r="214" ht="45.75" customFormat="1" customHeight="1" s="270">
      <c r="A214" s="267" t="n"/>
      <c r="B214" s="268" t="n"/>
      <c r="C214" s="268" t="n"/>
      <c r="D214" s="268" t="n"/>
      <c r="E214" s="213" t="n"/>
      <c r="F214" s="269" t="n"/>
      <c r="G214" s="269" t="n"/>
      <c r="H214" s="269" t="n"/>
      <c r="I214" s="235" t="n"/>
      <c r="J214" s="235" t="n"/>
      <c r="K214" s="235" t="n"/>
      <c r="L214" s="235" t="n"/>
      <c r="M214" s="235" t="n"/>
    </row>
    <row r="215" ht="45.75" customFormat="1" customHeight="1" s="270">
      <c r="A215" s="267" t="n"/>
      <c r="B215" s="268" t="n"/>
      <c r="C215" s="268" t="n"/>
      <c r="D215" s="268" t="n"/>
      <c r="E215" s="213" t="n"/>
      <c r="F215" s="269" t="n"/>
      <c r="G215" s="269" t="n"/>
      <c r="H215" s="269" t="n"/>
      <c r="I215" s="235" t="n"/>
      <c r="J215" s="235" t="n"/>
      <c r="K215" s="235" t="n"/>
      <c r="L215" s="235" t="n"/>
      <c r="M215" s="235" t="n"/>
    </row>
    <row r="216" ht="45.75" customFormat="1" customHeight="1" s="270">
      <c r="A216" s="267" t="n"/>
      <c r="B216" s="268" t="n"/>
      <c r="C216" s="268" t="n"/>
      <c r="D216" s="268" t="n"/>
      <c r="E216" s="213" t="n"/>
      <c r="F216" s="269" t="n"/>
      <c r="G216" s="269" t="n"/>
      <c r="H216" s="269" t="n"/>
      <c r="I216" s="235" t="n"/>
      <c r="J216" s="235" t="n"/>
      <c r="K216" s="235" t="n"/>
      <c r="L216" s="235" t="n"/>
      <c r="M216" s="235" t="n"/>
    </row>
    <row r="217" ht="45.75" customFormat="1" customHeight="1" s="270">
      <c r="A217" s="267" t="n"/>
      <c r="B217" s="268" t="n"/>
      <c r="C217" s="268" t="n"/>
      <c r="D217" s="268" t="n"/>
      <c r="E217" s="213" t="n"/>
      <c r="F217" s="269" t="n"/>
      <c r="G217" s="269" t="n"/>
      <c r="H217" s="269" t="n"/>
      <c r="I217" s="235" t="n"/>
      <c r="J217" s="235" t="n"/>
      <c r="K217" s="235" t="n"/>
      <c r="L217" s="235" t="n"/>
      <c r="M217" s="235" t="n"/>
    </row>
    <row r="218" ht="45.75" customFormat="1" customHeight="1" s="270">
      <c r="A218" s="267" t="n"/>
      <c r="B218" s="268" t="n"/>
      <c r="C218" s="268" t="n"/>
      <c r="D218" s="268" t="n"/>
      <c r="E218" s="213" t="n"/>
      <c r="F218" s="269" t="n"/>
      <c r="G218" s="269" t="n"/>
      <c r="H218" s="269" t="n"/>
      <c r="I218" s="235" t="n"/>
      <c r="J218" s="235" t="n"/>
      <c r="K218" s="235" t="n"/>
      <c r="L218" s="235" t="n"/>
      <c r="M218" s="235" t="n"/>
    </row>
    <row r="219" ht="45.75" customFormat="1" customHeight="1" s="270">
      <c r="A219" s="267" t="n"/>
      <c r="B219" s="268" t="n"/>
      <c r="C219" s="268" t="n"/>
      <c r="D219" s="268" t="n"/>
      <c r="E219" s="213" t="n"/>
      <c r="F219" s="269" t="n"/>
      <c r="G219" s="269" t="n"/>
      <c r="H219" s="269" t="n"/>
      <c r="I219" s="235" t="n"/>
      <c r="J219" s="235" t="n"/>
      <c r="K219" s="235" t="n"/>
      <c r="L219" s="235" t="n"/>
      <c r="M219" s="235" t="n"/>
    </row>
    <row r="220" ht="45.75" customFormat="1" customHeight="1" s="270">
      <c r="A220" s="267" t="n"/>
      <c r="B220" s="268" t="n"/>
      <c r="C220" s="268" t="n"/>
      <c r="D220" s="268" t="n"/>
      <c r="E220" s="213" t="n"/>
      <c r="F220" s="269" t="n"/>
      <c r="G220" s="269" t="n"/>
      <c r="H220" s="269" t="n"/>
      <c r="I220" s="235" t="n"/>
      <c r="J220" s="235" t="n"/>
      <c r="K220" s="235" t="n"/>
      <c r="L220" s="235" t="n"/>
      <c r="M220" s="235" t="n"/>
    </row>
    <row r="221" ht="45.75" customFormat="1" customHeight="1" s="270">
      <c r="A221" s="267" t="n"/>
      <c r="B221" s="268" t="n"/>
      <c r="C221" s="268" t="n"/>
      <c r="D221" s="268" t="n"/>
      <c r="E221" s="213" t="n"/>
      <c r="F221" s="269" t="n"/>
      <c r="G221" s="269" t="n"/>
      <c r="H221" s="269" t="n"/>
      <c r="I221" s="235" t="n"/>
      <c r="J221" s="235" t="n"/>
      <c r="K221" s="235" t="n"/>
      <c r="L221" s="235" t="n"/>
      <c r="M221" s="235" t="n"/>
    </row>
    <row r="222" ht="45.75" customFormat="1" customHeight="1" s="270">
      <c r="A222" s="267" t="n"/>
      <c r="B222" s="268" t="n"/>
      <c r="C222" s="268" t="n"/>
      <c r="D222" s="268" t="n"/>
      <c r="E222" s="213" t="n"/>
      <c r="F222" s="269" t="n"/>
      <c r="G222" s="269" t="n"/>
      <c r="H222" s="269" t="n"/>
      <c r="I222" s="235" t="n"/>
      <c r="J222" s="235" t="n"/>
      <c r="K222" s="235" t="n"/>
      <c r="L222" s="235" t="n"/>
      <c r="M222" s="235" t="n"/>
    </row>
    <row r="223" ht="45.75" customFormat="1" customHeight="1" s="270">
      <c r="A223" s="267" t="n"/>
      <c r="B223" s="268" t="n"/>
      <c r="C223" s="268" t="n"/>
      <c r="D223" s="268" t="n"/>
      <c r="E223" s="213" t="n"/>
      <c r="F223" s="269" t="n"/>
      <c r="G223" s="269" t="n"/>
      <c r="H223" s="269" t="n"/>
      <c r="I223" s="235" t="n"/>
      <c r="J223" s="235" t="n"/>
      <c r="K223" s="235" t="n"/>
      <c r="L223" s="235" t="n"/>
      <c r="M223" s="235" t="n"/>
    </row>
    <row r="224" ht="45.75" customFormat="1" customHeight="1" s="270">
      <c r="A224" s="267" t="n"/>
      <c r="B224" s="268" t="n"/>
      <c r="C224" s="268" t="n"/>
      <c r="D224" s="268" t="n"/>
      <c r="E224" s="213" t="n"/>
      <c r="F224" s="269" t="n"/>
      <c r="G224" s="269" t="n"/>
      <c r="H224" s="269" t="n"/>
      <c r="I224" s="235" t="n"/>
      <c r="J224" s="235" t="n"/>
      <c r="K224" s="235" t="n"/>
      <c r="L224" s="235" t="n"/>
      <c r="M224" s="235" t="n"/>
    </row>
    <row r="225" ht="45.75" customFormat="1" customHeight="1" s="270">
      <c r="A225" s="267" t="n"/>
      <c r="B225" s="268" t="n"/>
      <c r="C225" s="268" t="n"/>
      <c r="D225" s="268" t="n"/>
      <c r="E225" s="213" t="n"/>
      <c r="F225" s="269" t="n"/>
      <c r="G225" s="269" t="n"/>
      <c r="H225" s="269" t="n"/>
      <c r="I225" s="235" t="n"/>
      <c r="J225" s="235" t="n"/>
      <c r="K225" s="235" t="n"/>
      <c r="L225" s="235" t="n"/>
      <c r="M225" s="235" t="n"/>
    </row>
    <row r="226" ht="45.75" customFormat="1" customHeight="1" s="270">
      <c r="A226" s="267" t="n"/>
      <c r="B226" s="268" t="n"/>
      <c r="C226" s="268" t="n"/>
      <c r="D226" s="268" t="n"/>
      <c r="E226" s="213" t="n"/>
      <c r="F226" s="269" t="n"/>
      <c r="G226" s="269" t="n"/>
      <c r="H226" s="269" t="n"/>
      <c r="I226" s="235" t="n"/>
      <c r="J226" s="235" t="n"/>
      <c r="K226" s="235" t="n"/>
      <c r="L226" s="235" t="n"/>
      <c r="M226" s="235" t="n"/>
    </row>
    <row r="227" ht="45.75" customFormat="1" customHeight="1" s="270">
      <c r="A227" s="267" t="n"/>
      <c r="B227" s="268" t="n"/>
      <c r="C227" s="268" t="n"/>
      <c r="D227" s="268" t="n"/>
      <c r="E227" s="213" t="n"/>
      <c r="F227" s="269" t="n"/>
      <c r="G227" s="269" t="n"/>
      <c r="H227" s="269" t="n"/>
      <c r="I227" s="235" t="n"/>
      <c r="J227" s="235" t="n"/>
      <c r="K227" s="235" t="n"/>
      <c r="L227" s="235" t="n"/>
      <c r="M227" s="235" t="n"/>
    </row>
    <row r="228" ht="45.75" customFormat="1" customHeight="1" s="270">
      <c r="A228" s="267" t="n"/>
      <c r="B228" s="268" t="n"/>
      <c r="C228" s="268" t="n"/>
      <c r="D228" s="268" t="n"/>
      <c r="E228" s="213" t="n"/>
      <c r="F228" s="269" t="n"/>
      <c r="G228" s="269" t="n"/>
      <c r="H228" s="269" t="n"/>
      <c r="I228" s="235" t="n"/>
      <c r="J228" s="235" t="n"/>
      <c r="K228" s="235" t="n"/>
      <c r="L228" s="235" t="n"/>
      <c r="M228" s="235" t="n"/>
    </row>
    <row r="229" ht="45.75" customFormat="1" customHeight="1" s="270">
      <c r="A229" s="267" t="n"/>
      <c r="B229" s="268" t="n"/>
      <c r="C229" s="268" t="n"/>
      <c r="D229" s="268" t="n"/>
      <c r="E229" s="213" t="n"/>
      <c r="F229" s="269" t="n"/>
      <c r="G229" s="269" t="n"/>
      <c r="H229" s="269" t="n"/>
      <c r="I229" s="235" t="n"/>
      <c r="J229" s="235" t="n"/>
      <c r="K229" s="235" t="n"/>
      <c r="L229" s="235" t="n"/>
      <c r="M229" s="235" t="n"/>
    </row>
    <row r="230" ht="45.75" customFormat="1" customHeight="1" s="270">
      <c r="A230" s="267" t="n"/>
      <c r="B230" s="268" t="n"/>
      <c r="C230" s="268" t="n"/>
      <c r="D230" s="268" t="n"/>
      <c r="E230" s="213" t="n"/>
      <c r="F230" s="269" t="n"/>
      <c r="G230" s="269" t="n"/>
      <c r="H230" s="269" t="n"/>
      <c r="I230" s="235" t="n"/>
      <c r="J230" s="235" t="n"/>
      <c r="K230" s="235" t="n"/>
      <c r="L230" s="235" t="n"/>
      <c r="M230" s="235" t="n"/>
    </row>
    <row r="231" ht="45.75" customFormat="1" customHeight="1" s="270">
      <c r="A231" s="267" t="n"/>
      <c r="B231" s="268" t="n"/>
      <c r="C231" s="268" t="n"/>
      <c r="D231" s="268" t="n"/>
      <c r="E231" s="213" t="n"/>
      <c r="F231" s="269" t="n"/>
      <c r="G231" s="269" t="n"/>
      <c r="H231" s="269" t="n"/>
      <c r="I231" s="235" t="n"/>
      <c r="J231" s="235" t="n"/>
      <c r="K231" s="235" t="n"/>
      <c r="L231" s="235" t="n"/>
      <c r="M231" s="235" t="n"/>
    </row>
    <row r="232" ht="45.75" customFormat="1" customHeight="1" s="270">
      <c r="A232" s="267" t="n"/>
      <c r="B232" s="268" t="n"/>
      <c r="C232" s="268" t="n"/>
      <c r="D232" s="268" t="n"/>
      <c r="E232" s="213" t="n"/>
      <c r="F232" s="269" t="n"/>
      <c r="G232" s="269" t="n"/>
      <c r="H232" s="269" t="n"/>
      <c r="I232" s="235" t="n"/>
      <c r="J232" s="235" t="n"/>
      <c r="K232" s="235" t="n"/>
      <c r="L232" s="235" t="n"/>
      <c r="M232" s="235" t="n"/>
    </row>
    <row r="233" ht="45.75" customFormat="1" customHeight="1" s="270">
      <c r="A233" s="267" t="n"/>
      <c r="B233" s="268" t="n"/>
      <c r="C233" s="268" t="n"/>
      <c r="D233" s="268" t="n"/>
      <c r="E233" s="213" t="n"/>
      <c r="F233" s="269" t="n"/>
      <c r="G233" s="269" t="n"/>
      <c r="H233" s="269" t="n"/>
      <c r="I233" s="235" t="n"/>
      <c r="J233" s="235" t="n"/>
      <c r="K233" s="235" t="n"/>
      <c r="L233" s="235" t="n"/>
      <c r="M233" s="235" t="n"/>
    </row>
    <row r="234" ht="45.75" customFormat="1" customHeight="1" s="270">
      <c r="A234" s="267" t="n"/>
      <c r="B234" s="268" t="n"/>
      <c r="C234" s="268" t="n"/>
      <c r="D234" s="268" t="n"/>
      <c r="E234" s="213" t="n"/>
      <c r="F234" s="269" t="n"/>
      <c r="G234" s="269" t="n"/>
      <c r="H234" s="269" t="n"/>
      <c r="I234" s="235" t="n"/>
      <c r="J234" s="235" t="n"/>
      <c r="K234" s="235" t="n"/>
      <c r="L234" s="235" t="n"/>
      <c r="M234" s="235" t="n"/>
    </row>
    <row r="235" ht="45.75" customFormat="1" customHeight="1" s="270">
      <c r="A235" s="267" t="n"/>
      <c r="B235" s="268" t="n"/>
      <c r="C235" s="268" t="n"/>
      <c r="D235" s="268" t="n"/>
      <c r="E235" s="213" t="n"/>
      <c r="F235" s="269" t="n"/>
      <c r="G235" s="269" t="n"/>
      <c r="H235" s="269" t="n"/>
      <c r="I235" s="235" t="n"/>
      <c r="J235" s="235" t="n"/>
      <c r="K235" s="235" t="n"/>
      <c r="L235" s="235" t="n"/>
      <c r="M235" s="235" t="n"/>
    </row>
    <row r="236" ht="45.75" customFormat="1" customHeight="1" s="270">
      <c r="A236" s="267" t="n"/>
      <c r="B236" s="268" t="n"/>
      <c r="C236" s="268" t="n"/>
      <c r="D236" s="268" t="n"/>
      <c r="E236" s="213" t="n"/>
      <c r="F236" s="269" t="n"/>
      <c r="G236" s="269" t="n"/>
      <c r="H236" s="269" t="n"/>
      <c r="I236" s="235" t="n"/>
      <c r="J236" s="235" t="n"/>
      <c r="K236" s="235" t="n"/>
      <c r="L236" s="235" t="n"/>
      <c r="M236" s="235" t="n"/>
    </row>
    <row r="237" ht="45.75" customFormat="1" customHeight="1" s="270">
      <c r="A237" s="267" t="n"/>
      <c r="B237" s="268" t="n"/>
      <c r="C237" s="268" t="n"/>
      <c r="D237" s="268" t="n"/>
      <c r="E237" s="213" t="n"/>
      <c r="F237" s="269" t="n"/>
      <c r="G237" s="269" t="n"/>
      <c r="H237" s="269" t="n"/>
      <c r="I237" s="235" t="n"/>
      <c r="J237" s="235" t="n"/>
      <c r="K237" s="235" t="n"/>
      <c r="L237" s="235" t="n"/>
      <c r="M237" s="235" t="n"/>
    </row>
    <row r="238" ht="45.75" customFormat="1" customHeight="1" s="270">
      <c r="A238" s="267" t="n"/>
      <c r="B238" s="268" t="n"/>
      <c r="C238" s="268" t="n"/>
      <c r="D238" s="268" t="n"/>
      <c r="E238" s="213" t="n"/>
      <c r="F238" s="269" t="n"/>
      <c r="G238" s="269" t="n"/>
      <c r="H238" s="269" t="n"/>
      <c r="I238" s="235" t="n"/>
      <c r="J238" s="235" t="n"/>
      <c r="K238" s="235" t="n"/>
      <c r="L238" s="235" t="n"/>
      <c r="M238" s="235" t="n"/>
    </row>
    <row r="239" ht="45.75" customFormat="1" customHeight="1" s="270">
      <c r="A239" s="267" t="n"/>
      <c r="B239" s="268" t="n"/>
      <c r="C239" s="268" t="n"/>
      <c r="D239" s="268" t="n"/>
      <c r="E239" s="213" t="n"/>
      <c r="F239" s="269" t="n"/>
      <c r="G239" s="269" t="n"/>
      <c r="H239" s="269" t="n"/>
      <c r="I239" s="235" t="n"/>
      <c r="J239" s="235" t="n"/>
      <c r="K239" s="235" t="n"/>
      <c r="L239" s="235" t="n"/>
      <c r="M239" s="235" t="n"/>
    </row>
    <row r="240" ht="45.75" customFormat="1" customHeight="1" s="270">
      <c r="A240" s="267" t="n"/>
      <c r="B240" s="268" t="n"/>
      <c r="C240" s="268" t="n"/>
      <c r="D240" s="268" t="n"/>
      <c r="E240" s="213" t="n"/>
      <c r="F240" s="269" t="n"/>
      <c r="G240" s="269" t="n"/>
      <c r="H240" s="269" t="n"/>
      <c r="I240" s="235" t="n"/>
      <c r="J240" s="235" t="n"/>
      <c r="K240" s="235" t="n"/>
      <c r="L240" s="235" t="n"/>
      <c r="M240" s="235" t="n"/>
    </row>
    <row r="241" ht="45.75" customFormat="1" customHeight="1" s="270">
      <c r="A241" s="267" t="n"/>
      <c r="B241" s="268" t="n"/>
      <c r="C241" s="268" t="n"/>
      <c r="D241" s="268" t="n"/>
      <c r="E241" s="213" t="n"/>
      <c r="F241" s="269" t="n"/>
      <c r="G241" s="269" t="n"/>
      <c r="H241" s="269" t="n"/>
      <c r="I241" s="235" t="n"/>
      <c r="J241" s="235" t="n"/>
      <c r="K241" s="235" t="n"/>
      <c r="L241" s="235" t="n"/>
      <c r="M241" s="235" t="n"/>
    </row>
    <row r="242" ht="45.75" customFormat="1" customHeight="1" s="270">
      <c r="A242" s="267" t="n"/>
      <c r="B242" s="268" t="n"/>
      <c r="C242" s="268" t="n"/>
      <c r="D242" s="268" t="n"/>
      <c r="E242" s="213" t="n"/>
      <c r="F242" s="269" t="n"/>
      <c r="G242" s="269" t="n"/>
      <c r="H242" s="269" t="n"/>
      <c r="I242" s="235" t="n"/>
      <c r="J242" s="235" t="n"/>
      <c r="K242" s="235" t="n"/>
      <c r="L242" s="235" t="n"/>
      <c r="M242" s="235" t="n"/>
    </row>
    <row r="243" ht="45.75" customFormat="1" customHeight="1" s="270">
      <c r="A243" s="267" t="n"/>
      <c r="B243" s="268" t="n"/>
      <c r="C243" s="268" t="n"/>
      <c r="D243" s="268" t="n"/>
      <c r="E243" s="213" t="n"/>
      <c r="F243" s="269" t="n"/>
      <c r="G243" s="269" t="n"/>
      <c r="H243" s="269" t="n"/>
      <c r="I243" s="235" t="n"/>
      <c r="J243" s="235" t="n"/>
      <c r="K243" s="235" t="n"/>
      <c r="L243" s="235" t="n"/>
      <c r="M243" s="235" t="n"/>
    </row>
    <row r="244" ht="45.75" customFormat="1" customHeight="1" s="270">
      <c r="A244" s="267" t="n"/>
      <c r="B244" s="268" t="n"/>
      <c r="C244" s="268" t="n"/>
      <c r="D244" s="268" t="n"/>
      <c r="E244" s="213" t="n"/>
      <c r="F244" s="269" t="n"/>
      <c r="G244" s="269" t="n"/>
      <c r="H244" s="269" t="n"/>
      <c r="I244" s="235" t="n"/>
      <c r="J244" s="235" t="n"/>
      <c r="K244" s="235" t="n"/>
      <c r="L244" s="235" t="n"/>
      <c r="M244" s="235" t="n"/>
    </row>
    <row r="245" ht="45.75" customFormat="1" customHeight="1" s="270">
      <c r="A245" s="267" t="n"/>
      <c r="B245" s="268" t="n"/>
      <c r="C245" s="268" t="n"/>
      <c r="D245" s="268" t="n"/>
      <c r="E245" s="213" t="n"/>
      <c r="F245" s="269" t="n"/>
      <c r="G245" s="269" t="n"/>
      <c r="H245" s="269" t="n"/>
      <c r="I245" s="235" t="n"/>
      <c r="J245" s="235" t="n"/>
      <c r="K245" s="235" t="n"/>
      <c r="L245" s="235" t="n"/>
      <c r="M245" s="235" t="n"/>
    </row>
    <row r="246" ht="45.75" customFormat="1" customHeight="1" s="270">
      <c r="A246" s="267" t="n"/>
      <c r="B246" s="268" t="n"/>
      <c r="C246" s="268" t="n"/>
      <c r="D246" s="268" t="n"/>
      <c r="E246" s="213" t="n"/>
      <c r="F246" s="269" t="n"/>
      <c r="G246" s="269" t="n"/>
      <c r="H246" s="269" t="n"/>
      <c r="I246" s="235" t="n"/>
      <c r="J246" s="235" t="n"/>
      <c r="K246" s="235" t="n"/>
      <c r="L246" s="235" t="n"/>
      <c r="M246" s="235" t="n"/>
    </row>
    <row r="247" ht="45.75" customFormat="1" customHeight="1" s="270">
      <c r="A247" s="267" t="n"/>
      <c r="B247" s="268" t="n"/>
      <c r="C247" s="268" t="n"/>
      <c r="D247" s="268" t="n"/>
      <c r="E247" s="213" t="n"/>
      <c r="F247" s="269" t="n"/>
      <c r="G247" s="269" t="n"/>
      <c r="H247" s="269" t="n"/>
      <c r="I247" s="235" t="n"/>
      <c r="J247" s="235" t="n"/>
      <c r="K247" s="235" t="n"/>
      <c r="L247" s="235" t="n"/>
      <c r="M247" s="235" t="n"/>
    </row>
    <row r="248" ht="45.75" customFormat="1" customHeight="1" s="270">
      <c r="A248" s="267" t="n"/>
      <c r="B248" s="268" t="n"/>
      <c r="C248" s="268" t="n"/>
      <c r="D248" s="268" t="n"/>
      <c r="E248" s="213" t="n"/>
      <c r="F248" s="269" t="n"/>
      <c r="G248" s="269" t="n"/>
      <c r="H248" s="269" t="n"/>
      <c r="I248" s="235" t="n"/>
      <c r="J248" s="235" t="n"/>
      <c r="K248" s="235" t="n"/>
      <c r="L248" s="235" t="n"/>
      <c r="M248" s="235" t="n"/>
    </row>
    <row r="249" ht="45.75" customFormat="1" customHeight="1" s="270">
      <c r="A249" s="267" t="n"/>
      <c r="B249" s="268" t="n"/>
      <c r="C249" s="268" t="n"/>
      <c r="D249" s="268" t="n"/>
      <c r="E249" s="213" t="n"/>
      <c r="F249" s="269" t="n"/>
      <c r="G249" s="269" t="n"/>
      <c r="H249" s="269" t="n"/>
      <c r="I249" s="235" t="n"/>
      <c r="J249" s="235" t="n"/>
      <c r="K249" s="235" t="n"/>
      <c r="L249" s="235" t="n"/>
      <c r="M249" s="235" t="n"/>
    </row>
    <row r="250">
      <c r="D250" s="268" t="n"/>
    </row>
  </sheetData>
  <autoFilter ref="A2:K162"/>
  <mergeCells count="1">
    <mergeCell ref="V1:Z1"/>
  </mergeCells>
  <conditionalFormatting sqref="I3:M3 I240:M246">
    <cfRule type="expression" priority="17" dxfId="5" stopIfTrue="1">
      <formula>I3&gt;$H3*1.5</formula>
    </cfRule>
    <cfRule type="expression" priority="18" dxfId="4" stopIfTrue="1">
      <formula>I3*1.5&lt;$G3</formula>
    </cfRule>
    <cfRule type="expression" priority="19" dxfId="7" stopIfTrue="1">
      <formula>I3&lt;$G3</formula>
    </cfRule>
    <cfRule type="expression" priority="20" dxfId="0" stopIfTrue="1">
      <formula>I3&gt;$H3</formula>
    </cfRule>
  </conditionalFormatting>
  <conditionalFormatting sqref="I4:M216">
    <cfRule type="expression" priority="15" dxfId="7" stopIfTrue="1">
      <formula>I4&lt;$G4</formula>
    </cfRule>
    <cfRule type="expression" priority="16" dxfId="0" stopIfTrue="1">
      <formula>I4&gt;$H4</formula>
    </cfRule>
    <cfRule type="expression" priority="13" dxfId="5" stopIfTrue="1">
      <formula>I4&gt;$H4*1.5</formula>
    </cfRule>
    <cfRule type="expression" priority="14" dxfId="4" stopIfTrue="1">
      <formula>I4*1.5&lt;$G4</formula>
    </cfRule>
  </conditionalFormatting>
  <conditionalFormatting sqref="I217:M226">
    <cfRule type="expression" priority="11" dxfId="7" stopIfTrue="1">
      <formula>I217&lt;$G217</formula>
    </cfRule>
    <cfRule type="expression" priority="12" dxfId="0" stopIfTrue="1">
      <formula>I217&gt;$H217</formula>
    </cfRule>
    <cfRule type="expression" priority="9" dxfId="5" stopIfTrue="1">
      <formula>I217&gt;$H217*1.5</formula>
    </cfRule>
    <cfRule type="expression" priority="10" dxfId="4" stopIfTrue="1">
      <formula>I217*1.5&lt;$G217</formula>
    </cfRule>
  </conditionalFormatting>
  <conditionalFormatting sqref="I227:M239">
    <cfRule type="expression" priority="7" dxfId="7" stopIfTrue="1">
      <formula>I227&lt;$G227</formula>
    </cfRule>
    <cfRule type="expression" priority="8" dxfId="0" stopIfTrue="1">
      <formula>I227&gt;$H227</formula>
    </cfRule>
    <cfRule type="expression" priority="5" dxfId="5" stopIfTrue="1">
      <formula>I227&gt;$H227*1.5</formula>
    </cfRule>
    <cfRule type="expression" priority="6" dxfId="4" stopIfTrue="1">
      <formula>I227*1.5&lt;$G227</formula>
    </cfRule>
  </conditionalFormatting>
  <conditionalFormatting sqref="I247:M249">
    <cfRule type="expression" priority="3" dxfId="7" stopIfTrue="1">
      <formula>I247&lt;$G247</formula>
    </cfRule>
    <cfRule type="expression" priority="4" dxfId="0" stopIfTrue="1">
      <formula>I247&gt;$H247</formula>
    </cfRule>
    <cfRule type="expression" priority="1" dxfId="5" stopIfTrue="1">
      <formula>I247&gt;$H247*1.5</formula>
    </cfRule>
    <cfRule type="expression" priority="2" dxfId="4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baseColWidth="8" defaultRowHeight="14.25"/>
  <cols>
    <col hidden="1" width="5" customWidth="1" style="406" min="1" max="1"/>
    <col hidden="1" width="14" customWidth="1" style="406" min="2" max="2"/>
    <col hidden="1" width="17.125" customWidth="1" style="406" min="3" max="3"/>
    <col hidden="1" width="7.875" customWidth="1" style="406" min="4" max="4"/>
    <col width="39" bestFit="1" customWidth="1" style="406" min="5" max="5"/>
    <col width="16.375" bestFit="1" customWidth="1" style="406" min="6" max="6"/>
    <col width="15.625" bestFit="1" customWidth="1" style="406" min="7" max="7"/>
    <col hidden="1" width="12.125" customWidth="1" style="426" min="8" max="16"/>
    <col width="18.25" customWidth="1" style="406" min="17" max="17"/>
    <col width="13.125" customWidth="1" style="406" min="18" max="18"/>
    <col width="9.75" customWidth="1" style="406" min="19" max="19"/>
    <col width="11.25" customWidth="1" style="406" min="20" max="20"/>
    <col width="18.875" bestFit="1" customWidth="1" style="406" min="21" max="21"/>
    <col width="16.75" bestFit="1" customWidth="1" style="406" min="22" max="22"/>
    <col width="20.625" bestFit="1" customWidth="1" style="406" min="23" max="23"/>
    <col width="20.375" bestFit="1" customWidth="1" style="406" min="24" max="24"/>
    <col width="20.75" bestFit="1" customWidth="1" style="406" min="25" max="25"/>
    <col width="23.625" bestFit="1" customWidth="1" style="406" min="26" max="26"/>
    <col width="25.25" bestFit="1" customWidth="1" style="406" min="27" max="27"/>
    <col width="16.375" bestFit="1" customWidth="1" style="406" min="28" max="28"/>
    <col hidden="1" style="406" min="30" max="30"/>
  </cols>
  <sheetData>
    <row r="1" ht="15.75" customHeight="1" s="406">
      <c r="E1" s="16" t="inlineStr">
        <is>
          <t>شركة بلوك الصناعية</t>
        </is>
      </c>
      <c r="F1" s="405" t="inlineStr">
        <is>
          <t>تقرير التوالف لشهر</t>
        </is>
      </c>
      <c r="G1" s="405">
        <f>output!B15</f>
        <v/>
      </c>
      <c r="Q1" s="405" t="inlineStr">
        <is>
          <t>عام</t>
        </is>
      </c>
      <c r="R1" s="405">
        <f>output!A15</f>
        <v/>
      </c>
      <c r="S1" s="424" t="n"/>
      <c r="T1" s="7" t="n"/>
      <c r="U1" s="50" t="inlineStr">
        <is>
          <t>العودة للفهرس</t>
        </is>
      </c>
    </row>
    <row r="2" ht="15.75" customHeight="1" s="406">
      <c r="E2" s="17" t="inlineStr">
        <is>
          <t>ادار ة الجودة</t>
        </is>
      </c>
      <c r="T2" s="9" t="n"/>
    </row>
    <row r="3">
      <c r="E3" s="8" t="n"/>
      <c r="T3" s="9" t="n"/>
    </row>
    <row r="4">
      <c r="E4" s="8" t="n"/>
      <c r="T4" s="9" t="n"/>
    </row>
    <row r="5">
      <c r="E5" s="8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9" t="n"/>
    </row>
    <row r="6">
      <c r="E6" s="8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9" t="n"/>
    </row>
    <row r="7">
      <c r="E7" s="8" t="inlineStr">
        <is>
          <t>عدد المنتجات التي تزيد توالفها عن المسموح به</t>
        </is>
      </c>
      <c r="Q7">
        <f>COUNTA(E15:E38)</f>
        <v/>
      </c>
      <c r="R7" t="inlineStr">
        <is>
          <t>بنسبة</t>
        </is>
      </c>
      <c r="S7" s="461">
        <f>Q7/G5</f>
        <v/>
      </c>
      <c r="T7" s="9" t="n"/>
    </row>
    <row r="8">
      <c r="E8" s="8" t="inlineStr">
        <is>
          <t>اجمالي التوالف بالصنف</t>
        </is>
      </c>
      <c r="F8">
        <f>SUM(output!AA3:AA200)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461">
        <f>F8/Q8</f>
        <v/>
      </c>
      <c r="T8" s="9" t="n"/>
      <c r="U8">
        <f>SUM(output!AB3:AB200)</f>
        <v/>
      </c>
    </row>
    <row r="9">
      <c r="E9" s="8" t="n"/>
      <c r="G9" t="inlineStr">
        <is>
          <t>اجمالي الإنتاج للماكينات الجديدة</t>
        </is>
      </c>
      <c r="S9">
        <f>SUM(scrap_type_machines!AB:AB)</f>
        <v/>
      </c>
      <c r="T9" s="9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9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8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9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9" t="n"/>
    </row>
    <row r="13" ht="15.75" customHeight="1" s="406" thickBot="1">
      <c r="E13" s="8" t="inlineStr">
        <is>
          <t>المنتجات التي توالفها غير مطابقة للمعياري:</t>
        </is>
      </c>
      <c r="F13" s="416" t="n"/>
      <c r="G13" s="464" t="n"/>
      <c r="Q13" s="416" t="n"/>
      <c r="R13" s="416" t="n"/>
      <c r="S13" s="416" t="n"/>
      <c r="T13" s="418" t="n"/>
    </row>
    <row r="14" ht="33" customFormat="1" customHeight="1" s="321">
      <c r="E14" s="2" t="inlineStr">
        <is>
          <t>اسم المنتج</t>
        </is>
      </c>
      <c r="F14" s="2" t="inlineStr">
        <is>
          <t>كود المنتج</t>
        </is>
      </c>
      <c r="G14" s="457" t="inlineStr">
        <is>
          <t>النسبة المعيارية للتوالف</t>
        </is>
      </c>
      <c r="H14" s="2" t="inlineStr">
        <is>
          <t>عدد عيوب النقص</t>
        </is>
      </c>
      <c r="I14" s="2" t="inlineStr">
        <is>
          <t>عدد عيوب الفرولة</t>
        </is>
      </c>
      <c r="J14" s="2" t="inlineStr">
        <is>
          <t>عدد عيوب الكسر</t>
        </is>
      </c>
      <c r="K14" s="2" t="inlineStr">
        <is>
          <t>عدد عيوب التقوس</t>
        </is>
      </c>
      <c r="L14" s="2" t="inlineStr">
        <is>
          <t>عدد عيوب الانكماش</t>
        </is>
      </c>
      <c r="M14" s="2" t="inlineStr">
        <is>
          <t>عدد عيوب الابعاد</t>
        </is>
      </c>
      <c r="N14" s="2" t="inlineStr">
        <is>
          <t>عدد عيوب الاوزان</t>
        </is>
      </c>
      <c r="O14" s="2" t="inlineStr">
        <is>
          <t>عدد عيوب الاتساخاات</t>
        </is>
      </c>
      <c r="P14" s="2" t="inlineStr">
        <is>
          <t>عدد عيوب التلوين</t>
        </is>
      </c>
      <c r="Q14" s="2" t="inlineStr">
        <is>
          <t>عدد التوالف بالطقم</t>
        </is>
      </c>
      <c r="R14" s="2" t="inlineStr">
        <is>
          <t>الانتاج</t>
        </is>
      </c>
      <c r="S14" s="2" t="inlineStr">
        <is>
          <t>مجموع ايام التشغيل</t>
        </is>
      </c>
      <c r="T14" s="465" t="inlineStr">
        <is>
          <t>نسبة التوالف بالطقم</t>
        </is>
      </c>
      <c r="U14" s="11" t="n"/>
      <c r="AC14" s="460" t="n"/>
    </row>
    <row r="15" customFormat="1" s="426">
      <c r="E15" s="42" t="n"/>
      <c r="G15" s="456" t="n"/>
      <c r="T15" s="466" t="n"/>
      <c r="U15" s="4" t="n"/>
      <c r="AC15" s="456" t="n"/>
    </row>
    <row r="16" customFormat="1" s="426">
      <c r="E16" s="42" t="n"/>
      <c r="G16" s="456" t="n"/>
      <c r="T16" s="466" t="n"/>
      <c r="U16" s="4" t="n"/>
      <c r="AC16" s="456" t="n"/>
    </row>
    <row r="17" customFormat="1" s="426">
      <c r="E17" s="42" t="n"/>
      <c r="G17" s="456" t="n"/>
      <c r="T17" s="466" t="n"/>
      <c r="U17" s="4" t="n"/>
      <c r="AC17" s="456" t="n"/>
    </row>
    <row r="18" customFormat="1" s="426">
      <c r="E18" s="42" t="n"/>
      <c r="G18" s="456" t="n"/>
      <c r="T18" s="466" t="n"/>
      <c r="U18" s="4" t="n"/>
      <c r="AC18" s="456" t="n"/>
    </row>
    <row r="19" customFormat="1" s="426">
      <c r="E19" s="42" t="n"/>
      <c r="G19" s="456" t="n"/>
      <c r="T19" s="466" t="n"/>
      <c r="U19" s="4" t="n"/>
      <c r="AC19" s="456" t="n"/>
    </row>
    <row r="20" customFormat="1" s="426">
      <c r="E20" s="42" t="n"/>
      <c r="G20" s="456" t="n"/>
      <c r="T20" s="466" t="n"/>
      <c r="U20" s="4" t="n"/>
      <c r="AC20" s="456" t="n"/>
    </row>
    <row r="21" customFormat="1" s="426">
      <c r="E21" s="42" t="n"/>
      <c r="G21" s="456" t="n"/>
      <c r="T21" s="466" t="n"/>
      <c r="U21" s="4" t="n"/>
      <c r="AC21" s="456" t="n"/>
    </row>
    <row r="22" customFormat="1" s="426">
      <c r="E22" s="42" t="n"/>
      <c r="G22" s="456" t="n"/>
      <c r="T22" s="466" t="n"/>
      <c r="U22" s="4" t="n"/>
      <c r="AC22" s="456" t="n"/>
    </row>
    <row r="23" customFormat="1" s="426">
      <c r="E23" s="42" t="n"/>
      <c r="G23" s="456" t="n"/>
      <c r="T23" s="466" t="n"/>
      <c r="U23" s="4" t="n"/>
      <c r="AC23" s="456" t="n"/>
    </row>
    <row r="24" customFormat="1" s="426">
      <c r="E24" s="42" t="n"/>
      <c r="G24" s="456" t="n"/>
      <c r="T24" s="466" t="n"/>
      <c r="U24" s="4" t="n"/>
      <c r="AC24" s="456" t="n"/>
    </row>
    <row r="25" customFormat="1" s="426">
      <c r="E25" s="42" t="n"/>
      <c r="G25" s="456" t="n"/>
      <c r="T25" s="466" t="n"/>
      <c r="U25" s="4" t="n"/>
      <c r="AC25" s="456" t="n"/>
    </row>
    <row r="26" customFormat="1" s="426">
      <c r="E26" s="42" t="n"/>
      <c r="G26" s="456" t="n"/>
      <c r="T26" s="466" t="n"/>
      <c r="U26" s="4" t="n"/>
      <c r="AC26" s="456" t="n"/>
    </row>
    <row r="27" customFormat="1" s="426">
      <c r="E27" s="42" t="n"/>
      <c r="G27" s="456" t="n"/>
      <c r="T27" s="466" t="n"/>
      <c r="U27" s="4" t="n"/>
    </row>
    <row r="28" customFormat="1" s="426">
      <c r="E28" s="42" t="n"/>
      <c r="G28" s="456" t="n"/>
      <c r="T28" s="466" t="n"/>
      <c r="U28" s="4" t="n"/>
    </row>
    <row r="29" customFormat="1" s="426">
      <c r="E29" s="42" t="n"/>
      <c r="G29" s="456" t="n"/>
      <c r="T29" s="466" t="n"/>
      <c r="U29" s="4" t="n"/>
    </row>
    <row r="30" customFormat="1" s="426">
      <c r="E30" s="42" t="n"/>
      <c r="G30" s="456" t="n"/>
      <c r="T30" s="466" t="n"/>
      <c r="U30" s="4" t="n"/>
    </row>
    <row r="31" customFormat="1" s="426">
      <c r="E31" s="42" t="n"/>
      <c r="G31" s="456" t="n"/>
      <c r="T31" s="466" t="n"/>
      <c r="U31" s="4" t="n"/>
    </row>
    <row r="32" customFormat="1" s="426">
      <c r="E32" s="42" t="n"/>
      <c r="G32" s="456" t="n"/>
      <c r="T32" s="466" t="n"/>
      <c r="U32" s="4" t="n"/>
    </row>
    <row r="33" customFormat="1" s="426">
      <c r="E33" s="42" t="n"/>
      <c r="G33" s="456" t="n"/>
      <c r="T33" s="466" t="n"/>
      <c r="U33" s="4" t="n"/>
    </row>
    <row r="34" customFormat="1" s="426">
      <c r="E34" s="42" t="n"/>
      <c r="G34" s="456" t="n"/>
      <c r="T34" s="466" t="n"/>
      <c r="U34" s="4" t="n"/>
    </row>
    <row r="35" customFormat="1" s="426">
      <c r="E35" s="42" t="n"/>
      <c r="G35" s="456" t="n"/>
      <c r="T35" s="466" t="n"/>
      <c r="U35" s="4" t="n"/>
    </row>
    <row r="36" customFormat="1" s="426">
      <c r="E36" s="42" t="n"/>
      <c r="G36" s="456" t="n"/>
      <c r="T36" s="466" t="n"/>
      <c r="U36" s="4" t="n"/>
    </row>
    <row r="37" customFormat="1" s="426">
      <c r="E37" s="42" t="n"/>
      <c r="G37" s="456" t="n"/>
      <c r="T37" s="466" t="n"/>
      <c r="U37" s="4" t="n"/>
    </row>
    <row r="38" customFormat="1" s="426">
      <c r="E38" s="42" t="n"/>
      <c r="G38" s="456" t="n"/>
      <c r="T38" s="466" t="n"/>
      <c r="U38" s="4" t="n"/>
    </row>
    <row r="39">
      <c r="E39" s="8" t="n"/>
      <c r="T39" s="466" t="n"/>
    </row>
    <row r="40">
      <c r="E40" s="8" t="n"/>
      <c r="T40" s="466" t="n"/>
    </row>
    <row r="41">
      <c r="E41" s="8" t="n"/>
      <c r="T41" s="466" t="n"/>
    </row>
    <row r="42">
      <c r="E42" s="8" t="n"/>
      <c r="T42" s="466" t="n"/>
    </row>
    <row r="43">
      <c r="E43" s="8" t="n"/>
      <c r="T43" s="466" t="n"/>
    </row>
    <row r="44">
      <c r="E44" s="8" t="n"/>
      <c r="T44" s="466" t="n"/>
    </row>
    <row r="45">
      <c r="E45" s="8" t="n"/>
      <c r="T45" s="466" t="n"/>
    </row>
    <row r="46">
      <c r="E46" s="8" t="n"/>
      <c r="T46" s="466" t="n"/>
    </row>
    <row r="47">
      <c r="E47" s="8" t="n"/>
      <c r="T47" s="466" t="n"/>
    </row>
    <row r="48">
      <c r="E48" s="8" t="n"/>
      <c r="T48" s="466" t="n"/>
    </row>
    <row r="49">
      <c r="E49" s="8" t="n"/>
      <c r="T49" s="466" t="n"/>
    </row>
    <row r="50">
      <c r="E50" s="8" t="n"/>
      <c r="T50" s="466" t="n"/>
    </row>
    <row r="51">
      <c r="E51" s="8" t="n"/>
      <c r="T51" s="466" t="n"/>
    </row>
    <row r="52">
      <c r="E52" s="8" t="n"/>
      <c r="T52" s="9" t="n"/>
    </row>
    <row r="53">
      <c r="E53" s="8" t="n"/>
      <c r="T53" s="9" t="n"/>
    </row>
    <row r="54">
      <c r="E54" s="8" t="n"/>
      <c r="T54" s="9" t="n"/>
    </row>
    <row r="55">
      <c r="E55" s="8" t="n"/>
      <c r="T55" s="9" t="n"/>
    </row>
    <row r="56">
      <c r="E56" s="8" t="n"/>
      <c r="T56" s="9" t="n"/>
    </row>
    <row r="57">
      <c r="E57" s="8" t="n"/>
      <c r="T57" s="9" t="n"/>
    </row>
    <row r="58">
      <c r="E58" s="8" t="n"/>
      <c r="T58" s="9" t="n"/>
    </row>
    <row r="59">
      <c r="E59" s="8" t="n"/>
      <c r="T59" s="9" t="n"/>
    </row>
    <row r="60">
      <c r="E60" s="8" t="n"/>
      <c r="T60" s="9" t="n"/>
    </row>
    <row r="61">
      <c r="E61" s="8" t="n"/>
      <c r="T61" s="9" t="n"/>
    </row>
    <row r="62">
      <c r="E62" s="8" t="n"/>
      <c r="T62" s="9" t="n"/>
    </row>
    <row r="63">
      <c r="E63" s="8" t="n"/>
      <c r="T63" s="9" t="n"/>
    </row>
    <row r="64">
      <c r="E64" s="8" t="n"/>
      <c r="T64" s="9" t="n"/>
    </row>
    <row r="65">
      <c r="E65" s="8" t="n"/>
      <c r="T65" s="9" t="n"/>
    </row>
    <row r="66">
      <c r="E66" s="8" t="n"/>
      <c r="T66" s="9" t="n"/>
    </row>
    <row r="67">
      <c r="E67" s="8" t="n"/>
      <c r="T67" s="9" t="n"/>
    </row>
    <row r="68">
      <c r="E68" s="8" t="n"/>
      <c r="T68" s="9" t="n"/>
    </row>
    <row r="69">
      <c r="E69" s="8" t="n"/>
      <c r="T69" s="9" t="n"/>
    </row>
    <row r="70">
      <c r="E70" s="8" t="n"/>
      <c r="T70" s="9" t="n"/>
    </row>
    <row r="71">
      <c r="E71" s="8" t="n"/>
      <c r="T71" s="9" t="n"/>
    </row>
    <row r="72" ht="15.75" customHeight="1" s="406" thickBot="1">
      <c r="E72" s="414" t="n"/>
      <c r="F72" s="416" t="n"/>
      <c r="G72" s="416" t="n"/>
      <c r="Q72" s="416" t="n"/>
      <c r="R72" s="416" t="n"/>
      <c r="S72" s="416" t="n"/>
      <c r="T72" s="418" t="n"/>
    </row>
  </sheetData>
  <autoFilter ref="A14:AD14"/>
  <mergeCells count="4">
    <mergeCell ref="Q1:Q2"/>
    <mergeCell ref="R1:R2"/>
    <mergeCell ref="F1:F2"/>
    <mergeCell ref="G1:G2"/>
  </mergeCells>
  <hyperlinks>
    <hyperlink ref="U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1" workbookViewId="0">
      <selection activeCell="H9" sqref="H9"/>
    </sheetView>
  </sheetViews>
  <sheetFormatPr baseColWidth="8" defaultRowHeight="14.25"/>
  <cols>
    <col hidden="1" width="5" customWidth="1" style="406" min="1" max="1"/>
    <col hidden="1" width="6.875" customWidth="1" style="406" min="2" max="2"/>
    <col hidden="1" width="8.25" customWidth="1" style="406" min="3" max="3"/>
    <col hidden="1" width="7.875" customWidth="1" style="406" min="4" max="4"/>
    <col width="24.75" bestFit="1" customWidth="1" style="406" min="5" max="5"/>
    <col width="15.875" customWidth="1" style="406" min="6" max="6"/>
    <col width="20" bestFit="1" customWidth="1" style="406" min="7" max="7"/>
    <col width="5.875" customWidth="1" style="406" min="8" max="8"/>
    <col width="7.625" customWidth="1" style="406" min="9" max="9"/>
    <col width="12" customWidth="1" style="406" min="10" max="10"/>
    <col width="11" customWidth="1" style="406" min="11" max="12"/>
    <col width="7.125" customWidth="1" style="406" min="13" max="13"/>
    <col width="6" customWidth="1" style="406" min="14" max="14"/>
    <col width="10.875" customWidth="1" style="406" min="16" max="16"/>
  </cols>
  <sheetData>
    <row r="1" ht="15.75" customHeight="1" s="406">
      <c r="E1" s="16" t="inlineStr">
        <is>
          <t>شركة بلوك الصناعية</t>
        </is>
      </c>
      <c r="F1" s="405" t="inlineStr">
        <is>
          <t>تقرير الاوزان الجافة للاسطمبات لشهر</t>
        </is>
      </c>
      <c r="G1" s="424" t="n"/>
      <c r="H1" s="405">
        <f>output!B3</f>
        <v/>
      </c>
      <c r="I1" s="405" t="inlineStr">
        <is>
          <t>عام</t>
        </is>
      </c>
      <c r="J1" s="405">
        <f>output!A3</f>
        <v/>
      </c>
      <c r="K1" s="30" t="n"/>
      <c r="L1" s="30" t="n"/>
      <c r="M1" s="30" t="n"/>
      <c r="N1" s="30" t="n"/>
      <c r="O1" s="30" t="n"/>
      <c r="P1" s="31" t="n"/>
      <c r="Q1" s="50" t="inlineStr">
        <is>
          <t>العودة للفهرس</t>
        </is>
      </c>
    </row>
    <row r="2" ht="15.75" customHeight="1" s="406">
      <c r="E2" s="17" t="inlineStr">
        <is>
          <t>ادار ة الجودة</t>
        </is>
      </c>
      <c r="K2" s="123" t="n"/>
      <c r="L2" s="123" t="n"/>
      <c r="M2" s="123" t="n"/>
      <c r="N2" s="123" t="n"/>
      <c r="O2" s="123" t="n"/>
      <c r="P2" s="32" t="n"/>
    </row>
    <row r="3" ht="23.25" customHeight="1" s="406">
      <c r="E3" s="8" t="n"/>
      <c r="P3" s="9" t="n"/>
    </row>
    <row r="4" ht="23.25" customHeight="1" s="406">
      <c r="E4" s="8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9" t="n"/>
    </row>
    <row r="5" ht="23.25" customHeight="1" s="406">
      <c r="E5" s="8" t="inlineStr">
        <is>
          <t>عدد المنتجات المطابقة</t>
        </is>
      </c>
      <c r="H5">
        <f>H4-H6</f>
        <v/>
      </c>
      <c r="P5" s="9" t="n"/>
    </row>
    <row r="6" ht="23.25" customHeight="1" s="406">
      <c r="E6" s="8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461">
        <f>H6/H4</f>
        <v/>
      </c>
      <c r="P6" s="9" t="n"/>
    </row>
    <row r="7">
      <c r="E7" s="8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461">
        <f>H7/H4</f>
        <v/>
      </c>
      <c r="P7" s="9" t="n"/>
    </row>
    <row r="8">
      <c r="E8" s="8" t="inlineStr">
        <is>
          <t>عدد المنتجات الغير مطابقة اوزان ثقيلة</t>
        </is>
      </c>
      <c r="H8">
        <f>COUNTA(E33:E100)</f>
        <v/>
      </c>
      <c r="I8" t="inlineStr">
        <is>
          <t>بنسبة</t>
        </is>
      </c>
      <c r="J8" s="461">
        <f>H8/H4</f>
        <v/>
      </c>
      <c r="P8" s="9" t="n"/>
    </row>
    <row r="9" ht="15.75" customHeight="1" s="406" thickBot="1">
      <c r="E9" s="29" t="inlineStr">
        <is>
          <t>الاوزان الخفيفة</t>
        </is>
      </c>
      <c r="F9" s="416" t="n"/>
      <c r="G9" s="416" t="n"/>
      <c r="H9" s="416" t="n"/>
      <c r="I9" s="416" t="n"/>
      <c r="J9" s="416" t="n"/>
      <c r="K9" s="416" t="n"/>
      <c r="L9" s="416" t="n"/>
      <c r="M9" s="416" t="n"/>
      <c r="N9" s="416" t="n"/>
      <c r="O9" s="416" t="n"/>
      <c r="P9" s="418" t="n"/>
    </row>
    <row r="10" ht="15.75" customHeight="1" s="406" thickBot="1">
      <c r="E10" s="413" t="inlineStr">
        <is>
          <t>اسم المنتج</t>
        </is>
      </c>
      <c r="F10" s="415" t="inlineStr">
        <is>
          <t>كود المنتج</t>
        </is>
      </c>
      <c r="G10" s="421" t="inlineStr">
        <is>
          <t>الوزن المعياري</t>
        </is>
      </c>
      <c r="H10" s="423" t="inlineStr">
        <is>
          <t>الوزن المعياري</t>
        </is>
      </c>
      <c r="I10" s="351" t="n"/>
      <c r="J10" s="410" t="inlineStr">
        <is>
          <t>متوسط الوزن الفعلي</t>
        </is>
      </c>
      <c r="K10" s="417" t="inlineStr">
        <is>
          <t>عدد ايام التشغيل</t>
        </is>
      </c>
      <c r="L10" s="417" t="inlineStr">
        <is>
          <t>نوع الماكينة</t>
        </is>
      </c>
      <c r="M10" s="412" t="inlineStr">
        <is>
          <t>مراقبة Dry weight خلال الشهر للاسطمبة</t>
        </is>
      </c>
      <c r="N10" s="408" t="n"/>
      <c r="O10" s="408" t="n"/>
      <c r="P10" s="409" t="n"/>
    </row>
    <row r="11" ht="45.75" customHeight="1" s="406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414" t="n"/>
      <c r="F11" s="416" t="n"/>
      <c r="G11" s="422" t="n"/>
      <c r="H11" s="28" t="inlineStr">
        <is>
          <t>من</t>
        </is>
      </c>
      <c r="I11" s="28" t="inlineStr">
        <is>
          <t>إلي</t>
        </is>
      </c>
      <c r="J11" s="411" t="n"/>
      <c r="K11" s="418" t="n"/>
      <c r="L11" s="418" t="n"/>
      <c r="M11" s="33" t="inlineStr">
        <is>
          <t>الفرق عن المعياري</t>
        </is>
      </c>
      <c r="N11" s="34" t="inlineStr">
        <is>
          <t>اعلي قراءة</t>
        </is>
      </c>
      <c r="O11" s="34" t="inlineStr">
        <is>
          <t>اقل قراءة</t>
        </is>
      </c>
      <c r="P11" s="407" t="inlineStr">
        <is>
          <t>الانحراف المعياري عن المتوسط±</t>
        </is>
      </c>
    </row>
    <row r="12" ht="15" customHeight="1" s="406">
      <c r="E12" s="10" t="n"/>
      <c r="F12" s="426" t="n"/>
      <c r="G12" s="426" t="n"/>
      <c r="H12" s="426" t="n"/>
      <c r="I12" s="426" t="n"/>
      <c r="J12" s="426" t="n"/>
      <c r="K12" s="426" t="n"/>
      <c r="L12" s="426" t="n"/>
      <c r="M12" s="426" t="n"/>
      <c r="N12" s="426" t="n"/>
      <c r="O12" s="426" t="n"/>
      <c r="P12" s="35" t="n"/>
    </row>
    <row r="13" ht="15" customHeight="1" s="406">
      <c r="E13" s="10" t="n"/>
      <c r="F13" s="426" t="n"/>
      <c r="G13" s="426" t="n"/>
      <c r="H13" s="426" t="n"/>
      <c r="I13" s="426" t="n"/>
      <c r="J13" s="426" t="n"/>
      <c r="K13" s="426" t="n"/>
      <c r="L13" s="426" t="n"/>
      <c r="M13" s="426" t="n"/>
      <c r="N13" s="426" t="n"/>
      <c r="O13" s="426" t="n"/>
      <c r="P13" s="35" t="n"/>
    </row>
    <row r="14" ht="15" customHeight="1" s="406">
      <c r="E14" s="10" t="n"/>
      <c r="F14" s="426" t="n"/>
      <c r="G14" s="426" t="n"/>
      <c r="H14" s="426" t="n"/>
      <c r="I14" s="426" t="n"/>
      <c r="J14" s="426" t="n"/>
      <c r="K14" s="426" t="n"/>
      <c r="L14" s="426" t="n"/>
      <c r="M14" s="426" t="n"/>
      <c r="N14" s="426" t="n"/>
      <c r="O14" s="426" t="n"/>
      <c r="P14" s="35" t="n"/>
    </row>
    <row r="15" ht="15" customHeight="1" s="406">
      <c r="E15" s="10" t="n"/>
      <c r="F15" s="426" t="n"/>
      <c r="G15" s="426" t="n"/>
      <c r="H15" s="426" t="n"/>
      <c r="I15" s="426" t="n"/>
      <c r="J15" s="426" t="n"/>
      <c r="K15" s="426" t="n"/>
      <c r="L15" s="426" t="n"/>
      <c r="M15" s="426" t="n"/>
      <c r="N15" s="426" t="n"/>
      <c r="O15" s="426" t="n"/>
      <c r="P15" s="35" t="n"/>
    </row>
    <row r="16" ht="15" customHeight="1" s="406">
      <c r="E16" s="10" t="n"/>
      <c r="F16" s="426" t="n"/>
      <c r="G16" s="426" t="n"/>
      <c r="H16" s="426" t="n"/>
      <c r="I16" s="426" t="n"/>
      <c r="J16" s="426" t="n"/>
      <c r="K16" s="426" t="n"/>
      <c r="L16" s="426" t="n"/>
      <c r="M16" s="426" t="n"/>
      <c r="N16" s="426" t="n"/>
      <c r="O16" s="426" t="n"/>
      <c r="P16" s="35" t="n"/>
    </row>
    <row r="17" ht="15" customHeight="1" s="406">
      <c r="E17" s="10" t="n"/>
      <c r="F17" s="426" t="n"/>
      <c r="G17" s="426" t="n"/>
      <c r="H17" s="426" t="n"/>
      <c r="I17" s="426" t="n"/>
      <c r="J17" s="426" t="n"/>
      <c r="K17" s="426" t="n"/>
      <c r="L17" s="426" t="n"/>
      <c r="M17" s="426" t="n"/>
      <c r="N17" s="426" t="n"/>
      <c r="O17" s="426" t="n"/>
      <c r="P17" s="35" t="n"/>
    </row>
    <row r="18" ht="15" customHeight="1" s="406">
      <c r="E18" s="10" t="n"/>
      <c r="F18" s="426" t="n"/>
      <c r="G18" s="426" t="n"/>
      <c r="H18" s="426" t="n"/>
      <c r="I18" s="426" t="n"/>
      <c r="J18" s="426" t="n"/>
      <c r="K18" s="426" t="n"/>
      <c r="L18" s="426" t="n"/>
      <c r="M18" s="426" t="n"/>
      <c r="N18" s="426" t="n"/>
      <c r="O18" s="426" t="n"/>
      <c r="P18" s="35" t="n"/>
    </row>
    <row r="19" ht="15" customHeight="1" s="406">
      <c r="E19" s="10" t="n"/>
      <c r="F19" s="426" t="n"/>
      <c r="G19" s="426" t="n"/>
      <c r="H19" s="426" t="n"/>
      <c r="I19" s="426" t="n"/>
      <c r="J19" s="426" t="n"/>
      <c r="K19" s="426" t="n"/>
      <c r="L19" s="426" t="n"/>
      <c r="M19" s="426" t="n"/>
      <c r="N19" s="426" t="n"/>
      <c r="O19" s="426" t="n"/>
      <c r="P19" s="35" t="n"/>
    </row>
    <row r="20" ht="15" customHeight="1" s="406">
      <c r="E20" s="10" t="n"/>
      <c r="F20" s="426" t="n"/>
      <c r="G20" s="426" t="n"/>
      <c r="H20" s="426" t="n"/>
      <c r="I20" s="426" t="n"/>
      <c r="J20" s="426" t="n"/>
      <c r="K20" s="426" t="n"/>
      <c r="L20" s="426" t="n"/>
      <c r="M20" s="426" t="n"/>
      <c r="N20" s="426" t="n"/>
      <c r="O20" s="426" t="n"/>
      <c r="P20" s="35" t="n"/>
    </row>
    <row r="21" ht="15" customHeight="1" s="406">
      <c r="E21" s="10" t="n"/>
      <c r="F21" s="426" t="n"/>
      <c r="G21" s="426" t="n"/>
      <c r="H21" s="426" t="n"/>
      <c r="I21" s="426" t="n"/>
      <c r="J21" s="426" t="n"/>
      <c r="K21" s="426" t="n"/>
      <c r="L21" s="426" t="n"/>
      <c r="M21" s="426" t="n"/>
      <c r="N21" s="426" t="n"/>
      <c r="O21" s="426" t="n"/>
      <c r="P21" s="35" t="n"/>
    </row>
    <row r="22" ht="15" customHeight="1" s="406">
      <c r="E22" s="10" t="n"/>
      <c r="F22" s="426" t="n"/>
      <c r="G22" s="426" t="n"/>
      <c r="H22" s="426" t="n"/>
      <c r="I22" s="426" t="n"/>
      <c r="J22" s="426" t="n"/>
      <c r="K22" s="426" t="n"/>
      <c r="L22" s="426" t="n"/>
      <c r="M22" s="426" t="n"/>
      <c r="N22" s="426" t="n"/>
      <c r="O22" s="426" t="n"/>
      <c r="P22" s="35" t="n"/>
    </row>
    <row r="23" ht="15" customHeight="1" s="406">
      <c r="E23" s="10" t="n"/>
      <c r="F23" s="426" t="n"/>
      <c r="G23" s="426" t="n"/>
      <c r="H23" s="426" t="n"/>
      <c r="I23" s="426" t="n"/>
      <c r="J23" s="426" t="n"/>
      <c r="K23" s="426" t="n"/>
      <c r="L23" s="426" t="n"/>
      <c r="M23" s="426" t="n"/>
      <c r="N23" s="426" t="n"/>
      <c r="O23" s="426" t="n"/>
      <c r="P23" s="35" t="n"/>
    </row>
    <row r="24" ht="15" customHeight="1" s="406">
      <c r="E24" s="10" t="n"/>
      <c r="F24" s="426" t="n"/>
      <c r="G24" s="426" t="n"/>
      <c r="H24" s="426" t="n"/>
      <c r="I24" s="426" t="n"/>
      <c r="J24" s="426" t="n"/>
      <c r="K24" s="426" t="n"/>
      <c r="L24" s="426" t="n"/>
      <c r="M24" s="426" t="n"/>
      <c r="N24" s="426" t="n"/>
      <c r="O24" s="426" t="n"/>
      <c r="P24" s="35" t="n"/>
    </row>
    <row r="25" ht="15" customHeight="1" s="406">
      <c r="E25" s="10" t="n"/>
      <c r="F25" s="426" t="n"/>
      <c r="G25" s="426" t="n"/>
      <c r="H25" s="426" t="n"/>
      <c r="I25" s="426" t="n"/>
      <c r="J25" s="426" t="n"/>
      <c r="K25" s="426" t="n"/>
      <c r="L25" s="426" t="n"/>
      <c r="M25" s="426" t="n"/>
      <c r="N25" s="426" t="n"/>
      <c r="O25" s="426" t="n"/>
      <c r="P25" s="35" t="n"/>
    </row>
    <row r="26" ht="15" customHeight="1" s="406">
      <c r="E26" s="10" t="n"/>
      <c r="F26" s="426" t="n"/>
      <c r="G26" s="426" t="n"/>
      <c r="H26" s="426" t="n"/>
      <c r="I26" s="426" t="n"/>
      <c r="J26" s="426" t="n"/>
      <c r="K26" s="426" t="n"/>
      <c r="L26" s="426" t="n"/>
      <c r="M26" s="426" t="n"/>
      <c r="N26" s="426" t="n"/>
      <c r="O26" s="426" t="n"/>
      <c r="P26" s="35" t="n"/>
    </row>
    <row r="27">
      <c r="E27" s="42" t="n"/>
      <c r="F27" s="426" t="n"/>
      <c r="G27" s="426" t="n"/>
      <c r="H27" s="426" t="n"/>
      <c r="I27" s="426" t="n"/>
      <c r="J27" s="426" t="n"/>
      <c r="K27" s="426" t="n"/>
      <c r="L27" s="426" t="n"/>
      <c r="M27" s="426" t="n"/>
      <c r="N27" s="426" t="n"/>
      <c r="O27" s="426" t="n"/>
      <c r="P27" s="35" t="n"/>
    </row>
    <row r="28">
      <c r="E28" s="42" t="n"/>
      <c r="F28" s="426" t="n"/>
      <c r="G28" s="426" t="n"/>
      <c r="H28" s="426" t="n"/>
      <c r="I28" s="426" t="n"/>
      <c r="J28" s="426" t="n"/>
      <c r="K28" s="426" t="n"/>
      <c r="L28" s="426" t="n"/>
      <c r="M28" s="426" t="n"/>
      <c r="N28" s="426" t="n"/>
      <c r="O28" s="426" t="n"/>
      <c r="P28" s="35" t="n"/>
    </row>
    <row r="29">
      <c r="E29" s="42" t="n"/>
      <c r="F29" s="426" t="n"/>
      <c r="G29" s="426" t="n"/>
      <c r="H29" s="426" t="n"/>
      <c r="I29" s="426" t="n"/>
      <c r="J29" s="426" t="n"/>
      <c r="K29" s="426" t="n"/>
      <c r="L29" s="426" t="n"/>
      <c r="M29" s="426" t="n"/>
      <c r="N29" s="426" t="n"/>
      <c r="O29" s="426" t="n"/>
      <c r="P29" s="35" t="n"/>
    </row>
    <row r="30" ht="15.75" customHeight="1" s="406" thickBot="1">
      <c r="E30" s="10" t="inlineStr">
        <is>
          <t>الاوزان الثقيلة</t>
        </is>
      </c>
      <c r="F30" s="426" t="n"/>
      <c r="G30" s="426" t="n"/>
      <c r="H30" s="426" t="n"/>
      <c r="I30" s="426" t="n"/>
      <c r="J30" s="426" t="n"/>
      <c r="P30" s="9" t="n"/>
    </row>
    <row r="31" ht="15.75" customHeight="1" s="406" thickBot="1">
      <c r="E31" s="52" t="n"/>
      <c r="F31" s="405" t="n"/>
      <c r="G31" s="415" t="inlineStr">
        <is>
          <t>الوزن المعياري</t>
        </is>
      </c>
      <c r="H31" s="423" t="inlineStr">
        <is>
          <t>الوزن المعياري</t>
        </is>
      </c>
      <c r="I31" s="351" t="n"/>
      <c r="J31" s="410" t="inlineStr">
        <is>
          <t>متوسط الوزن الفعلي</t>
        </is>
      </c>
      <c r="K31" s="410" t="inlineStr">
        <is>
          <t>عدد ايام التشغيل</t>
        </is>
      </c>
      <c r="L31" s="419" t="inlineStr">
        <is>
          <t>نوع الماكينة</t>
        </is>
      </c>
      <c r="M31" s="407" t="inlineStr">
        <is>
          <t>مراقبة Dry weight خلال الشهر للاسطمبة</t>
        </is>
      </c>
      <c r="N31" s="408" t="n"/>
      <c r="O31" s="408" t="n"/>
      <c r="P31" s="409" t="n"/>
    </row>
    <row r="32" ht="45.75" customHeight="1" s="406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53" t="inlineStr">
        <is>
          <t>اسم المنتج</t>
        </is>
      </c>
      <c r="F32" s="54" t="inlineStr">
        <is>
          <t>كود المنتج</t>
        </is>
      </c>
      <c r="G32" s="416" t="n"/>
      <c r="H32" s="28" t="inlineStr">
        <is>
          <t>من</t>
        </is>
      </c>
      <c r="I32" s="28" t="inlineStr">
        <is>
          <t>إلي</t>
        </is>
      </c>
      <c r="J32" s="411" t="n"/>
      <c r="K32" s="411" t="n"/>
      <c r="L32" s="420" t="n"/>
      <c r="M32" s="34" t="inlineStr">
        <is>
          <t>الفرق عن المعياري</t>
        </is>
      </c>
      <c r="N32" s="34" t="inlineStr">
        <is>
          <t>اعلي قراءة</t>
        </is>
      </c>
      <c r="O32" s="34" t="inlineStr">
        <is>
          <t>اقل قراءة</t>
        </is>
      </c>
      <c r="P32" s="407" t="inlineStr">
        <is>
          <t>الانحراف المعياري عن المتوسط±</t>
        </is>
      </c>
    </row>
    <row r="33">
      <c r="A33" t="n">
        <v>2021</v>
      </c>
      <c r="B33" t="n">
        <v>2</v>
      </c>
      <c r="C33" t="n">
        <v>18</v>
      </c>
      <c r="D33" t="n">
        <v>49</v>
      </c>
      <c r="E33" s="42" t="n"/>
      <c r="F33" s="426" t="n"/>
      <c r="G33" s="426" t="n"/>
      <c r="H33" s="426" t="n"/>
      <c r="I33" s="426" t="n"/>
      <c r="J33" s="426" t="n"/>
      <c r="K33" s="55" t="n"/>
      <c r="L33" s="55" t="n"/>
      <c r="M33" s="55" t="n"/>
      <c r="N33" s="55" t="n"/>
      <c r="O33" s="55" t="n"/>
      <c r="P33" s="39" t="n"/>
    </row>
    <row r="34">
      <c r="A34" t="n">
        <v>2021</v>
      </c>
      <c r="B34" t="n">
        <v>2</v>
      </c>
      <c r="C34" t="n">
        <v>18</v>
      </c>
      <c r="D34" t="n">
        <v>50</v>
      </c>
      <c r="E34" s="42" t="n"/>
      <c r="F34" s="426" t="n"/>
      <c r="G34" s="426" t="n"/>
      <c r="H34" s="426" t="n"/>
      <c r="I34" s="426" t="n"/>
      <c r="J34" s="426" t="n"/>
      <c r="K34" s="55" t="n"/>
      <c r="L34" s="55" t="n"/>
      <c r="M34" s="55" t="n"/>
      <c r="N34" s="55" t="n"/>
      <c r="O34" s="55" t="n"/>
      <c r="P34" s="39" t="n"/>
    </row>
    <row r="35">
      <c r="A35" t="n">
        <v>2021</v>
      </c>
      <c r="B35" t="n">
        <v>2</v>
      </c>
      <c r="C35" t="n">
        <v>143</v>
      </c>
      <c r="D35" t="n">
        <v>281</v>
      </c>
      <c r="E35" s="42" t="n"/>
      <c r="F35" s="426" t="n"/>
      <c r="G35" s="426" t="n"/>
      <c r="H35" s="426" t="n"/>
      <c r="I35" s="426" t="n"/>
      <c r="J35" s="426" t="n"/>
      <c r="K35" s="55" t="n"/>
      <c r="L35" s="55" t="n"/>
      <c r="M35" s="55" t="n"/>
      <c r="N35" s="55" t="n"/>
      <c r="O35" s="55" t="n"/>
      <c r="P35" s="39" t="n"/>
    </row>
    <row r="36">
      <c r="A36" t="n">
        <v>2021</v>
      </c>
      <c r="B36" t="n">
        <v>2</v>
      </c>
      <c r="C36" t="n">
        <v>148</v>
      </c>
      <c r="D36" t="n">
        <v>348</v>
      </c>
      <c r="E36" s="42" t="n"/>
      <c r="F36" s="426" t="n"/>
      <c r="G36" s="426" t="n"/>
      <c r="H36" s="426" t="n"/>
      <c r="I36" s="426" t="n"/>
      <c r="J36" s="426" t="n"/>
      <c r="K36" s="55" t="n"/>
      <c r="L36" s="55" t="n"/>
      <c r="M36" s="55" t="n"/>
      <c r="N36" s="55" t="n"/>
      <c r="O36" s="55" t="n"/>
      <c r="P36" s="39" t="n"/>
    </row>
    <row r="37">
      <c r="A37" t="n">
        <v>2021</v>
      </c>
      <c r="B37" t="n">
        <v>2</v>
      </c>
      <c r="C37" t="n">
        <v>157</v>
      </c>
      <c r="D37" t="n">
        <v>430</v>
      </c>
      <c r="E37" s="42" t="n"/>
      <c r="F37" s="426" t="n"/>
      <c r="G37" s="426" t="n"/>
      <c r="H37" s="426" t="n"/>
      <c r="I37" s="426" t="n"/>
      <c r="J37" s="426" t="n"/>
      <c r="K37" s="55" t="n"/>
      <c r="L37" s="55" t="n"/>
      <c r="M37" s="55" t="n"/>
      <c r="N37" s="55" t="n"/>
      <c r="O37" s="55" t="n"/>
      <c r="P37" s="39" t="n"/>
    </row>
    <row r="38">
      <c r="A38" t="n">
        <v>2021</v>
      </c>
      <c r="B38" t="n">
        <v>2</v>
      </c>
      <c r="C38" t="n">
        <v>157</v>
      </c>
      <c r="D38" t="n">
        <v>431</v>
      </c>
      <c r="E38" s="42" t="n"/>
      <c r="F38" s="426" t="n"/>
      <c r="G38" s="426" t="n"/>
      <c r="H38" s="426" t="n"/>
      <c r="I38" s="426" t="n"/>
      <c r="J38" s="426" t="n"/>
      <c r="K38" s="55" t="n"/>
      <c r="L38" s="55" t="n"/>
      <c r="M38" s="55" t="n"/>
      <c r="N38" s="55" t="n"/>
      <c r="O38" s="55" t="n"/>
      <c r="P38" s="39" t="n"/>
    </row>
    <row r="39">
      <c r="A39" t="n">
        <v>2021</v>
      </c>
      <c r="B39" t="n">
        <v>2</v>
      </c>
      <c r="C39" t="n">
        <v>157</v>
      </c>
      <c r="D39" t="n">
        <v>432</v>
      </c>
      <c r="E39" s="42" t="n"/>
      <c r="F39" s="426" t="n"/>
      <c r="G39" s="426" t="n"/>
      <c r="H39" s="426" t="n"/>
      <c r="I39" s="426" t="n"/>
      <c r="J39" s="426" t="n"/>
      <c r="K39" s="55" t="n"/>
      <c r="L39" s="55" t="n"/>
      <c r="M39" s="55" t="n"/>
      <c r="N39" s="55" t="n"/>
      <c r="O39" s="55" t="n"/>
      <c r="P39" s="39" t="n"/>
    </row>
    <row r="40">
      <c r="A40" t="n">
        <v>2021</v>
      </c>
      <c r="B40" t="n">
        <v>2</v>
      </c>
      <c r="C40" t="n">
        <v>405</v>
      </c>
      <c r="D40" t="n">
        <v>619</v>
      </c>
      <c r="E40" s="42" t="n"/>
      <c r="F40" s="426" t="n"/>
      <c r="G40" s="426" t="n"/>
      <c r="H40" s="426" t="n"/>
      <c r="I40" s="426" t="n"/>
      <c r="J40" s="426" t="n"/>
      <c r="K40" s="55" t="n"/>
      <c r="L40" s="55" t="n"/>
      <c r="M40" s="55" t="n"/>
      <c r="N40" s="55" t="n"/>
      <c r="O40" s="55" t="n"/>
      <c r="P40" s="39" t="n"/>
    </row>
    <row r="41">
      <c r="A41" t="n">
        <v>2021</v>
      </c>
      <c r="B41" t="n">
        <v>2</v>
      </c>
      <c r="C41" t="n">
        <v>405</v>
      </c>
      <c r="D41" t="n">
        <v>621</v>
      </c>
      <c r="E41" s="42" t="n"/>
      <c r="F41" s="426" t="n"/>
      <c r="G41" s="426" t="n"/>
      <c r="H41" s="426" t="n"/>
      <c r="I41" s="426" t="n"/>
      <c r="J41" s="426" t="n"/>
      <c r="K41" s="55" t="n"/>
      <c r="L41" s="55" t="n"/>
      <c r="M41" s="55" t="n"/>
      <c r="N41" s="55" t="n"/>
      <c r="O41" s="55" t="n"/>
      <c r="P41" s="39" t="n"/>
    </row>
    <row r="42">
      <c r="A42" t="n">
        <v>2021</v>
      </c>
      <c r="B42" t="n">
        <v>2</v>
      </c>
      <c r="C42" t="n">
        <v>405</v>
      </c>
      <c r="D42" t="n">
        <v>622</v>
      </c>
      <c r="E42" s="42" t="n"/>
      <c r="F42" s="426" t="n"/>
      <c r="G42" s="426" t="n"/>
      <c r="H42" s="426" t="n"/>
      <c r="I42" s="426" t="n"/>
      <c r="J42" s="426" t="n"/>
      <c r="K42" s="55" t="n"/>
      <c r="L42" s="55" t="n"/>
      <c r="M42" s="55" t="n"/>
      <c r="N42" s="55" t="n"/>
      <c r="O42" s="55" t="n"/>
      <c r="P42" s="39" t="n"/>
    </row>
    <row r="43">
      <c r="A43" t="n">
        <v>2021</v>
      </c>
      <c r="B43" t="n">
        <v>2</v>
      </c>
      <c r="C43" t="n">
        <v>406</v>
      </c>
      <c r="D43" t="n">
        <v>626</v>
      </c>
      <c r="E43" s="42" t="n"/>
      <c r="F43" s="426" t="n"/>
      <c r="G43" s="426" t="n"/>
      <c r="H43" s="426" t="n"/>
      <c r="I43" s="426" t="n"/>
      <c r="J43" s="426" t="n"/>
      <c r="K43" s="55" t="n"/>
      <c r="L43" s="55" t="n"/>
      <c r="M43" s="55" t="n"/>
      <c r="N43" s="55" t="n"/>
      <c r="O43" s="55" t="n"/>
      <c r="P43" s="39" t="n"/>
    </row>
    <row r="44">
      <c r="A44" t="n">
        <v>2021</v>
      </c>
      <c r="B44" t="n">
        <v>2</v>
      </c>
      <c r="C44" t="n">
        <v>416</v>
      </c>
      <c r="D44" t="n">
        <v>659</v>
      </c>
      <c r="E44" s="42" t="n"/>
      <c r="F44" s="426" t="n"/>
      <c r="G44" s="426" t="n"/>
      <c r="H44" s="426" t="n"/>
      <c r="I44" s="426" t="n"/>
      <c r="J44" s="426" t="n"/>
      <c r="K44" s="55" t="n"/>
      <c r="L44" s="55" t="n"/>
      <c r="M44" s="55" t="n"/>
      <c r="N44" s="55" t="n"/>
      <c r="O44" s="55" t="n"/>
      <c r="P44" s="39" t="n"/>
    </row>
    <row r="45">
      <c r="A45" t="n">
        <v>2021</v>
      </c>
      <c r="B45" t="n">
        <v>2</v>
      </c>
      <c r="C45" t="n">
        <v>417</v>
      </c>
      <c r="D45" t="n">
        <v>660</v>
      </c>
      <c r="E45" s="425" t="n"/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39" t="n"/>
    </row>
    <row r="46">
      <c r="A46" t="n">
        <v>2021</v>
      </c>
      <c r="B46" t="n">
        <v>2</v>
      </c>
      <c r="C46" t="n">
        <v>418</v>
      </c>
      <c r="D46" t="n">
        <v>662</v>
      </c>
      <c r="E46" s="425" t="n"/>
      <c r="F46" s="55" t="n"/>
      <c r="G46" s="55" t="n"/>
      <c r="H46" s="55" t="n"/>
      <c r="I46" s="55" t="n"/>
      <c r="J46" s="55" t="n"/>
      <c r="K46" s="55" t="n"/>
      <c r="L46" s="55" t="n"/>
      <c r="M46" s="55" t="n"/>
      <c r="N46" s="55" t="n"/>
      <c r="O46" s="55" t="n"/>
      <c r="P46" s="39" t="n"/>
    </row>
    <row r="47">
      <c r="A47" t="n">
        <v>2021</v>
      </c>
      <c r="B47" t="n">
        <v>2</v>
      </c>
      <c r="C47" t="n">
        <v>418</v>
      </c>
      <c r="D47" t="n">
        <v>663</v>
      </c>
      <c r="E47" s="425" t="n"/>
      <c r="F47" s="55" t="n"/>
      <c r="G47" s="55" t="n"/>
      <c r="H47" s="55" t="n"/>
      <c r="I47" s="55" t="n"/>
      <c r="J47" s="55" t="n"/>
      <c r="K47" s="55" t="n"/>
      <c r="L47" s="55" t="n"/>
      <c r="M47" s="55" t="n"/>
      <c r="N47" s="55" t="n"/>
      <c r="O47" s="55" t="n"/>
      <c r="P47" s="39" t="n"/>
    </row>
    <row r="48">
      <c r="A48" t="n">
        <v>2021</v>
      </c>
      <c r="B48" t="n">
        <v>2</v>
      </c>
      <c r="C48" t="n">
        <v>418</v>
      </c>
      <c r="D48" t="n">
        <v>664</v>
      </c>
      <c r="E48" s="425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39" t="n"/>
    </row>
    <row r="49" ht="15.75" customHeight="1" s="406" thickBot="1">
      <c r="A49" t="n">
        <v>2021</v>
      </c>
      <c r="B49" t="n">
        <v>2</v>
      </c>
      <c r="C49" t="n">
        <v>418</v>
      </c>
      <c r="D49" t="n">
        <v>665</v>
      </c>
      <c r="E49" s="40" t="n"/>
      <c r="F49" s="41" t="n"/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38" t="n"/>
    </row>
    <row r="50">
      <c r="A50" t="n">
        <v>2021</v>
      </c>
      <c r="B50" t="n">
        <v>2</v>
      </c>
      <c r="C50" t="n">
        <v>123</v>
      </c>
      <c r="D50" t="n">
        <v>645</v>
      </c>
      <c r="E50" s="8" t="n"/>
    </row>
    <row r="51">
      <c r="E51" s="8" t="n"/>
    </row>
    <row r="52">
      <c r="E52" s="8" t="n"/>
    </row>
    <row r="53">
      <c r="E53" s="8" t="n"/>
    </row>
    <row r="54">
      <c r="E54" s="8" t="n"/>
    </row>
    <row r="55">
      <c r="E55" s="8" t="n"/>
    </row>
    <row r="56">
      <c r="E56" s="8" t="n"/>
    </row>
    <row r="57">
      <c r="E57" s="8" t="n"/>
    </row>
    <row r="58">
      <c r="E58" s="8" t="n"/>
    </row>
    <row r="59">
      <c r="E59" s="8" t="n"/>
    </row>
    <row r="60">
      <c r="E60" s="8" t="n"/>
    </row>
    <row r="61">
      <c r="E61" s="8" t="n"/>
    </row>
    <row r="62">
      <c r="E62" s="8" t="n"/>
    </row>
    <row r="63">
      <c r="E63" s="8" t="n"/>
    </row>
    <row r="64">
      <c r="E64" s="8" t="n"/>
    </row>
    <row r="65">
      <c r="E65" s="8" t="n"/>
    </row>
    <row r="66">
      <c r="E66" s="8" t="n"/>
    </row>
    <row r="67">
      <c r="E67" s="8" t="n"/>
    </row>
    <row r="68">
      <c r="E68" s="8" t="n"/>
    </row>
    <row r="69">
      <c r="E69" s="8" t="n"/>
    </row>
    <row r="70">
      <c r="E70" s="8" t="n"/>
    </row>
    <row r="71">
      <c r="E71" s="8" t="n"/>
    </row>
    <row r="72">
      <c r="E72" s="8" t="n"/>
    </row>
    <row r="73">
      <c r="E73" s="8" t="n"/>
    </row>
    <row r="74">
      <c r="E74" s="8" t="n"/>
    </row>
    <row r="75">
      <c r="E75" s="8" t="n"/>
    </row>
    <row r="76">
      <c r="E76" s="8" t="n"/>
    </row>
    <row r="77">
      <c r="E77" s="8" t="n"/>
    </row>
    <row r="78">
      <c r="E78" s="8" t="n"/>
    </row>
    <row r="79">
      <c r="E79" s="8" t="n"/>
    </row>
    <row r="80">
      <c r="E80" s="8" t="n"/>
    </row>
    <row r="81">
      <c r="E81" s="8" t="n"/>
    </row>
    <row r="82">
      <c r="E82" s="8" t="n"/>
    </row>
    <row r="83">
      <c r="E83" s="8" t="n"/>
    </row>
    <row r="84">
      <c r="E84" s="8" t="n"/>
    </row>
    <row r="85">
      <c r="E85" s="8" t="n"/>
    </row>
    <row r="86">
      <c r="E86" s="8" t="n"/>
    </row>
    <row r="87">
      <c r="E87" s="8" t="n"/>
    </row>
    <row r="88">
      <c r="E88" s="8" t="n"/>
    </row>
    <row r="89">
      <c r="E89" s="8" t="n"/>
    </row>
    <row r="90">
      <c r="E90" s="8" t="n"/>
    </row>
    <row r="91">
      <c r="E91" s="8" t="n"/>
    </row>
    <row r="92">
      <c r="E92" s="8" t="n"/>
    </row>
    <row r="93">
      <c r="E93" s="8" t="n"/>
    </row>
    <row r="94">
      <c r="E94" s="8" t="n"/>
    </row>
    <row r="95">
      <c r="E95" s="8" t="n"/>
    </row>
    <row r="96">
      <c r="E96" s="8" t="n"/>
    </row>
    <row r="97">
      <c r="E97" s="8" t="n"/>
    </row>
    <row r="98">
      <c r="E98" s="8" t="n"/>
    </row>
    <row r="99">
      <c r="E99" s="8" t="n"/>
    </row>
    <row r="100">
      <c r="E100" s="8" t="n"/>
    </row>
    <row r="101">
      <c r="E101" s="8" t="n"/>
    </row>
    <row r="102">
      <c r="E102" s="8" t="n"/>
    </row>
    <row r="103">
      <c r="E103" s="8" t="n"/>
    </row>
    <row r="104">
      <c r="E104" s="8" t="n"/>
    </row>
    <row r="105">
      <c r="E105" s="8" t="n"/>
    </row>
    <row r="106">
      <c r="E106" s="8" t="n"/>
    </row>
    <row r="107">
      <c r="E107" s="8" t="n"/>
    </row>
    <row r="108">
      <c r="E108" s="8" t="n"/>
    </row>
    <row r="109">
      <c r="E109" s="8" t="n"/>
    </row>
    <row r="110">
      <c r="E110" s="8" t="n"/>
    </row>
    <row r="111">
      <c r="E111" s="8" t="n"/>
    </row>
    <row r="112">
      <c r="E112" s="8" t="n"/>
    </row>
    <row r="113">
      <c r="E113" s="8" t="n"/>
    </row>
    <row r="114">
      <c r="E114" s="8" t="n"/>
    </row>
    <row r="115">
      <c r="E115" s="8" t="n"/>
    </row>
    <row r="116">
      <c r="E116" s="8" t="n"/>
    </row>
    <row r="117">
      <c r="E117" s="8" t="n"/>
    </row>
    <row r="118">
      <c r="E118" s="8" t="n"/>
    </row>
    <row r="119">
      <c r="E119" s="8" t="n"/>
    </row>
    <row r="120">
      <c r="E120" s="8" t="n"/>
    </row>
    <row r="121">
      <c r="E121" s="8" t="n"/>
    </row>
    <row r="122">
      <c r="E122" s="8" t="n"/>
    </row>
    <row r="123">
      <c r="E123" s="8" t="n"/>
    </row>
    <row r="124">
      <c r="E124" s="8" t="n"/>
    </row>
    <row r="125">
      <c r="E125" s="8" t="n"/>
    </row>
    <row r="126">
      <c r="E126" s="8" t="n"/>
    </row>
    <row r="127">
      <c r="E127" s="8" t="n"/>
    </row>
    <row r="128">
      <c r="E128" s="8" t="n"/>
    </row>
    <row r="129">
      <c r="E129" s="8" t="n"/>
    </row>
    <row r="130">
      <c r="E130" s="8" t="n"/>
    </row>
    <row r="131">
      <c r="E131" s="8" t="n"/>
    </row>
    <row r="132">
      <c r="E132" s="8" t="n"/>
    </row>
    <row r="133">
      <c r="E133" s="8" t="n"/>
    </row>
    <row r="134">
      <c r="E134" s="8" t="n"/>
    </row>
    <row r="135">
      <c r="E135" s="8" t="n"/>
    </row>
    <row r="136">
      <c r="E136" s="8" t="n"/>
    </row>
    <row r="137">
      <c r="E137" s="8" t="n"/>
    </row>
    <row r="138">
      <c r="E138" s="8" t="n"/>
    </row>
    <row r="139">
      <c r="E139" s="8" t="n"/>
    </row>
    <row r="140">
      <c r="E140" s="8" t="n"/>
    </row>
    <row r="141">
      <c r="E141" s="8" t="n"/>
    </row>
    <row r="142">
      <c r="E142" s="8" t="n"/>
    </row>
    <row r="143">
      <c r="E143" s="8" t="n"/>
    </row>
    <row r="144">
      <c r="E144" s="8" t="n"/>
    </row>
    <row r="145">
      <c r="E145" s="8" t="n"/>
    </row>
    <row r="146">
      <c r="E146" s="8" t="n"/>
    </row>
    <row r="147">
      <c r="E147" s="8" t="n"/>
    </row>
    <row r="148">
      <c r="E148" s="8" t="n"/>
    </row>
    <row r="149">
      <c r="E149" s="8" t="n"/>
    </row>
    <row r="150">
      <c r="E150" s="8" t="n"/>
    </row>
    <row r="151">
      <c r="E151" s="8" t="n"/>
    </row>
    <row r="152">
      <c r="E152" s="8" t="n"/>
    </row>
    <row r="153">
      <c r="E153" s="8" t="n"/>
    </row>
    <row r="154">
      <c r="E154" s="8" t="n"/>
    </row>
    <row r="155">
      <c r="E155" s="8" t="n"/>
    </row>
    <row r="156">
      <c r="E156" s="8" t="n"/>
    </row>
    <row r="157">
      <c r="E157" s="8" t="n"/>
    </row>
    <row r="158">
      <c r="E158" s="8" t="n"/>
    </row>
    <row r="159">
      <c r="E159" s="8" t="n"/>
    </row>
    <row r="160">
      <c r="E160" s="8" t="n"/>
    </row>
    <row r="161">
      <c r="E161" s="8" t="n"/>
    </row>
    <row r="162">
      <c r="E162" s="8" t="n"/>
    </row>
    <row r="163">
      <c r="E163" s="8" t="n"/>
    </row>
    <row r="164">
      <c r="E164" s="8" t="n"/>
    </row>
    <row r="165">
      <c r="E165" s="8" t="n"/>
    </row>
    <row r="166">
      <c r="E166" s="8" t="n"/>
    </row>
    <row r="167">
      <c r="E167" s="8" t="n"/>
    </row>
    <row r="168">
      <c r="E168" s="8" t="n"/>
    </row>
    <row r="169">
      <c r="E169" s="8" t="n"/>
    </row>
    <row r="170">
      <c r="E170" s="8" t="n"/>
    </row>
    <row r="171">
      <c r="E171" s="8" t="n"/>
    </row>
    <row r="172">
      <c r="E172" s="8" t="n"/>
    </row>
    <row r="173">
      <c r="E173" s="8" t="n"/>
    </row>
    <row r="174">
      <c r="E174" s="8" t="n"/>
    </row>
    <row r="175">
      <c r="E175" s="8" t="n"/>
    </row>
    <row r="176">
      <c r="E176" s="8" t="n"/>
    </row>
    <row r="177">
      <c r="E177" s="8" t="n"/>
    </row>
    <row r="178">
      <c r="E178" s="8" t="n"/>
    </row>
    <row r="179">
      <c r="E179" s="8" t="n"/>
    </row>
    <row r="180">
      <c r="E180" s="8" t="n"/>
    </row>
    <row r="181">
      <c r="E181" s="8" t="n"/>
    </row>
    <row r="182">
      <c r="E182" s="8" t="n"/>
    </row>
    <row r="183">
      <c r="E183" s="8" t="n"/>
    </row>
    <row r="184">
      <c r="E184" s="8" t="n"/>
    </row>
    <row r="185" ht="15.75" customHeight="1" s="406" thickBot="1">
      <c r="E185" s="414" t="n"/>
      <c r="F185" s="416" t="n"/>
      <c r="G185" s="416" t="n"/>
      <c r="H185" s="416" t="n"/>
      <c r="I185" s="416" t="n"/>
      <c r="J185" s="416" t="n"/>
    </row>
  </sheetData>
  <autoFilter ref="A11:Q11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baseColWidth="8" defaultRowHeight="14.25"/>
  <cols>
    <col hidden="1" width="5" customWidth="1" style="406" min="1" max="1"/>
    <col hidden="1" width="6.875" customWidth="1" style="406" min="2" max="2"/>
    <col hidden="1" width="8.25" customWidth="1" style="406" min="3" max="3"/>
    <col width="30" customWidth="1" style="426" min="4" max="4"/>
    <col width="13.875" customWidth="1" style="426" min="5" max="5"/>
    <col width="11.125" customWidth="1" style="426" min="6" max="6"/>
    <col width="11.25" customWidth="1" style="426" min="7" max="7"/>
    <col width="11.375" customWidth="1" style="426" min="8" max="8"/>
    <col width="10.625" customWidth="1" style="426" min="9" max="10"/>
    <col width="11.125" customWidth="1" style="426" min="11" max="11"/>
    <col width="6.25" customWidth="1" style="426" min="12" max="12"/>
    <col width="6.875" customWidth="1" style="426" min="13" max="16"/>
    <col width="10.75" customWidth="1" style="426" min="17" max="17"/>
  </cols>
  <sheetData>
    <row r="1" ht="15.75" customHeight="1" s="406">
      <c r="C1" s="6" t="n"/>
      <c r="D1" s="16" t="inlineStr">
        <is>
          <t>شركة بلوك الصناعية</t>
        </is>
      </c>
      <c r="E1" s="405" t="inlineStr">
        <is>
          <t>تقرير CT لشهر</t>
        </is>
      </c>
      <c r="F1" s="405">
        <f>output!B3</f>
        <v/>
      </c>
      <c r="G1" s="405" t="inlineStr">
        <is>
          <t>عام</t>
        </is>
      </c>
      <c r="H1" s="405">
        <f>output!A3</f>
        <v/>
      </c>
      <c r="I1" s="30" t="n"/>
      <c r="J1" s="123" t="n"/>
      <c r="K1" s="123" t="n"/>
      <c r="L1" s="123" t="n"/>
      <c r="M1" s="30" t="n"/>
      <c r="N1" s="30" t="n"/>
      <c r="O1" s="30" t="n"/>
      <c r="P1" s="30" t="n"/>
      <c r="Q1" s="31" t="n"/>
      <c r="R1" s="50" t="inlineStr">
        <is>
          <t>العودة للفهرس</t>
        </is>
      </c>
    </row>
    <row r="2" ht="15.75" customHeight="1" s="406">
      <c r="C2" s="8" t="n"/>
      <c r="D2" s="17" t="inlineStr">
        <is>
          <t>ادار ة الجودة</t>
        </is>
      </c>
      <c r="I2" s="123" t="n"/>
      <c r="J2" s="123" t="n"/>
      <c r="K2" s="123" t="n"/>
      <c r="L2" s="123" t="n"/>
      <c r="M2" s="123" t="n"/>
      <c r="N2" s="123" t="n"/>
      <c r="O2" s="123" t="n"/>
      <c r="P2" s="123" t="n"/>
      <c r="Q2" s="32" t="n"/>
    </row>
    <row r="3">
      <c r="C3" s="8" t="n"/>
      <c r="Q3" s="9" t="n"/>
    </row>
    <row r="4">
      <c r="B4" t="n">
        <v>1</v>
      </c>
      <c r="C4" s="425" t="inlineStr">
        <is>
          <t>الاسطمبات التي تم تشغيلها عدد</t>
        </is>
      </c>
      <c r="G4">
        <f>COUNTA(#REF!)</f>
        <v/>
      </c>
      <c r="Q4" s="9" t="n"/>
    </row>
    <row r="5">
      <c r="B5" t="n">
        <v>2</v>
      </c>
      <c r="C5" s="425" t="inlineStr">
        <is>
          <t xml:space="preserve"> الاسطمبات المحققة للمعدل الإنتاج المعياري</t>
        </is>
      </c>
      <c r="G5">
        <f>G4-G6</f>
        <v/>
      </c>
      <c r="Q5" s="9" t="n"/>
    </row>
    <row r="6">
      <c r="B6" t="n">
        <v>3</v>
      </c>
      <c r="C6" s="425" t="inlineStr">
        <is>
          <t xml:space="preserve"> الاسطمبات التي لم تحقق معدل الإنتاج المعياري</t>
        </is>
      </c>
      <c r="G6">
        <f>COUNTA(D11:D50)</f>
        <v/>
      </c>
      <c r="Q6" s="9" t="n"/>
    </row>
    <row r="7">
      <c r="B7" t="n">
        <v>4</v>
      </c>
      <c r="C7" s="425" t="inlineStr">
        <is>
          <t xml:space="preserve"> نسبة الاسطمبات التى لم تحقق معيارى CT خلال الشهر</t>
        </is>
      </c>
      <c r="G7" s="461">
        <f>G6/G4</f>
        <v/>
      </c>
      <c r="Q7" s="9" t="n"/>
    </row>
    <row r="8" ht="15.75" customHeight="1" s="406" thickBot="1">
      <c r="B8" t="n">
        <v>5</v>
      </c>
      <c r="C8" s="425" t="inlineStr">
        <is>
          <t>الاسطمبات التى لم تحقق معيارى CT خلال الشهر هم كالاتى :</t>
        </is>
      </c>
      <c r="Q8" s="9" t="n"/>
    </row>
    <row r="9" ht="15.75" customHeight="1" s="406" thickBot="1">
      <c r="B9" s="6" t="n"/>
      <c r="C9" s="6" t="n"/>
      <c r="D9" s="428" t="inlineStr">
        <is>
          <t>اسم الاسطمبة</t>
        </is>
      </c>
      <c r="E9" s="427" t="inlineStr">
        <is>
          <t>المعدل المعياري للانتاج</t>
        </is>
      </c>
      <c r="F9" s="427" t="inlineStr">
        <is>
          <t>زمن الدورة المعياري</t>
        </is>
      </c>
      <c r="G9" s="427" t="inlineStr">
        <is>
          <t>متوسط معدل الانتاج الفعلي</t>
        </is>
      </c>
      <c r="H9" s="427" t="inlineStr">
        <is>
          <t>متوسط زمن الدورة الفعلي</t>
        </is>
      </c>
      <c r="I9" s="407" t="inlineStr">
        <is>
          <t>عدد ايام التشغيل</t>
        </is>
      </c>
      <c r="J9" s="407" t="inlineStr">
        <is>
          <t>نوع الماكينة</t>
        </is>
      </c>
      <c r="K9" s="412" t="inlineStr">
        <is>
          <t>مراقبة CT خلال الشهر للاسطمبات الغير مطابقة</t>
        </is>
      </c>
      <c r="L9" s="408" t="n"/>
      <c r="M9" s="408" t="n"/>
      <c r="N9" s="408" t="n"/>
      <c r="O9" s="408" t="n"/>
      <c r="P9" s="408" t="n"/>
      <c r="Q9" s="409" t="n"/>
    </row>
    <row r="10" ht="45.75" customHeight="1" s="406" thickBot="1">
      <c r="A10" s="5" t="inlineStr">
        <is>
          <t>العام</t>
        </is>
      </c>
      <c r="B10" s="126" t="inlineStr">
        <is>
          <t>الشهر</t>
        </is>
      </c>
      <c r="C10" s="126" t="inlineStr">
        <is>
          <t>mold_id</t>
        </is>
      </c>
      <c r="D10" s="414" t="n"/>
      <c r="E10" s="416" t="n"/>
      <c r="F10" s="416" t="n"/>
      <c r="G10" s="416" t="n"/>
      <c r="H10" s="416" t="n"/>
      <c r="I10" s="418" t="n"/>
      <c r="J10" s="418" t="n"/>
      <c r="K10" s="128" t="inlineStr">
        <is>
          <t>الفرق عن المعياري بالثواني</t>
        </is>
      </c>
      <c r="L10" s="129" t="inlineStr">
        <is>
          <t>اعلي قراءة</t>
        </is>
      </c>
      <c r="M10" s="129" t="inlineStr">
        <is>
          <t>اقل قراءة</t>
        </is>
      </c>
      <c r="N10" s="127" t="inlineStr">
        <is>
          <t>الانحراف المعياري عن المتوسط±</t>
        </is>
      </c>
      <c r="O10" s="129" t="inlineStr">
        <is>
          <t>كمية الإنتاج</t>
        </is>
      </c>
      <c r="P10" s="127" t="inlineStr">
        <is>
          <t>عدد ساعات الفاقد اثناء الإنتاج</t>
        </is>
      </c>
      <c r="Q10" s="127" t="inlineStr">
        <is>
          <t>avalibility</t>
        </is>
      </c>
    </row>
    <row r="11">
      <c r="C11" s="42" t="n"/>
      <c r="Q11" s="35" t="n"/>
    </row>
    <row r="12">
      <c r="C12" s="42" t="n"/>
      <c r="Q12" s="35" t="n"/>
    </row>
    <row r="13">
      <c r="C13" s="42" t="n"/>
      <c r="Q13" s="35" t="n"/>
    </row>
    <row r="14">
      <c r="C14" s="42" t="n"/>
      <c r="Q14" s="35" t="n"/>
    </row>
    <row r="15">
      <c r="C15" s="42" t="n"/>
      <c r="Q15" s="35" t="n"/>
    </row>
    <row r="16">
      <c r="C16" s="42" t="n"/>
      <c r="Q16" s="35" t="n"/>
    </row>
    <row r="17">
      <c r="C17" s="42" t="n"/>
      <c r="Q17" s="35" t="n"/>
    </row>
    <row r="18">
      <c r="C18" s="42" t="n"/>
      <c r="Q18" s="35" t="n"/>
    </row>
    <row r="19">
      <c r="C19" s="42" t="n"/>
      <c r="Q19" s="35" t="n"/>
    </row>
    <row r="20">
      <c r="C20" s="42" t="n"/>
      <c r="Q20" s="35" t="n"/>
    </row>
    <row r="21">
      <c r="C21" s="42" t="n"/>
      <c r="Q21" s="35" t="n"/>
    </row>
    <row r="22">
      <c r="C22" s="42" t="n"/>
      <c r="Q22" s="35" t="n"/>
    </row>
    <row r="23">
      <c r="C23" s="42" t="n"/>
      <c r="Q23" s="35" t="n"/>
    </row>
    <row r="24">
      <c r="C24" s="42" t="n"/>
      <c r="Q24" s="35" t="n"/>
    </row>
    <row r="25">
      <c r="C25" s="42" t="n"/>
      <c r="Q25" s="35" t="n"/>
    </row>
    <row r="26">
      <c r="C26" s="42" t="n"/>
      <c r="Q26" s="35" t="n"/>
    </row>
    <row r="27">
      <c r="C27" s="42" t="n"/>
      <c r="Q27" s="35" t="n"/>
    </row>
    <row r="28">
      <c r="C28" s="42" t="n"/>
      <c r="Q28" s="35" t="n"/>
    </row>
    <row r="29">
      <c r="C29" s="42" t="n"/>
      <c r="Q29" s="35" t="n"/>
    </row>
    <row r="30">
      <c r="C30" s="42" t="n"/>
      <c r="Q30" s="35" t="n"/>
    </row>
    <row r="31">
      <c r="C31" s="42" t="n"/>
      <c r="Q31" s="35" t="n"/>
    </row>
    <row r="32">
      <c r="C32" s="42" t="n"/>
      <c r="Q32" s="35" t="n"/>
    </row>
    <row r="33">
      <c r="C33" s="8" t="n"/>
      <c r="Q33" s="35" t="n"/>
    </row>
    <row r="34">
      <c r="C34" s="8" t="n"/>
      <c r="Q34" s="35" t="n"/>
    </row>
    <row r="35">
      <c r="C35" s="8" t="n"/>
      <c r="Q35" s="35" t="n"/>
    </row>
    <row r="36">
      <c r="C36" s="8" t="n"/>
      <c r="Q36" s="35" t="n"/>
    </row>
    <row r="37">
      <c r="C37" s="8" t="n"/>
      <c r="Q37" s="35" t="n"/>
    </row>
    <row r="38">
      <c r="C38" s="8" t="n"/>
      <c r="Q38" s="35" t="n"/>
    </row>
    <row r="39">
      <c r="C39" s="8" t="n"/>
      <c r="Q39" s="35" t="n"/>
    </row>
    <row r="40">
      <c r="C40" s="8" t="n"/>
      <c r="Q40" s="35" t="n"/>
    </row>
    <row r="41">
      <c r="C41" s="8" t="n"/>
      <c r="Q41" s="35" t="n"/>
    </row>
    <row r="42">
      <c r="C42" s="8" t="n"/>
      <c r="Q42" s="35" t="n"/>
    </row>
    <row r="43">
      <c r="C43" s="8" t="n"/>
      <c r="Q43" s="35" t="n"/>
    </row>
    <row r="44">
      <c r="C44" s="8" t="n"/>
      <c r="Q44" s="35" t="n"/>
    </row>
    <row r="45">
      <c r="C45" s="8" t="n"/>
      <c r="Q45" s="35" t="n"/>
    </row>
    <row r="46">
      <c r="C46" s="8" t="n"/>
      <c r="Q46" s="35" t="n"/>
    </row>
    <row r="47">
      <c r="C47" s="8" t="n"/>
      <c r="Q47" s="35" t="n"/>
    </row>
    <row r="48">
      <c r="C48" s="8" t="n"/>
      <c r="Q48" s="35" t="n"/>
    </row>
    <row r="49">
      <c r="C49" s="8" t="n"/>
      <c r="Q49" s="35" t="n"/>
    </row>
    <row r="50">
      <c r="C50" s="8" t="n"/>
      <c r="Q50" s="35" t="n"/>
    </row>
    <row r="51">
      <c r="C51" s="8" t="n"/>
      <c r="Q51" s="35" t="n"/>
    </row>
    <row r="52">
      <c r="C52" s="8" t="n"/>
      <c r="Q52" s="35" t="n"/>
    </row>
    <row r="53">
      <c r="C53" s="8" t="n"/>
      <c r="Q53" s="35" t="n"/>
    </row>
    <row r="54">
      <c r="C54" s="8" t="n"/>
      <c r="Q54" s="35" t="n"/>
    </row>
    <row r="55">
      <c r="C55" s="8" t="n"/>
      <c r="Q55" s="35" t="n"/>
    </row>
    <row r="56">
      <c r="C56" s="8" t="n"/>
      <c r="Q56" s="35" t="n"/>
    </row>
    <row r="57">
      <c r="C57" s="8" t="n"/>
      <c r="Q57" s="35" t="n"/>
    </row>
    <row r="58">
      <c r="C58" s="8" t="n"/>
      <c r="Q58" s="35" t="n"/>
    </row>
    <row r="59">
      <c r="C59" s="8" t="n"/>
      <c r="Q59" s="35" t="n"/>
    </row>
    <row r="60">
      <c r="C60" s="8" t="n"/>
      <c r="Q60" s="35" t="n"/>
    </row>
    <row r="61">
      <c r="C61" s="8" t="n"/>
      <c r="Q61" s="35" t="n"/>
    </row>
    <row r="62">
      <c r="C62" s="8" t="n"/>
      <c r="Q62" s="35" t="n"/>
    </row>
    <row r="63">
      <c r="C63" s="8" t="n"/>
      <c r="Q63" s="35" t="n"/>
    </row>
    <row r="64">
      <c r="C64" s="8" t="n"/>
      <c r="Q64" s="35" t="n"/>
    </row>
    <row r="65">
      <c r="C65" s="8" t="n"/>
      <c r="Q65" s="35" t="n"/>
    </row>
    <row r="66">
      <c r="C66" s="8" t="n"/>
      <c r="Q66" s="35" t="n"/>
    </row>
    <row r="67">
      <c r="C67" s="8" t="n"/>
      <c r="Q67" s="35" t="n"/>
    </row>
    <row r="68">
      <c r="C68" s="8" t="n"/>
      <c r="Q68" s="35" t="n"/>
    </row>
    <row r="69">
      <c r="C69" s="8" t="n"/>
      <c r="Q69" s="35" t="n"/>
    </row>
    <row r="70">
      <c r="C70" s="8" t="n"/>
      <c r="Q70" s="35" t="n"/>
    </row>
    <row r="71">
      <c r="C71" s="8" t="n"/>
      <c r="Q71" s="35" t="n"/>
    </row>
    <row r="72">
      <c r="C72" s="8" t="n"/>
      <c r="Q72" s="35" t="n"/>
    </row>
    <row r="73">
      <c r="C73" s="8" t="n"/>
      <c r="Q73" s="35" t="n"/>
    </row>
    <row r="74">
      <c r="C74" s="8" t="n"/>
      <c r="Q74" s="35" t="n"/>
    </row>
    <row r="75">
      <c r="C75" s="8" t="n"/>
      <c r="Q75" s="35" t="n"/>
    </row>
    <row r="76">
      <c r="C76" s="8" t="n"/>
      <c r="Q76" s="35" t="n"/>
    </row>
    <row r="77">
      <c r="C77" s="8" t="n"/>
      <c r="Q77" s="35" t="n"/>
    </row>
    <row r="78">
      <c r="C78" s="8" t="n"/>
      <c r="Q78" s="35" t="n"/>
    </row>
    <row r="79">
      <c r="C79" s="8" t="n"/>
      <c r="Q79" s="35" t="n"/>
    </row>
    <row r="80">
      <c r="C80" s="8" t="n"/>
      <c r="Q80" s="35" t="n"/>
    </row>
    <row r="81">
      <c r="C81" s="8" t="n"/>
      <c r="Q81" s="35" t="n"/>
    </row>
    <row r="82">
      <c r="C82" s="8" t="n"/>
      <c r="Q82" s="35" t="n"/>
    </row>
    <row r="83">
      <c r="C83" s="8" t="n"/>
      <c r="Q83" s="35" t="n"/>
    </row>
    <row r="84">
      <c r="C84" s="8" t="n"/>
      <c r="Q84" s="35" t="n"/>
    </row>
    <row r="85">
      <c r="C85" s="8" t="n"/>
      <c r="Q85" s="35" t="n"/>
    </row>
    <row r="86">
      <c r="C86" s="8" t="n"/>
      <c r="Q86" s="35" t="n"/>
    </row>
    <row r="87">
      <c r="C87" s="8" t="n"/>
      <c r="Q87" s="35" t="n"/>
    </row>
    <row r="88">
      <c r="C88" s="8" t="n"/>
      <c r="Q88" s="35" t="n"/>
    </row>
    <row r="89">
      <c r="C89" s="8" t="n"/>
      <c r="Q89" s="35" t="n"/>
    </row>
    <row r="90">
      <c r="C90" s="8" t="n"/>
      <c r="Q90" s="35" t="n"/>
    </row>
    <row r="91">
      <c r="C91" s="8" t="n"/>
      <c r="Q91" s="35" t="n"/>
    </row>
    <row r="92">
      <c r="C92" s="8" t="n"/>
      <c r="Q92" s="35" t="n"/>
    </row>
    <row r="93">
      <c r="C93" s="8" t="n"/>
      <c r="Q93" s="35" t="n"/>
    </row>
    <row r="94">
      <c r="C94" s="8" t="n"/>
      <c r="Q94" s="35" t="n"/>
    </row>
    <row r="95" ht="15.75" customHeight="1" s="406" thickBot="1">
      <c r="C95" s="414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7" t="n"/>
    </row>
  </sheetData>
  <autoFilter ref="A10:R10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width="9.125" customWidth="1" style="111" min="1" max="1"/>
    <col width="18" customWidth="1" style="111" min="2" max="2"/>
    <col width="37.75" customWidth="1" style="111" min="3" max="3"/>
    <col width="18" customWidth="1" style="111" min="4" max="4"/>
    <col width="40.625" customWidth="1" style="111" min="5" max="5"/>
    <col width="38" customWidth="1" style="111" min="6" max="6"/>
    <col width="19.875" customWidth="1" style="111" min="7" max="7"/>
    <col width="16.25" customWidth="1" style="111" min="8" max="8"/>
    <col width="24.75" customWidth="1" style="111" min="9" max="9"/>
    <col width="15.625" customWidth="1" style="111" min="10" max="10"/>
    <col width="8.375" bestFit="1" customWidth="1" style="111" min="11" max="11"/>
    <col width="12.75" bestFit="1" customWidth="1" style="111" min="12" max="12"/>
    <col width="17.25" bestFit="1" customWidth="1" style="111" min="13" max="13"/>
    <col hidden="1" width="8.375" customWidth="1" style="120" min="14" max="22"/>
    <col width="21.125" customWidth="1" style="111" min="23" max="23"/>
    <col width="14" customWidth="1" style="111" min="24" max="24"/>
    <col width="19.375" customWidth="1" style="121" min="25" max="25"/>
    <col width="21.125" customWidth="1" style="111" min="26" max="26"/>
    <col width="37.75" customWidth="1" style="111" min="27" max="27"/>
    <col width="20.75" customWidth="1" style="111" min="28" max="28"/>
    <col width="9.125" customWidth="1" style="111" min="29" max="29"/>
    <col width="9.125" customWidth="1" style="111" min="30" max="16384"/>
  </cols>
  <sheetData>
    <row r="1" ht="41.25" customFormat="1" customHeight="1" s="68">
      <c r="A1" s="96" t="n"/>
      <c r="B1" s="99" t="n"/>
      <c r="C1" s="103" t="inlineStr">
        <is>
          <t>إدارة الجودة</t>
        </is>
      </c>
      <c r="E1" s="104" t="inlineStr">
        <is>
          <t>تقرير الخامات التي قامت بعمل المنتجات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30" t="n"/>
      <c r="L1" s="330" t="n"/>
      <c r="M1" s="331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50" t="inlineStr">
        <is>
          <t>العودة للفهرس</t>
        </is>
      </c>
      <c r="X1" s="108" t="n"/>
      <c r="Y1" s="107" t="n"/>
      <c r="Z1" s="330" t="n"/>
      <c r="AA1" s="104" t="n"/>
      <c r="AB1" s="108" t="n"/>
      <c r="AC1" s="50" t="inlineStr">
        <is>
          <t>العودة للفهرس</t>
        </is>
      </c>
      <c r="AD1" s="331" t="n"/>
      <c r="AE1" s="19" t="n"/>
      <c r="AF1" s="19" t="n"/>
      <c r="AG1" s="329" t="n"/>
      <c r="AH1" s="330" t="n"/>
      <c r="AI1" s="330" t="n"/>
      <c r="AJ1" s="330" t="n"/>
      <c r="AK1" s="331" t="n"/>
      <c r="AL1" s="379" t="n"/>
      <c r="AM1" s="379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20" t="n"/>
      <c r="BG1" s="20" t="n"/>
      <c r="BH1" s="20" t="n"/>
      <c r="BI1" s="20" t="n"/>
      <c r="BJ1" s="20" t="n"/>
      <c r="BK1" s="21" t="n"/>
    </row>
    <row r="2" ht="41.25" customFormat="1" customHeight="1" s="96">
      <c r="A2" s="324" t="inlineStr">
        <is>
          <t>year</t>
        </is>
      </c>
      <c r="B2" s="322" t="inlineStr">
        <is>
          <t>month</t>
        </is>
      </c>
      <c r="C2" s="325" t="inlineStr">
        <is>
          <t>اسم الخامة المستخدمة</t>
        </is>
      </c>
      <c r="D2" s="325" t="inlineStr">
        <is>
          <t>item_id</t>
        </is>
      </c>
      <c r="E2" s="325" t="inlineStr">
        <is>
          <t>اسم الاسطميه</t>
        </is>
      </c>
      <c r="F2" s="325" t="inlineStr">
        <is>
          <t>Formula Code</t>
        </is>
      </c>
      <c r="G2" s="332" t="inlineStr">
        <is>
          <t>الوزن جاف طبقا للمواصفة</t>
        </is>
      </c>
      <c r="H2" s="333" t="n"/>
      <c r="I2" s="334" t="inlineStr">
        <is>
          <t>متوسط الوزن الجاف للوردتيتين</t>
        </is>
      </c>
      <c r="J2" s="335" t="inlineStr">
        <is>
          <t>المعدل المعيارى/ساعة</t>
        </is>
      </c>
      <c r="K2" s="337" t="inlineStr">
        <is>
          <t xml:space="preserve">C.T معيارى </t>
        </is>
      </c>
      <c r="L2" s="336" t="inlineStr">
        <is>
          <t>المعدل الفعلى
/ ساعة</t>
        </is>
      </c>
      <c r="M2" s="338" t="inlineStr">
        <is>
          <t>c.T
 متوسط الورديتن
طقم/الثانية</t>
        </is>
      </c>
      <c r="N2" s="339" t="inlineStr">
        <is>
          <t>التالف (بالصنف) لاجمالي الوردتين</t>
        </is>
      </c>
      <c r="O2" s="340" t="n"/>
      <c r="P2" s="340" t="n"/>
      <c r="Q2" s="340" t="n"/>
      <c r="R2" s="340" t="n"/>
      <c r="S2" s="340" t="n"/>
      <c r="T2" s="340" t="n"/>
      <c r="U2" s="340" t="n"/>
      <c r="V2" s="333" t="n"/>
      <c r="W2" s="327" t="inlineStr">
        <is>
          <t>كمية التوالف</t>
        </is>
      </c>
      <c r="X2" s="327" t="inlineStr">
        <is>
          <t>اجمالي الإنتاج</t>
        </is>
      </c>
      <c r="Y2" s="327" t="inlineStr">
        <is>
          <t>معياري التوالف</t>
        </is>
      </c>
      <c r="Z2" s="342" t="inlineStr">
        <is>
          <t>عدد أيام التشغيل للباتشة</t>
        </is>
      </c>
      <c r="AA2" s="325" t="inlineStr">
        <is>
          <t>الكثافة</t>
        </is>
      </c>
      <c r="AB2" s="327" t="inlineStr">
        <is>
          <t>نسبة التالف %</t>
        </is>
      </c>
      <c r="AE2" s="98" t="n"/>
      <c r="AF2" s="98" t="n"/>
      <c r="AG2" s="97" t="n"/>
      <c r="AL2" s="99" t="n"/>
      <c r="AM2" s="99" t="n"/>
      <c r="AN2" s="100" t="n"/>
      <c r="AO2" s="100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1" t="n"/>
      <c r="BG2" s="101" t="n"/>
      <c r="BH2" s="101" t="n"/>
      <c r="BI2" s="101" t="n"/>
      <c r="BJ2" s="101" t="n"/>
      <c r="BK2" s="102" t="n"/>
    </row>
    <row r="3" ht="93" customFormat="1" customHeight="1" s="324" thickBot="1">
      <c r="B3" s="323" t="n"/>
      <c r="C3" s="326" t="n"/>
      <c r="D3" s="326" t="n"/>
      <c r="E3" s="326" t="n"/>
      <c r="F3" s="326" t="n"/>
      <c r="G3" s="332" t="inlineStr">
        <is>
          <t xml:space="preserve">From </t>
        </is>
      </c>
      <c r="H3" s="332" t="inlineStr">
        <is>
          <t>To</t>
        </is>
      </c>
      <c r="I3" s="326" t="n"/>
      <c r="J3" s="326" t="n"/>
      <c r="K3" s="326" t="n"/>
      <c r="L3" s="326" t="n"/>
      <c r="M3" s="326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28" t="n"/>
      <c r="X3" s="328" t="n"/>
      <c r="Y3" s="328" t="n"/>
      <c r="Z3" s="326" t="n"/>
      <c r="AA3" s="326" t="n"/>
      <c r="AB3" s="328" t="n"/>
    </row>
    <row r="4" ht="45.75" customHeight="1" s="406" thickBot="1" thickTop="1">
      <c r="B4" s="112" t="n"/>
      <c r="C4" s="435" t="n"/>
      <c r="D4" s="113" t="n"/>
      <c r="E4" s="113" t="n"/>
      <c r="F4" s="113" t="n"/>
      <c r="G4" s="113" t="n"/>
      <c r="H4" s="113" t="n"/>
      <c r="I4" s="113" t="n"/>
      <c r="J4" s="70" t="n"/>
      <c r="K4" s="70" t="n"/>
      <c r="L4" s="70" t="n"/>
      <c r="M4" s="70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115" t="n"/>
      <c r="X4" s="115" t="n"/>
      <c r="Y4" s="64" t="n"/>
      <c r="Z4" s="115" t="n"/>
      <c r="AA4" s="435" t="n"/>
      <c r="AB4" s="116" t="n"/>
    </row>
    <row r="5" ht="45.75" customHeight="1" s="406" thickBot="1" thickTop="1">
      <c r="B5" s="112" t="n"/>
      <c r="C5" s="435" t="n"/>
      <c r="D5" s="113" t="n"/>
      <c r="E5" s="113" t="n"/>
      <c r="F5" s="113" t="n"/>
      <c r="G5" s="113" t="n"/>
      <c r="H5" s="113" t="n"/>
      <c r="I5" s="113" t="n"/>
      <c r="J5" s="117" t="n"/>
      <c r="K5" s="117" t="n"/>
      <c r="L5" s="117" t="n"/>
      <c r="M5" s="117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115" t="n"/>
      <c r="X5" s="115" t="n"/>
      <c r="Y5" s="64" t="n"/>
      <c r="Z5" s="115" t="n"/>
      <c r="AA5" s="435" t="n"/>
      <c r="AB5" s="116" t="n"/>
    </row>
    <row r="6" ht="45.75" customHeight="1" s="406" thickBot="1" thickTop="1">
      <c r="B6" s="112" t="n"/>
      <c r="C6" s="435" t="n"/>
      <c r="D6" s="113" t="n"/>
      <c r="E6" s="113" t="n"/>
      <c r="F6" s="113" t="n"/>
      <c r="G6" s="113" t="n"/>
      <c r="H6" s="113" t="n"/>
      <c r="I6" s="113" t="n"/>
      <c r="J6" s="117" t="n"/>
      <c r="K6" s="117" t="n"/>
      <c r="L6" s="117" t="n"/>
      <c r="M6" s="117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115" t="n"/>
      <c r="X6" s="115" t="n"/>
      <c r="Y6" s="64" t="n"/>
      <c r="Z6" s="115" t="n"/>
      <c r="AA6" s="435" t="n"/>
      <c r="AB6" s="116" t="n"/>
    </row>
    <row r="7" ht="45.75" customHeight="1" s="406" thickBot="1" thickTop="1">
      <c r="B7" s="112" t="n"/>
      <c r="C7" s="435" t="n"/>
      <c r="D7" s="113" t="n"/>
      <c r="E7" s="113" t="n"/>
      <c r="F7" s="113" t="n"/>
      <c r="G7" s="113" t="n"/>
      <c r="H7" s="113" t="n"/>
      <c r="I7" s="113" t="n"/>
      <c r="J7" s="117" t="n"/>
      <c r="K7" s="117" t="n"/>
      <c r="L7" s="117" t="n"/>
      <c r="M7" s="117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115" t="n"/>
      <c r="X7" s="115" t="n"/>
      <c r="Y7" s="64" t="n"/>
      <c r="Z7" s="115" t="n"/>
      <c r="AA7" s="435" t="n"/>
      <c r="AB7" s="116" t="n"/>
    </row>
    <row r="8" ht="45.75" customHeight="1" s="406" thickBot="1" thickTop="1">
      <c r="B8" s="112" t="n"/>
      <c r="C8" s="435" t="n"/>
      <c r="D8" s="113" t="n"/>
      <c r="E8" s="113" t="n"/>
      <c r="F8" s="113" t="n"/>
      <c r="G8" s="113" t="n"/>
      <c r="H8" s="113" t="n"/>
      <c r="I8" s="113" t="n"/>
      <c r="J8" s="117" t="n"/>
      <c r="K8" s="117" t="n"/>
      <c r="L8" s="117" t="n"/>
      <c r="M8" s="117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115" t="n"/>
      <c r="X8" s="115" t="n"/>
      <c r="Y8" s="64" t="n"/>
      <c r="Z8" s="115" t="n"/>
      <c r="AA8" s="435" t="n"/>
      <c r="AB8" s="116" t="n"/>
    </row>
    <row r="9" ht="45.75" customHeight="1" s="406" thickBot="1" thickTop="1">
      <c r="B9" s="112" t="n"/>
      <c r="C9" s="435" t="n"/>
      <c r="D9" s="113" t="n"/>
      <c r="E9" s="113" t="n"/>
      <c r="F9" s="113" t="n"/>
      <c r="G9" s="113" t="n"/>
      <c r="H9" s="113" t="n"/>
      <c r="I9" s="113" t="n"/>
      <c r="J9" s="117" t="n"/>
      <c r="K9" s="117" t="n"/>
      <c r="L9" s="117" t="n"/>
      <c r="M9" s="117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115" t="n"/>
      <c r="X9" s="115" t="n"/>
      <c r="Y9" s="64" t="n"/>
      <c r="Z9" s="115" t="n"/>
      <c r="AA9" s="435" t="n"/>
      <c r="AB9" s="116" t="n"/>
    </row>
    <row r="10" ht="45.75" customHeight="1" s="406" thickBot="1" thickTop="1">
      <c r="B10" s="112" t="n"/>
      <c r="C10" s="435" t="n"/>
      <c r="D10" s="113" t="n"/>
      <c r="E10" s="113" t="n"/>
      <c r="F10" s="113" t="n"/>
      <c r="G10" s="113" t="n"/>
      <c r="H10" s="113" t="n"/>
      <c r="I10" s="113" t="n"/>
      <c r="J10" s="117" t="n"/>
      <c r="K10" s="117" t="n"/>
      <c r="L10" s="117" t="n"/>
      <c r="M10" s="117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115" t="n"/>
      <c r="X10" s="115" t="n"/>
      <c r="Y10" s="64" t="n"/>
      <c r="Z10" s="115" t="n"/>
      <c r="AA10" s="435" t="n"/>
      <c r="AB10" s="116" t="n"/>
    </row>
    <row r="11" ht="45.75" customHeight="1" s="406" thickBot="1" thickTop="1">
      <c r="B11" s="112" t="n"/>
      <c r="C11" s="435" t="n"/>
      <c r="D11" s="113" t="n"/>
      <c r="E11" s="113" t="n"/>
      <c r="F11" s="113" t="n"/>
      <c r="G11" s="113" t="n"/>
      <c r="H11" s="113" t="n"/>
      <c r="I11" s="113" t="n"/>
      <c r="J11" s="117" t="n"/>
      <c r="K11" s="117" t="n"/>
      <c r="L11" s="117" t="n"/>
      <c r="M11" s="117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115" t="n"/>
      <c r="X11" s="115" t="n"/>
      <c r="Y11" s="64" t="n"/>
      <c r="Z11" s="115" t="n"/>
      <c r="AA11" s="435" t="n"/>
      <c r="AB11" s="116" t="n"/>
    </row>
    <row r="12" ht="45.75" customHeight="1" s="406" thickBot="1" thickTop="1">
      <c r="B12" s="112" t="n"/>
      <c r="C12" s="435" t="n"/>
      <c r="D12" s="113" t="n"/>
      <c r="E12" s="113" t="n"/>
      <c r="F12" s="113" t="n"/>
      <c r="G12" s="113" t="n"/>
      <c r="H12" s="113" t="n"/>
      <c r="I12" s="113" t="n"/>
      <c r="J12" s="117" t="n"/>
      <c r="K12" s="117" t="n"/>
      <c r="L12" s="117" t="n"/>
      <c r="M12" s="117" t="n"/>
      <c r="N12" s="64" t="n"/>
      <c r="O12" s="64" t="n"/>
      <c r="P12" s="64" t="n"/>
      <c r="Q12" s="64" t="n"/>
      <c r="R12" s="64" t="n"/>
      <c r="S12" s="64" t="n"/>
      <c r="T12" s="64" t="n"/>
      <c r="U12" s="64" t="n"/>
      <c r="V12" s="64" t="n"/>
      <c r="W12" s="115" t="n"/>
      <c r="X12" s="115" t="n"/>
      <c r="Y12" s="64" t="n"/>
      <c r="Z12" s="115" t="n"/>
      <c r="AA12" s="435" t="n"/>
      <c r="AB12" s="116" t="n"/>
    </row>
    <row r="13" ht="45.75" customHeight="1" s="406" thickBot="1" thickTop="1">
      <c r="B13" s="112" t="n"/>
      <c r="C13" s="435" t="n"/>
      <c r="D13" s="113" t="n"/>
      <c r="E13" s="113" t="n"/>
      <c r="F13" s="113" t="n"/>
      <c r="G13" s="113" t="n"/>
      <c r="H13" s="113" t="n"/>
      <c r="I13" s="113" t="n"/>
      <c r="J13" s="117" t="n"/>
      <c r="K13" s="117" t="n"/>
      <c r="L13" s="117" t="n"/>
      <c r="M13" s="117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115" t="n"/>
      <c r="X13" s="115" t="n"/>
      <c r="Y13" s="64" t="n"/>
      <c r="Z13" s="115" t="n"/>
      <c r="AA13" s="435" t="n"/>
      <c r="AB13" s="116" t="n"/>
    </row>
    <row r="14" ht="45.75" customHeight="1" s="406" thickBot="1" thickTop="1">
      <c r="B14" s="112" t="n"/>
      <c r="C14" s="435" t="n"/>
      <c r="D14" s="113" t="n"/>
      <c r="E14" s="113" t="n"/>
      <c r="F14" s="113" t="n"/>
      <c r="G14" s="113" t="n"/>
      <c r="H14" s="113" t="n"/>
      <c r="I14" s="113" t="n"/>
      <c r="J14" s="117" t="n"/>
      <c r="K14" s="117" t="n"/>
      <c r="L14" s="117" t="n"/>
      <c r="M14" s="117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115" t="n"/>
      <c r="X14" s="115" t="n"/>
      <c r="Y14" s="64" t="n"/>
      <c r="Z14" s="115" t="n"/>
      <c r="AA14" s="435" t="n"/>
      <c r="AB14" s="116" t="n"/>
    </row>
    <row r="15" ht="45.75" customHeight="1" s="406" thickBot="1" thickTop="1">
      <c r="B15" s="112" t="n"/>
      <c r="C15" s="435" t="n"/>
      <c r="D15" s="113" t="n"/>
      <c r="E15" s="113" t="n"/>
      <c r="F15" s="113" t="n"/>
      <c r="G15" s="113" t="n"/>
      <c r="H15" s="113" t="n"/>
      <c r="I15" s="113" t="n"/>
      <c r="J15" s="117" t="n"/>
      <c r="K15" s="117" t="n"/>
      <c r="L15" s="117" t="n"/>
      <c r="M15" s="117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115" t="n"/>
      <c r="X15" s="115" t="n"/>
      <c r="Y15" s="64" t="n"/>
      <c r="Z15" s="115" t="n"/>
      <c r="AA15" s="435" t="n"/>
      <c r="AB15" s="116" t="n"/>
    </row>
    <row r="16" ht="45.75" customHeight="1" s="406" thickBot="1" thickTop="1">
      <c r="B16" s="112" t="n"/>
      <c r="C16" s="435" t="n"/>
      <c r="D16" s="113" t="n"/>
      <c r="E16" s="113" t="n"/>
      <c r="F16" s="113" t="n"/>
      <c r="G16" s="113" t="n"/>
      <c r="H16" s="113" t="n"/>
      <c r="I16" s="113" t="n"/>
      <c r="J16" s="117" t="n"/>
      <c r="K16" s="117" t="n"/>
      <c r="L16" s="117" t="n"/>
      <c r="M16" s="117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115" t="n"/>
      <c r="X16" s="115" t="n"/>
      <c r="Y16" s="64" t="n"/>
      <c r="Z16" s="115" t="n"/>
      <c r="AA16" s="435" t="n"/>
      <c r="AB16" s="116" t="n"/>
    </row>
    <row r="17" ht="45.75" customHeight="1" s="406" thickBot="1" thickTop="1">
      <c r="B17" s="112" t="n"/>
      <c r="C17" s="435" t="n"/>
      <c r="D17" s="113" t="n"/>
      <c r="E17" s="113" t="n"/>
      <c r="F17" s="113" t="n"/>
      <c r="G17" s="113" t="n"/>
      <c r="H17" s="113" t="n"/>
      <c r="I17" s="113" t="n"/>
      <c r="J17" s="117" t="n"/>
      <c r="K17" s="117" t="n"/>
      <c r="L17" s="117" t="n"/>
      <c r="M17" s="117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115" t="n"/>
      <c r="X17" s="115" t="n"/>
      <c r="Y17" s="64" t="n"/>
      <c r="Z17" s="115" t="n"/>
      <c r="AA17" s="435" t="n"/>
      <c r="AB17" s="116" t="n"/>
    </row>
    <row r="18" ht="45.75" customHeight="1" s="406" thickBot="1" thickTop="1">
      <c r="B18" s="112" t="n"/>
      <c r="C18" s="435" t="n"/>
      <c r="D18" s="113" t="n"/>
      <c r="E18" s="113" t="n"/>
      <c r="F18" s="113" t="n"/>
      <c r="G18" s="113" t="n"/>
      <c r="H18" s="113" t="n"/>
      <c r="I18" s="113" t="n"/>
      <c r="J18" s="117" t="n"/>
      <c r="K18" s="117" t="n"/>
      <c r="L18" s="117" t="n"/>
      <c r="M18" s="117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115" t="n"/>
      <c r="X18" s="115" t="n"/>
      <c r="Y18" s="64" t="n"/>
      <c r="Z18" s="115" t="n"/>
      <c r="AA18" s="435" t="n"/>
      <c r="AB18" s="116" t="n"/>
    </row>
    <row r="19" ht="45.75" customHeight="1" s="406" thickBot="1" thickTop="1">
      <c r="B19" s="112" t="n"/>
      <c r="C19" s="435" t="n"/>
      <c r="D19" s="113" t="n"/>
      <c r="E19" s="113" t="n"/>
      <c r="F19" s="113" t="n"/>
      <c r="G19" s="113" t="n"/>
      <c r="H19" s="113" t="n"/>
      <c r="I19" s="113" t="n"/>
      <c r="J19" s="117" t="n"/>
      <c r="K19" s="117" t="n"/>
      <c r="L19" s="117" t="n"/>
      <c r="M19" s="117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115" t="n"/>
      <c r="X19" s="115" t="n"/>
      <c r="Y19" s="64" t="n"/>
      <c r="Z19" s="115" t="n"/>
      <c r="AA19" s="435" t="n"/>
      <c r="AB19" s="116" t="n"/>
    </row>
    <row r="20" ht="45.75" customHeight="1" s="406" thickBot="1" thickTop="1">
      <c r="B20" s="112" t="n"/>
      <c r="C20" s="435" t="n"/>
      <c r="D20" s="113" t="n"/>
      <c r="E20" s="113" t="n"/>
      <c r="F20" s="113" t="n"/>
      <c r="G20" s="113" t="n"/>
      <c r="H20" s="113" t="n"/>
      <c r="I20" s="113" t="n"/>
      <c r="J20" s="117" t="n"/>
      <c r="K20" s="117" t="n"/>
      <c r="L20" s="117" t="n"/>
      <c r="M20" s="117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115" t="n"/>
      <c r="X20" s="115" t="n"/>
      <c r="Y20" s="64" t="n"/>
      <c r="Z20" s="115" t="n"/>
      <c r="AA20" s="435" t="n"/>
      <c r="AB20" s="116" t="n"/>
    </row>
    <row r="21" ht="45.75" customHeight="1" s="406" thickBot="1" thickTop="1">
      <c r="B21" s="112" t="n"/>
      <c r="C21" s="435" t="n"/>
      <c r="D21" s="113" t="n"/>
      <c r="E21" s="113" t="n"/>
      <c r="F21" s="113" t="n"/>
      <c r="G21" s="113" t="n"/>
      <c r="H21" s="113" t="n"/>
      <c r="I21" s="113" t="n"/>
      <c r="J21" s="117" t="n"/>
      <c r="K21" s="117" t="n"/>
      <c r="L21" s="117" t="n"/>
      <c r="M21" s="117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115" t="n"/>
      <c r="X21" s="115" t="n"/>
      <c r="Y21" s="64" t="n"/>
      <c r="Z21" s="115" t="n"/>
      <c r="AA21" s="435" t="n"/>
      <c r="AB21" s="116" t="n"/>
    </row>
    <row r="22" ht="45.75" customHeight="1" s="406" thickBot="1" thickTop="1">
      <c r="B22" s="112" t="n"/>
      <c r="C22" s="435" t="n"/>
      <c r="D22" s="113" t="n"/>
      <c r="E22" s="113" t="n"/>
      <c r="F22" s="113" t="n"/>
      <c r="G22" s="113" t="n"/>
      <c r="H22" s="113" t="n"/>
      <c r="I22" s="113" t="n"/>
      <c r="J22" s="117" t="n"/>
      <c r="K22" s="117" t="n"/>
      <c r="L22" s="117" t="n"/>
      <c r="M22" s="117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115" t="n"/>
      <c r="X22" s="115" t="n"/>
      <c r="Y22" s="64" t="n"/>
      <c r="Z22" s="115" t="n"/>
      <c r="AA22" s="435" t="n"/>
      <c r="AB22" s="116" t="n"/>
    </row>
    <row r="23" ht="45.75" customHeight="1" s="406" thickBot="1" thickTop="1">
      <c r="B23" s="112" t="n"/>
      <c r="C23" s="435" t="n"/>
      <c r="D23" s="113" t="n"/>
      <c r="E23" s="113" t="n"/>
      <c r="F23" s="113" t="n"/>
      <c r="G23" s="113" t="n"/>
      <c r="H23" s="113" t="n"/>
      <c r="I23" s="113" t="n"/>
      <c r="J23" s="117" t="n"/>
      <c r="K23" s="117" t="n"/>
      <c r="L23" s="117" t="n"/>
      <c r="M23" s="117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115" t="n"/>
      <c r="X23" s="115" t="n"/>
      <c r="Y23" s="64" t="n"/>
      <c r="Z23" s="115" t="n"/>
      <c r="AA23" s="435" t="n"/>
      <c r="AB23" s="116" t="n"/>
    </row>
    <row r="24" ht="45.75" customHeight="1" s="406" thickBot="1" thickTop="1">
      <c r="B24" s="112" t="n"/>
      <c r="C24" s="435" t="n"/>
      <c r="D24" s="113" t="n"/>
      <c r="E24" s="113" t="n"/>
      <c r="F24" s="113" t="n"/>
      <c r="G24" s="113" t="n"/>
      <c r="H24" s="113" t="n"/>
      <c r="I24" s="113" t="n"/>
      <c r="J24" s="117" t="n"/>
      <c r="K24" s="117" t="n"/>
      <c r="L24" s="117" t="n"/>
      <c r="M24" s="117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115" t="n"/>
      <c r="X24" s="115" t="n"/>
      <c r="Y24" s="64" t="n"/>
      <c r="Z24" s="115" t="n"/>
      <c r="AA24" s="435" t="n"/>
      <c r="AB24" s="116" t="n"/>
    </row>
    <row r="25" ht="45.75" customHeight="1" s="406" thickBot="1" thickTop="1">
      <c r="B25" s="112" t="n"/>
      <c r="C25" s="435" t="n"/>
      <c r="D25" s="113" t="n"/>
      <c r="E25" s="113" t="n"/>
      <c r="F25" s="113" t="n"/>
      <c r="G25" s="113" t="n"/>
      <c r="H25" s="113" t="n"/>
      <c r="I25" s="113" t="n"/>
      <c r="J25" s="117" t="n"/>
      <c r="K25" s="117" t="n"/>
      <c r="L25" s="117" t="n"/>
      <c r="M25" s="117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115" t="n"/>
      <c r="X25" s="115" t="n"/>
      <c r="Y25" s="64" t="n"/>
      <c r="Z25" s="115" t="n"/>
      <c r="AA25" s="435" t="n"/>
      <c r="AB25" s="116" t="n"/>
    </row>
    <row r="26" ht="45.75" customHeight="1" s="406" thickBot="1" thickTop="1">
      <c r="B26" s="112" t="n"/>
      <c r="C26" s="435" t="n"/>
      <c r="D26" s="113" t="n"/>
      <c r="E26" s="113" t="n"/>
      <c r="F26" s="113" t="n"/>
      <c r="G26" s="113" t="n"/>
      <c r="H26" s="113" t="n"/>
      <c r="I26" s="113" t="n"/>
      <c r="J26" s="117" t="n"/>
      <c r="K26" s="117" t="n"/>
      <c r="L26" s="117" t="n"/>
      <c r="M26" s="117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115" t="n"/>
      <c r="X26" s="115" t="n"/>
      <c r="Y26" s="64" t="n"/>
      <c r="Z26" s="115" t="n"/>
      <c r="AA26" s="435" t="n"/>
      <c r="AB26" s="116" t="n"/>
    </row>
    <row r="27" ht="45.75" customHeight="1" s="406" thickBot="1" thickTop="1">
      <c r="B27" s="112" t="n"/>
      <c r="C27" s="435" t="n"/>
      <c r="D27" s="113" t="n"/>
      <c r="E27" s="113" t="n"/>
      <c r="F27" s="113" t="n"/>
      <c r="G27" s="113" t="n"/>
      <c r="H27" s="113" t="n"/>
      <c r="I27" s="113" t="n"/>
      <c r="J27" s="117" t="n"/>
      <c r="K27" s="117" t="n"/>
      <c r="L27" s="117" t="n"/>
      <c r="M27" s="117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115" t="n"/>
      <c r="X27" s="115" t="n"/>
      <c r="Y27" s="64" t="n"/>
      <c r="Z27" s="115" t="n"/>
      <c r="AA27" s="435" t="n"/>
      <c r="AB27" s="116" t="n"/>
    </row>
    <row r="28" ht="45.75" customHeight="1" s="406" thickBot="1" thickTop="1">
      <c r="B28" s="112" t="n"/>
      <c r="C28" s="435" t="n"/>
      <c r="D28" s="113" t="n"/>
      <c r="E28" s="113" t="n"/>
      <c r="F28" s="113" t="n"/>
      <c r="G28" s="113" t="n"/>
      <c r="H28" s="113" t="n"/>
      <c r="I28" s="113" t="n"/>
      <c r="J28" s="117" t="n"/>
      <c r="K28" s="117" t="n"/>
      <c r="L28" s="117" t="n"/>
      <c r="M28" s="117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115" t="n"/>
      <c r="X28" s="115" t="n"/>
      <c r="Y28" s="64" t="n"/>
      <c r="Z28" s="115" t="n"/>
      <c r="AA28" s="435" t="n"/>
      <c r="AB28" s="116" t="n"/>
    </row>
    <row r="29" ht="45.75" customHeight="1" s="406" thickBot="1" thickTop="1">
      <c r="B29" s="112" t="n"/>
      <c r="C29" s="435" t="n"/>
      <c r="D29" s="113" t="n"/>
      <c r="E29" s="113" t="n"/>
      <c r="F29" s="113" t="n"/>
      <c r="G29" s="113" t="n"/>
      <c r="H29" s="113" t="n"/>
      <c r="I29" s="113" t="n"/>
      <c r="J29" s="117" t="n"/>
      <c r="K29" s="117" t="n"/>
      <c r="L29" s="117" t="n"/>
      <c r="M29" s="117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115" t="n"/>
      <c r="X29" s="115" t="n"/>
      <c r="Y29" s="64" t="n"/>
      <c r="Z29" s="115" t="n"/>
      <c r="AA29" s="435" t="n"/>
      <c r="AB29" s="116" t="n"/>
    </row>
    <row r="30" ht="45.75" customHeight="1" s="406" thickBot="1" thickTop="1">
      <c r="B30" s="112" t="n"/>
      <c r="C30" s="435" t="n"/>
      <c r="D30" s="113" t="n"/>
      <c r="E30" s="113" t="n"/>
      <c r="F30" s="113" t="n"/>
      <c r="G30" s="113" t="n"/>
      <c r="H30" s="113" t="n"/>
      <c r="I30" s="113" t="n"/>
      <c r="J30" s="117" t="n"/>
      <c r="K30" s="117" t="n"/>
      <c r="L30" s="117" t="n"/>
      <c r="M30" s="117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115" t="n"/>
      <c r="X30" s="115" t="n"/>
      <c r="Y30" s="64" t="n"/>
      <c r="Z30" s="115" t="n"/>
      <c r="AA30" s="435" t="n"/>
      <c r="AB30" s="116" t="n"/>
    </row>
    <row r="31" ht="45.75" customHeight="1" s="406" thickBot="1" thickTop="1">
      <c r="B31" s="112" t="n"/>
      <c r="C31" s="435" t="n"/>
      <c r="D31" s="113" t="n"/>
      <c r="E31" s="113" t="n"/>
      <c r="F31" s="113" t="n"/>
      <c r="G31" s="113" t="n"/>
      <c r="H31" s="113" t="n"/>
      <c r="I31" s="113" t="n"/>
      <c r="J31" s="117" t="n"/>
      <c r="K31" s="117" t="n"/>
      <c r="L31" s="117" t="n"/>
      <c r="M31" s="117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115" t="n"/>
      <c r="X31" s="115" t="n"/>
      <c r="Y31" s="64" t="n"/>
      <c r="Z31" s="115" t="n"/>
      <c r="AA31" s="435" t="n"/>
      <c r="AB31" s="116" t="n"/>
    </row>
    <row r="32" ht="45.75" customHeight="1" s="406" thickBot="1" thickTop="1">
      <c r="B32" s="112" t="n"/>
      <c r="C32" s="435" t="n"/>
      <c r="D32" s="113" t="n"/>
      <c r="E32" s="113" t="n"/>
      <c r="F32" s="113" t="n"/>
      <c r="G32" s="113" t="n"/>
      <c r="H32" s="113" t="n"/>
      <c r="I32" s="113" t="n"/>
      <c r="J32" s="117" t="n"/>
      <c r="K32" s="117" t="n"/>
      <c r="L32" s="117" t="n"/>
      <c r="M32" s="117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115" t="n"/>
      <c r="X32" s="115" t="n"/>
      <c r="Y32" s="64" t="n"/>
      <c r="Z32" s="115" t="n"/>
      <c r="AA32" s="435" t="n"/>
      <c r="AB32" s="116" t="n"/>
    </row>
    <row r="33" ht="45.75" customHeight="1" s="406" thickBot="1" thickTop="1">
      <c r="B33" s="112" t="n"/>
      <c r="C33" s="435" t="n"/>
      <c r="D33" s="113" t="n"/>
      <c r="E33" s="113" t="n"/>
      <c r="F33" s="113" t="n"/>
      <c r="G33" s="113" t="n"/>
      <c r="H33" s="113" t="n"/>
      <c r="I33" s="113" t="n"/>
      <c r="J33" s="117" t="n"/>
      <c r="K33" s="117" t="n"/>
      <c r="L33" s="117" t="n"/>
      <c r="M33" s="117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115" t="n"/>
      <c r="X33" s="115" t="n"/>
      <c r="Y33" s="64" t="n"/>
      <c r="Z33" s="115" t="n"/>
      <c r="AA33" s="435" t="n"/>
      <c r="AB33" s="116" t="n"/>
    </row>
    <row r="34" ht="45.75" customHeight="1" s="406" thickBot="1" thickTop="1">
      <c r="B34" s="112" t="n"/>
      <c r="C34" s="435" t="n"/>
      <c r="D34" s="113" t="n"/>
      <c r="E34" s="113" t="n"/>
      <c r="F34" s="113" t="n"/>
      <c r="G34" s="113" t="n"/>
      <c r="H34" s="113" t="n"/>
      <c r="I34" s="113" t="n"/>
      <c r="J34" s="117" t="n"/>
      <c r="K34" s="117" t="n"/>
      <c r="L34" s="117" t="n"/>
      <c r="M34" s="117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115" t="n"/>
      <c r="X34" s="115" t="n"/>
      <c r="Y34" s="64" t="n"/>
      <c r="Z34" s="115" t="n"/>
      <c r="AA34" s="435" t="n"/>
      <c r="AB34" s="116" t="n"/>
    </row>
    <row r="35" ht="45.75" customHeight="1" s="406" thickBot="1" thickTop="1">
      <c r="B35" s="112" t="n"/>
      <c r="C35" s="435" t="n"/>
      <c r="D35" s="113" t="n"/>
      <c r="E35" s="113" t="n"/>
      <c r="F35" s="113" t="n"/>
      <c r="G35" s="113" t="n"/>
      <c r="H35" s="113" t="n"/>
      <c r="I35" s="113" t="n"/>
      <c r="J35" s="117" t="n"/>
      <c r="K35" s="117" t="n"/>
      <c r="L35" s="117" t="n"/>
      <c r="M35" s="117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115" t="n"/>
      <c r="X35" s="115" t="n"/>
      <c r="Y35" s="64" t="n"/>
      <c r="Z35" s="115" t="n"/>
      <c r="AA35" s="435" t="n"/>
      <c r="AB35" s="116" t="n"/>
    </row>
    <row r="36" ht="45.75" customHeight="1" s="406" thickBot="1" thickTop="1">
      <c r="B36" s="112" t="n"/>
      <c r="C36" s="435" t="n"/>
      <c r="D36" s="113" t="n"/>
      <c r="E36" s="113" t="n"/>
      <c r="F36" s="113" t="n"/>
      <c r="G36" s="113" t="n"/>
      <c r="H36" s="113" t="n"/>
      <c r="I36" s="113" t="n"/>
      <c r="J36" s="117" t="n"/>
      <c r="K36" s="117" t="n"/>
      <c r="L36" s="117" t="n"/>
      <c r="M36" s="117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115" t="n"/>
      <c r="X36" s="115" t="n"/>
      <c r="Y36" s="64" t="n"/>
      <c r="Z36" s="115" t="n"/>
      <c r="AA36" s="435" t="n"/>
      <c r="AB36" s="116" t="n"/>
    </row>
    <row r="37" ht="45.75" customFormat="1" customHeight="1" s="119" thickBot="1" thickTop="1">
      <c r="B37" s="112" t="n"/>
      <c r="C37" s="435" t="n"/>
      <c r="D37" s="113" t="n"/>
      <c r="E37" s="113" t="n"/>
      <c r="F37" s="113" t="n"/>
      <c r="G37" s="113" t="n"/>
      <c r="H37" s="113" t="n"/>
      <c r="I37" s="113" t="n"/>
      <c r="J37" s="118" t="n"/>
      <c r="K37" s="118" t="n"/>
      <c r="L37" s="118" t="n"/>
      <c r="M37" s="118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115" t="n"/>
      <c r="X37" s="115" t="n"/>
      <c r="Y37" s="64" t="n"/>
      <c r="Z37" s="115" t="n"/>
      <c r="AA37" s="435" t="n"/>
      <c r="AB37" s="116" t="n"/>
    </row>
    <row r="38" ht="45.75" customHeight="1" s="406" thickBot="1" thickTop="1">
      <c r="B38" s="112" t="n"/>
      <c r="C38" s="435" t="n"/>
      <c r="D38" s="113" t="n"/>
      <c r="E38" s="113" t="n"/>
      <c r="F38" s="113" t="n"/>
      <c r="G38" s="113" t="n"/>
      <c r="H38" s="113" t="n"/>
      <c r="I38" s="113" t="n"/>
      <c r="J38" s="117" t="n"/>
      <c r="K38" s="117" t="n"/>
      <c r="L38" s="117" t="n"/>
      <c r="M38" s="117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115" t="n"/>
      <c r="X38" s="115" t="n"/>
      <c r="Y38" s="64" t="n"/>
      <c r="Z38" s="115" t="n"/>
      <c r="AA38" s="435" t="n"/>
      <c r="AB38" s="116" t="n"/>
    </row>
    <row r="39" ht="45.75" customHeight="1" s="406" thickBot="1" thickTop="1">
      <c r="B39" s="112" t="n"/>
      <c r="C39" s="435" t="n"/>
      <c r="D39" s="113" t="n"/>
      <c r="E39" s="113" t="n"/>
      <c r="F39" s="113" t="n"/>
      <c r="G39" s="113" t="n"/>
      <c r="H39" s="113" t="n"/>
      <c r="I39" s="113" t="n"/>
      <c r="J39" s="117" t="n"/>
      <c r="K39" s="117" t="n"/>
      <c r="L39" s="117" t="n"/>
      <c r="M39" s="117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115" t="n"/>
      <c r="X39" s="115" t="n"/>
      <c r="Y39" s="64" t="n"/>
      <c r="Z39" s="115" t="n"/>
      <c r="AA39" s="435" t="n"/>
      <c r="AB39" s="116" t="n"/>
    </row>
    <row r="40" ht="45.75" customHeight="1" s="406" thickBot="1" thickTop="1">
      <c r="B40" s="112" t="n"/>
      <c r="C40" s="435" t="n"/>
      <c r="D40" s="113" t="n"/>
      <c r="E40" s="113" t="n"/>
      <c r="F40" s="113" t="n"/>
      <c r="G40" s="113" t="n"/>
      <c r="H40" s="113" t="n"/>
      <c r="I40" s="113" t="n"/>
      <c r="J40" s="117" t="n"/>
      <c r="K40" s="117" t="n"/>
      <c r="L40" s="117" t="n"/>
      <c r="M40" s="117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115" t="n"/>
      <c r="X40" s="115" t="n"/>
      <c r="Y40" s="64" t="n"/>
      <c r="Z40" s="115" t="n"/>
      <c r="AA40" s="435" t="n"/>
      <c r="AB40" s="116" t="n"/>
    </row>
    <row r="41" ht="45.75" customHeight="1" s="406" thickBot="1" thickTop="1">
      <c r="B41" s="112" t="n"/>
      <c r="C41" s="435" t="n"/>
      <c r="D41" s="113" t="n"/>
      <c r="E41" s="113" t="n"/>
      <c r="F41" s="113" t="n"/>
      <c r="G41" s="113" t="n"/>
      <c r="H41" s="113" t="n"/>
      <c r="I41" s="113" t="n"/>
      <c r="J41" s="117" t="n"/>
      <c r="K41" s="117" t="n"/>
      <c r="L41" s="117" t="n"/>
      <c r="M41" s="117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115" t="n"/>
      <c r="X41" s="115" t="n"/>
      <c r="Y41" s="64" t="n"/>
      <c r="Z41" s="115" t="n"/>
      <c r="AA41" s="435" t="n"/>
      <c r="AB41" s="116" t="n"/>
    </row>
    <row r="42" ht="45.75" customHeight="1" s="406" thickBot="1" thickTop="1">
      <c r="B42" s="112" t="n"/>
      <c r="C42" s="435" t="n"/>
      <c r="D42" s="113" t="n"/>
      <c r="E42" s="113" t="n"/>
      <c r="F42" s="113" t="n"/>
      <c r="G42" s="113" t="n"/>
      <c r="H42" s="113" t="n"/>
      <c r="I42" s="113" t="n"/>
      <c r="J42" s="117" t="n"/>
      <c r="K42" s="117" t="n"/>
      <c r="L42" s="117" t="n"/>
      <c r="M42" s="117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115" t="n"/>
      <c r="X42" s="115" t="n"/>
      <c r="Y42" s="64" t="n"/>
      <c r="Z42" s="115" t="n"/>
      <c r="AA42" s="435" t="n"/>
      <c r="AB42" s="116" t="n"/>
    </row>
    <row r="43" ht="45.75" customHeight="1" s="406" thickBot="1" thickTop="1">
      <c r="B43" s="112" t="n"/>
      <c r="C43" s="435" t="n"/>
      <c r="D43" s="113" t="n"/>
      <c r="E43" s="113" t="n"/>
      <c r="F43" s="113" t="n"/>
      <c r="G43" s="113" t="n"/>
      <c r="H43" s="113" t="n"/>
      <c r="I43" s="113" t="n"/>
      <c r="J43" s="117" t="n"/>
      <c r="K43" s="117" t="n"/>
      <c r="L43" s="117" t="n"/>
      <c r="M43" s="117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115" t="n"/>
      <c r="X43" s="115" t="n"/>
      <c r="Y43" s="64" t="n"/>
      <c r="Z43" s="115" t="n"/>
      <c r="AA43" s="435" t="n"/>
      <c r="AB43" s="116" t="n"/>
    </row>
    <row r="44" ht="45.75" customHeight="1" s="406" thickBot="1" thickTop="1">
      <c r="B44" s="112" t="n"/>
      <c r="C44" s="435" t="n"/>
      <c r="D44" s="113" t="n"/>
      <c r="E44" s="113" t="n"/>
      <c r="F44" s="113" t="n"/>
      <c r="G44" s="113" t="n"/>
      <c r="H44" s="113" t="n"/>
      <c r="I44" s="113" t="n"/>
      <c r="J44" s="117" t="n"/>
      <c r="K44" s="117" t="n"/>
      <c r="L44" s="117" t="n"/>
      <c r="M44" s="117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115" t="n"/>
      <c r="X44" s="115" t="n"/>
      <c r="Y44" s="64" t="n"/>
      <c r="Z44" s="115" t="n"/>
      <c r="AA44" s="435" t="n"/>
      <c r="AB44" s="116" t="n"/>
    </row>
    <row r="45" ht="45.75" customHeight="1" s="406" thickBot="1" thickTop="1">
      <c r="B45" s="112" t="n"/>
      <c r="C45" s="435" t="n"/>
      <c r="D45" s="113" t="n"/>
      <c r="E45" s="113" t="n"/>
      <c r="F45" s="113" t="n"/>
      <c r="G45" s="113" t="n"/>
      <c r="H45" s="113" t="n"/>
      <c r="I45" s="113" t="n"/>
      <c r="J45" s="117" t="n"/>
      <c r="K45" s="117" t="n"/>
      <c r="L45" s="117" t="n"/>
      <c r="M45" s="117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115" t="n"/>
      <c r="X45" s="115" t="n"/>
      <c r="Y45" s="64" t="n"/>
      <c r="Z45" s="115" t="n"/>
      <c r="AA45" s="435" t="n"/>
      <c r="AB45" s="116" t="n"/>
    </row>
    <row r="46" ht="45.75" customHeight="1" s="406" thickBot="1" thickTop="1">
      <c r="B46" s="112" t="n"/>
      <c r="C46" s="435" t="n"/>
      <c r="D46" s="113" t="n"/>
      <c r="E46" s="113" t="n"/>
      <c r="F46" s="113" t="n"/>
      <c r="G46" s="113" t="n"/>
      <c r="H46" s="113" t="n"/>
      <c r="I46" s="113" t="n"/>
      <c r="J46" s="117" t="n"/>
      <c r="K46" s="117" t="n"/>
      <c r="L46" s="117" t="n"/>
      <c r="M46" s="117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115" t="n"/>
      <c r="X46" s="115" t="n"/>
      <c r="Y46" s="64" t="n"/>
      <c r="Z46" s="115" t="n"/>
      <c r="AA46" s="435" t="n"/>
      <c r="AB46" s="116" t="n"/>
    </row>
    <row r="47" ht="45.75" customHeight="1" s="406" thickBot="1" thickTop="1">
      <c r="B47" s="112" t="n"/>
      <c r="C47" s="435" t="n"/>
      <c r="D47" s="113" t="n"/>
      <c r="E47" s="113" t="n"/>
      <c r="F47" s="113" t="n"/>
      <c r="G47" s="113" t="n"/>
      <c r="H47" s="113" t="n"/>
      <c r="I47" s="113" t="n"/>
      <c r="J47" s="117" t="n"/>
      <c r="K47" s="117" t="n"/>
      <c r="L47" s="117" t="n"/>
      <c r="M47" s="117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115" t="n"/>
      <c r="X47" s="115" t="n"/>
      <c r="Y47" s="64" t="n"/>
      <c r="Z47" s="115" t="n"/>
      <c r="AA47" s="435" t="n"/>
      <c r="AB47" s="116" t="n"/>
    </row>
    <row r="48" ht="45.75" customHeight="1" s="406" thickBot="1" thickTop="1">
      <c r="B48" s="112" t="n"/>
      <c r="C48" s="435" t="n"/>
      <c r="D48" s="113" t="n"/>
      <c r="E48" s="113" t="n"/>
      <c r="F48" s="113" t="n"/>
      <c r="G48" s="113" t="n"/>
      <c r="H48" s="113" t="n"/>
      <c r="I48" s="113" t="n"/>
      <c r="J48" s="117" t="n"/>
      <c r="K48" s="117" t="n"/>
      <c r="L48" s="117" t="n"/>
      <c r="M48" s="117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115" t="n"/>
      <c r="X48" s="115" t="n"/>
      <c r="Y48" s="64" t="n"/>
      <c r="Z48" s="115" t="n"/>
      <c r="AA48" s="435" t="n"/>
      <c r="AB48" s="116" t="n"/>
    </row>
    <row r="49" ht="45.75" customHeight="1" s="406" thickBot="1" thickTop="1">
      <c r="B49" s="112" t="n"/>
      <c r="C49" s="435" t="n"/>
      <c r="D49" s="113" t="n"/>
      <c r="E49" s="113" t="n"/>
      <c r="F49" s="113" t="n"/>
      <c r="G49" s="113" t="n"/>
      <c r="H49" s="113" t="n"/>
      <c r="I49" s="113" t="n"/>
      <c r="J49" s="117" t="n"/>
      <c r="K49" s="117" t="n"/>
      <c r="L49" s="117" t="n"/>
      <c r="M49" s="117" t="n"/>
      <c r="N49" s="64" t="n"/>
      <c r="O49" s="64" t="n"/>
      <c r="P49" s="64" t="n"/>
      <c r="Q49" s="64" t="n"/>
      <c r="R49" s="64" t="n"/>
      <c r="S49" s="64" t="n"/>
      <c r="T49" s="64" t="n"/>
      <c r="U49" s="64" t="n"/>
      <c r="V49" s="64" t="n"/>
      <c r="W49" s="115" t="n"/>
      <c r="X49" s="115" t="n"/>
      <c r="Y49" s="64" t="n"/>
      <c r="Z49" s="115" t="n"/>
      <c r="AA49" s="435" t="n"/>
      <c r="AB49" s="116" t="n"/>
    </row>
    <row r="50" ht="45.75" customHeight="1" s="406" thickBot="1" thickTop="1">
      <c r="B50" s="112" t="n"/>
      <c r="C50" s="435" t="n"/>
      <c r="D50" s="113" t="n"/>
      <c r="E50" s="113" t="n"/>
      <c r="F50" s="113" t="n"/>
      <c r="G50" s="113" t="n"/>
      <c r="H50" s="113" t="n"/>
      <c r="I50" s="113" t="n"/>
      <c r="J50" s="117" t="n"/>
      <c r="K50" s="117" t="n"/>
      <c r="L50" s="117" t="n"/>
      <c r="M50" s="117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115" t="n"/>
      <c r="X50" s="115" t="n"/>
      <c r="Y50" s="64" t="n"/>
      <c r="Z50" s="115" t="n"/>
      <c r="AA50" s="435" t="n"/>
      <c r="AB50" s="116" t="n"/>
    </row>
    <row r="51" ht="45.75" customHeight="1" s="406" thickBot="1" thickTop="1">
      <c r="B51" s="112" t="n"/>
      <c r="C51" s="435" t="n"/>
      <c r="D51" s="113" t="n"/>
      <c r="E51" s="113" t="n"/>
      <c r="F51" s="113" t="n"/>
      <c r="G51" s="113" t="n"/>
      <c r="H51" s="113" t="n"/>
      <c r="I51" s="113" t="n"/>
      <c r="J51" s="117" t="n"/>
      <c r="K51" s="117" t="n"/>
      <c r="L51" s="117" t="n"/>
      <c r="M51" s="117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115" t="n"/>
      <c r="X51" s="115" t="n"/>
      <c r="Y51" s="64" t="n"/>
      <c r="Z51" s="115" t="n"/>
      <c r="AA51" s="435" t="n"/>
      <c r="AB51" s="116" t="n"/>
    </row>
    <row r="52" ht="45.75" customHeight="1" s="406" thickBot="1" thickTop="1">
      <c r="B52" s="112" t="n"/>
      <c r="C52" s="435" t="n"/>
      <c r="D52" s="113" t="n"/>
      <c r="E52" s="113" t="n"/>
      <c r="F52" s="113" t="n"/>
      <c r="G52" s="113" t="n"/>
      <c r="H52" s="113" t="n"/>
      <c r="I52" s="113" t="n"/>
      <c r="J52" s="117" t="n"/>
      <c r="K52" s="117" t="n"/>
      <c r="L52" s="117" t="n"/>
      <c r="M52" s="117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115" t="n"/>
      <c r="X52" s="115" t="n"/>
      <c r="Y52" s="64" t="n"/>
      <c r="Z52" s="115" t="n"/>
      <c r="AA52" s="435" t="n"/>
      <c r="AB52" s="116" t="n"/>
    </row>
    <row r="53" ht="45.75" customHeight="1" s="406" thickBot="1" thickTop="1">
      <c r="B53" s="112" t="n"/>
      <c r="C53" s="435" t="n"/>
      <c r="D53" s="113" t="n"/>
      <c r="E53" s="113" t="n"/>
      <c r="F53" s="113" t="n"/>
      <c r="G53" s="113" t="n"/>
      <c r="H53" s="113" t="n"/>
      <c r="I53" s="113" t="n"/>
      <c r="J53" s="117" t="n"/>
      <c r="K53" s="117" t="n"/>
      <c r="L53" s="117" t="n"/>
      <c r="M53" s="117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115" t="n"/>
      <c r="X53" s="115" t="n"/>
      <c r="Y53" s="64" t="n"/>
      <c r="Z53" s="115" t="n"/>
      <c r="AA53" s="435" t="n"/>
      <c r="AB53" s="116" t="n"/>
    </row>
    <row r="54" ht="45.75" customHeight="1" s="406" thickBot="1" thickTop="1">
      <c r="B54" s="112" t="n"/>
      <c r="C54" s="435" t="n"/>
      <c r="D54" s="113" t="n"/>
      <c r="E54" s="113" t="n"/>
      <c r="F54" s="113" t="n"/>
      <c r="G54" s="113" t="n"/>
      <c r="H54" s="113" t="n"/>
      <c r="I54" s="113" t="n"/>
      <c r="J54" s="117" t="n"/>
      <c r="K54" s="117" t="n"/>
      <c r="L54" s="117" t="n"/>
      <c r="M54" s="117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115" t="n"/>
      <c r="X54" s="115" t="n"/>
      <c r="Y54" s="64" t="n"/>
      <c r="Z54" s="115" t="n"/>
      <c r="AA54" s="435" t="n"/>
      <c r="AB54" s="116" t="n"/>
    </row>
    <row r="55" ht="45.75" customHeight="1" s="406" thickBot="1" thickTop="1">
      <c r="B55" s="112" t="n"/>
      <c r="C55" s="435" t="n"/>
      <c r="D55" s="113" t="n"/>
      <c r="E55" s="113" t="n"/>
      <c r="F55" s="113" t="n"/>
      <c r="G55" s="113" t="n"/>
      <c r="H55" s="113" t="n"/>
      <c r="I55" s="113" t="n"/>
      <c r="J55" s="117" t="n"/>
      <c r="K55" s="117" t="n"/>
      <c r="L55" s="117" t="n"/>
      <c r="M55" s="117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115" t="n"/>
      <c r="X55" s="115" t="n"/>
      <c r="Y55" s="64" t="n"/>
      <c r="Z55" s="115" t="n"/>
      <c r="AA55" s="435" t="n"/>
      <c r="AB55" s="116" t="n"/>
    </row>
    <row r="56" ht="45.75" customHeight="1" s="406" thickBot="1" thickTop="1">
      <c r="B56" s="112" t="n"/>
      <c r="C56" s="435" t="n"/>
      <c r="D56" s="113" t="n"/>
      <c r="E56" s="113" t="n"/>
      <c r="F56" s="113" t="n"/>
      <c r="G56" s="113" t="n"/>
      <c r="H56" s="113" t="n"/>
      <c r="I56" s="113" t="n"/>
      <c r="J56" s="117" t="n"/>
      <c r="K56" s="117" t="n"/>
      <c r="L56" s="117" t="n"/>
      <c r="M56" s="117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115" t="n"/>
      <c r="X56" s="115" t="n"/>
      <c r="Y56" s="64" t="n"/>
      <c r="Z56" s="115" t="n"/>
      <c r="AA56" s="435" t="n"/>
      <c r="AB56" s="116" t="n"/>
    </row>
    <row r="57" ht="45.75" customHeight="1" s="406" thickBot="1" thickTop="1">
      <c r="B57" s="112" t="n"/>
      <c r="C57" s="435" t="n"/>
      <c r="D57" s="113" t="n"/>
      <c r="E57" s="113" t="n"/>
      <c r="F57" s="113" t="n"/>
      <c r="G57" s="113" t="n"/>
      <c r="H57" s="113" t="n"/>
      <c r="I57" s="113" t="n"/>
      <c r="J57" s="117" t="n"/>
      <c r="K57" s="117" t="n"/>
      <c r="L57" s="117" t="n"/>
      <c r="M57" s="117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115" t="n"/>
      <c r="X57" s="115" t="n"/>
      <c r="Y57" s="64" t="n"/>
      <c r="Z57" s="115" t="n"/>
      <c r="AA57" s="435" t="n"/>
      <c r="AB57" s="116" t="n"/>
    </row>
    <row r="58" ht="45.75" customHeight="1" s="406" thickBot="1" thickTop="1">
      <c r="B58" s="112" t="n"/>
      <c r="C58" s="435" t="n"/>
      <c r="D58" s="113" t="n"/>
      <c r="E58" s="113" t="n"/>
      <c r="F58" s="113" t="n"/>
      <c r="G58" s="113" t="n"/>
      <c r="H58" s="113" t="n"/>
      <c r="I58" s="113" t="n"/>
      <c r="J58" s="117" t="n"/>
      <c r="K58" s="117" t="n"/>
      <c r="L58" s="117" t="n"/>
      <c r="M58" s="117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115" t="n"/>
      <c r="X58" s="115" t="n"/>
      <c r="Y58" s="64" t="n"/>
      <c r="Z58" s="115" t="n"/>
      <c r="AA58" s="435" t="n"/>
      <c r="AB58" s="116" t="n"/>
    </row>
    <row r="59" ht="45.75" customHeight="1" s="406" thickBot="1" thickTop="1">
      <c r="B59" s="112" t="n"/>
      <c r="C59" s="435" t="n"/>
      <c r="D59" s="113" t="n"/>
      <c r="E59" s="113" t="n"/>
      <c r="F59" s="113" t="n"/>
      <c r="G59" s="113" t="n"/>
      <c r="H59" s="113" t="n"/>
      <c r="I59" s="113" t="n"/>
      <c r="J59" s="117" t="n"/>
      <c r="K59" s="117" t="n"/>
      <c r="L59" s="117" t="n"/>
      <c r="M59" s="117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115" t="n"/>
      <c r="X59" s="115" t="n"/>
      <c r="Y59" s="64" t="n"/>
      <c r="Z59" s="115" t="n"/>
      <c r="AA59" s="435" t="n"/>
      <c r="AB59" s="116" t="n"/>
    </row>
    <row r="60" ht="45.75" customHeight="1" s="406" thickBot="1" thickTop="1">
      <c r="B60" s="112" t="n"/>
      <c r="C60" s="435" t="n"/>
      <c r="D60" s="113" t="n"/>
      <c r="E60" s="113" t="n"/>
      <c r="F60" s="113" t="n"/>
      <c r="G60" s="113" t="n"/>
      <c r="H60" s="113" t="n"/>
      <c r="I60" s="113" t="n"/>
      <c r="J60" s="117" t="n"/>
      <c r="K60" s="117" t="n"/>
      <c r="L60" s="117" t="n"/>
      <c r="M60" s="117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115" t="n"/>
      <c r="X60" s="115" t="n"/>
      <c r="Y60" s="64" t="n"/>
      <c r="Z60" s="115" t="n"/>
      <c r="AA60" s="435" t="n"/>
      <c r="AB60" s="116" t="n"/>
    </row>
    <row r="61" ht="45.75" customHeight="1" s="406" thickBot="1" thickTop="1">
      <c r="B61" s="112" t="n"/>
      <c r="C61" s="435" t="n"/>
      <c r="D61" s="113" t="n"/>
      <c r="E61" s="113" t="n"/>
      <c r="F61" s="113" t="n"/>
      <c r="G61" s="113" t="n"/>
      <c r="H61" s="113" t="n"/>
      <c r="I61" s="113" t="n"/>
      <c r="J61" s="117" t="n"/>
      <c r="K61" s="117" t="n"/>
      <c r="L61" s="117" t="n"/>
      <c r="M61" s="117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115" t="n"/>
      <c r="X61" s="115" t="n"/>
      <c r="Y61" s="64" t="n"/>
      <c r="Z61" s="115" t="n"/>
      <c r="AA61" s="435" t="n"/>
      <c r="AB61" s="116" t="n"/>
    </row>
    <row r="62"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117" t="n"/>
      <c r="X62" s="117" t="n"/>
      <c r="Y62" s="64" t="n"/>
      <c r="Z62" s="115" t="n"/>
      <c r="AA62" s="117" t="n"/>
      <c r="AB62" s="116" t="n"/>
    </row>
    <row r="63"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117" t="n"/>
      <c r="X63" s="117" t="n"/>
      <c r="Y63" s="64" t="n"/>
      <c r="Z63" s="115" t="n"/>
      <c r="AA63" s="117" t="n"/>
      <c r="AB63" s="116" t="n"/>
    </row>
    <row r="64"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117" t="n"/>
      <c r="X64" s="117" t="n"/>
      <c r="Y64" s="64" t="n"/>
      <c r="Z64" s="115" t="n"/>
      <c r="AA64" s="117" t="n"/>
      <c r="AB64" s="116" t="n"/>
    </row>
    <row r="65"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117" t="n"/>
      <c r="X65" s="117" t="n"/>
      <c r="Y65" s="64" t="n"/>
      <c r="Z65" s="115" t="n"/>
      <c r="AA65" s="117" t="n"/>
      <c r="AB65" s="116" t="n"/>
    </row>
    <row r="66"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117" t="n"/>
      <c r="X66" s="117" t="n"/>
      <c r="Y66" s="64" t="n"/>
      <c r="Z66" s="115" t="n"/>
      <c r="AA66" s="117" t="n"/>
      <c r="AB66" s="116" t="n"/>
    </row>
    <row r="67"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117" t="n"/>
      <c r="X67" s="117" t="n"/>
      <c r="Y67" s="64" t="n"/>
      <c r="Z67" s="115" t="n"/>
      <c r="AA67" s="117" t="n"/>
      <c r="AB67" s="116" t="n"/>
    </row>
    <row r="68"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117" t="n"/>
      <c r="X68" s="117" t="n"/>
      <c r="Y68" s="64" t="n"/>
      <c r="Z68" s="115" t="n"/>
      <c r="AA68" s="117" t="n"/>
      <c r="AB68" s="116" t="n"/>
    </row>
    <row r="69"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117" t="n"/>
      <c r="X69" s="117" t="n"/>
      <c r="Y69" s="64" t="n"/>
      <c r="Z69" s="115" t="n"/>
      <c r="AA69" s="117" t="n"/>
      <c r="AB69" s="116" t="n"/>
    </row>
    <row r="70"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117" t="n"/>
      <c r="X70" s="117" t="n"/>
      <c r="Y70" s="64" t="n"/>
      <c r="Z70" s="115" t="n"/>
      <c r="AA70" s="117" t="n"/>
      <c r="AB70" s="116" t="n"/>
    </row>
    <row r="71"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117" t="n"/>
      <c r="X71" s="117" t="n"/>
      <c r="Y71" s="64" t="n"/>
      <c r="Z71" s="115" t="n"/>
      <c r="AA71" s="117" t="n"/>
      <c r="AB71" s="116" t="n"/>
    </row>
    <row r="72"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117" t="n"/>
      <c r="X72" s="117" t="n"/>
      <c r="Y72" s="64" t="n"/>
      <c r="Z72" s="115" t="n"/>
      <c r="AA72" s="117" t="n"/>
      <c r="AB72" s="116" t="n"/>
    </row>
    <row r="73"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117" t="n"/>
      <c r="X73" s="117" t="n"/>
      <c r="Y73" s="64" t="n"/>
      <c r="Z73" s="115" t="n"/>
      <c r="AA73" s="117" t="n"/>
      <c r="AB73" s="116" t="n"/>
    </row>
    <row r="74"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117" t="n"/>
      <c r="X74" s="117" t="n"/>
      <c r="Y74" s="64" t="n"/>
      <c r="Z74" s="115" t="n"/>
      <c r="AA74" s="117" t="n"/>
      <c r="AB74" s="116" t="n"/>
    </row>
    <row r="75"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117" t="n"/>
      <c r="X75" s="117" t="n"/>
      <c r="Y75" s="64" t="n"/>
      <c r="Z75" s="115" t="n"/>
      <c r="AA75" s="117" t="n"/>
      <c r="AB75" s="116" t="n"/>
    </row>
    <row r="76"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117" t="n"/>
      <c r="X76" s="117" t="n"/>
      <c r="Y76" s="64" t="n"/>
      <c r="Z76" s="115" t="n"/>
      <c r="AA76" s="117" t="n"/>
      <c r="AB76" s="116" t="n"/>
    </row>
    <row r="77"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117" t="n"/>
      <c r="X77" s="117" t="n"/>
      <c r="Y77" s="64" t="n"/>
      <c r="Z77" s="115" t="n"/>
      <c r="AA77" s="117" t="n"/>
      <c r="AB77" s="116" t="n"/>
    </row>
    <row r="78"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117" t="n"/>
      <c r="X78" s="117" t="n"/>
      <c r="Y78" s="64" t="n"/>
      <c r="Z78" s="115" t="n"/>
      <c r="AA78" s="117" t="n"/>
      <c r="AB78" s="116" t="n"/>
    </row>
    <row r="79"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117" t="n"/>
      <c r="X79" s="117" t="n"/>
      <c r="Y79" s="64" t="n"/>
      <c r="Z79" s="115" t="n"/>
      <c r="AA79" s="117" t="n"/>
      <c r="AB79" s="116" t="n"/>
    </row>
    <row r="80"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117" t="n"/>
      <c r="X80" s="117" t="n"/>
      <c r="Y80" s="64" t="n"/>
      <c r="Z80" s="115" t="n"/>
      <c r="AA80" s="117" t="n"/>
      <c r="AB80" s="116" t="n"/>
    </row>
    <row r="81"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117" t="n"/>
      <c r="X81" s="117" t="n"/>
      <c r="Y81" s="64" t="n"/>
      <c r="Z81" s="115" t="n"/>
      <c r="AA81" s="117" t="n"/>
      <c r="AB81" s="116" t="n"/>
    </row>
    <row r="82"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117" t="n"/>
      <c r="X82" s="117" t="n"/>
      <c r="Y82" s="64" t="n"/>
      <c r="Z82" s="115" t="n"/>
      <c r="AA82" s="117" t="n"/>
      <c r="AB82" s="116" t="n"/>
    </row>
    <row r="83"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117" t="n"/>
      <c r="X83" s="117" t="n"/>
      <c r="Y83" s="64" t="n"/>
      <c r="Z83" s="115" t="n"/>
      <c r="AA83" s="117" t="n"/>
      <c r="AB83" s="116" t="n"/>
    </row>
    <row r="84"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117" t="n"/>
      <c r="X84" s="117" t="n"/>
      <c r="Y84" s="64" t="n"/>
      <c r="Z84" s="115" t="n"/>
      <c r="AA84" s="117" t="n"/>
      <c r="AB84" s="116" t="n"/>
    </row>
    <row r="85"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117" t="n"/>
      <c r="X85" s="117" t="n"/>
      <c r="Y85" s="64" t="n"/>
      <c r="Z85" s="115" t="n"/>
      <c r="AA85" s="117" t="n"/>
      <c r="AB85" s="116" t="n"/>
    </row>
    <row r="86"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117" t="n"/>
      <c r="X86" s="117" t="n"/>
      <c r="Y86" s="64" t="n"/>
      <c r="Z86" s="115" t="n"/>
      <c r="AA86" s="117" t="n"/>
      <c r="AB86" s="116" t="n"/>
    </row>
    <row r="87"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117" t="n"/>
      <c r="X87" s="117" t="n"/>
      <c r="Y87" s="64" t="n"/>
      <c r="Z87" s="115" t="n"/>
      <c r="AA87" s="117" t="n"/>
      <c r="AB87" s="116" t="n"/>
    </row>
    <row r="88">
      <c r="C88" s="117" t="n"/>
      <c r="D88" s="117" t="n"/>
      <c r="E88" s="117" t="n"/>
      <c r="F88" s="117" t="n"/>
      <c r="G88" s="117" t="n"/>
      <c r="H88" s="117" t="n"/>
      <c r="I88" s="117" t="n"/>
      <c r="J88" s="117" t="n"/>
      <c r="K88" s="117" t="n"/>
      <c r="L88" s="117" t="n"/>
      <c r="M88" s="117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117" t="n"/>
      <c r="X88" s="117" t="n"/>
      <c r="Y88" s="64" t="n"/>
      <c r="Z88" s="115" t="n"/>
      <c r="AA88" s="117" t="n"/>
      <c r="AB88" s="116" t="n"/>
    </row>
    <row r="89">
      <c r="C89" s="117" t="n"/>
      <c r="D89" s="117" t="n"/>
      <c r="E89" s="117" t="n"/>
      <c r="F89" s="117" t="n"/>
      <c r="G89" s="117" t="n"/>
      <c r="H89" s="117" t="n"/>
      <c r="I89" s="117" t="n"/>
      <c r="J89" s="117" t="n"/>
      <c r="K89" s="117" t="n"/>
      <c r="L89" s="117" t="n"/>
      <c r="M89" s="117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117" t="n"/>
      <c r="X89" s="117" t="n"/>
      <c r="Y89" s="64" t="n"/>
      <c r="Z89" s="115" t="n"/>
      <c r="AA89" s="117" t="n"/>
      <c r="AB89" s="116" t="n"/>
    </row>
    <row r="90">
      <c r="C90" s="117" t="n"/>
      <c r="D90" s="117" t="n"/>
      <c r="E90" s="117" t="n"/>
      <c r="F90" s="117" t="n"/>
      <c r="G90" s="117" t="n"/>
      <c r="H90" s="117" t="n"/>
      <c r="I90" s="117" t="n"/>
      <c r="J90" s="117" t="n"/>
      <c r="K90" s="117" t="n"/>
      <c r="L90" s="117" t="n"/>
      <c r="M90" s="117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117" t="n"/>
      <c r="X90" s="117" t="n"/>
      <c r="Y90" s="64" t="n"/>
      <c r="Z90" s="115" t="n"/>
      <c r="AA90" s="117" t="n"/>
      <c r="AB90" s="116" t="n"/>
    </row>
    <row r="91">
      <c r="C91" s="117" t="n"/>
      <c r="D91" s="117" t="n"/>
      <c r="E91" s="117" t="n"/>
      <c r="F91" s="117" t="n"/>
      <c r="G91" s="117" t="n"/>
      <c r="H91" s="117" t="n"/>
      <c r="I91" s="117" t="n"/>
      <c r="J91" s="117" t="n"/>
      <c r="K91" s="117" t="n"/>
      <c r="L91" s="117" t="n"/>
      <c r="M91" s="117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117" t="n"/>
      <c r="X91" s="117" t="n"/>
      <c r="Y91" s="64" t="n"/>
      <c r="Z91" s="115" t="n"/>
      <c r="AA91" s="117" t="n"/>
      <c r="AB91" s="116" t="n"/>
    </row>
    <row r="92">
      <c r="C92" s="117" t="n"/>
      <c r="D92" s="117" t="n"/>
      <c r="E92" s="117" t="n"/>
      <c r="F92" s="117" t="n"/>
      <c r="G92" s="117" t="n"/>
      <c r="H92" s="117" t="n"/>
      <c r="I92" s="117" t="n"/>
      <c r="J92" s="117" t="n"/>
      <c r="K92" s="117" t="n"/>
      <c r="L92" s="117" t="n"/>
      <c r="M92" s="117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117" t="n"/>
      <c r="X92" s="117" t="n"/>
      <c r="Y92" s="64" t="n"/>
      <c r="Z92" s="115" t="n"/>
      <c r="AA92" s="117" t="n"/>
      <c r="AB92" s="116" t="n"/>
    </row>
    <row r="93">
      <c r="C93" s="117" t="n"/>
      <c r="D93" s="117" t="n"/>
      <c r="E93" s="117" t="n"/>
      <c r="F93" s="117" t="n"/>
      <c r="G93" s="117" t="n"/>
      <c r="H93" s="117" t="n"/>
      <c r="I93" s="117" t="n"/>
      <c r="J93" s="117" t="n"/>
      <c r="K93" s="117" t="n"/>
      <c r="L93" s="117" t="n"/>
      <c r="M93" s="117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117" t="n"/>
      <c r="X93" s="117" t="n"/>
      <c r="Y93" s="64" t="n"/>
      <c r="Z93" s="115" t="n"/>
      <c r="AA93" s="117" t="n"/>
      <c r="AB93" s="116" t="n"/>
    </row>
    <row r="94">
      <c r="C94" s="117" t="n"/>
      <c r="D94" s="117" t="n"/>
      <c r="E94" s="117" t="n"/>
      <c r="F94" s="117" t="n"/>
      <c r="G94" s="117" t="n"/>
      <c r="H94" s="117" t="n"/>
      <c r="I94" s="117" t="n"/>
      <c r="J94" s="117" t="n"/>
      <c r="K94" s="117" t="n"/>
      <c r="L94" s="117" t="n"/>
      <c r="M94" s="117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117" t="n"/>
      <c r="X94" s="117" t="n"/>
      <c r="Y94" s="64" t="n"/>
      <c r="Z94" s="115" t="n"/>
      <c r="AA94" s="117" t="n"/>
      <c r="AB94" s="116" t="n"/>
    </row>
    <row r="95">
      <c r="C95" s="117" t="n"/>
      <c r="D95" s="117" t="n"/>
      <c r="E95" s="117" t="n"/>
      <c r="F95" s="117" t="n"/>
      <c r="G95" s="117" t="n"/>
      <c r="H95" s="117" t="n"/>
      <c r="I95" s="117" t="n"/>
      <c r="J95" s="117" t="n"/>
      <c r="K95" s="117" t="n"/>
      <c r="L95" s="117" t="n"/>
      <c r="M95" s="117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117" t="n"/>
      <c r="X95" s="117" t="n"/>
      <c r="Y95" s="64" t="n"/>
      <c r="Z95" s="115" t="n"/>
      <c r="AA95" s="117" t="n"/>
      <c r="AB95" s="116" t="n"/>
    </row>
    <row r="96">
      <c r="C96" s="117" t="n"/>
      <c r="D96" s="117" t="n"/>
      <c r="E96" s="117" t="n"/>
      <c r="F96" s="117" t="n"/>
      <c r="G96" s="117" t="n"/>
      <c r="H96" s="117" t="n"/>
      <c r="I96" s="117" t="n"/>
      <c r="J96" s="117" t="n"/>
      <c r="K96" s="117" t="n"/>
      <c r="L96" s="117" t="n"/>
      <c r="M96" s="117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117" t="n"/>
      <c r="X96" s="117" t="n"/>
      <c r="Y96" s="64" t="n"/>
      <c r="Z96" s="115" t="n"/>
      <c r="AA96" s="117" t="n"/>
      <c r="AB96" s="116" t="n"/>
    </row>
    <row r="97">
      <c r="C97" s="117" t="n"/>
      <c r="D97" s="117" t="n"/>
      <c r="E97" s="117" t="n"/>
      <c r="F97" s="117" t="n"/>
      <c r="G97" s="117" t="n"/>
      <c r="H97" s="117" t="n"/>
      <c r="I97" s="117" t="n"/>
      <c r="J97" s="117" t="n"/>
      <c r="K97" s="117" t="n"/>
      <c r="L97" s="117" t="n"/>
      <c r="M97" s="117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117" t="n"/>
      <c r="X97" s="117" t="n"/>
      <c r="Y97" s="64" t="n"/>
      <c r="Z97" s="115" t="n"/>
      <c r="AA97" s="117" t="n"/>
      <c r="AB97" s="116" t="n"/>
    </row>
    <row r="98">
      <c r="C98" s="117" t="n"/>
      <c r="D98" s="117" t="n"/>
      <c r="E98" s="117" t="n"/>
      <c r="F98" s="117" t="n"/>
      <c r="G98" s="117" t="n"/>
      <c r="H98" s="117" t="n"/>
      <c r="I98" s="117" t="n"/>
      <c r="J98" s="117" t="n"/>
      <c r="K98" s="117" t="n"/>
      <c r="L98" s="117" t="n"/>
      <c r="M98" s="117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117" t="n"/>
      <c r="X98" s="117" t="n"/>
      <c r="Y98" s="64" t="n"/>
      <c r="Z98" s="115" t="n"/>
      <c r="AA98" s="117" t="n"/>
      <c r="AB98" s="116" t="n"/>
    </row>
    <row r="99">
      <c r="C99" s="117" t="n"/>
      <c r="D99" s="117" t="n"/>
      <c r="E99" s="117" t="n"/>
      <c r="F99" s="117" t="n"/>
      <c r="G99" s="117" t="n"/>
      <c r="H99" s="117" t="n"/>
      <c r="I99" s="117" t="n"/>
      <c r="J99" s="117" t="n"/>
      <c r="K99" s="117" t="n"/>
      <c r="L99" s="117" t="n"/>
      <c r="M99" s="117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117" t="n"/>
      <c r="X99" s="117" t="n"/>
      <c r="Y99" s="64" t="n"/>
      <c r="Z99" s="115" t="n"/>
      <c r="AA99" s="117" t="n"/>
      <c r="AB99" s="116" t="n"/>
    </row>
    <row r="100">
      <c r="C100" s="117" t="n"/>
      <c r="D100" s="117" t="n"/>
      <c r="E100" s="117" t="n"/>
      <c r="F100" s="117" t="n"/>
      <c r="G100" s="117" t="n"/>
      <c r="H100" s="117" t="n"/>
      <c r="I100" s="117" t="n"/>
      <c r="J100" s="117" t="n"/>
      <c r="K100" s="117" t="n"/>
      <c r="L100" s="117" t="n"/>
      <c r="M100" s="117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117" t="n"/>
      <c r="X100" s="117" t="n"/>
      <c r="Y100" s="64" t="n"/>
      <c r="Z100" s="115" t="n"/>
      <c r="AA100" s="117" t="n"/>
      <c r="AB100" s="116" t="n"/>
    </row>
    <row r="101">
      <c r="C101" s="117" t="n"/>
      <c r="D101" s="117" t="n"/>
      <c r="E101" s="117" t="n"/>
      <c r="F101" s="117" t="n"/>
      <c r="G101" s="117" t="n"/>
      <c r="H101" s="117" t="n"/>
      <c r="I101" s="117" t="n"/>
      <c r="J101" s="117" t="n"/>
      <c r="K101" s="117" t="n"/>
      <c r="L101" s="117" t="n"/>
      <c r="M101" s="117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117" t="n"/>
      <c r="X101" s="117" t="n"/>
      <c r="Y101" s="64" t="n"/>
      <c r="Z101" s="115" t="n"/>
      <c r="AA101" s="117" t="n"/>
      <c r="AB101" s="116" t="n"/>
    </row>
    <row r="102">
      <c r="C102" s="117" t="n"/>
      <c r="D102" s="117" t="n"/>
      <c r="E102" s="117" t="n"/>
      <c r="F102" s="117" t="n"/>
      <c r="G102" s="117" t="n"/>
      <c r="H102" s="117" t="n"/>
      <c r="I102" s="117" t="n"/>
      <c r="J102" s="117" t="n"/>
      <c r="K102" s="117" t="n"/>
      <c r="L102" s="117" t="n"/>
      <c r="M102" s="117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117" t="n"/>
      <c r="X102" s="117" t="n"/>
      <c r="Y102" s="64" t="n"/>
      <c r="Z102" s="115" t="n"/>
      <c r="AA102" s="117" t="n"/>
      <c r="AB102" s="116" t="n"/>
    </row>
    <row r="103">
      <c r="C103" s="117" t="n"/>
      <c r="D103" s="117" t="n"/>
      <c r="E103" s="117" t="n"/>
      <c r="F103" s="117" t="n"/>
      <c r="G103" s="117" t="n"/>
      <c r="H103" s="117" t="n"/>
      <c r="I103" s="117" t="n"/>
      <c r="J103" s="117" t="n"/>
      <c r="K103" s="117" t="n"/>
      <c r="L103" s="117" t="n"/>
      <c r="M103" s="117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117" t="n"/>
      <c r="X103" s="117" t="n"/>
      <c r="Y103" s="64" t="n"/>
      <c r="Z103" s="115" t="n"/>
      <c r="AA103" s="117" t="n"/>
      <c r="AB103" s="116" t="n"/>
    </row>
    <row r="104">
      <c r="C104" s="117" t="n"/>
      <c r="D104" s="117" t="n"/>
      <c r="E104" s="117" t="n"/>
      <c r="F104" s="117" t="n"/>
      <c r="G104" s="117" t="n"/>
      <c r="H104" s="117" t="n"/>
      <c r="I104" s="117" t="n"/>
      <c r="J104" s="117" t="n"/>
      <c r="K104" s="117" t="n"/>
      <c r="L104" s="117" t="n"/>
      <c r="M104" s="117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117" t="n"/>
      <c r="X104" s="117" t="n"/>
      <c r="Y104" s="64" t="n"/>
      <c r="Z104" s="115" t="n"/>
      <c r="AA104" s="117" t="n"/>
      <c r="AB104" s="116" t="n"/>
    </row>
    <row r="105">
      <c r="C105" s="117" t="n"/>
      <c r="D105" s="117" t="n"/>
      <c r="E105" s="117" t="n"/>
      <c r="F105" s="117" t="n"/>
      <c r="G105" s="117" t="n"/>
      <c r="H105" s="117" t="n"/>
      <c r="I105" s="117" t="n"/>
      <c r="J105" s="117" t="n"/>
      <c r="K105" s="117" t="n"/>
      <c r="L105" s="117" t="n"/>
      <c r="M105" s="117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117" t="n"/>
      <c r="X105" s="117" t="n"/>
      <c r="Y105" s="64" t="n"/>
      <c r="Z105" s="115" t="n"/>
      <c r="AA105" s="117" t="n"/>
      <c r="AB105" s="116" t="n"/>
    </row>
    <row r="106">
      <c r="C106" s="117" t="n"/>
      <c r="D106" s="117" t="n"/>
      <c r="E106" s="117" t="n"/>
      <c r="F106" s="117" t="n"/>
      <c r="G106" s="117" t="n"/>
      <c r="H106" s="117" t="n"/>
      <c r="I106" s="117" t="n"/>
      <c r="J106" s="117" t="n"/>
      <c r="K106" s="117" t="n"/>
      <c r="L106" s="117" t="n"/>
      <c r="M106" s="117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117" t="n"/>
      <c r="X106" s="117" t="n"/>
      <c r="Y106" s="64" t="n"/>
      <c r="Z106" s="115" t="n"/>
      <c r="AA106" s="117" t="n"/>
      <c r="AB106" s="116" t="n"/>
    </row>
    <row r="107">
      <c r="C107" s="117" t="n"/>
      <c r="D107" s="117" t="n"/>
      <c r="E107" s="117" t="n"/>
      <c r="F107" s="117" t="n"/>
      <c r="G107" s="117" t="n"/>
      <c r="H107" s="117" t="n"/>
      <c r="I107" s="117" t="n"/>
      <c r="J107" s="117" t="n"/>
      <c r="K107" s="117" t="n"/>
      <c r="L107" s="117" t="n"/>
      <c r="M107" s="117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117" t="n"/>
      <c r="X107" s="117" t="n"/>
      <c r="Y107" s="64" t="n"/>
      <c r="Z107" s="115" t="n"/>
      <c r="AA107" s="117" t="n"/>
      <c r="AB107" s="116" t="n"/>
    </row>
    <row r="108">
      <c r="C108" s="117" t="n"/>
      <c r="D108" s="117" t="n"/>
      <c r="E108" s="117" t="n"/>
      <c r="F108" s="117" t="n"/>
      <c r="G108" s="117" t="n"/>
      <c r="H108" s="117" t="n"/>
      <c r="I108" s="117" t="n"/>
      <c r="J108" s="117" t="n"/>
      <c r="K108" s="117" t="n"/>
      <c r="L108" s="117" t="n"/>
      <c r="M108" s="117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117" t="n"/>
      <c r="X108" s="117" t="n"/>
      <c r="Y108" s="64" t="n"/>
      <c r="Z108" s="115" t="n"/>
      <c r="AA108" s="117" t="n"/>
      <c r="AB108" s="116" t="n"/>
    </row>
    <row r="109">
      <c r="C109" s="117" t="n"/>
      <c r="D109" s="117" t="n"/>
      <c r="E109" s="117" t="n"/>
      <c r="F109" s="117" t="n"/>
      <c r="G109" s="117" t="n"/>
      <c r="H109" s="117" t="n"/>
      <c r="I109" s="117" t="n"/>
      <c r="J109" s="117" t="n"/>
      <c r="K109" s="117" t="n"/>
      <c r="L109" s="117" t="n"/>
      <c r="M109" s="117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117" t="n"/>
      <c r="X109" s="117" t="n"/>
      <c r="Y109" s="64" t="n"/>
      <c r="Z109" s="115" t="n"/>
      <c r="AA109" s="117" t="n"/>
      <c r="AB109" s="116" t="n"/>
    </row>
    <row r="110">
      <c r="C110" s="117" t="n"/>
      <c r="D110" s="117" t="n"/>
      <c r="E110" s="117" t="n"/>
      <c r="F110" s="117" t="n"/>
      <c r="G110" s="117" t="n"/>
      <c r="H110" s="117" t="n"/>
      <c r="I110" s="117" t="n"/>
      <c r="J110" s="117" t="n"/>
      <c r="K110" s="117" t="n"/>
      <c r="L110" s="117" t="n"/>
      <c r="M110" s="117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117" t="n"/>
      <c r="X110" s="117" t="n"/>
      <c r="Y110" s="64" t="n"/>
      <c r="Z110" s="115" t="n"/>
      <c r="AA110" s="117" t="n"/>
      <c r="AB110" s="116" t="n"/>
    </row>
    <row r="111">
      <c r="C111" s="117" t="n"/>
      <c r="D111" s="117" t="n"/>
      <c r="E111" s="117" t="n"/>
      <c r="F111" s="117" t="n"/>
      <c r="G111" s="117" t="n"/>
      <c r="H111" s="117" t="n"/>
      <c r="I111" s="117" t="n"/>
      <c r="J111" s="117" t="n"/>
      <c r="K111" s="117" t="n"/>
      <c r="L111" s="117" t="n"/>
      <c r="M111" s="117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117" t="n"/>
      <c r="X111" s="117" t="n"/>
      <c r="Y111" s="64" t="n"/>
      <c r="Z111" s="115" t="n"/>
      <c r="AA111" s="117" t="n"/>
      <c r="AB111" s="116" t="n"/>
    </row>
    <row r="112">
      <c r="C112" s="117" t="n"/>
      <c r="D112" s="117" t="n"/>
      <c r="E112" s="117" t="n"/>
      <c r="F112" s="117" t="n"/>
      <c r="G112" s="117" t="n"/>
      <c r="H112" s="117" t="n"/>
      <c r="I112" s="117" t="n"/>
      <c r="J112" s="117" t="n"/>
      <c r="K112" s="117" t="n"/>
      <c r="L112" s="117" t="n"/>
      <c r="M112" s="117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117" t="n"/>
      <c r="X112" s="117" t="n"/>
      <c r="Y112" s="64" t="n"/>
      <c r="Z112" s="115" t="n"/>
      <c r="AA112" s="117" t="n"/>
      <c r="AB112" s="116" t="n"/>
    </row>
    <row r="113">
      <c r="C113" s="117" t="n"/>
      <c r="D113" s="117" t="n"/>
      <c r="E113" s="117" t="n"/>
      <c r="F113" s="117" t="n"/>
      <c r="G113" s="117" t="n"/>
      <c r="H113" s="117" t="n"/>
      <c r="I113" s="117" t="n"/>
      <c r="J113" s="117" t="n"/>
      <c r="K113" s="117" t="n"/>
      <c r="L113" s="117" t="n"/>
      <c r="M113" s="117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117" t="n"/>
      <c r="X113" s="117" t="n"/>
      <c r="Y113" s="64" t="n"/>
      <c r="Z113" s="115" t="n"/>
      <c r="AA113" s="117" t="n"/>
      <c r="AB113" s="116" t="n"/>
    </row>
    <row r="114">
      <c r="C114" s="117" t="n"/>
      <c r="D114" s="117" t="n"/>
      <c r="E114" s="117" t="n"/>
      <c r="F114" s="117" t="n"/>
      <c r="G114" s="117" t="n"/>
      <c r="H114" s="117" t="n"/>
      <c r="I114" s="117" t="n"/>
      <c r="J114" s="117" t="n"/>
      <c r="K114" s="117" t="n"/>
      <c r="L114" s="117" t="n"/>
      <c r="M114" s="117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117" t="n"/>
      <c r="X114" s="117" t="n"/>
      <c r="Y114" s="64" t="n"/>
      <c r="Z114" s="115" t="n"/>
      <c r="AA114" s="117" t="n"/>
      <c r="AB114" s="116" t="n"/>
    </row>
    <row r="115">
      <c r="C115" s="117" t="n"/>
      <c r="D115" s="117" t="n"/>
      <c r="E115" s="117" t="n"/>
      <c r="F115" s="117" t="n"/>
      <c r="G115" s="117" t="n"/>
      <c r="H115" s="117" t="n"/>
      <c r="I115" s="117" t="n"/>
      <c r="J115" s="117" t="n"/>
      <c r="K115" s="117" t="n"/>
      <c r="L115" s="117" t="n"/>
      <c r="M115" s="117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117" t="n"/>
      <c r="X115" s="117" t="n"/>
      <c r="Y115" s="64" t="n"/>
      <c r="Z115" s="115" t="n"/>
      <c r="AA115" s="117" t="n"/>
      <c r="AB115" s="116" t="n"/>
    </row>
    <row r="116">
      <c r="C116" s="117" t="n"/>
      <c r="D116" s="117" t="n"/>
      <c r="E116" s="117" t="n"/>
      <c r="F116" s="117" t="n"/>
      <c r="G116" s="117" t="n"/>
      <c r="H116" s="117" t="n"/>
      <c r="I116" s="117" t="n"/>
      <c r="J116" s="117" t="n"/>
      <c r="K116" s="117" t="n"/>
      <c r="L116" s="117" t="n"/>
      <c r="M116" s="117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117" t="n"/>
      <c r="X116" s="117" t="n"/>
      <c r="Y116" s="64" t="n"/>
      <c r="Z116" s="115" t="n"/>
      <c r="AA116" s="117" t="n"/>
      <c r="AB116" s="116" t="n"/>
    </row>
    <row r="117">
      <c r="C117" s="117" t="n"/>
      <c r="D117" s="117" t="n"/>
      <c r="E117" s="117" t="n"/>
      <c r="F117" s="117" t="n"/>
      <c r="G117" s="117" t="n"/>
      <c r="H117" s="117" t="n"/>
      <c r="I117" s="117" t="n"/>
      <c r="J117" s="117" t="n"/>
      <c r="K117" s="117" t="n"/>
      <c r="L117" s="117" t="n"/>
      <c r="M117" s="117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117" t="n"/>
      <c r="X117" s="117" t="n"/>
      <c r="Y117" s="64" t="n"/>
      <c r="Z117" s="115" t="n"/>
      <c r="AA117" s="117" t="n"/>
      <c r="AB117" s="116" t="n"/>
    </row>
    <row r="118">
      <c r="C118" s="117" t="n"/>
      <c r="D118" s="117" t="n"/>
      <c r="E118" s="117" t="n"/>
      <c r="F118" s="117" t="n"/>
      <c r="G118" s="117" t="n"/>
      <c r="H118" s="117" t="n"/>
      <c r="I118" s="117" t="n"/>
      <c r="J118" s="117" t="n"/>
      <c r="K118" s="117" t="n"/>
      <c r="L118" s="117" t="n"/>
      <c r="M118" s="117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117" t="n"/>
      <c r="X118" s="117" t="n"/>
      <c r="Y118" s="64" t="n"/>
      <c r="Z118" s="115" t="n"/>
      <c r="AA118" s="117" t="n"/>
      <c r="AB118" s="116" t="n"/>
    </row>
    <row r="119">
      <c r="C119" s="117" t="n"/>
      <c r="D119" s="117" t="n"/>
      <c r="E119" s="117" t="n"/>
      <c r="F119" s="117" t="n"/>
      <c r="G119" s="117" t="n"/>
      <c r="H119" s="117" t="n"/>
      <c r="I119" s="117" t="n"/>
      <c r="J119" s="117" t="n"/>
      <c r="K119" s="117" t="n"/>
      <c r="L119" s="117" t="n"/>
      <c r="M119" s="117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117" t="n"/>
      <c r="X119" s="117" t="n"/>
      <c r="Y119" s="64" t="n"/>
      <c r="Z119" s="115" t="n"/>
      <c r="AA119" s="117" t="n"/>
      <c r="AB119" s="116" t="n"/>
    </row>
    <row r="120">
      <c r="C120" s="117" t="n"/>
      <c r="D120" s="117" t="n"/>
      <c r="E120" s="117" t="n"/>
      <c r="F120" s="117" t="n"/>
      <c r="G120" s="117" t="n"/>
      <c r="H120" s="117" t="n"/>
      <c r="I120" s="117" t="n"/>
      <c r="J120" s="117" t="n"/>
      <c r="K120" s="117" t="n"/>
      <c r="L120" s="117" t="n"/>
      <c r="M120" s="117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117" t="n"/>
      <c r="X120" s="117" t="n"/>
      <c r="Y120" s="64" t="n"/>
      <c r="Z120" s="115" t="n"/>
      <c r="AA120" s="117" t="n"/>
      <c r="AB120" s="116" t="n"/>
    </row>
    <row r="121">
      <c r="C121" s="117" t="n"/>
      <c r="D121" s="117" t="n"/>
      <c r="E121" s="117" t="n"/>
      <c r="F121" s="117" t="n"/>
      <c r="G121" s="117" t="n"/>
      <c r="H121" s="117" t="n"/>
      <c r="I121" s="117" t="n"/>
      <c r="J121" s="117" t="n"/>
      <c r="K121" s="117" t="n"/>
      <c r="L121" s="117" t="n"/>
      <c r="M121" s="117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117" t="n"/>
      <c r="X121" s="117" t="n"/>
      <c r="Y121" s="64" t="n"/>
      <c r="Z121" s="115" t="n"/>
      <c r="AA121" s="117" t="n"/>
      <c r="AB121" s="116" t="n"/>
    </row>
    <row r="122">
      <c r="C122" s="117" t="n"/>
      <c r="D122" s="117" t="n"/>
      <c r="E122" s="117" t="n"/>
      <c r="F122" s="117" t="n"/>
      <c r="G122" s="117" t="n"/>
      <c r="H122" s="117" t="n"/>
      <c r="I122" s="117" t="n"/>
      <c r="J122" s="117" t="n"/>
      <c r="K122" s="117" t="n"/>
      <c r="L122" s="117" t="n"/>
      <c r="M122" s="117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117" t="n"/>
      <c r="X122" s="117" t="n"/>
      <c r="Y122" s="64" t="n"/>
      <c r="Z122" s="115" t="n"/>
      <c r="AA122" s="117" t="n"/>
      <c r="AB122" s="116" t="n"/>
    </row>
    <row r="123">
      <c r="C123" s="117" t="n"/>
      <c r="D123" s="117" t="n"/>
      <c r="E123" s="117" t="n"/>
      <c r="F123" s="117" t="n"/>
      <c r="G123" s="117" t="n"/>
      <c r="H123" s="117" t="n"/>
      <c r="I123" s="117" t="n"/>
      <c r="J123" s="117" t="n"/>
      <c r="K123" s="117" t="n"/>
      <c r="L123" s="117" t="n"/>
      <c r="M123" s="117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117" t="n"/>
      <c r="X123" s="117" t="n"/>
      <c r="Y123" s="64" t="n"/>
      <c r="Z123" s="115" t="n"/>
      <c r="AA123" s="117" t="n"/>
      <c r="AB123" s="116" t="n"/>
    </row>
    <row r="124">
      <c r="C124" s="117" t="n"/>
      <c r="D124" s="117" t="n"/>
      <c r="E124" s="117" t="n"/>
      <c r="F124" s="117" t="n"/>
      <c r="G124" s="117" t="n"/>
      <c r="H124" s="117" t="n"/>
      <c r="I124" s="117" t="n"/>
      <c r="J124" s="117" t="n"/>
      <c r="K124" s="117" t="n"/>
      <c r="L124" s="117" t="n"/>
      <c r="M124" s="117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117" t="n"/>
      <c r="X124" s="117" t="n"/>
      <c r="Y124" s="64" t="n"/>
      <c r="Z124" s="115" t="n"/>
      <c r="AA124" s="117" t="n"/>
      <c r="AB124" s="116" t="n"/>
    </row>
    <row r="125">
      <c r="C125" s="117" t="n"/>
      <c r="D125" s="117" t="n"/>
      <c r="E125" s="117" t="n"/>
      <c r="F125" s="117" t="n"/>
      <c r="G125" s="117" t="n"/>
      <c r="H125" s="117" t="n"/>
      <c r="I125" s="117" t="n"/>
      <c r="J125" s="117" t="n"/>
      <c r="K125" s="117" t="n"/>
      <c r="L125" s="117" t="n"/>
      <c r="M125" s="117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117" t="n"/>
      <c r="X125" s="117" t="n"/>
      <c r="Y125" s="64" t="n"/>
      <c r="Z125" s="115" t="n"/>
      <c r="AA125" s="117" t="n"/>
      <c r="AB125" s="116" t="n"/>
    </row>
    <row r="126">
      <c r="C126" s="117" t="n"/>
      <c r="D126" s="117" t="n"/>
      <c r="E126" s="117" t="n"/>
      <c r="F126" s="117" t="n"/>
      <c r="G126" s="117" t="n"/>
      <c r="H126" s="117" t="n"/>
      <c r="I126" s="117" t="n"/>
      <c r="J126" s="117" t="n"/>
      <c r="K126" s="117" t="n"/>
      <c r="L126" s="117" t="n"/>
      <c r="M126" s="117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117" t="n"/>
      <c r="X126" s="117" t="n"/>
      <c r="Y126" s="64" t="n"/>
      <c r="Z126" s="115" t="n"/>
      <c r="AA126" s="117" t="n"/>
      <c r="AB126" s="116" t="n"/>
    </row>
    <row r="127">
      <c r="C127" s="117" t="n"/>
      <c r="D127" s="117" t="n"/>
      <c r="E127" s="117" t="n"/>
      <c r="F127" s="117" t="n"/>
      <c r="G127" s="117" t="n"/>
      <c r="H127" s="117" t="n"/>
      <c r="I127" s="117" t="n"/>
      <c r="J127" s="117" t="n"/>
      <c r="K127" s="117" t="n"/>
      <c r="L127" s="117" t="n"/>
      <c r="M127" s="117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117" t="n"/>
      <c r="X127" s="117" t="n"/>
      <c r="Y127" s="64" t="n"/>
      <c r="Z127" s="115" t="n"/>
      <c r="AA127" s="117" t="n"/>
      <c r="AB127" s="116" t="n"/>
    </row>
    <row r="128">
      <c r="C128" s="117" t="n"/>
      <c r="D128" s="117" t="n"/>
      <c r="E128" s="117" t="n"/>
      <c r="F128" s="117" t="n"/>
      <c r="G128" s="117" t="n"/>
      <c r="H128" s="117" t="n"/>
      <c r="I128" s="117" t="n"/>
      <c r="J128" s="117" t="n"/>
      <c r="K128" s="117" t="n"/>
      <c r="L128" s="117" t="n"/>
      <c r="M128" s="117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/>
      <c r="X128" s="117" t="n"/>
      <c r="Y128" s="64" t="n"/>
      <c r="Z128" s="115" t="n"/>
      <c r="AA128" s="117" t="n"/>
      <c r="AB128" s="116" t="n"/>
    </row>
    <row r="129">
      <c r="C129" s="117" t="n"/>
      <c r="D129" s="117" t="n"/>
      <c r="E129" s="117" t="n"/>
      <c r="F129" s="117" t="n"/>
      <c r="G129" s="117" t="n"/>
      <c r="H129" s="117" t="n"/>
      <c r="I129" s="117" t="n"/>
      <c r="J129" s="117" t="n"/>
      <c r="K129" s="117" t="n"/>
      <c r="L129" s="117" t="n"/>
      <c r="M129" s="117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117" t="n"/>
      <c r="X129" s="117" t="n"/>
      <c r="Y129" s="64" t="n"/>
      <c r="Z129" s="115" t="n"/>
      <c r="AA129" s="117" t="n"/>
      <c r="AB129" s="116" t="n"/>
    </row>
    <row r="130">
      <c r="C130" s="117" t="n"/>
      <c r="D130" s="117" t="n"/>
      <c r="E130" s="117" t="n"/>
      <c r="F130" s="117" t="n"/>
      <c r="G130" s="117" t="n"/>
      <c r="H130" s="117" t="n"/>
      <c r="I130" s="117" t="n"/>
      <c r="J130" s="117" t="n"/>
      <c r="K130" s="117" t="n"/>
      <c r="L130" s="117" t="n"/>
      <c r="M130" s="117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117" t="n"/>
      <c r="X130" s="117" t="n"/>
      <c r="Y130" s="64" t="n"/>
      <c r="Z130" s="115" t="n"/>
      <c r="AA130" s="117" t="n"/>
      <c r="AB130" s="116" t="n"/>
    </row>
    <row r="131">
      <c r="C131" s="117" t="n"/>
      <c r="D131" s="117" t="n"/>
      <c r="E131" s="117" t="n"/>
      <c r="F131" s="117" t="n"/>
      <c r="G131" s="117" t="n"/>
      <c r="H131" s="117" t="n"/>
      <c r="I131" s="117" t="n"/>
      <c r="J131" s="117" t="n"/>
      <c r="K131" s="117" t="n"/>
      <c r="L131" s="117" t="n"/>
      <c r="M131" s="117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117" t="n"/>
      <c r="X131" s="117" t="n"/>
      <c r="Y131" s="64" t="n"/>
      <c r="Z131" s="115" t="n"/>
      <c r="AA131" s="117" t="n"/>
      <c r="AB131" s="116" t="n"/>
    </row>
    <row r="132">
      <c r="C132" s="117" t="n"/>
      <c r="D132" s="117" t="n"/>
      <c r="E132" s="117" t="n"/>
      <c r="F132" s="117" t="n"/>
      <c r="G132" s="117" t="n"/>
      <c r="H132" s="117" t="n"/>
      <c r="I132" s="117" t="n"/>
      <c r="J132" s="117" t="n"/>
      <c r="K132" s="117" t="n"/>
      <c r="L132" s="117" t="n"/>
      <c r="M132" s="117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117" t="n"/>
      <c r="X132" s="117" t="n"/>
      <c r="Y132" s="64" t="n"/>
      <c r="Z132" s="115" t="n"/>
      <c r="AA132" s="117" t="n"/>
      <c r="AB132" s="116" t="n"/>
    </row>
    <row r="133">
      <c r="C133" s="117" t="n"/>
      <c r="D133" s="117" t="n"/>
      <c r="E133" s="117" t="n"/>
      <c r="F133" s="117" t="n"/>
      <c r="G133" s="117" t="n"/>
      <c r="H133" s="117" t="n"/>
      <c r="I133" s="117" t="n"/>
      <c r="J133" s="117" t="n"/>
      <c r="K133" s="117" t="n"/>
      <c r="L133" s="117" t="n"/>
      <c r="M133" s="117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117" t="n"/>
      <c r="X133" s="117" t="n"/>
      <c r="Y133" s="64" t="n"/>
      <c r="Z133" s="115" t="n"/>
      <c r="AA133" s="117" t="n"/>
      <c r="AB133" s="116" t="n"/>
    </row>
    <row r="134">
      <c r="C134" s="117" t="n"/>
      <c r="D134" s="117" t="n"/>
      <c r="E134" s="117" t="n"/>
      <c r="F134" s="117" t="n"/>
      <c r="G134" s="117" t="n"/>
      <c r="H134" s="117" t="n"/>
      <c r="I134" s="117" t="n"/>
      <c r="J134" s="117" t="n"/>
      <c r="K134" s="117" t="n"/>
      <c r="L134" s="117" t="n"/>
      <c r="M134" s="117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117" t="n"/>
      <c r="X134" s="117" t="n"/>
      <c r="Y134" s="64" t="n"/>
      <c r="Z134" s="115" t="n"/>
      <c r="AA134" s="117" t="n"/>
      <c r="AB134" s="116" t="n"/>
    </row>
    <row r="135">
      <c r="C135" s="117" t="n"/>
      <c r="D135" s="117" t="n"/>
      <c r="E135" s="117" t="n"/>
      <c r="F135" s="117" t="n"/>
      <c r="G135" s="117" t="n"/>
      <c r="H135" s="117" t="n"/>
      <c r="I135" s="117" t="n"/>
      <c r="J135" s="117" t="n"/>
      <c r="K135" s="117" t="n"/>
      <c r="L135" s="117" t="n"/>
      <c r="M135" s="117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117" t="n"/>
      <c r="X135" s="117" t="n"/>
      <c r="Y135" s="64" t="n"/>
      <c r="Z135" s="115" t="n"/>
      <c r="AA135" s="117" t="n"/>
      <c r="AB135" s="116" t="n"/>
    </row>
    <row r="136">
      <c r="C136" s="117" t="n"/>
      <c r="D136" s="117" t="n"/>
      <c r="E136" s="117" t="n"/>
      <c r="F136" s="117" t="n"/>
      <c r="G136" s="117" t="n"/>
      <c r="H136" s="117" t="n"/>
      <c r="I136" s="117" t="n"/>
      <c r="J136" s="117" t="n"/>
      <c r="K136" s="117" t="n"/>
      <c r="L136" s="117" t="n"/>
      <c r="M136" s="117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117" t="n"/>
      <c r="X136" s="117" t="n"/>
      <c r="Y136" s="64" t="n"/>
      <c r="Z136" s="115" t="n"/>
      <c r="AA136" s="117" t="n"/>
      <c r="AB136" s="116" t="n"/>
    </row>
    <row r="137">
      <c r="C137" s="117" t="n"/>
      <c r="D137" s="117" t="n"/>
      <c r="E137" s="117" t="n"/>
      <c r="F137" s="117" t="n"/>
      <c r="G137" s="117" t="n"/>
      <c r="H137" s="117" t="n"/>
      <c r="I137" s="117" t="n"/>
      <c r="J137" s="117" t="n"/>
      <c r="K137" s="117" t="n"/>
      <c r="L137" s="117" t="n"/>
      <c r="M137" s="117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117" t="n"/>
      <c r="X137" s="117" t="n"/>
      <c r="Y137" s="64" t="n"/>
      <c r="Z137" s="115" t="n"/>
      <c r="AA137" s="117" t="n"/>
      <c r="AB137" s="116" t="n"/>
    </row>
    <row r="138">
      <c r="C138" s="117" t="n"/>
      <c r="D138" s="117" t="n"/>
      <c r="E138" s="117" t="n"/>
      <c r="F138" s="117" t="n"/>
      <c r="G138" s="117" t="n"/>
      <c r="H138" s="117" t="n"/>
      <c r="I138" s="117" t="n"/>
      <c r="J138" s="117" t="n"/>
      <c r="K138" s="117" t="n"/>
      <c r="L138" s="117" t="n"/>
      <c r="M138" s="117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117" t="n"/>
      <c r="X138" s="117" t="n"/>
      <c r="Y138" s="64" t="n"/>
      <c r="Z138" s="115" t="n"/>
      <c r="AA138" s="117" t="n"/>
      <c r="AB138" s="116" t="n"/>
    </row>
    <row r="139">
      <c r="C139" s="117" t="n"/>
      <c r="D139" s="117" t="n"/>
      <c r="E139" s="117" t="n"/>
      <c r="F139" s="117" t="n"/>
      <c r="G139" s="117" t="n"/>
      <c r="H139" s="117" t="n"/>
      <c r="I139" s="117" t="n"/>
      <c r="J139" s="117" t="n"/>
      <c r="K139" s="117" t="n"/>
      <c r="L139" s="117" t="n"/>
      <c r="M139" s="117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117" t="n"/>
      <c r="X139" s="117" t="n"/>
      <c r="Y139" s="64" t="n"/>
      <c r="Z139" s="115" t="n"/>
      <c r="AA139" s="117" t="n"/>
      <c r="AB139" s="116" t="n"/>
    </row>
    <row r="140">
      <c r="C140" s="117" t="n"/>
      <c r="D140" s="117" t="n"/>
      <c r="E140" s="117" t="n"/>
      <c r="F140" s="117" t="n"/>
      <c r="G140" s="117" t="n"/>
      <c r="H140" s="117" t="n"/>
      <c r="I140" s="117" t="n"/>
      <c r="J140" s="117" t="n"/>
      <c r="K140" s="117" t="n"/>
      <c r="L140" s="117" t="n"/>
      <c r="M140" s="117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117" t="n"/>
      <c r="X140" s="117" t="n"/>
      <c r="Y140" s="64" t="n"/>
      <c r="Z140" s="115" t="n"/>
      <c r="AA140" s="117" t="n"/>
      <c r="AB140" s="116" t="n"/>
    </row>
    <row r="141">
      <c r="C141" s="117" t="n"/>
      <c r="D141" s="117" t="n"/>
      <c r="E141" s="117" t="n"/>
      <c r="F141" s="117" t="n"/>
      <c r="G141" s="117" t="n"/>
      <c r="H141" s="117" t="n"/>
      <c r="I141" s="117" t="n"/>
      <c r="J141" s="117" t="n"/>
      <c r="K141" s="117" t="n"/>
      <c r="L141" s="117" t="n"/>
      <c r="M141" s="117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117" t="n"/>
      <c r="X141" s="117" t="n"/>
      <c r="Y141" s="64" t="n"/>
      <c r="Z141" s="115" t="n"/>
      <c r="AA141" s="117" t="n"/>
      <c r="AB141" s="116" t="n"/>
    </row>
    <row r="142">
      <c r="C142" s="117" t="n"/>
      <c r="D142" s="117" t="n"/>
      <c r="E142" s="117" t="n"/>
      <c r="F142" s="117" t="n"/>
      <c r="G142" s="117" t="n"/>
      <c r="H142" s="117" t="n"/>
      <c r="I142" s="117" t="n"/>
      <c r="J142" s="117" t="n"/>
      <c r="K142" s="117" t="n"/>
      <c r="L142" s="117" t="n"/>
      <c r="M142" s="117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117" t="n"/>
      <c r="X142" s="117" t="n"/>
      <c r="Y142" s="64" t="n"/>
      <c r="Z142" s="115" t="n"/>
      <c r="AA142" s="117" t="n"/>
      <c r="AB142" s="116" t="n"/>
    </row>
    <row r="143">
      <c r="C143" s="117" t="n"/>
      <c r="D143" s="117" t="n"/>
      <c r="E143" s="117" t="n"/>
      <c r="F143" s="117" t="n"/>
      <c r="G143" s="117" t="n"/>
      <c r="H143" s="117" t="n"/>
      <c r="I143" s="117" t="n"/>
      <c r="J143" s="117" t="n"/>
      <c r="K143" s="117" t="n"/>
      <c r="L143" s="117" t="n"/>
      <c r="M143" s="117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117" t="n"/>
      <c r="X143" s="117" t="n"/>
      <c r="Y143" s="64" t="n"/>
      <c r="Z143" s="115" t="n"/>
      <c r="AA143" s="117" t="n"/>
      <c r="AB143" s="116" t="n"/>
    </row>
    <row r="144">
      <c r="C144" s="117" t="n"/>
      <c r="D144" s="117" t="n"/>
      <c r="E144" s="117" t="n"/>
      <c r="F144" s="117" t="n"/>
      <c r="G144" s="117" t="n"/>
      <c r="H144" s="117" t="n"/>
      <c r="I144" s="117" t="n"/>
      <c r="J144" s="117" t="n"/>
      <c r="K144" s="117" t="n"/>
      <c r="L144" s="117" t="n"/>
      <c r="M144" s="117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117" t="n"/>
      <c r="X144" s="117" t="n"/>
      <c r="Y144" s="64" t="n"/>
      <c r="Z144" s="115" t="n"/>
      <c r="AA144" s="117" t="n"/>
      <c r="AB144" s="116" t="n"/>
    </row>
    <row r="145">
      <c r="C145" s="117" t="n"/>
      <c r="D145" s="117" t="n"/>
      <c r="E145" s="117" t="n"/>
      <c r="F145" s="117" t="n"/>
      <c r="G145" s="117" t="n"/>
      <c r="H145" s="117" t="n"/>
      <c r="I145" s="117" t="n"/>
      <c r="J145" s="117" t="n"/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/>
      <c r="Y145" s="64" t="n"/>
      <c r="Z145" s="115" t="n"/>
      <c r="AA145" s="117" t="n"/>
      <c r="AB145" s="116" t="n"/>
    </row>
    <row r="146">
      <c r="C146" s="117" t="n"/>
      <c r="D146" s="117" t="n"/>
      <c r="E146" s="117" t="n"/>
      <c r="F146" s="117" t="n"/>
      <c r="G146" s="117" t="n"/>
      <c r="H146" s="117" t="n"/>
      <c r="I146" s="117" t="n"/>
      <c r="J146" s="117" t="n"/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/>
      <c r="Y146" s="64" t="n"/>
      <c r="Z146" s="115" t="n"/>
      <c r="AA146" s="117" t="n"/>
      <c r="AB146" s="116" t="n"/>
    </row>
    <row r="147">
      <c r="C147" s="117" t="n"/>
      <c r="D147" s="117" t="n"/>
      <c r="E147" s="117" t="n"/>
      <c r="F147" s="117" t="n"/>
      <c r="G147" s="117" t="n"/>
      <c r="H147" s="117" t="n"/>
      <c r="I147" s="117" t="n"/>
      <c r="J147" s="117" t="n"/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/>
      <c r="Y147" s="64" t="n"/>
      <c r="Z147" s="115" t="n"/>
      <c r="AA147" s="117" t="n"/>
      <c r="AB147" s="116" t="n"/>
    </row>
    <row r="148">
      <c r="C148" s="117" t="n"/>
      <c r="D148" s="117" t="n"/>
      <c r="E148" s="117" t="n"/>
      <c r="F148" s="117" t="n"/>
      <c r="G148" s="117" t="n"/>
      <c r="H148" s="117" t="n"/>
      <c r="I148" s="117" t="n"/>
      <c r="J148" s="117" t="n"/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/>
      <c r="Y148" s="64" t="n"/>
      <c r="Z148" s="115" t="n"/>
      <c r="AA148" s="117" t="n"/>
      <c r="AB148" s="116" t="n"/>
    </row>
    <row r="149">
      <c r="C149" s="117" t="n"/>
      <c r="D149" s="117" t="n"/>
      <c r="E149" s="117" t="n"/>
      <c r="F149" s="117" t="n"/>
      <c r="G149" s="117" t="n"/>
      <c r="H149" s="117" t="n"/>
      <c r="I149" s="117" t="n"/>
      <c r="J149" s="117" t="n"/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/>
      <c r="Y149" s="64" t="n"/>
      <c r="Z149" s="115" t="n"/>
      <c r="AA149" s="117" t="n"/>
      <c r="AB149" s="116" t="n"/>
    </row>
    <row r="150">
      <c r="C150" s="117" t="n"/>
      <c r="D150" s="117" t="n"/>
      <c r="E150" s="117" t="n"/>
      <c r="F150" s="117" t="n"/>
      <c r="G150" s="117" t="n"/>
      <c r="H150" s="117" t="n"/>
      <c r="I150" s="117" t="n"/>
      <c r="J150" s="117" t="n"/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/>
      <c r="Y150" s="64" t="n"/>
      <c r="Z150" s="115" t="n"/>
      <c r="AA150" s="117" t="n"/>
      <c r="AB150" s="116" t="n"/>
    </row>
    <row r="151">
      <c r="C151" s="117" t="n"/>
      <c r="D151" s="117" t="n"/>
      <c r="E151" s="117" t="n"/>
      <c r="F151" s="117" t="n"/>
      <c r="G151" s="117" t="n"/>
      <c r="H151" s="117" t="n"/>
      <c r="I151" s="117" t="n"/>
      <c r="J151" s="117" t="n"/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/>
      <c r="Y151" s="64" t="n"/>
      <c r="Z151" s="115" t="n"/>
      <c r="AA151" s="117" t="n"/>
      <c r="AB151" s="116" t="n"/>
    </row>
    <row r="152">
      <c r="C152" s="117" t="n"/>
      <c r="D152" s="117" t="n"/>
      <c r="E152" s="117" t="n"/>
      <c r="F152" s="117" t="n"/>
      <c r="G152" s="117" t="n"/>
      <c r="H152" s="117" t="n"/>
      <c r="I152" s="117" t="n"/>
      <c r="J152" s="117" t="n"/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/>
      <c r="Y152" s="64" t="n"/>
      <c r="Z152" s="115" t="n"/>
      <c r="AA152" s="117" t="n"/>
      <c r="AB152" s="116" t="n"/>
    </row>
    <row r="153">
      <c r="C153" s="117" t="n"/>
      <c r="D153" s="117" t="n"/>
      <c r="E153" s="117" t="n"/>
      <c r="F153" s="117" t="n"/>
      <c r="G153" s="117" t="n"/>
      <c r="H153" s="117" t="n"/>
      <c r="I153" s="117" t="n"/>
      <c r="J153" s="117" t="n"/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/>
      <c r="Y153" s="64" t="n"/>
      <c r="Z153" s="115" t="n"/>
      <c r="AA153" s="117" t="n"/>
      <c r="AB153" s="116" t="n"/>
    </row>
    <row r="154">
      <c r="C154" s="117" t="n"/>
      <c r="D154" s="117" t="n"/>
      <c r="E154" s="117" t="n"/>
      <c r="F154" s="117" t="n"/>
      <c r="G154" s="117" t="n"/>
      <c r="H154" s="117" t="n"/>
      <c r="I154" s="117" t="n"/>
      <c r="J154" s="117" t="n"/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/>
      <c r="Y154" s="64" t="n"/>
      <c r="Z154" s="115" t="n"/>
      <c r="AA154" s="117" t="n"/>
      <c r="AB154" s="116" t="n"/>
    </row>
    <row r="155">
      <c r="C155" s="117" t="n"/>
      <c r="D155" s="117" t="n"/>
      <c r="E155" s="117" t="n"/>
      <c r="F155" s="117" t="n"/>
      <c r="G155" s="117" t="n"/>
      <c r="H155" s="117" t="n"/>
      <c r="I155" s="117" t="n"/>
      <c r="J155" s="117" t="n"/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/>
      <c r="Y155" s="64" t="n"/>
      <c r="Z155" s="115" t="n"/>
      <c r="AA155" s="117" t="n"/>
      <c r="AB155" s="116" t="n"/>
    </row>
    <row r="156">
      <c r="C156" s="117" t="n"/>
      <c r="D156" s="117" t="n"/>
      <c r="E156" s="117" t="n"/>
      <c r="F156" s="117" t="n"/>
      <c r="G156" s="117" t="n"/>
      <c r="H156" s="117" t="n"/>
      <c r="I156" s="117" t="n"/>
      <c r="J156" s="117" t="n"/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/>
      <c r="Y156" s="64" t="n"/>
      <c r="Z156" s="115" t="n"/>
      <c r="AA156" s="117" t="n"/>
      <c r="AB156" s="116" t="n"/>
    </row>
    <row r="157">
      <c r="C157" s="117" t="n"/>
      <c r="D157" s="117" t="n"/>
      <c r="E157" s="117" t="n"/>
      <c r="F157" s="117" t="n"/>
      <c r="G157" s="117" t="n"/>
      <c r="H157" s="117" t="n"/>
      <c r="I157" s="117" t="n"/>
      <c r="J157" s="117" t="n"/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/>
      <c r="Y157" s="64" t="n"/>
      <c r="Z157" s="115" t="n"/>
      <c r="AA157" s="117" t="n"/>
      <c r="AB157" s="116" t="n"/>
    </row>
    <row r="158">
      <c r="C158" s="117" t="n"/>
      <c r="D158" s="117" t="n"/>
      <c r="E158" s="117" t="n"/>
      <c r="F158" s="117" t="n"/>
      <c r="G158" s="117" t="n"/>
      <c r="H158" s="117" t="n"/>
      <c r="I158" s="117" t="n"/>
      <c r="J158" s="117" t="n"/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/>
      <c r="Y158" s="64" t="n"/>
      <c r="Z158" s="115" t="n"/>
      <c r="AA158" s="117" t="n"/>
      <c r="AB158" s="116" t="n"/>
    </row>
    <row r="159">
      <c r="C159" s="117" t="n"/>
      <c r="D159" s="117" t="n"/>
      <c r="E159" s="117" t="n"/>
      <c r="F159" s="117" t="n"/>
      <c r="G159" s="117" t="n"/>
      <c r="H159" s="117" t="n"/>
      <c r="I159" s="117" t="n"/>
      <c r="J159" s="117" t="n"/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/>
      <c r="Y159" s="64" t="n"/>
      <c r="Z159" s="115" t="n"/>
      <c r="AA159" s="117" t="n"/>
      <c r="AB159" s="116" t="n"/>
    </row>
    <row r="160">
      <c r="C160" s="117" t="n"/>
      <c r="D160" s="117" t="n"/>
      <c r="E160" s="117" t="n"/>
      <c r="F160" s="117" t="n"/>
      <c r="G160" s="117" t="n"/>
      <c r="H160" s="117" t="n"/>
      <c r="I160" s="117" t="n"/>
      <c r="J160" s="117" t="n"/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/>
      <c r="Y160" s="64" t="n"/>
      <c r="Z160" s="115" t="n"/>
      <c r="AA160" s="117" t="n"/>
      <c r="AB160" s="116" t="n"/>
    </row>
    <row r="161">
      <c r="C161" s="117" t="n"/>
      <c r="D161" s="117" t="n"/>
      <c r="E161" s="117" t="n"/>
      <c r="F161" s="117" t="n"/>
      <c r="G161" s="117" t="n"/>
      <c r="H161" s="117" t="n"/>
      <c r="I161" s="117" t="n"/>
      <c r="J161" s="117" t="n"/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/>
      <c r="Y161" s="64" t="n"/>
      <c r="Z161" s="115" t="n"/>
      <c r="AA161" s="117" t="n"/>
      <c r="AB161" s="116" t="n"/>
    </row>
    <row r="162">
      <c r="C162" s="117" t="n"/>
      <c r="D162" s="117" t="n"/>
      <c r="E162" s="117" t="n"/>
      <c r="F162" s="117" t="n"/>
      <c r="G162" s="117" t="n"/>
      <c r="H162" s="117" t="n"/>
      <c r="I162" s="117" t="n"/>
      <c r="J162" s="117" t="n"/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/>
      <c r="Y162" s="64" t="n"/>
      <c r="Z162" s="115" t="n"/>
      <c r="AA162" s="117" t="n"/>
      <c r="AB162" s="116" t="n"/>
    </row>
    <row r="163">
      <c r="C163" s="117" t="n"/>
      <c r="D163" s="117" t="n"/>
      <c r="E163" s="117" t="n"/>
      <c r="F163" s="117" t="n"/>
      <c r="G163" s="117" t="n"/>
      <c r="H163" s="117" t="n"/>
      <c r="I163" s="117" t="n"/>
      <c r="J163" s="117" t="n"/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/>
      <c r="Y163" s="64" t="n"/>
      <c r="Z163" s="115" t="n"/>
      <c r="AA163" s="117" t="n"/>
      <c r="AB163" s="116" t="n"/>
    </row>
    <row r="164">
      <c r="C164" s="117" t="n"/>
      <c r="D164" s="117" t="n"/>
      <c r="E164" s="117" t="n"/>
      <c r="F164" s="117" t="n"/>
      <c r="G164" s="117" t="n"/>
      <c r="H164" s="117" t="n"/>
      <c r="I164" s="117" t="n"/>
      <c r="J164" s="117" t="n"/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/>
      <c r="Y164" s="64" t="n"/>
      <c r="Z164" s="115" t="n"/>
      <c r="AA164" s="117" t="n"/>
      <c r="AB164" s="116" t="n"/>
    </row>
    <row r="165">
      <c r="C165" s="117" t="n"/>
      <c r="D165" s="117" t="n"/>
      <c r="E165" s="117" t="n"/>
      <c r="F165" s="117" t="n"/>
      <c r="G165" s="117" t="n"/>
      <c r="H165" s="117" t="n"/>
      <c r="I165" s="117" t="n"/>
      <c r="J165" s="117" t="n"/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/>
      <c r="Y165" s="64" t="n"/>
      <c r="Z165" s="115" t="n"/>
      <c r="AA165" s="117" t="n"/>
      <c r="AB165" s="116" t="n"/>
    </row>
    <row r="166">
      <c r="C166" s="117" t="n"/>
      <c r="D166" s="117" t="n"/>
      <c r="E166" s="117" t="n"/>
      <c r="F166" s="117" t="n"/>
      <c r="G166" s="117" t="n"/>
      <c r="H166" s="117" t="n"/>
      <c r="I166" s="117" t="n"/>
      <c r="J166" s="117" t="n"/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/>
      <c r="Y166" s="64" t="n"/>
      <c r="Z166" s="115" t="n"/>
      <c r="AA166" s="117" t="n"/>
      <c r="AB166" s="116" t="n"/>
    </row>
    <row r="167">
      <c r="C167" s="117" t="n"/>
      <c r="D167" s="117" t="n"/>
      <c r="E167" s="117" t="n"/>
      <c r="F167" s="117" t="n"/>
      <c r="G167" s="117" t="n"/>
      <c r="H167" s="117" t="n"/>
      <c r="I167" s="117" t="n"/>
      <c r="J167" s="117" t="n"/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/>
      <c r="Y167" s="64" t="n"/>
      <c r="Z167" s="115" t="n"/>
      <c r="AA167" s="117" t="n"/>
      <c r="AB167" s="116" t="n"/>
    </row>
    <row r="168">
      <c r="C168" s="117" t="n"/>
      <c r="D168" s="117" t="n"/>
      <c r="E168" s="117" t="n"/>
      <c r="F168" s="117" t="n"/>
      <c r="G168" s="117" t="n"/>
      <c r="H168" s="117" t="n"/>
      <c r="I168" s="117" t="n"/>
      <c r="J168" s="117" t="n"/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/>
      <c r="Y168" s="64" t="n"/>
      <c r="Z168" s="115" t="n"/>
      <c r="AA168" s="117" t="n"/>
      <c r="AB168" s="116" t="n"/>
    </row>
    <row r="169">
      <c r="C169" s="117" t="n"/>
      <c r="D169" s="117" t="n"/>
      <c r="E169" s="117" t="n"/>
      <c r="F169" s="117" t="n"/>
      <c r="G169" s="117" t="n"/>
      <c r="H169" s="117" t="n"/>
      <c r="I169" s="117" t="n"/>
      <c r="J169" s="117" t="n"/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/>
      <c r="Y169" s="64" t="n"/>
      <c r="Z169" s="115" t="n"/>
      <c r="AA169" s="117" t="n"/>
      <c r="AB169" s="116" t="n"/>
    </row>
    <row r="170">
      <c r="C170" s="117" t="n"/>
      <c r="D170" s="117" t="n"/>
      <c r="E170" s="117" t="n"/>
      <c r="F170" s="117" t="n"/>
      <c r="G170" s="117" t="n"/>
      <c r="H170" s="117" t="n"/>
      <c r="I170" s="117" t="n"/>
      <c r="J170" s="117" t="n"/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/>
      <c r="Y170" s="64" t="n"/>
      <c r="Z170" s="115" t="n"/>
      <c r="AA170" s="117" t="n"/>
      <c r="AB170" s="116" t="n"/>
    </row>
    <row r="171"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Y171" s="110" t="n"/>
      <c r="AB171" s="116" t="n"/>
    </row>
    <row r="172"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Y172" s="110" t="n"/>
      <c r="AB172" s="116" t="n"/>
    </row>
    <row r="173"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Y173" s="110" t="n"/>
      <c r="AB173" s="116" t="n"/>
    </row>
    <row r="174"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Y174" s="110" t="n"/>
      <c r="AB174" s="116" t="n"/>
    </row>
    <row r="175"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Y175" s="110" t="n"/>
      <c r="AB175" s="116" t="n"/>
    </row>
    <row r="176"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Y176" s="110" t="n"/>
      <c r="AB176" s="116" t="n"/>
    </row>
    <row r="177"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Y177" s="110" t="n"/>
      <c r="AB177" s="116" t="n"/>
    </row>
    <row r="178"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Y178" s="110" t="n"/>
      <c r="AB178" s="116" t="n"/>
    </row>
    <row r="179"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Y179" s="110" t="n"/>
      <c r="AB179" s="116" t="n"/>
    </row>
    <row r="180"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Y180" s="110" t="n"/>
      <c r="AB180" s="116" t="n"/>
    </row>
    <row r="181"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Y181" s="110" t="n"/>
      <c r="AB181" s="116" t="n"/>
    </row>
    <row r="182"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Y182" s="110" t="n"/>
      <c r="AB182" s="116" t="n"/>
    </row>
    <row r="183"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Y183" s="110" t="n"/>
      <c r="AB183" s="116" t="n"/>
    </row>
    <row r="184"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Y184" s="110" t="n"/>
      <c r="AB184" s="116" t="n"/>
    </row>
    <row r="185"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Y185" s="110" t="n"/>
      <c r="AB185" s="116" t="n"/>
    </row>
    <row r="186"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Y186" s="110" t="n"/>
      <c r="AB186" s="116" t="n"/>
    </row>
    <row r="187"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Y187" s="110" t="n"/>
      <c r="AB187" s="116" t="n"/>
    </row>
    <row r="188"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Y188" s="110" t="n"/>
      <c r="AB188" s="116" t="n"/>
    </row>
    <row r="189"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Y189" s="110" t="n"/>
      <c r="AB189" s="116" t="n"/>
    </row>
    <row r="190"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Y190" s="110" t="n"/>
      <c r="AB190" s="116" t="n"/>
    </row>
    <row r="191"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Y191" s="110" t="n"/>
      <c r="AB191" s="116" t="n"/>
    </row>
    <row r="192"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Y192" s="110" t="n"/>
      <c r="AB192" s="116" t="n"/>
    </row>
    <row r="193"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Y193" s="110" t="n"/>
      <c r="AB193" s="116" t="n"/>
    </row>
    <row r="194"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Y194" s="110" t="n"/>
      <c r="AB194" s="116" t="n"/>
    </row>
    <row r="195"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Y195" s="110" t="n"/>
      <c r="AB195" s="116" t="n"/>
    </row>
    <row r="196"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Y196" s="110" t="n"/>
      <c r="AB196" s="116" t="n"/>
    </row>
    <row r="197"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Y197" s="110" t="n"/>
      <c r="AB197" s="116" t="n"/>
    </row>
    <row r="198"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Y198" s="110" t="n"/>
      <c r="AB198" s="116" t="n"/>
    </row>
    <row r="199"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Y199" s="110" t="n"/>
      <c r="AB199" s="116" t="n"/>
    </row>
    <row r="200"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Y200" s="110" t="n"/>
      <c r="AB200" s="116" t="n"/>
    </row>
    <row r="201"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Y201" s="110" t="n"/>
      <c r="AB201" s="116" t="n"/>
    </row>
    <row r="202"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Y202" s="110" t="n"/>
      <c r="AB202" s="116" t="n"/>
    </row>
    <row r="203"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Y203" s="110" t="n"/>
      <c r="AB203" s="116" t="n"/>
    </row>
    <row r="204"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Y204" s="110" t="n"/>
      <c r="AB204" s="116" t="n"/>
    </row>
    <row r="205"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Y205" s="110" t="n"/>
      <c r="AB205" s="116" t="n"/>
    </row>
    <row r="206"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Y206" s="110" t="n"/>
      <c r="AB206" s="116" t="n"/>
    </row>
    <row r="207"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Y207" s="110" t="n"/>
      <c r="AB207" s="116" t="n"/>
    </row>
    <row r="208"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Y208" s="110" t="n"/>
      <c r="AB208" s="116" t="n"/>
    </row>
    <row r="209"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Y209" s="110" t="n"/>
      <c r="AB209" s="116" t="n"/>
    </row>
    <row r="210"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Y210" s="110" t="n"/>
      <c r="AB210" s="116" t="n"/>
    </row>
    <row r="211"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Y211" s="110" t="n"/>
      <c r="AB211" s="116" t="n"/>
    </row>
    <row r="212"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Y212" s="110" t="n"/>
      <c r="AB212" s="116" t="n"/>
    </row>
    <row r="213"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Y213" s="110" t="n"/>
      <c r="AB213" s="116" t="n"/>
    </row>
    <row r="214"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Y214" s="110" t="n"/>
      <c r="AB214" s="116" t="n"/>
    </row>
    <row r="215"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Y215" s="110" t="n"/>
      <c r="AB215" s="116" t="n"/>
    </row>
    <row r="216"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Y216" s="110" t="n"/>
      <c r="AB216" s="116" t="n"/>
    </row>
    <row r="217"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Y217" s="110" t="n"/>
      <c r="AB217" s="116" t="n"/>
    </row>
    <row r="218"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Y218" s="110" t="n"/>
      <c r="AB218" s="116" t="n"/>
    </row>
    <row r="219"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Y219" s="110" t="n"/>
      <c r="AB219" s="116" t="n"/>
    </row>
    <row r="220"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Y220" s="110" t="n"/>
      <c r="AB220" s="116" t="n"/>
    </row>
    <row r="221"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Y221" s="110" t="n"/>
      <c r="AB221" s="116" t="n"/>
    </row>
    <row r="222"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Y222" s="110" t="n"/>
      <c r="AB222" s="116" t="n"/>
    </row>
    <row r="223"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Y223" s="110" t="n"/>
      <c r="AB223" s="116">
        <f>IFERROR(W223/X223,"")</f>
        <v/>
      </c>
    </row>
    <row r="224"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Y224" s="110" t="n"/>
      <c r="AB224" s="116">
        <f>IFERROR(W224/X224,"")</f>
        <v/>
      </c>
    </row>
    <row r="225"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Y225" s="110" t="n"/>
      <c r="AB225" s="116">
        <f>IFERROR(W225/X225,"")</f>
        <v/>
      </c>
    </row>
    <row r="226"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Y226" s="110" t="n"/>
      <c r="AB226" s="116">
        <f>IFERROR(W226/X226,"")</f>
        <v/>
      </c>
    </row>
    <row r="227"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Y227" s="110" t="n"/>
      <c r="AB227" s="116">
        <f>IFERROR(W227/X227,"")</f>
        <v/>
      </c>
    </row>
    <row r="228"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Y228" s="110" t="n"/>
      <c r="AB228" s="116">
        <f>IFERROR(W228/X228,"")</f>
        <v/>
      </c>
    </row>
    <row r="229"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Y229" s="110" t="n"/>
      <c r="AB229" s="116">
        <f>IFERROR(W229/X229,"")</f>
        <v/>
      </c>
    </row>
    <row r="230"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Y230" s="110" t="n"/>
      <c r="AB230" s="116">
        <f>IFERROR(W230/X230,"")</f>
        <v/>
      </c>
    </row>
    <row r="231"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Y231" s="110" t="n"/>
      <c r="AB231" s="116">
        <f>IFERROR(W231/X231,"")</f>
        <v/>
      </c>
    </row>
    <row r="232"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Y232" s="110" t="n"/>
      <c r="AB232" s="116">
        <f>IFERROR(W232/X232,"")</f>
        <v/>
      </c>
    </row>
    <row r="233"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Y233" s="110" t="n"/>
      <c r="AB233" s="116">
        <f>IFERROR(W233/X233,"")</f>
        <v/>
      </c>
    </row>
    <row r="234"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Y234" s="110" t="n"/>
      <c r="AB234" s="116">
        <f>IFERROR(W234/X234,"")</f>
        <v/>
      </c>
    </row>
    <row r="235"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Y235" s="110" t="n"/>
      <c r="AB235" s="116">
        <f>IFERROR(W235/X235,"")</f>
        <v/>
      </c>
    </row>
    <row r="236"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Y236" s="110" t="n"/>
      <c r="AB236" s="116">
        <f>IFERROR(W236/X236,"")</f>
        <v/>
      </c>
    </row>
    <row r="237"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Y237" s="110" t="n"/>
      <c r="AB237" s="116">
        <f>IFERROR(W237/X237,"")</f>
        <v/>
      </c>
    </row>
    <row r="238"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Y238" s="110" t="n"/>
      <c r="AB238" s="116">
        <f>IFERROR(W238/X238,"")</f>
        <v/>
      </c>
    </row>
    <row r="239"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Y239" s="110" t="n"/>
      <c r="AB239" s="116">
        <f>IFERROR(W239/X239,"")</f>
        <v/>
      </c>
    </row>
    <row r="240"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Y240" s="110" t="n"/>
      <c r="AB240" s="116">
        <f>IFERROR(W240/X240,"")</f>
        <v/>
      </c>
    </row>
    <row r="241"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Y241" s="110" t="n"/>
      <c r="AB241" s="116">
        <f>IFERROR(W241/X241,"")</f>
        <v/>
      </c>
    </row>
    <row r="242"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Y242" s="110" t="n"/>
    </row>
    <row r="243"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Y243" s="110" t="n"/>
    </row>
    <row r="244"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Y244" s="110" t="n"/>
    </row>
    <row r="245"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Y245" s="110" t="n"/>
    </row>
    <row r="246"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Y246" s="110" t="n"/>
    </row>
    <row r="247"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Y247" s="110" t="n"/>
    </row>
    <row r="248"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Y248" s="110" t="n"/>
    </row>
    <row r="249"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Y249" s="110" t="n"/>
    </row>
    <row r="250"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Y250" s="110" t="n"/>
    </row>
    <row r="251"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Y251" s="110" t="n"/>
    </row>
    <row r="252"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Y252" s="110" t="n"/>
    </row>
    <row r="253"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Y253" s="110" t="n"/>
    </row>
    <row r="254"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Y254" s="110" t="n"/>
    </row>
    <row r="255"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Y255" s="110" t="n"/>
    </row>
    <row r="256"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Y256" s="110" t="n"/>
    </row>
    <row r="257"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Y257" s="110" t="n"/>
    </row>
    <row r="258"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Y258" s="110" t="n"/>
    </row>
    <row r="259"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Y259" s="110" t="n"/>
    </row>
    <row r="260"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Y260" s="110" t="n"/>
    </row>
    <row r="261"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Y261" s="110" t="n"/>
    </row>
    <row r="262"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Y262" s="110" t="n"/>
    </row>
    <row r="263"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Y263" s="110" t="n"/>
    </row>
    <row r="264"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Y264" s="110" t="n"/>
    </row>
    <row r="265"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Y265" s="110" t="n"/>
    </row>
    <row r="266"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Y266" s="110" t="n"/>
    </row>
    <row r="267"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Y267" s="110" t="n"/>
    </row>
    <row r="268"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Y268" s="110" t="n"/>
    </row>
    <row r="269"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Y269" s="110" t="n"/>
    </row>
    <row r="270"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Y270" s="110" t="n"/>
    </row>
    <row r="271"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Y271" s="110" t="n"/>
    </row>
    <row r="272"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Y272" s="110" t="n"/>
    </row>
    <row r="273">
      <c r="N273" s="64" t="n"/>
      <c r="O273" s="64" t="n"/>
      <c r="P273" s="64" t="n"/>
      <c r="Q273" s="64" t="n"/>
      <c r="R273" s="64" t="n"/>
      <c r="S273" s="64" t="n"/>
      <c r="T273" s="64" t="n"/>
      <c r="U273" s="64" t="n"/>
      <c r="V273" s="64" t="n"/>
      <c r="Y273" s="110" t="n"/>
    </row>
    <row r="274"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Y274" s="110" t="n"/>
    </row>
    <row r="275"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Y275" s="110" t="n"/>
    </row>
    <row r="276">
      <c r="N276" s="64" t="n"/>
      <c r="O276" s="64" t="n"/>
      <c r="P276" s="64" t="n"/>
      <c r="Q276" s="64" t="n"/>
      <c r="R276" s="64" t="n"/>
      <c r="S276" s="64" t="n"/>
      <c r="T276" s="64" t="n"/>
      <c r="U276" s="64" t="n"/>
      <c r="V276" s="64" t="n"/>
      <c r="Y276" s="110" t="n"/>
    </row>
    <row r="277">
      <c r="N277" s="64" t="n"/>
      <c r="O277" s="64" t="n"/>
      <c r="P277" s="64" t="n"/>
      <c r="Q277" s="64" t="n"/>
      <c r="R277" s="64" t="n"/>
      <c r="S277" s="64" t="n"/>
      <c r="T277" s="64" t="n"/>
      <c r="U277" s="64" t="n"/>
      <c r="V277" s="64" t="n"/>
      <c r="Y277" s="110" t="n"/>
    </row>
    <row r="278"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Y278" s="110" t="n"/>
    </row>
    <row r="279"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Y279" s="110" t="n"/>
    </row>
    <row r="280"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Y280" s="110" t="n"/>
    </row>
    <row r="281"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Y281" s="110" t="n"/>
    </row>
    <row r="282"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Y282" s="110" t="n"/>
    </row>
    <row r="283"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Y283" s="110" t="n"/>
    </row>
    <row r="284"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Y284" s="110" t="n"/>
    </row>
    <row r="285"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Y285" s="110" t="n"/>
    </row>
    <row r="286"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Y286" s="110" t="n"/>
    </row>
    <row r="287"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Y287" s="110" t="n"/>
    </row>
    <row r="288"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Y288" s="110" t="n"/>
    </row>
    <row r="289"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Y289" s="110" t="n"/>
    </row>
    <row r="290"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Y290" s="110" t="n"/>
    </row>
    <row r="291"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Y291" s="110" t="n"/>
    </row>
    <row r="292"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Y292" s="110" t="n"/>
    </row>
    <row r="293"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Y293" s="110" t="n"/>
    </row>
    <row r="294"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Y294" s="110" t="n"/>
    </row>
    <row r="295"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Y295" s="110" t="n"/>
    </row>
    <row r="296"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Y296" s="110" t="n"/>
    </row>
    <row r="297"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Y297" s="110" t="n"/>
    </row>
    <row r="298">
      <c r="N298" s="64" t="n"/>
      <c r="O298" s="64" t="n"/>
      <c r="P298" s="64" t="n"/>
      <c r="Q298" s="64" t="n"/>
      <c r="R298" s="64" t="n"/>
      <c r="S298" s="64" t="n"/>
      <c r="T298" s="64" t="n"/>
      <c r="U298" s="64" t="n"/>
      <c r="V298" s="64" t="n"/>
      <c r="Y298" s="110" t="n"/>
    </row>
    <row r="299"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Y299" s="110" t="n"/>
    </row>
    <row r="300"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Y300" s="110" t="n"/>
    </row>
    <row r="301"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Y301" s="110" t="n"/>
    </row>
    <row r="302"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Y302" s="110" t="n"/>
    </row>
    <row r="303"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Y303" s="110" t="n"/>
    </row>
    <row r="304"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Y304" s="110" t="n"/>
    </row>
    <row r="305"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Y305" s="110" t="n"/>
    </row>
    <row r="306"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Y306" s="110" t="n"/>
    </row>
    <row r="307"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Y307" s="110" t="n"/>
    </row>
    <row r="308">
      <c r="N308" s="64" t="n"/>
      <c r="O308" s="64" t="n"/>
      <c r="P308" s="64" t="n"/>
      <c r="Q308" s="64" t="n"/>
      <c r="R308" s="64" t="n"/>
      <c r="S308" s="64" t="n"/>
      <c r="T308" s="64" t="n"/>
      <c r="U308" s="64" t="n"/>
      <c r="V308" s="64" t="n"/>
      <c r="Y308" s="110" t="n"/>
    </row>
    <row r="309"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Y309" s="110" t="n"/>
    </row>
    <row r="310"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Y310" s="110" t="n"/>
    </row>
    <row r="311">
      <c r="N311" s="64" t="n"/>
      <c r="O311" s="64" t="n"/>
      <c r="P311" s="64" t="n"/>
      <c r="Q311" s="64" t="n"/>
      <c r="R311" s="64" t="n"/>
      <c r="S311" s="64" t="n"/>
      <c r="T311" s="64" t="n"/>
      <c r="U311" s="64" t="n"/>
      <c r="V311" s="64" t="n"/>
      <c r="Y311" s="110" t="n"/>
    </row>
    <row r="312">
      <c r="N312" s="64" t="n"/>
      <c r="O312" s="64" t="n"/>
      <c r="P312" s="64" t="n"/>
      <c r="Q312" s="64" t="n"/>
      <c r="R312" s="64" t="n"/>
      <c r="S312" s="64" t="n"/>
      <c r="T312" s="64" t="n"/>
      <c r="U312" s="64" t="n"/>
      <c r="V312" s="64" t="n"/>
      <c r="Y312" s="110" t="n"/>
    </row>
    <row r="313">
      <c r="N313" s="64" t="n"/>
      <c r="O313" s="64" t="n"/>
      <c r="P313" s="64" t="n"/>
      <c r="Q313" s="64" t="n"/>
      <c r="R313" s="64" t="n"/>
      <c r="S313" s="64" t="n"/>
      <c r="T313" s="64" t="n"/>
      <c r="U313" s="64" t="n"/>
      <c r="V313" s="64" t="n"/>
      <c r="Y313" s="110" t="n"/>
    </row>
    <row r="314"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Y314" s="110" t="n"/>
    </row>
    <row r="315">
      <c r="N315" s="64" t="n"/>
      <c r="O315" s="64" t="n"/>
      <c r="P315" s="64" t="n"/>
      <c r="Q315" s="64" t="n"/>
      <c r="R315" s="64" t="n"/>
      <c r="S315" s="64" t="n"/>
      <c r="T315" s="64" t="n"/>
      <c r="U315" s="64" t="n"/>
      <c r="V315" s="64" t="n"/>
      <c r="Y315" s="110" t="n"/>
    </row>
    <row r="316">
      <c r="N316" s="64" t="n"/>
      <c r="O316" s="64" t="n"/>
      <c r="P316" s="64" t="n"/>
      <c r="Q316" s="64" t="n"/>
      <c r="R316" s="64" t="n"/>
      <c r="S316" s="64" t="n"/>
      <c r="T316" s="64" t="n"/>
      <c r="U316" s="64" t="n"/>
      <c r="V316" s="64" t="n"/>
      <c r="Y316" s="110" t="n"/>
    </row>
    <row r="317">
      <c r="N317" s="64" t="n"/>
      <c r="O317" s="64" t="n"/>
      <c r="P317" s="64" t="n"/>
      <c r="Q317" s="64" t="n"/>
      <c r="R317" s="64" t="n"/>
      <c r="S317" s="64" t="n"/>
      <c r="T317" s="64" t="n"/>
      <c r="U317" s="64" t="n"/>
      <c r="V317" s="64" t="n"/>
      <c r="Y317" s="110" t="n"/>
    </row>
    <row r="318"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Y318" s="110" t="n"/>
    </row>
    <row r="319">
      <c r="N319" s="64" t="n"/>
      <c r="O319" s="64" t="n"/>
      <c r="P319" s="64" t="n"/>
      <c r="Q319" s="64" t="n"/>
      <c r="R319" s="64" t="n"/>
      <c r="S319" s="64" t="n"/>
      <c r="T319" s="64" t="n"/>
      <c r="U319" s="64" t="n"/>
      <c r="V319" s="64" t="n"/>
      <c r="Y319" s="110" t="n"/>
    </row>
    <row r="320">
      <c r="N320" s="64" t="n"/>
      <c r="O320" s="64" t="n"/>
      <c r="P320" s="64" t="n"/>
      <c r="Q320" s="64" t="n"/>
      <c r="R320" s="64" t="n"/>
      <c r="S320" s="64" t="n"/>
      <c r="T320" s="64" t="n"/>
      <c r="U320" s="64" t="n"/>
      <c r="V320" s="64" t="n"/>
      <c r="Y320" s="110" t="n"/>
    </row>
    <row r="321">
      <c r="N321" s="64" t="n"/>
      <c r="O321" s="64" t="n"/>
      <c r="P321" s="64" t="n"/>
      <c r="Q321" s="64" t="n"/>
      <c r="R321" s="64" t="n"/>
      <c r="S321" s="64" t="n"/>
      <c r="T321" s="64" t="n"/>
      <c r="U321" s="64" t="n"/>
      <c r="V321" s="64" t="n"/>
      <c r="Y321" s="110" t="n"/>
    </row>
    <row r="322">
      <c r="N322" s="64" t="n"/>
      <c r="O322" s="64" t="n"/>
      <c r="P322" s="64" t="n"/>
      <c r="Q322" s="64" t="n"/>
      <c r="R322" s="64" t="n"/>
      <c r="S322" s="64" t="n"/>
      <c r="T322" s="64" t="n"/>
      <c r="U322" s="64" t="n"/>
      <c r="V322" s="64" t="n"/>
      <c r="Y322" s="110" t="n"/>
    </row>
    <row r="323"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Y323" s="110" t="n"/>
    </row>
    <row r="324"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Y324" s="110" t="n"/>
    </row>
    <row r="325">
      <c r="N325" s="64" t="n"/>
      <c r="O325" s="64" t="n"/>
      <c r="P325" s="64" t="n"/>
      <c r="Q325" s="64" t="n"/>
      <c r="R325" s="64" t="n"/>
      <c r="S325" s="64" t="n"/>
      <c r="T325" s="64" t="n"/>
      <c r="U325" s="64" t="n"/>
      <c r="V325" s="64" t="n"/>
      <c r="Y325" s="110" t="n"/>
    </row>
    <row r="326">
      <c r="N326" s="64" t="n"/>
      <c r="O326" s="64" t="n"/>
      <c r="P326" s="64" t="n"/>
      <c r="Q326" s="64" t="n"/>
      <c r="R326" s="64" t="n"/>
      <c r="S326" s="64" t="n"/>
      <c r="T326" s="64" t="n"/>
      <c r="U326" s="64" t="n"/>
      <c r="V326" s="64" t="n"/>
      <c r="Y326" s="110" t="n"/>
    </row>
    <row r="327">
      <c r="N327" s="64" t="n"/>
      <c r="O327" s="64" t="n"/>
      <c r="P327" s="64" t="n"/>
      <c r="Q327" s="64" t="n"/>
      <c r="R327" s="64" t="n"/>
      <c r="S327" s="64" t="n"/>
      <c r="T327" s="64" t="n"/>
      <c r="U327" s="64" t="n"/>
      <c r="V327" s="64" t="n"/>
      <c r="Y327" s="110" t="n"/>
    </row>
    <row r="328">
      <c r="N328" s="64" t="n"/>
      <c r="O328" s="64" t="n"/>
      <c r="P328" s="64" t="n"/>
      <c r="Q328" s="64" t="n"/>
      <c r="R328" s="64" t="n"/>
      <c r="S328" s="64" t="n"/>
      <c r="T328" s="64" t="n"/>
      <c r="U328" s="64" t="n"/>
      <c r="V328" s="64" t="n"/>
      <c r="Y328" s="110" t="n"/>
    </row>
    <row r="329"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Y329" s="110" t="n"/>
    </row>
    <row r="330">
      <c r="N330" s="64" t="n"/>
      <c r="O330" s="64" t="n"/>
      <c r="P330" s="64" t="n"/>
      <c r="Q330" s="64" t="n"/>
      <c r="R330" s="64" t="n"/>
      <c r="S330" s="64" t="n"/>
      <c r="T330" s="64" t="n"/>
      <c r="U330" s="64" t="n"/>
      <c r="V330" s="64" t="n"/>
      <c r="Y330" s="110" t="n"/>
    </row>
    <row r="331">
      <c r="N331" s="64" t="n"/>
      <c r="O331" s="64" t="n"/>
      <c r="P331" s="64" t="n"/>
      <c r="Q331" s="64" t="n"/>
      <c r="R331" s="64" t="n"/>
      <c r="S331" s="64" t="n"/>
      <c r="T331" s="64" t="n"/>
      <c r="U331" s="64" t="n"/>
      <c r="V331" s="64" t="n"/>
      <c r="Y331" s="110" t="n"/>
    </row>
    <row r="332">
      <c r="N332" s="64" t="n"/>
      <c r="O332" s="64" t="n"/>
      <c r="P332" s="64" t="n"/>
      <c r="Q332" s="64" t="n"/>
      <c r="R332" s="64" t="n"/>
      <c r="S332" s="64" t="n"/>
      <c r="T332" s="64" t="n"/>
      <c r="U332" s="64" t="n"/>
      <c r="V332" s="64" t="n"/>
      <c r="Y332" s="110" t="n"/>
    </row>
    <row r="333">
      <c r="N333" s="64" t="n"/>
      <c r="O333" s="64" t="n"/>
      <c r="P333" s="64" t="n"/>
      <c r="Q333" s="64" t="n"/>
      <c r="R333" s="64" t="n"/>
      <c r="S333" s="64" t="n"/>
      <c r="T333" s="64" t="n"/>
      <c r="U333" s="64" t="n"/>
      <c r="V333" s="64" t="n"/>
      <c r="Y333" s="110" t="n"/>
    </row>
    <row r="334"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Y334" s="110" t="n"/>
    </row>
    <row r="335">
      <c r="N335" s="64" t="n"/>
      <c r="O335" s="64" t="n"/>
      <c r="P335" s="64" t="n"/>
      <c r="Q335" s="64" t="n"/>
      <c r="R335" s="64" t="n"/>
      <c r="S335" s="64" t="n"/>
      <c r="T335" s="64" t="n"/>
      <c r="U335" s="64" t="n"/>
      <c r="V335" s="64" t="n"/>
      <c r="Y335" s="110" t="n"/>
    </row>
    <row r="336">
      <c r="N336" s="64" t="n"/>
      <c r="O336" s="64" t="n"/>
      <c r="P336" s="64" t="n"/>
      <c r="Q336" s="64" t="n"/>
      <c r="R336" s="64" t="n"/>
      <c r="S336" s="64" t="n"/>
      <c r="T336" s="64" t="n"/>
      <c r="U336" s="64" t="n"/>
      <c r="V336" s="64" t="n"/>
      <c r="Y336" s="110" t="n"/>
    </row>
    <row r="337">
      <c r="N337" s="64" t="n"/>
      <c r="O337" s="64" t="n"/>
      <c r="P337" s="64" t="n"/>
      <c r="Q337" s="64" t="n"/>
      <c r="R337" s="64" t="n"/>
      <c r="S337" s="64" t="n"/>
      <c r="T337" s="64" t="n"/>
      <c r="U337" s="64" t="n"/>
      <c r="V337" s="64" t="n"/>
      <c r="Y337" s="110" t="n"/>
    </row>
    <row r="338"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Y338" s="110" t="n"/>
    </row>
    <row r="339"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Y339" s="110" t="n"/>
    </row>
    <row r="340"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Y340" s="110" t="n"/>
    </row>
    <row r="341"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Y341" s="110" t="n"/>
    </row>
    <row r="342"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Y342" s="110" t="n"/>
    </row>
    <row r="343"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Y343" s="110" t="n"/>
    </row>
    <row r="344"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Y344" s="110" t="n"/>
    </row>
    <row r="345">
      <c r="N345" s="64" t="n"/>
      <c r="O345" s="64" t="n"/>
      <c r="P345" s="64" t="n"/>
      <c r="Q345" s="64" t="n"/>
      <c r="R345" s="64" t="n"/>
      <c r="S345" s="64" t="n"/>
      <c r="T345" s="64" t="n"/>
      <c r="U345" s="64" t="n"/>
      <c r="V345" s="64" t="n"/>
      <c r="Y345" s="110" t="n"/>
    </row>
    <row r="346">
      <c r="N346" s="64" t="n"/>
      <c r="O346" s="64" t="n"/>
      <c r="P346" s="64" t="n"/>
      <c r="Q346" s="64" t="n"/>
      <c r="R346" s="64" t="n"/>
      <c r="S346" s="64" t="n"/>
      <c r="T346" s="64" t="n"/>
      <c r="U346" s="64" t="n"/>
      <c r="V346" s="64" t="n"/>
      <c r="Y346" s="110" t="n"/>
    </row>
    <row r="347">
      <c r="N347" s="64" t="n"/>
      <c r="O347" s="64" t="n"/>
      <c r="P347" s="64" t="n"/>
      <c r="Q347" s="64" t="n"/>
      <c r="R347" s="64" t="n"/>
      <c r="S347" s="64" t="n"/>
      <c r="T347" s="64" t="n"/>
      <c r="U347" s="64" t="n"/>
      <c r="V347" s="64" t="n"/>
      <c r="Y347" s="110" t="n"/>
    </row>
    <row r="348">
      <c r="N348" s="64" t="n"/>
      <c r="O348" s="64" t="n"/>
      <c r="P348" s="64" t="n"/>
      <c r="Q348" s="64" t="n"/>
      <c r="R348" s="64" t="n"/>
      <c r="S348" s="64" t="n"/>
      <c r="T348" s="64" t="n"/>
      <c r="U348" s="64" t="n"/>
      <c r="V348" s="64" t="n"/>
      <c r="Y348" s="110" t="n"/>
    </row>
    <row r="349">
      <c r="N349" s="64" t="n"/>
      <c r="O349" s="64" t="n"/>
      <c r="P349" s="64" t="n"/>
      <c r="Q349" s="64" t="n"/>
      <c r="R349" s="64" t="n"/>
      <c r="S349" s="64" t="n"/>
      <c r="T349" s="64" t="n"/>
      <c r="U349" s="64" t="n"/>
      <c r="V349" s="64" t="n"/>
      <c r="Y349" s="110" t="n"/>
    </row>
    <row r="350">
      <c r="N350" s="64" t="n"/>
      <c r="O350" s="64" t="n"/>
      <c r="P350" s="64" t="n"/>
      <c r="Q350" s="64" t="n"/>
      <c r="R350" s="64" t="n"/>
      <c r="S350" s="64" t="n"/>
      <c r="T350" s="64" t="n"/>
      <c r="U350" s="64" t="n"/>
      <c r="V350" s="64" t="n"/>
      <c r="Y350" s="110" t="n"/>
    </row>
    <row r="351">
      <c r="N351" s="64" t="n"/>
      <c r="O351" s="64" t="n"/>
      <c r="P351" s="64" t="n"/>
      <c r="Q351" s="64" t="n"/>
      <c r="R351" s="64" t="n"/>
      <c r="S351" s="64" t="n"/>
      <c r="T351" s="64" t="n"/>
      <c r="U351" s="64" t="n"/>
      <c r="V351" s="64" t="n"/>
      <c r="Y351" s="110" t="n"/>
    </row>
    <row r="352">
      <c r="N352" s="64" t="n"/>
      <c r="O352" s="64" t="n"/>
      <c r="P352" s="64" t="n"/>
      <c r="Q352" s="64" t="n"/>
      <c r="R352" s="64" t="n"/>
      <c r="S352" s="64" t="n"/>
      <c r="T352" s="64" t="n"/>
      <c r="U352" s="64" t="n"/>
      <c r="V352" s="64" t="n"/>
      <c r="Y352" s="110" t="n"/>
    </row>
    <row r="353">
      <c r="N353" s="64" t="n"/>
      <c r="O353" s="64" t="n"/>
      <c r="P353" s="64" t="n"/>
      <c r="Q353" s="64" t="n"/>
      <c r="R353" s="64" t="n"/>
      <c r="S353" s="64" t="n"/>
      <c r="T353" s="64" t="n"/>
      <c r="U353" s="64" t="n"/>
      <c r="V353" s="64" t="n"/>
      <c r="Y353" s="110" t="n"/>
    </row>
    <row r="354">
      <c r="N354" s="64" t="n"/>
      <c r="O354" s="64" t="n"/>
      <c r="P354" s="64" t="n"/>
      <c r="Q354" s="64" t="n"/>
      <c r="R354" s="64" t="n"/>
      <c r="S354" s="64" t="n"/>
      <c r="T354" s="64" t="n"/>
      <c r="U354" s="64" t="n"/>
      <c r="V354" s="64" t="n"/>
      <c r="Y354" s="110" t="n"/>
    </row>
    <row r="355"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Y355" s="110" t="n"/>
    </row>
    <row r="356"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Y356" s="110" t="n"/>
    </row>
    <row r="357"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Y357" s="110" t="n"/>
    </row>
    <row r="358"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Y358" s="110" t="n"/>
    </row>
    <row r="359"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Y359" s="110" t="n"/>
    </row>
    <row r="360">
      <c r="N360" s="64" t="n"/>
      <c r="O360" s="64" t="n"/>
      <c r="P360" s="64" t="n"/>
      <c r="Q360" s="64" t="n"/>
      <c r="R360" s="64" t="n"/>
      <c r="S360" s="64" t="n"/>
      <c r="T360" s="64" t="n"/>
      <c r="U360" s="64" t="n"/>
      <c r="V360" s="64" t="n"/>
      <c r="Y360" s="110" t="n"/>
    </row>
    <row r="361">
      <c r="N361" s="64" t="n"/>
      <c r="O361" s="64" t="n"/>
      <c r="P361" s="64" t="n"/>
      <c r="Q361" s="64" t="n"/>
      <c r="R361" s="64" t="n"/>
      <c r="S361" s="64" t="n"/>
      <c r="T361" s="64" t="n"/>
      <c r="U361" s="64" t="n"/>
      <c r="V361" s="64" t="n"/>
      <c r="Y361" s="110" t="n"/>
    </row>
    <row r="362"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Y362" s="110" t="n"/>
    </row>
    <row r="363">
      <c r="N363" s="64" t="n"/>
      <c r="O363" s="64" t="n"/>
      <c r="P363" s="64" t="n"/>
      <c r="Q363" s="64" t="n"/>
      <c r="R363" s="64" t="n"/>
      <c r="S363" s="64" t="n"/>
      <c r="T363" s="64" t="n"/>
      <c r="U363" s="64" t="n"/>
      <c r="V363" s="64" t="n"/>
      <c r="Y363" s="110" t="n"/>
    </row>
    <row r="364"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Y364" s="110" t="n"/>
    </row>
    <row r="365"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Y365" s="110" t="n"/>
    </row>
    <row r="366"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Y366" s="110" t="n"/>
    </row>
    <row r="367"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Y367" s="110" t="n"/>
    </row>
    <row r="368">
      <c r="N368" s="64" t="n"/>
      <c r="O368" s="64" t="n"/>
      <c r="P368" s="64" t="n"/>
      <c r="Q368" s="64" t="n"/>
      <c r="R368" s="64" t="n"/>
      <c r="S368" s="64" t="n"/>
      <c r="T368" s="64" t="n"/>
      <c r="U368" s="64" t="n"/>
      <c r="V368" s="64" t="n"/>
      <c r="Y368" s="110" t="n"/>
    </row>
    <row r="369">
      <c r="N369" s="64" t="n"/>
      <c r="O369" s="64" t="n"/>
      <c r="P369" s="64" t="n"/>
      <c r="Q369" s="64" t="n"/>
      <c r="R369" s="64" t="n"/>
      <c r="S369" s="64" t="n"/>
      <c r="T369" s="64" t="n"/>
      <c r="U369" s="64" t="n"/>
      <c r="V369" s="64" t="n"/>
      <c r="Y369" s="110" t="n"/>
    </row>
    <row r="370">
      <c r="N370" s="64" t="n"/>
      <c r="O370" s="64" t="n"/>
      <c r="P370" s="64" t="n"/>
      <c r="Q370" s="64" t="n"/>
      <c r="R370" s="64" t="n"/>
      <c r="S370" s="64" t="n"/>
      <c r="T370" s="64" t="n"/>
      <c r="U370" s="64" t="n"/>
      <c r="V370" s="64" t="n"/>
      <c r="Y370" s="110" t="n"/>
    </row>
    <row r="371"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Y371" s="110" t="n"/>
    </row>
    <row r="372">
      <c r="N372" s="64" t="n"/>
      <c r="O372" s="64" t="n"/>
      <c r="P372" s="64" t="n"/>
      <c r="Q372" s="64" t="n"/>
      <c r="R372" s="64" t="n"/>
      <c r="S372" s="64" t="n"/>
      <c r="T372" s="64" t="n"/>
      <c r="U372" s="64" t="n"/>
      <c r="V372" s="64" t="n"/>
      <c r="Y372" s="110" t="n"/>
    </row>
    <row r="373">
      <c r="N373" s="64" t="n"/>
      <c r="O373" s="64" t="n"/>
      <c r="P373" s="64" t="n"/>
      <c r="Q373" s="64" t="n"/>
      <c r="R373" s="64" t="n"/>
      <c r="S373" s="64" t="n"/>
      <c r="T373" s="64" t="n"/>
      <c r="U373" s="64" t="n"/>
      <c r="V373" s="64" t="n"/>
      <c r="Y373" s="110" t="n"/>
    </row>
    <row r="374"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Y374" s="110" t="n"/>
    </row>
    <row r="375"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Y375" s="110" t="n"/>
    </row>
    <row r="376"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Y376" s="110" t="n"/>
    </row>
    <row r="377"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Y377" s="110" t="n"/>
    </row>
    <row r="378"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Y378" s="110" t="n"/>
    </row>
    <row r="379"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Y379" s="110" t="n"/>
    </row>
    <row r="380"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Y380" s="110" t="n"/>
    </row>
    <row r="381"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Y381" s="110" t="n"/>
    </row>
    <row r="382"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Y382" s="110" t="n"/>
    </row>
    <row r="383"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Y383" s="110" t="n"/>
    </row>
    <row r="384"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Y384" s="110" t="n"/>
    </row>
    <row r="385"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Y385" s="110" t="n"/>
    </row>
    <row r="386"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Y386" s="110" t="n"/>
    </row>
    <row r="387"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Y387" s="110" t="n"/>
    </row>
    <row r="388"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Y388" s="110" t="n"/>
    </row>
    <row r="389"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Y389" s="110" t="n"/>
    </row>
    <row r="390"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Y390" s="110" t="n"/>
    </row>
    <row r="391"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Y391" s="110" t="n"/>
    </row>
    <row r="392"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Y392" s="110" t="n"/>
    </row>
    <row r="393"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Y393" s="110" t="n"/>
    </row>
    <row r="394"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Y394" s="110" t="n"/>
    </row>
    <row r="395"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Y395" s="110" t="n"/>
    </row>
    <row r="396"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Y396" s="110" t="n"/>
    </row>
    <row r="397"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Y397" s="110" t="n"/>
    </row>
    <row r="398"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Y398" s="110" t="n"/>
    </row>
    <row r="399"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Y399" s="110" t="n"/>
    </row>
    <row r="400"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Y400" s="110" t="n"/>
    </row>
    <row r="401"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Y401" s="110" t="n"/>
    </row>
    <row r="402"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Y402" s="110" t="n"/>
    </row>
    <row r="403"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Y403" s="110" t="n"/>
    </row>
    <row r="404"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Y404" s="110" t="n"/>
    </row>
    <row r="405">
      <c r="N405" s="64" t="n"/>
      <c r="O405" s="64" t="n"/>
      <c r="P405" s="64" t="n"/>
      <c r="Q405" s="64" t="n"/>
      <c r="R405" s="64" t="n"/>
      <c r="S405" s="64" t="n"/>
      <c r="T405" s="64" t="n"/>
      <c r="U405" s="64" t="n"/>
      <c r="V405" s="64" t="n"/>
      <c r="Y405" s="110" t="n"/>
    </row>
    <row r="406">
      <c r="N406" s="64" t="n"/>
      <c r="O406" s="64" t="n"/>
      <c r="P406" s="64" t="n"/>
      <c r="Q406" s="64" t="n"/>
      <c r="R406" s="64" t="n"/>
      <c r="S406" s="64" t="n"/>
      <c r="T406" s="64" t="n"/>
      <c r="U406" s="64" t="n"/>
      <c r="V406" s="64" t="n"/>
      <c r="Y406" s="110" t="n"/>
    </row>
    <row r="407">
      <c r="N407" s="64" t="n"/>
      <c r="O407" s="64" t="n"/>
      <c r="P407" s="64" t="n"/>
      <c r="Q407" s="64" t="n"/>
      <c r="R407" s="64" t="n"/>
      <c r="S407" s="64" t="n"/>
      <c r="T407" s="64" t="n"/>
      <c r="U407" s="64" t="n"/>
      <c r="V407" s="64" t="n"/>
      <c r="Y407" s="110" t="n"/>
    </row>
    <row r="408">
      <c r="N408" s="64" t="n"/>
      <c r="O408" s="64" t="n"/>
      <c r="P408" s="64" t="n"/>
      <c r="Q408" s="64" t="n"/>
      <c r="R408" s="64" t="n"/>
      <c r="S408" s="64" t="n"/>
      <c r="T408" s="64" t="n"/>
      <c r="U408" s="64" t="n"/>
      <c r="V408" s="64" t="n"/>
      <c r="Y408" s="110" t="n"/>
    </row>
    <row r="409">
      <c r="N409" s="64" t="n"/>
      <c r="O409" s="64" t="n"/>
      <c r="P409" s="64" t="n"/>
      <c r="Q409" s="64" t="n"/>
      <c r="R409" s="64" t="n"/>
      <c r="S409" s="64" t="n"/>
      <c r="T409" s="64" t="n"/>
      <c r="U409" s="64" t="n"/>
      <c r="V409" s="64" t="n"/>
      <c r="Y409" s="110" t="n"/>
    </row>
    <row r="410"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Y410" s="110" t="n"/>
    </row>
    <row r="411"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Y411" s="110" t="n"/>
    </row>
    <row r="412"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Y412" s="110" t="n"/>
    </row>
    <row r="413"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Y413" s="110" t="n"/>
    </row>
    <row r="414"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Y414" s="110" t="n"/>
    </row>
    <row r="415"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Y415" s="110" t="n"/>
    </row>
    <row r="416"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110" t="n"/>
    </row>
    <row r="417"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110" t="n"/>
    </row>
    <row r="418"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110" t="n"/>
    </row>
    <row r="419"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110" t="n"/>
    </row>
    <row r="420"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110" t="n"/>
    </row>
    <row r="421"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110" t="n"/>
    </row>
    <row r="422"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Y422" s="110" t="n"/>
    </row>
    <row r="423"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Y423" s="110" t="n"/>
    </row>
    <row r="424"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Y424" s="110" t="n"/>
    </row>
    <row r="425"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Y425" s="110" t="n"/>
    </row>
    <row r="426"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Y426" s="110" t="n"/>
    </row>
    <row r="427"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Y427" s="110" t="n"/>
    </row>
    <row r="428"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Y428" s="110" t="n"/>
    </row>
    <row r="429"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Y429" s="110" t="n"/>
    </row>
    <row r="430"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Y430" s="110" t="n"/>
    </row>
    <row r="431"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Y431" s="110" t="n"/>
    </row>
    <row r="432"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Y432" s="110" t="n"/>
    </row>
    <row r="433">
      <c r="N433" s="64" t="n"/>
      <c r="O433" s="64" t="n"/>
      <c r="P433" s="64" t="n"/>
      <c r="Q433" s="64" t="n"/>
      <c r="R433" s="64" t="n"/>
      <c r="S433" s="64" t="n"/>
      <c r="T433" s="64" t="n"/>
      <c r="U433" s="64" t="n"/>
      <c r="V433" s="64" t="n"/>
      <c r="Y433" s="110" t="n"/>
    </row>
    <row r="434">
      <c r="N434" s="64" t="n"/>
      <c r="O434" s="64" t="n"/>
      <c r="P434" s="64" t="n"/>
      <c r="Q434" s="64" t="n"/>
      <c r="R434" s="64" t="n"/>
      <c r="S434" s="64" t="n"/>
      <c r="T434" s="64" t="n"/>
      <c r="U434" s="64" t="n"/>
      <c r="V434" s="64" t="n"/>
      <c r="Y434" s="110" t="n"/>
    </row>
    <row r="435">
      <c r="N435" s="64" t="n"/>
      <c r="O435" s="64" t="n"/>
      <c r="P435" s="64" t="n"/>
      <c r="Q435" s="64" t="n"/>
      <c r="R435" s="64" t="n"/>
      <c r="S435" s="64" t="n"/>
      <c r="T435" s="64" t="n"/>
      <c r="U435" s="64" t="n"/>
      <c r="V435" s="64" t="n"/>
      <c r="Y435" s="110" t="n"/>
    </row>
    <row r="436">
      <c r="N436" s="64" t="n"/>
      <c r="O436" s="64" t="n"/>
      <c r="P436" s="64" t="n"/>
      <c r="Q436" s="64" t="n"/>
      <c r="R436" s="64" t="n"/>
      <c r="S436" s="64" t="n"/>
      <c r="T436" s="64" t="n"/>
      <c r="U436" s="64" t="n"/>
      <c r="V436" s="64" t="n"/>
      <c r="Y436" s="110" t="n"/>
    </row>
    <row r="437"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Y437" s="110" t="n"/>
    </row>
    <row r="438"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Y438" s="110" t="n"/>
    </row>
    <row r="439"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Y439" s="110" t="n"/>
    </row>
    <row r="440">
      <c r="N440" s="64" t="n"/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110" t="n"/>
    </row>
    <row r="441">
      <c r="N441" s="64" t="n"/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110" t="n"/>
    </row>
    <row r="442">
      <c r="N442" s="64" t="n"/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110" t="n"/>
    </row>
    <row r="443"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Y443" s="110" t="n"/>
    </row>
    <row r="444">
      <c r="N444" s="64" t="n"/>
      <c r="O444" s="64" t="n"/>
      <c r="P444" s="64" t="n"/>
      <c r="Q444" s="64" t="n"/>
      <c r="R444" s="64" t="n"/>
      <c r="S444" s="64" t="n"/>
      <c r="T444" s="64" t="n"/>
      <c r="U444" s="64" t="n"/>
      <c r="V444" s="64" t="n"/>
      <c r="Y444" s="110" t="n"/>
    </row>
    <row r="445">
      <c r="N445" s="64" t="n"/>
      <c r="O445" s="64" t="n"/>
      <c r="P445" s="64" t="n"/>
      <c r="Q445" s="64" t="n"/>
      <c r="R445" s="64" t="n"/>
      <c r="S445" s="64" t="n"/>
      <c r="T445" s="64" t="n"/>
      <c r="U445" s="64" t="n"/>
      <c r="V445" s="64" t="n"/>
      <c r="Y445" s="110" t="n"/>
    </row>
    <row r="446"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Y446" s="110" t="n"/>
    </row>
    <row r="447"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Y447" s="110" t="n"/>
    </row>
    <row r="448"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Y448" s="110" t="n"/>
    </row>
    <row r="449">
      <c r="N449" s="64" t="n"/>
      <c r="O449" s="64" t="n"/>
      <c r="P449" s="64" t="n"/>
      <c r="Q449" s="64" t="n"/>
      <c r="R449" s="64" t="n"/>
      <c r="S449" s="64" t="n"/>
      <c r="T449" s="64" t="n"/>
      <c r="U449" s="64" t="n"/>
      <c r="V449" s="64" t="n"/>
      <c r="Y449" s="110" t="n"/>
    </row>
    <row r="450">
      <c r="N450" s="64" t="n"/>
      <c r="O450" s="64" t="n"/>
      <c r="P450" s="64" t="n"/>
      <c r="Q450" s="64" t="n"/>
      <c r="R450" s="64" t="n"/>
      <c r="S450" s="64" t="n"/>
      <c r="T450" s="64" t="n"/>
      <c r="U450" s="64" t="n"/>
      <c r="V450" s="64" t="n"/>
      <c r="Y450" s="110" t="n"/>
    </row>
    <row r="451">
      <c r="N451" s="64" t="n"/>
      <c r="O451" s="64" t="n"/>
      <c r="P451" s="64" t="n"/>
      <c r="Q451" s="64" t="n"/>
      <c r="R451" s="64" t="n"/>
      <c r="S451" s="64" t="n"/>
      <c r="T451" s="64" t="n"/>
      <c r="U451" s="64" t="n"/>
      <c r="V451" s="64" t="n"/>
      <c r="Y451" s="110" t="n"/>
    </row>
    <row r="452">
      <c r="N452" s="64" t="n"/>
      <c r="O452" s="64" t="n"/>
      <c r="P452" s="64" t="n"/>
      <c r="Q452" s="64" t="n"/>
      <c r="R452" s="64" t="n"/>
      <c r="S452" s="64" t="n"/>
      <c r="T452" s="64" t="n"/>
      <c r="U452" s="64" t="n"/>
      <c r="V452" s="64" t="n"/>
      <c r="Y452" s="110" t="n"/>
    </row>
    <row r="453">
      <c r="N453" s="64" t="n"/>
      <c r="O453" s="64" t="n"/>
      <c r="P453" s="64" t="n"/>
      <c r="Q453" s="64" t="n"/>
      <c r="R453" s="64" t="n"/>
      <c r="S453" s="64" t="n"/>
      <c r="T453" s="64" t="n"/>
      <c r="U453" s="64" t="n"/>
      <c r="V453" s="64" t="n"/>
      <c r="Y453" s="110" t="n"/>
    </row>
    <row r="454">
      <c r="N454" s="64" t="n"/>
      <c r="O454" s="64" t="n"/>
      <c r="P454" s="64" t="n"/>
      <c r="Q454" s="64" t="n"/>
      <c r="R454" s="64" t="n"/>
      <c r="S454" s="64" t="n"/>
      <c r="T454" s="64" t="n"/>
      <c r="U454" s="64" t="n"/>
      <c r="V454" s="64" t="n"/>
      <c r="Y454" s="110" t="n"/>
    </row>
    <row r="455"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Y455" s="110" t="n"/>
    </row>
    <row r="456"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Y456" s="110" t="n"/>
    </row>
    <row r="457"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Y457" s="110" t="n"/>
    </row>
    <row r="458"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Y458" s="110" t="n"/>
    </row>
    <row r="459"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Y459" s="110" t="n"/>
    </row>
    <row r="460">
      <c r="N460" s="64" t="n"/>
      <c r="O460" s="64" t="n"/>
      <c r="P460" s="64" t="n"/>
      <c r="Q460" s="64" t="n"/>
      <c r="R460" s="64" t="n"/>
      <c r="S460" s="64" t="n"/>
      <c r="T460" s="64" t="n"/>
      <c r="U460" s="64" t="n"/>
      <c r="V460" s="64" t="n"/>
      <c r="Y460" s="110" t="n"/>
    </row>
    <row r="461"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Y461" s="110" t="n"/>
    </row>
    <row r="462"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Y462" s="110" t="n"/>
    </row>
    <row r="463">
      <c r="N463" s="64" t="n"/>
      <c r="O463" s="64" t="n"/>
      <c r="P463" s="64" t="n"/>
      <c r="Q463" s="64" t="n"/>
      <c r="R463" s="64" t="n"/>
      <c r="S463" s="64" t="n"/>
      <c r="T463" s="64" t="n"/>
      <c r="U463" s="64" t="n"/>
      <c r="V463" s="64" t="n"/>
      <c r="Y463" s="110" t="n"/>
    </row>
    <row r="464">
      <c r="N464" s="64" t="n"/>
      <c r="O464" s="64" t="n"/>
      <c r="P464" s="64" t="n"/>
      <c r="Q464" s="64" t="n"/>
      <c r="R464" s="64" t="n"/>
      <c r="S464" s="64" t="n"/>
      <c r="T464" s="64" t="n"/>
      <c r="U464" s="64" t="n"/>
      <c r="V464" s="64" t="n"/>
      <c r="Y464" s="110" t="n"/>
    </row>
    <row r="465">
      <c r="N465" s="64" t="n"/>
      <c r="O465" s="64" t="n"/>
      <c r="P465" s="64" t="n"/>
      <c r="Q465" s="64" t="n"/>
      <c r="R465" s="64" t="n"/>
      <c r="S465" s="64" t="n"/>
      <c r="T465" s="64" t="n"/>
      <c r="U465" s="64" t="n"/>
      <c r="V465" s="64" t="n"/>
      <c r="Y465" s="110" t="n"/>
    </row>
    <row r="466"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Y466" s="110" t="n"/>
    </row>
    <row r="467"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Y467" s="110" t="n"/>
    </row>
    <row r="468"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Y468" s="110" t="n"/>
    </row>
    <row r="469"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Y469" s="110" t="n"/>
    </row>
    <row r="470"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110" t="n"/>
    </row>
    <row r="471"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110" t="n"/>
    </row>
    <row r="472"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Y472" s="110" t="n"/>
    </row>
    <row r="473"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Y473" s="110" t="n"/>
    </row>
    <row r="474"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Y474" s="110" t="n"/>
    </row>
    <row r="475"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Y475" s="110" t="n"/>
    </row>
    <row r="476"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Y476" s="110" t="n"/>
    </row>
    <row r="477"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Y477" s="110" t="n"/>
    </row>
    <row r="478">
      <c r="N478" s="64" t="n"/>
      <c r="O478" s="64" t="n"/>
      <c r="P478" s="64" t="n"/>
      <c r="Q478" s="64" t="n"/>
      <c r="R478" s="64" t="n"/>
      <c r="S478" s="64" t="n"/>
      <c r="T478" s="64" t="n"/>
      <c r="U478" s="64" t="n"/>
      <c r="V478" s="64" t="n"/>
      <c r="Y478" s="110" t="n"/>
    </row>
    <row r="479">
      <c r="N479" s="64" t="n"/>
      <c r="O479" s="64" t="n"/>
      <c r="P479" s="64" t="n"/>
      <c r="Q479" s="64" t="n"/>
      <c r="R479" s="64" t="n"/>
      <c r="S479" s="64" t="n"/>
      <c r="T479" s="64" t="n"/>
      <c r="U479" s="64" t="n"/>
      <c r="V479" s="64" t="n"/>
      <c r="Y479" s="110" t="n"/>
    </row>
    <row r="480">
      <c r="N480" s="64" t="n"/>
      <c r="O480" s="64" t="n"/>
      <c r="P480" s="64" t="n"/>
      <c r="Q480" s="64" t="n"/>
      <c r="R480" s="64" t="n"/>
      <c r="S480" s="64" t="n"/>
      <c r="T480" s="64" t="n"/>
      <c r="U480" s="64" t="n"/>
      <c r="V480" s="64" t="n"/>
      <c r="Y480" s="110" t="n"/>
    </row>
    <row r="481">
      <c r="N481" s="64" t="n"/>
      <c r="O481" s="64" t="n"/>
      <c r="P481" s="64" t="n"/>
      <c r="Q481" s="64" t="n"/>
      <c r="R481" s="64" t="n"/>
      <c r="S481" s="64" t="n"/>
      <c r="T481" s="64" t="n"/>
      <c r="U481" s="64" t="n"/>
      <c r="V481" s="64" t="n"/>
      <c r="Y481" s="110" t="n"/>
    </row>
    <row r="482">
      <c r="N482" s="64" t="n"/>
      <c r="O482" s="64" t="n"/>
      <c r="P482" s="64" t="n"/>
      <c r="Q482" s="64" t="n"/>
      <c r="R482" s="64" t="n"/>
      <c r="S482" s="64" t="n"/>
      <c r="T482" s="64" t="n"/>
      <c r="U482" s="64" t="n"/>
      <c r="V482" s="64" t="n"/>
      <c r="Y482" s="110" t="n"/>
    </row>
    <row r="483">
      <c r="N483" s="64" t="n"/>
      <c r="O483" s="64" t="n"/>
      <c r="P483" s="64" t="n"/>
      <c r="Q483" s="64" t="n"/>
      <c r="R483" s="64" t="n"/>
      <c r="S483" s="64" t="n"/>
      <c r="T483" s="64" t="n"/>
      <c r="U483" s="64" t="n"/>
      <c r="V483" s="64" t="n"/>
      <c r="Y483" s="110" t="n"/>
    </row>
    <row r="484">
      <c r="N484" s="64" t="n"/>
      <c r="O484" s="64" t="n"/>
      <c r="P484" s="64" t="n"/>
      <c r="Q484" s="64" t="n"/>
      <c r="R484" s="64" t="n"/>
      <c r="S484" s="64" t="n"/>
      <c r="T484" s="64" t="n"/>
      <c r="U484" s="64" t="n"/>
      <c r="V484" s="64" t="n"/>
      <c r="Y484" s="110" t="n"/>
    </row>
    <row r="485">
      <c r="N485" s="64" t="n"/>
      <c r="O485" s="64" t="n"/>
      <c r="P485" s="64" t="n"/>
      <c r="Q485" s="64" t="n"/>
      <c r="R485" s="64" t="n"/>
      <c r="S485" s="64" t="n"/>
      <c r="T485" s="64" t="n"/>
      <c r="U485" s="64" t="n"/>
      <c r="V485" s="64" t="n"/>
      <c r="Y485" s="110" t="n"/>
    </row>
    <row r="486">
      <c r="N486" s="64" t="n"/>
      <c r="O486" s="64" t="n"/>
      <c r="P486" s="64" t="n"/>
      <c r="Q486" s="64" t="n"/>
      <c r="R486" s="64" t="n"/>
      <c r="S486" s="64" t="n"/>
      <c r="T486" s="64" t="n"/>
      <c r="U486" s="64" t="n"/>
      <c r="V486" s="64" t="n"/>
      <c r="Y486" s="110" t="n"/>
    </row>
    <row r="487">
      <c r="N487" s="64" t="n"/>
      <c r="O487" s="64" t="n"/>
      <c r="P487" s="64" t="n"/>
      <c r="Q487" s="64" t="n"/>
      <c r="R487" s="64" t="n"/>
      <c r="S487" s="64" t="n"/>
      <c r="T487" s="64" t="n"/>
      <c r="U487" s="64" t="n"/>
      <c r="V487" s="64" t="n"/>
      <c r="Y487" s="110" t="n"/>
    </row>
    <row r="488">
      <c r="N488" s="64" t="n"/>
      <c r="O488" s="64" t="n"/>
      <c r="P488" s="64" t="n"/>
      <c r="Q488" s="64" t="n"/>
      <c r="R488" s="64" t="n"/>
      <c r="S488" s="64" t="n"/>
      <c r="T488" s="64" t="n"/>
      <c r="U488" s="64" t="n"/>
      <c r="V488" s="64" t="n"/>
      <c r="Y488" s="110" t="n"/>
    </row>
    <row r="489">
      <c r="N489" s="64" t="n"/>
      <c r="O489" s="64" t="n"/>
      <c r="P489" s="64" t="n"/>
      <c r="Q489" s="64" t="n"/>
      <c r="R489" s="64" t="n"/>
      <c r="S489" s="64" t="n"/>
      <c r="T489" s="64" t="n"/>
      <c r="U489" s="64" t="n"/>
      <c r="V489" s="64" t="n"/>
      <c r="Y489" s="110" t="n"/>
    </row>
    <row r="490"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Y490" s="110" t="n"/>
    </row>
    <row r="491">
      <c r="N491" s="64" t="n"/>
      <c r="O491" s="64" t="n"/>
      <c r="P491" s="64" t="n"/>
      <c r="Q491" s="64" t="n"/>
      <c r="R491" s="64" t="n"/>
      <c r="S491" s="64" t="n"/>
      <c r="T491" s="64" t="n"/>
      <c r="U491" s="64" t="n"/>
      <c r="V491" s="64" t="n"/>
      <c r="Y491" s="110" t="n"/>
    </row>
    <row r="492">
      <c r="N492" s="64" t="n"/>
      <c r="O492" s="64" t="n"/>
      <c r="P492" s="64" t="n"/>
      <c r="Q492" s="64" t="n"/>
      <c r="R492" s="64" t="n"/>
      <c r="S492" s="64" t="n"/>
      <c r="T492" s="64" t="n"/>
      <c r="U492" s="64" t="n"/>
      <c r="V492" s="64" t="n"/>
      <c r="Y492" s="110" t="n"/>
    </row>
    <row r="493">
      <c r="N493" s="64" t="n"/>
      <c r="O493" s="64" t="n"/>
      <c r="P493" s="64" t="n"/>
      <c r="Q493" s="64" t="n"/>
      <c r="R493" s="64" t="n"/>
      <c r="S493" s="64" t="n"/>
      <c r="T493" s="64" t="n"/>
      <c r="U493" s="64" t="n"/>
      <c r="V493" s="64" t="n"/>
      <c r="Y493" s="110" t="n"/>
    </row>
    <row r="494"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Y494" s="110" t="n"/>
    </row>
    <row r="495"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Y495" s="110" t="n"/>
    </row>
    <row r="496"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Y496" s="110" t="n"/>
    </row>
    <row r="497"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Y497" s="110" t="n"/>
    </row>
    <row r="498"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Y498" s="110" t="n"/>
    </row>
    <row r="499"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Y499" s="110" t="n"/>
    </row>
    <row r="500"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Y500" s="110" t="n"/>
    </row>
    <row r="501"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Y501" s="110" t="n"/>
    </row>
    <row r="502"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Y502" s="110" t="n"/>
    </row>
    <row r="503"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Y503" s="110" t="n"/>
    </row>
    <row r="504"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Y504" s="110" t="n"/>
    </row>
    <row r="505"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Y505" s="110" t="n"/>
    </row>
    <row r="506"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Y506" s="110" t="n"/>
    </row>
    <row r="507"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Y507" s="110" t="n"/>
    </row>
    <row r="508"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Y508" s="110" t="n"/>
    </row>
    <row r="509"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Y509" s="110" t="n"/>
    </row>
    <row r="510">
      <c r="N510" s="64" t="n"/>
      <c r="O510" s="64" t="n"/>
      <c r="P510" s="64" t="n"/>
      <c r="Q510" s="64" t="n"/>
      <c r="R510" s="64" t="n"/>
      <c r="S510" s="64" t="n"/>
      <c r="T510" s="64" t="n"/>
      <c r="U510" s="64" t="n"/>
      <c r="V510" s="64" t="n"/>
      <c r="Y510" s="110" t="n"/>
    </row>
    <row r="511">
      <c r="N511" s="64" t="n"/>
      <c r="O511" s="64" t="n"/>
      <c r="P511" s="64" t="n"/>
      <c r="Q511" s="64" t="n"/>
      <c r="R511" s="64" t="n"/>
      <c r="S511" s="64" t="n"/>
      <c r="T511" s="64" t="n"/>
      <c r="U511" s="64" t="n"/>
      <c r="V511" s="64" t="n"/>
      <c r="Y511" s="110" t="n"/>
    </row>
    <row r="512"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Y512" s="110" t="n"/>
    </row>
    <row r="513"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Y513" s="110" t="n"/>
    </row>
    <row r="514">
      <c r="N514" s="64" t="n"/>
      <c r="O514" s="64" t="n"/>
      <c r="P514" s="64" t="n"/>
      <c r="Q514" s="64" t="n"/>
      <c r="R514" s="64" t="n"/>
      <c r="S514" s="64" t="n"/>
      <c r="T514" s="64" t="n"/>
      <c r="U514" s="64" t="n"/>
      <c r="V514" s="64" t="n"/>
      <c r="Y514" s="110" t="n"/>
    </row>
    <row r="515">
      <c r="N515" s="64" t="n"/>
      <c r="O515" s="64" t="n"/>
      <c r="P515" s="64" t="n"/>
      <c r="Q515" s="64" t="n"/>
      <c r="R515" s="64" t="n"/>
      <c r="S515" s="64" t="n"/>
      <c r="T515" s="64" t="n"/>
      <c r="U515" s="64" t="n"/>
      <c r="V515" s="64" t="n"/>
      <c r="Y515" s="110" t="n"/>
    </row>
    <row r="516"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Y516" s="110" t="n"/>
    </row>
    <row r="517"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Y517" s="110" t="n"/>
    </row>
    <row r="518"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Y518" s="110" t="n"/>
    </row>
    <row r="519"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Y519" s="110" t="n"/>
    </row>
    <row r="520"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Y520" s="110" t="n"/>
    </row>
    <row r="521"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Y521" s="110" t="n"/>
    </row>
    <row r="522"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Y522" s="110" t="n"/>
    </row>
    <row r="523"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Y523" s="110" t="n"/>
    </row>
    <row r="524"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Y524" s="110" t="n"/>
    </row>
    <row r="525">
      <c r="N525" s="64" t="n"/>
      <c r="O525" s="64" t="n"/>
      <c r="P525" s="64" t="n"/>
      <c r="Q525" s="64" t="n"/>
      <c r="R525" s="64" t="n"/>
      <c r="S525" s="64" t="n"/>
      <c r="T525" s="64" t="n"/>
      <c r="U525" s="64" t="n"/>
      <c r="V525" s="64" t="n"/>
      <c r="Y525" s="110" t="n"/>
    </row>
    <row r="526">
      <c r="N526" s="64" t="n"/>
      <c r="O526" s="64" t="n"/>
      <c r="P526" s="64" t="n"/>
      <c r="Q526" s="64" t="n"/>
      <c r="R526" s="64" t="n"/>
      <c r="S526" s="64" t="n"/>
      <c r="T526" s="64" t="n"/>
      <c r="U526" s="64" t="n"/>
      <c r="V526" s="64" t="n"/>
      <c r="Y526" s="110" t="n"/>
    </row>
    <row r="527">
      <c r="N527" s="64" t="n"/>
      <c r="O527" s="64" t="n"/>
      <c r="P527" s="64" t="n"/>
      <c r="Q527" s="64" t="n"/>
      <c r="R527" s="64" t="n"/>
      <c r="S527" s="64" t="n"/>
      <c r="T527" s="64" t="n"/>
      <c r="U527" s="64" t="n"/>
      <c r="V527" s="64" t="n"/>
      <c r="Y527" s="110" t="n"/>
    </row>
    <row r="528"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Y528" s="110" t="n"/>
    </row>
    <row r="529"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Y529" s="110" t="n"/>
    </row>
    <row r="530"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Y530" s="110" t="n"/>
    </row>
    <row r="531"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Y531" s="110" t="n"/>
    </row>
    <row r="532"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Y532" s="110" t="n"/>
    </row>
    <row r="533">
      <c r="N533" s="64" t="n"/>
      <c r="O533" s="64" t="n"/>
      <c r="P533" s="64" t="n"/>
      <c r="Q533" s="64" t="n"/>
      <c r="R533" s="64" t="n"/>
      <c r="S533" s="64" t="n"/>
      <c r="T533" s="64" t="n"/>
      <c r="U533" s="64" t="n"/>
      <c r="V533" s="64" t="n"/>
      <c r="Y533" s="110" t="n"/>
    </row>
    <row r="534">
      <c r="N534" s="64" t="n"/>
      <c r="O534" s="64" t="n"/>
      <c r="P534" s="64" t="n"/>
      <c r="Q534" s="64" t="n"/>
      <c r="R534" s="64" t="n"/>
      <c r="S534" s="64" t="n"/>
      <c r="T534" s="64" t="n"/>
      <c r="U534" s="64" t="n"/>
      <c r="V534" s="64" t="n"/>
      <c r="Y534" s="110" t="n"/>
    </row>
    <row r="535">
      <c r="N535" s="64" t="n"/>
      <c r="O535" s="64" t="n"/>
      <c r="P535" s="64" t="n"/>
      <c r="Q535" s="64" t="n"/>
      <c r="R535" s="64" t="n"/>
      <c r="S535" s="64" t="n"/>
      <c r="T535" s="64" t="n"/>
      <c r="U535" s="64" t="n"/>
      <c r="V535" s="64" t="n"/>
      <c r="Y535" s="110" t="n"/>
    </row>
    <row r="536">
      <c r="N536" s="64" t="n"/>
      <c r="O536" s="64" t="n"/>
      <c r="P536" s="64" t="n"/>
      <c r="Q536" s="64" t="n"/>
      <c r="R536" s="64" t="n"/>
      <c r="S536" s="64" t="n"/>
      <c r="T536" s="64" t="n"/>
      <c r="U536" s="64" t="n"/>
      <c r="V536" s="64" t="n"/>
      <c r="Y536" s="110" t="n"/>
    </row>
    <row r="537">
      <c r="N537" s="64" t="n"/>
      <c r="O537" s="64" t="n"/>
      <c r="P537" s="64" t="n"/>
      <c r="Q537" s="64" t="n"/>
      <c r="R537" s="64" t="n"/>
      <c r="S537" s="64" t="n"/>
      <c r="T537" s="64" t="n"/>
      <c r="U537" s="64" t="n"/>
      <c r="V537" s="64" t="n"/>
      <c r="Y537" s="110" t="n"/>
    </row>
    <row r="538"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Y538" s="110" t="n"/>
    </row>
    <row r="539"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Y539" s="110" t="n"/>
    </row>
    <row r="540"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Y540" s="110" t="n"/>
    </row>
    <row r="541"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Y541" s="110" t="n"/>
    </row>
    <row r="542"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Y542" s="110" t="n"/>
    </row>
    <row r="543"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Y543" s="110" t="n"/>
    </row>
    <row r="544"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Y544" s="110" t="n"/>
    </row>
    <row r="545"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Y545" s="110" t="n"/>
    </row>
    <row r="546"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Y546" s="110" t="n"/>
    </row>
    <row r="547"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Y547" s="110" t="n"/>
    </row>
    <row r="548"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Y548" s="110" t="n"/>
    </row>
    <row r="549">
      <c r="N549" s="64" t="n"/>
      <c r="O549" s="64" t="n"/>
      <c r="P549" s="64" t="n"/>
      <c r="Q549" s="64" t="n"/>
      <c r="R549" s="64" t="n"/>
      <c r="S549" s="64" t="n"/>
      <c r="T549" s="64" t="n"/>
      <c r="U549" s="64" t="n"/>
      <c r="V549" s="64" t="n"/>
      <c r="Y549" s="110" t="n"/>
    </row>
    <row r="550">
      <c r="N550" s="64" t="n"/>
      <c r="O550" s="64" t="n"/>
      <c r="P550" s="64" t="n"/>
      <c r="Q550" s="64" t="n"/>
      <c r="R550" s="64" t="n"/>
      <c r="S550" s="64" t="n"/>
      <c r="T550" s="64" t="n"/>
      <c r="U550" s="64" t="n"/>
      <c r="V550" s="64" t="n"/>
      <c r="Y550" s="110" t="n"/>
    </row>
    <row r="551">
      <c r="N551" s="64" t="n"/>
      <c r="O551" s="64" t="n"/>
      <c r="P551" s="64" t="n"/>
      <c r="Q551" s="64" t="n"/>
      <c r="R551" s="64" t="n"/>
      <c r="S551" s="64" t="n"/>
      <c r="T551" s="64" t="n"/>
      <c r="U551" s="64" t="n"/>
      <c r="V551" s="64" t="n"/>
      <c r="Y551" s="110" t="n"/>
    </row>
    <row r="552">
      <c r="N552" s="64" t="n"/>
      <c r="O552" s="64" t="n"/>
      <c r="P552" s="64" t="n"/>
      <c r="Q552" s="64" t="n"/>
      <c r="R552" s="64" t="n"/>
      <c r="S552" s="64" t="n"/>
      <c r="T552" s="64" t="n"/>
      <c r="U552" s="64" t="n"/>
      <c r="V552" s="64" t="n"/>
      <c r="Y552" s="110" t="n"/>
    </row>
    <row r="553"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110" t="n"/>
    </row>
    <row r="554"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110" t="n"/>
    </row>
    <row r="555"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110" t="n"/>
    </row>
    <row r="556"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110" t="n"/>
    </row>
    <row r="557"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110" t="n"/>
    </row>
    <row r="558"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Y558" s="110" t="n"/>
    </row>
    <row r="559"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Y559" s="110" t="n"/>
    </row>
    <row r="560"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Y560" s="110" t="n"/>
    </row>
    <row r="561"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Y561" s="110" t="n"/>
    </row>
    <row r="562"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Y562" s="110" t="n"/>
    </row>
    <row r="563">
      <c r="N563" s="64" t="n"/>
      <c r="O563" s="64" t="n"/>
      <c r="P563" s="64" t="n"/>
      <c r="Q563" s="64" t="n"/>
      <c r="R563" s="64" t="n"/>
      <c r="S563" s="64" t="n"/>
      <c r="T563" s="64" t="n"/>
      <c r="U563" s="64" t="n"/>
      <c r="V563" s="64" t="n"/>
      <c r="Y563" s="110" t="n"/>
    </row>
    <row r="564">
      <c r="N564" s="64" t="n"/>
      <c r="O564" s="64" t="n"/>
      <c r="P564" s="64" t="n"/>
      <c r="Q564" s="64" t="n"/>
      <c r="R564" s="64" t="n"/>
      <c r="S564" s="64" t="n"/>
      <c r="T564" s="64" t="n"/>
      <c r="U564" s="64" t="n"/>
      <c r="V564" s="64" t="n"/>
      <c r="Y564" s="110" t="n"/>
    </row>
    <row r="565"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Y565" s="110" t="n"/>
    </row>
    <row r="566">
      <c r="N566" s="64" t="n"/>
      <c r="O566" s="64" t="n"/>
      <c r="P566" s="64" t="n"/>
      <c r="Q566" s="64" t="n"/>
      <c r="R566" s="64" t="n"/>
      <c r="S566" s="64" t="n"/>
      <c r="T566" s="64" t="n"/>
      <c r="U566" s="64" t="n"/>
      <c r="V566" s="64" t="n"/>
      <c r="Y566" s="110" t="n"/>
    </row>
    <row r="567">
      <c r="N567" s="64" t="n"/>
      <c r="O567" s="64" t="n"/>
      <c r="P567" s="64" t="n"/>
      <c r="Q567" s="64" t="n"/>
      <c r="R567" s="64" t="n"/>
      <c r="S567" s="64" t="n"/>
      <c r="T567" s="64" t="n"/>
      <c r="U567" s="64" t="n"/>
      <c r="V567" s="64" t="n"/>
      <c r="Y567" s="110" t="n"/>
    </row>
    <row r="568">
      <c r="N568" s="64" t="n"/>
      <c r="O568" s="64" t="n"/>
      <c r="P568" s="64" t="n"/>
      <c r="Q568" s="64" t="n"/>
      <c r="R568" s="64" t="n"/>
      <c r="S568" s="64" t="n"/>
      <c r="T568" s="64" t="n"/>
      <c r="U568" s="64" t="n"/>
      <c r="V568" s="64" t="n"/>
      <c r="Y568" s="110" t="n"/>
    </row>
    <row r="569">
      <c r="N569" s="64" t="n"/>
      <c r="O569" s="64" t="n"/>
      <c r="P569" s="64" t="n"/>
      <c r="Q569" s="64" t="n"/>
      <c r="R569" s="64" t="n"/>
      <c r="S569" s="64" t="n"/>
      <c r="T569" s="64" t="n"/>
      <c r="U569" s="64" t="n"/>
      <c r="V569" s="64" t="n"/>
      <c r="Y569" s="110" t="n"/>
    </row>
    <row r="570">
      <c r="N570" s="64" t="n"/>
      <c r="O570" s="64" t="n"/>
      <c r="P570" s="64" t="n"/>
      <c r="Q570" s="64" t="n"/>
      <c r="R570" s="64" t="n"/>
      <c r="S570" s="64" t="n"/>
      <c r="T570" s="64" t="n"/>
      <c r="U570" s="64" t="n"/>
      <c r="V570" s="64" t="n"/>
      <c r="Y570" s="110" t="n"/>
    </row>
    <row r="571"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Y571" s="110" t="n"/>
    </row>
    <row r="572">
      <c r="N572" s="64" t="n"/>
      <c r="O572" s="64" t="n"/>
      <c r="P572" s="64" t="n"/>
      <c r="Q572" s="64" t="n"/>
      <c r="R572" s="64" t="n"/>
      <c r="S572" s="64" t="n"/>
      <c r="T572" s="64" t="n"/>
      <c r="U572" s="64" t="n"/>
      <c r="V572" s="64" t="n"/>
      <c r="Y572" s="110" t="n"/>
    </row>
    <row r="573">
      <c r="N573" s="64" t="n"/>
      <c r="O573" s="64" t="n"/>
      <c r="P573" s="64" t="n"/>
      <c r="Q573" s="64" t="n"/>
      <c r="R573" s="64" t="n"/>
      <c r="S573" s="64" t="n"/>
      <c r="T573" s="64" t="n"/>
      <c r="U573" s="64" t="n"/>
      <c r="V573" s="64" t="n"/>
      <c r="Y573" s="110" t="n"/>
    </row>
    <row r="574">
      <c r="N574" s="64" t="n"/>
      <c r="O574" s="64" t="n"/>
      <c r="P574" s="64" t="n"/>
      <c r="Q574" s="64" t="n"/>
      <c r="R574" s="64" t="n"/>
      <c r="S574" s="64" t="n"/>
      <c r="T574" s="64" t="n"/>
      <c r="U574" s="64" t="n"/>
      <c r="V574" s="64" t="n"/>
      <c r="Y574" s="110" t="n"/>
    </row>
    <row r="575">
      <c r="N575" s="64" t="n"/>
      <c r="O575" s="64" t="n"/>
      <c r="P575" s="64" t="n"/>
      <c r="Q575" s="64" t="n"/>
      <c r="R575" s="64" t="n"/>
      <c r="S575" s="64" t="n"/>
      <c r="T575" s="64" t="n"/>
      <c r="U575" s="64" t="n"/>
      <c r="V575" s="64" t="n"/>
      <c r="Y575" s="110" t="n"/>
    </row>
    <row r="576">
      <c r="N576" s="64" t="n"/>
      <c r="O576" s="64" t="n"/>
      <c r="P576" s="64" t="n"/>
      <c r="Q576" s="64" t="n"/>
      <c r="R576" s="64" t="n"/>
      <c r="S576" s="64" t="n"/>
      <c r="T576" s="64" t="n"/>
      <c r="U576" s="64" t="n"/>
      <c r="V576" s="64" t="n"/>
      <c r="Y576" s="110" t="n"/>
    </row>
    <row r="577"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Y577" s="110" t="n"/>
    </row>
    <row r="578"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Y578" s="110" t="n"/>
    </row>
    <row r="579">
      <c r="N579" s="64" t="n"/>
      <c r="O579" s="64" t="n"/>
      <c r="P579" s="64" t="n"/>
      <c r="Q579" s="64" t="n"/>
      <c r="R579" s="64" t="n"/>
      <c r="S579" s="64" t="n"/>
      <c r="T579" s="64" t="n"/>
      <c r="U579" s="64" t="n"/>
      <c r="V579" s="64" t="n"/>
      <c r="Y579" s="110" t="n"/>
    </row>
    <row r="580">
      <c r="N580" s="64" t="n"/>
      <c r="O580" s="64" t="n"/>
      <c r="P580" s="64" t="n"/>
      <c r="Q580" s="64" t="n"/>
      <c r="R580" s="64" t="n"/>
      <c r="S580" s="64" t="n"/>
      <c r="T580" s="64" t="n"/>
      <c r="U580" s="64" t="n"/>
      <c r="V580" s="64" t="n"/>
      <c r="Y580" s="110" t="n"/>
    </row>
    <row r="581">
      <c r="N581" s="64" t="n"/>
      <c r="O581" s="64" t="n"/>
      <c r="P581" s="64" t="n"/>
      <c r="Q581" s="64" t="n"/>
      <c r="R581" s="64" t="n"/>
      <c r="S581" s="64" t="n"/>
      <c r="T581" s="64" t="n"/>
      <c r="U581" s="64" t="n"/>
      <c r="V581" s="64" t="n"/>
      <c r="Y581" s="110" t="n"/>
    </row>
    <row r="582"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Y582" s="110" t="n"/>
    </row>
    <row r="583"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Y583" s="110" t="n"/>
    </row>
    <row r="584"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Y584" s="110" t="n"/>
    </row>
    <row r="585"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Y585" s="110" t="n"/>
    </row>
    <row r="586"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Y586" s="110" t="n"/>
    </row>
    <row r="587"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Y587" s="110" t="n"/>
    </row>
    <row r="588"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Y588" s="110" t="n"/>
    </row>
    <row r="589"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Y589" s="110" t="n"/>
    </row>
    <row r="590"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Y590" s="110" t="n"/>
    </row>
    <row r="591"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Y591" s="110" t="n"/>
    </row>
    <row r="592"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Y592" s="110" t="n"/>
    </row>
    <row r="593"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Y593" s="110" t="n"/>
    </row>
    <row r="594"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Y594" s="110" t="n"/>
    </row>
    <row r="595"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Y595" s="110" t="n"/>
    </row>
    <row r="596"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Y596" s="110" t="n"/>
    </row>
    <row r="597"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Y597" s="110" t="n"/>
    </row>
    <row r="598"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Y598" s="110" t="n"/>
    </row>
    <row r="599"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Y599" s="110" t="n"/>
    </row>
    <row r="600"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Y600" s="110" t="n"/>
    </row>
    <row r="601">
      <c r="N601" s="64" t="n"/>
      <c r="O601" s="64" t="n"/>
      <c r="P601" s="64" t="n"/>
      <c r="Q601" s="64" t="n"/>
      <c r="R601" s="64" t="n"/>
      <c r="S601" s="64" t="n"/>
      <c r="T601" s="64" t="n"/>
      <c r="U601" s="64" t="n"/>
      <c r="V601" s="64" t="n"/>
      <c r="Y601" s="110" t="n"/>
    </row>
    <row r="602">
      <c r="N602" s="64" t="n"/>
      <c r="O602" s="64" t="n"/>
      <c r="P602" s="64" t="n"/>
      <c r="Q602" s="64" t="n"/>
      <c r="R602" s="64" t="n"/>
      <c r="S602" s="64" t="n"/>
      <c r="T602" s="64" t="n"/>
      <c r="U602" s="64" t="n"/>
      <c r="V602" s="64" t="n"/>
      <c r="Y602" s="110" t="n"/>
    </row>
    <row r="603">
      <c r="N603" s="64" t="n"/>
      <c r="O603" s="64" t="n"/>
      <c r="P603" s="64" t="n"/>
      <c r="Q603" s="64" t="n"/>
      <c r="R603" s="64" t="n"/>
      <c r="S603" s="64" t="n"/>
      <c r="T603" s="64" t="n"/>
      <c r="U603" s="64" t="n"/>
      <c r="V603" s="64" t="n"/>
      <c r="Y603" s="110" t="n"/>
    </row>
    <row r="604">
      <c r="N604" s="64" t="n"/>
      <c r="O604" s="64" t="n"/>
      <c r="P604" s="64" t="n"/>
      <c r="Q604" s="64" t="n"/>
      <c r="R604" s="64" t="n"/>
      <c r="S604" s="64" t="n"/>
      <c r="T604" s="64" t="n"/>
      <c r="U604" s="64" t="n"/>
      <c r="V604" s="64" t="n"/>
      <c r="Y604" s="110" t="n"/>
    </row>
    <row r="605"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Y605" s="110" t="n"/>
    </row>
    <row r="606">
      <c r="N606" s="64" t="n"/>
      <c r="O606" s="64" t="n"/>
      <c r="P606" s="64" t="n"/>
      <c r="Q606" s="64" t="n"/>
      <c r="R606" s="64" t="n"/>
      <c r="S606" s="64" t="n"/>
      <c r="T606" s="64" t="n"/>
      <c r="U606" s="64" t="n"/>
      <c r="V606" s="64" t="n"/>
      <c r="Y606" s="110" t="n"/>
    </row>
    <row r="607"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Y607" s="110" t="n"/>
    </row>
    <row r="608"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Y608" s="110" t="n"/>
    </row>
    <row r="609"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Y609" s="110" t="n"/>
    </row>
    <row r="610"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Y610" s="110" t="n"/>
    </row>
    <row r="611"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Y611" s="110" t="n"/>
    </row>
    <row r="612"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Y612" s="110" t="n"/>
    </row>
    <row r="613"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Y613" s="110" t="n"/>
    </row>
    <row r="614"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Y614" s="110" t="n"/>
    </row>
    <row r="615"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Y615" s="110" t="n"/>
    </row>
    <row r="616"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Y616" s="110" t="n"/>
    </row>
    <row r="617"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Y617" s="110" t="n"/>
    </row>
    <row r="618"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Y618" s="110" t="n"/>
    </row>
    <row r="619">
      <c r="N619" s="64" t="n"/>
      <c r="O619" s="64" t="n"/>
      <c r="P619" s="64" t="n"/>
      <c r="Q619" s="64" t="n"/>
      <c r="R619" s="64" t="n"/>
      <c r="S619" s="64" t="n"/>
      <c r="T619" s="64" t="n"/>
      <c r="U619" s="64" t="n"/>
      <c r="V619" s="64" t="n"/>
      <c r="Y619" s="110" t="n"/>
    </row>
    <row r="620">
      <c r="N620" s="64" t="n"/>
      <c r="O620" s="64" t="n"/>
      <c r="P620" s="64" t="n"/>
      <c r="Q620" s="64" t="n"/>
      <c r="R620" s="64" t="n"/>
      <c r="S620" s="64" t="n"/>
      <c r="T620" s="64" t="n"/>
      <c r="U620" s="64" t="n"/>
      <c r="V620" s="64" t="n"/>
      <c r="Y620" s="110" t="n"/>
    </row>
    <row r="621">
      <c r="N621" s="64" t="n"/>
      <c r="O621" s="64" t="n"/>
      <c r="P621" s="64" t="n"/>
      <c r="Q621" s="64" t="n"/>
      <c r="R621" s="64" t="n"/>
      <c r="S621" s="64" t="n"/>
      <c r="T621" s="64" t="n"/>
      <c r="U621" s="64" t="n"/>
      <c r="V621" s="64" t="n"/>
      <c r="Y621" s="110" t="n"/>
    </row>
    <row r="622">
      <c r="N622" s="64" t="n"/>
      <c r="O622" s="64" t="n"/>
      <c r="P622" s="64" t="n"/>
      <c r="Q622" s="64" t="n"/>
      <c r="R622" s="64" t="n"/>
      <c r="S622" s="64" t="n"/>
      <c r="T622" s="64" t="n"/>
      <c r="U622" s="64" t="n"/>
      <c r="V622" s="64" t="n"/>
      <c r="Y622" s="110" t="n"/>
    </row>
    <row r="623">
      <c r="N623" s="64" t="n"/>
      <c r="O623" s="64" t="n"/>
      <c r="P623" s="64" t="n"/>
      <c r="Q623" s="64" t="n"/>
      <c r="R623" s="64" t="n"/>
      <c r="S623" s="64" t="n"/>
      <c r="T623" s="64" t="n"/>
      <c r="U623" s="64" t="n"/>
      <c r="V623" s="64" t="n"/>
      <c r="Y623" s="110" t="n"/>
    </row>
    <row r="624">
      <c r="N624" s="64" t="n"/>
      <c r="O624" s="64" t="n"/>
      <c r="P624" s="64" t="n"/>
      <c r="Q624" s="64" t="n"/>
      <c r="R624" s="64" t="n"/>
      <c r="S624" s="64" t="n"/>
      <c r="T624" s="64" t="n"/>
      <c r="U624" s="64" t="n"/>
      <c r="V624" s="64" t="n"/>
      <c r="Y624" s="110" t="n"/>
    </row>
    <row r="625">
      <c r="N625" s="64" t="n"/>
      <c r="O625" s="64" t="n"/>
      <c r="P625" s="64" t="n"/>
      <c r="Q625" s="64" t="n"/>
      <c r="R625" s="64" t="n"/>
      <c r="S625" s="64" t="n"/>
      <c r="T625" s="64" t="n"/>
      <c r="U625" s="64" t="n"/>
      <c r="V625" s="64" t="n"/>
      <c r="Y625" s="110" t="n"/>
    </row>
    <row r="626"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Y626" s="110" t="n"/>
    </row>
    <row r="627"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Y627" s="110" t="n"/>
    </row>
    <row r="628">
      <c r="N628" s="64" t="n"/>
      <c r="O628" s="64" t="n"/>
      <c r="P628" s="64" t="n"/>
      <c r="Q628" s="64" t="n"/>
      <c r="R628" s="64" t="n"/>
      <c r="S628" s="64" t="n"/>
      <c r="T628" s="64" t="n"/>
      <c r="U628" s="64" t="n"/>
      <c r="V628" s="64" t="n"/>
      <c r="Y628" s="110" t="n"/>
    </row>
    <row r="629"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Y629" s="110" t="n"/>
    </row>
    <row r="630"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Y630" s="110" t="n"/>
    </row>
    <row r="631"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Y631" s="110" t="n"/>
    </row>
    <row r="632"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Y632" s="110" t="n"/>
    </row>
    <row r="633"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Y633" s="110" t="n"/>
    </row>
    <row r="634"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Y634" s="110" t="n"/>
    </row>
    <row r="635"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Y635" s="110" t="n"/>
    </row>
    <row r="636"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Y636" s="110" t="n"/>
    </row>
    <row r="637"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Y637" s="110" t="n"/>
    </row>
    <row r="638"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Y638" s="110" t="n"/>
    </row>
    <row r="639"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Y639" s="110" t="n"/>
    </row>
    <row r="640"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Y640" s="110" t="n"/>
    </row>
    <row r="641"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Y641" s="110" t="n"/>
    </row>
    <row r="642"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Y642" s="110" t="n"/>
    </row>
    <row r="643"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Y643" s="110" t="n"/>
    </row>
    <row r="644"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Y644" s="110" t="n"/>
    </row>
    <row r="645"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Y645" s="110" t="n"/>
    </row>
    <row r="646"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Y646" s="110" t="n"/>
    </row>
    <row r="647"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Y647" s="110" t="n"/>
    </row>
    <row r="648"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Y648" s="110" t="n"/>
    </row>
    <row r="649"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Y649" s="110" t="n"/>
    </row>
    <row r="650"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Y650" s="110" t="n"/>
    </row>
    <row r="651"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Y651" s="110" t="n"/>
    </row>
    <row r="652"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Y652" s="110" t="n"/>
    </row>
    <row r="653"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Y653" s="110" t="n"/>
    </row>
    <row r="654"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Y654" s="110" t="n"/>
    </row>
    <row r="655"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Y655" s="110" t="n"/>
    </row>
    <row r="656"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Y656" s="110" t="n"/>
    </row>
  </sheetData>
  <autoFilter ref="A3:BK3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priority="3" dxfId="1" stopIfTrue="1">
      <formula>O4&lt;$AS4</formula>
    </cfRule>
    <cfRule type="expression" priority="4" dxfId="0" stopIfTrue="1">
      <formula>O4&gt;$AS4</formula>
    </cfRule>
  </conditionalFormatting>
  <conditionalFormatting sqref="O5:O631">
    <cfRule type="expression" priority="1" dxfId="1" stopIfTrue="1">
      <formula>O5&lt;$AS5</formula>
    </cfRule>
    <cfRule type="expression" priority="2" dxfId="0" stopIfTrue="1">
      <formula>O5&gt;$AS5</formula>
    </cfRule>
  </conditionalFormatting>
  <hyperlinks>
    <hyperlink ref="W1" location="index!A1" display="العودة للفهرس"/>
    <hyperlink ref="AC1" location="index!A1" display="العودة للفهرس"/>
  </hyperlinks>
  <pageMargins left="0.7" right="0.7" top="0.75" bottom="0.75" header="0.3" footer="0.3"/>
  <pageSetup orientation="portrait" scale="2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45"/>
  <sheetViews>
    <sheetView rightToLeft="1" topLeftCell="A2" zoomScale="60" zoomScaleNormal="60" workbookViewId="0">
      <selection activeCell="A24" sqref="A24"/>
    </sheetView>
  </sheetViews>
  <sheetFormatPr baseColWidth="8" defaultColWidth="9.125" defaultRowHeight="14.25"/>
  <cols>
    <col width="11.375" customWidth="1" style="406" min="1" max="6"/>
    <col width="16.25" customWidth="1" style="406" min="7" max="7"/>
    <col width="11.375" customWidth="1" style="406" min="8" max="11"/>
    <col width="16.25" customWidth="1" style="406" min="12" max="13"/>
    <col width="11.375" customWidth="1" style="406" min="14" max="17"/>
    <col width="9.125" customWidth="1" style="406" min="18" max="16384"/>
  </cols>
  <sheetData>
    <row r="1" ht="15.75" customHeight="1" s="406" thickBot="1">
      <c r="C1" s="283" t="inlineStr">
        <is>
          <t>تقرير اسطمبة بلونايل 3 اطقم</t>
        </is>
      </c>
      <c r="D1" s="284" t="n"/>
      <c r="E1" s="284" t="n"/>
      <c r="F1" s="284" t="inlineStr">
        <is>
          <t>لشهر</t>
        </is>
      </c>
      <c r="G1" s="284" t="n">
        <v>1</v>
      </c>
      <c r="H1" s="284" t="inlineStr">
        <is>
          <t>عام</t>
        </is>
      </c>
      <c r="I1" s="285" t="n">
        <v>2020</v>
      </c>
    </row>
    <row r="16" ht="15" customHeight="1" s="406" thickBot="1"/>
    <row r="17" ht="49.5" customFormat="1" customHeight="1" s="299">
      <c r="A17" s="286" t="inlineStr">
        <is>
          <t>day</t>
        </is>
      </c>
      <c r="B17" s="287" t="inlineStr">
        <is>
          <t>machine</t>
        </is>
      </c>
      <c r="C17" s="288" t="inlineStr">
        <is>
          <t>Wt. St.</t>
        </is>
      </c>
      <c r="D17" s="289" t="inlineStr">
        <is>
          <t>lower</t>
        </is>
      </c>
      <c r="E17" s="289" t="inlineStr">
        <is>
          <t>upper</t>
        </is>
      </c>
      <c r="F17" s="290" t="inlineStr">
        <is>
          <t>Ave. Wt</t>
        </is>
      </c>
      <c r="G17" s="291" t="n"/>
      <c r="H17" s="292" t="inlineStr">
        <is>
          <t xml:space="preserve">C.T St </t>
        </is>
      </c>
      <c r="I17" s="292" t="inlineStr">
        <is>
          <t>lower</t>
        </is>
      </c>
      <c r="J17" s="292" t="inlineStr">
        <is>
          <t>upper</t>
        </is>
      </c>
      <c r="K17" s="293" t="inlineStr">
        <is>
          <t>Ave. Ct</t>
        </is>
      </c>
      <c r="L17" s="291" t="n"/>
      <c r="M17" s="294" t="inlineStr">
        <is>
          <t>day</t>
        </is>
      </c>
      <c r="N17" s="295" t="inlineStr">
        <is>
          <t>Scrap</t>
        </is>
      </c>
      <c r="O17" s="296" t="inlineStr">
        <is>
          <t>Target</t>
        </is>
      </c>
      <c r="P17" s="297" t="inlineStr">
        <is>
          <t>Production</t>
        </is>
      </c>
      <c r="Q17" s="298" t="inlineStr">
        <is>
          <t xml:space="preserve">% scrap </t>
        </is>
      </c>
    </row>
    <row r="18" ht="23.25" customFormat="1" customHeight="1" s="304">
      <c r="A18" s="192" t="n"/>
      <c r="B18" s="300" t="n"/>
      <c r="C18" s="301" t="n"/>
      <c r="D18" s="302" t="n"/>
      <c r="E18" s="302" t="n"/>
      <c r="F18" s="303" t="n"/>
      <c r="H18" s="305" t="n"/>
      <c r="I18" s="305" t="n"/>
      <c r="J18" s="305" t="n"/>
      <c r="K18" s="195" t="n"/>
      <c r="M18" s="192" t="n"/>
      <c r="N18" s="306" t="n"/>
      <c r="O18" s="434" t="n"/>
      <c r="P18" s="308" t="n"/>
      <c r="Q18" s="309" t="n"/>
    </row>
    <row r="19" ht="23.25" customFormat="1" customHeight="1" s="304">
      <c r="A19" s="192" t="n"/>
      <c r="B19" s="300" t="n"/>
      <c r="C19" s="301" t="n"/>
      <c r="D19" s="302" t="n"/>
      <c r="E19" s="302" t="n"/>
      <c r="F19" s="303" t="n"/>
      <c r="H19" s="305" t="n"/>
      <c r="I19" s="305" t="n"/>
      <c r="J19" s="305" t="n"/>
      <c r="K19" s="195" t="n"/>
      <c r="M19" s="192" t="n"/>
      <c r="N19" s="306" t="n"/>
      <c r="O19" s="434" t="n"/>
      <c r="P19" s="308" t="n"/>
      <c r="Q19" s="309" t="n"/>
    </row>
    <row r="20" ht="23.25" customFormat="1" customHeight="1" s="304">
      <c r="A20" s="192" t="n"/>
      <c r="B20" s="300" t="n"/>
      <c r="C20" s="301" t="n"/>
      <c r="D20" s="302" t="n"/>
      <c r="E20" s="302" t="n"/>
      <c r="F20" s="303" t="n"/>
      <c r="H20" s="305" t="n"/>
      <c r="I20" s="305" t="n"/>
      <c r="J20" s="305" t="n"/>
      <c r="K20" s="195" t="n"/>
      <c r="M20" s="192" t="n"/>
      <c r="N20" s="306" t="n"/>
      <c r="O20" s="434" t="n"/>
      <c r="P20" s="308" t="n"/>
      <c r="Q20" s="309" t="n"/>
    </row>
    <row r="21" ht="23.25" customFormat="1" customHeight="1" s="304">
      <c r="A21" s="192" t="n"/>
      <c r="B21" s="300" t="n"/>
      <c r="C21" s="301" t="n"/>
      <c r="D21" s="302" t="n"/>
      <c r="E21" s="302" t="n"/>
      <c r="F21" s="303" t="n"/>
      <c r="H21" s="305" t="n"/>
      <c r="I21" s="305" t="n"/>
      <c r="J21" s="305" t="n"/>
      <c r="K21" s="195" t="n"/>
      <c r="M21" s="192" t="n"/>
      <c r="N21" s="306" t="n"/>
      <c r="O21" s="434" t="n"/>
      <c r="P21" s="308" t="n"/>
      <c r="Q21" s="309" t="n"/>
    </row>
    <row r="22" ht="23.25" customFormat="1" customHeight="1" s="304">
      <c r="A22" s="192" t="n"/>
      <c r="B22" s="300" t="n"/>
      <c r="C22" s="301" t="n"/>
      <c r="D22" s="302" t="n"/>
      <c r="E22" s="302" t="n"/>
      <c r="F22" s="303" t="n"/>
      <c r="H22" s="305" t="n"/>
      <c r="I22" s="305" t="n"/>
      <c r="J22" s="305" t="n"/>
      <c r="K22" s="195" t="n"/>
      <c r="M22" s="192" t="n"/>
      <c r="N22" s="306" t="n"/>
      <c r="O22" s="434" t="n"/>
      <c r="P22" s="308" t="n"/>
      <c r="Q22" s="309" t="n"/>
    </row>
    <row r="23" ht="23.25" customFormat="1" customHeight="1" s="304">
      <c r="A23" s="192" t="n"/>
      <c r="B23" s="300" t="n"/>
      <c r="C23" s="301" t="n"/>
      <c r="D23" s="302" t="n"/>
      <c r="E23" s="302" t="n"/>
      <c r="F23" s="303" t="n"/>
      <c r="H23" s="305" t="n"/>
      <c r="I23" s="305" t="n"/>
      <c r="J23" s="305" t="n"/>
      <c r="K23" s="195" t="n"/>
      <c r="M23" s="192" t="n"/>
      <c r="N23" s="306" t="n"/>
      <c r="O23" s="434" t="n"/>
      <c r="P23" s="308" t="n"/>
      <c r="Q23" s="309" t="n"/>
    </row>
    <row r="24" ht="23.25" customFormat="1" customHeight="1" s="304">
      <c r="A24" s="192" t="n"/>
      <c r="B24" s="300" t="n"/>
      <c r="C24" s="301" t="n"/>
      <c r="D24" s="302" t="n"/>
      <c r="E24" s="302" t="n"/>
      <c r="F24" s="303" t="n"/>
      <c r="H24" s="305" t="n"/>
      <c r="I24" s="305" t="n"/>
      <c r="J24" s="305" t="n"/>
      <c r="K24" s="195" t="n"/>
      <c r="M24" s="192" t="n"/>
      <c r="N24" s="306" t="n"/>
      <c r="O24" s="434" t="n"/>
      <c r="P24" s="308" t="n"/>
      <c r="Q24" s="309" t="n"/>
    </row>
    <row r="25" ht="23.25" customFormat="1" customHeight="1" s="304">
      <c r="A25" s="192" t="n"/>
      <c r="B25" s="300" t="n"/>
      <c r="C25" s="301" t="n"/>
      <c r="D25" s="302" t="n"/>
      <c r="E25" s="302" t="n"/>
      <c r="F25" s="303" t="n"/>
      <c r="H25" s="305" t="n"/>
      <c r="I25" s="305" t="n"/>
      <c r="J25" s="305" t="n"/>
      <c r="K25" s="195" t="n"/>
      <c r="M25" s="192" t="n"/>
      <c r="N25" s="306" t="n"/>
      <c r="O25" s="434" t="n"/>
      <c r="P25" s="308" t="n"/>
      <c r="Q25" s="309" t="n"/>
    </row>
    <row r="26" ht="23.25" customFormat="1" customHeight="1" s="304">
      <c r="A26" s="192" t="n"/>
      <c r="B26" s="300" t="n"/>
      <c r="C26" s="301" t="n"/>
      <c r="D26" s="302" t="n"/>
      <c r="E26" s="302" t="n"/>
      <c r="F26" s="303" t="n"/>
      <c r="H26" s="305" t="n"/>
      <c r="I26" s="305" t="n"/>
      <c r="J26" s="305" t="n"/>
      <c r="K26" s="195" t="n"/>
      <c r="M26" s="192" t="n"/>
      <c r="N26" s="306" t="n"/>
      <c r="O26" s="434" t="n"/>
      <c r="P26" s="308" t="n"/>
      <c r="Q26" s="309" t="n"/>
    </row>
    <row r="27" ht="23.25" customFormat="1" customHeight="1" s="304">
      <c r="A27" s="192" t="n"/>
      <c r="B27" s="300" t="n"/>
      <c r="C27" s="301" t="n"/>
      <c r="D27" s="302" t="n"/>
      <c r="E27" s="302" t="n"/>
      <c r="F27" s="303" t="n"/>
      <c r="H27" s="305" t="n"/>
      <c r="I27" s="305" t="n"/>
      <c r="J27" s="305" t="n"/>
      <c r="K27" s="195" t="n"/>
      <c r="M27" s="192" t="n"/>
      <c r="N27" s="306" t="n"/>
      <c r="O27" s="434" t="n"/>
      <c r="P27" s="308" t="n"/>
      <c r="Q27" s="309" t="n"/>
    </row>
    <row r="28" ht="23.25" customFormat="1" customHeight="1" s="304">
      <c r="A28" s="192" t="n"/>
      <c r="B28" s="300" t="n"/>
      <c r="C28" s="301" t="n"/>
      <c r="D28" s="302" t="n"/>
      <c r="E28" s="302" t="n"/>
      <c r="F28" s="303" t="n"/>
      <c r="H28" s="305" t="n"/>
      <c r="I28" s="305" t="n"/>
      <c r="J28" s="305" t="n"/>
      <c r="K28" s="195" t="n"/>
      <c r="M28" s="192" t="n"/>
      <c r="N28" s="306" t="n"/>
      <c r="O28" s="434" t="n"/>
      <c r="P28" s="308" t="n"/>
      <c r="Q28" s="309" t="n"/>
    </row>
    <row r="29" ht="23.25" customFormat="1" customHeight="1" s="304">
      <c r="A29" s="192" t="n"/>
      <c r="B29" s="300" t="n"/>
      <c r="C29" s="301" t="n"/>
      <c r="D29" s="302" t="n"/>
      <c r="E29" s="302" t="n"/>
      <c r="F29" s="303" t="n"/>
      <c r="H29" s="305" t="n"/>
      <c r="I29" s="305" t="n"/>
      <c r="J29" s="305" t="n"/>
      <c r="K29" s="195" t="n"/>
      <c r="M29" s="192" t="n"/>
      <c r="N29" s="306" t="n"/>
      <c r="O29" s="434" t="n"/>
      <c r="P29" s="308" t="n"/>
      <c r="Q29" s="309" t="n"/>
    </row>
    <row r="30" ht="23.25" customFormat="1" customHeight="1" s="304">
      <c r="A30" s="192" t="n"/>
      <c r="B30" s="300" t="n"/>
      <c r="C30" s="301" t="n"/>
      <c r="D30" s="302" t="n"/>
      <c r="E30" s="302" t="n"/>
      <c r="F30" s="303" t="n"/>
      <c r="H30" s="305" t="n"/>
      <c r="I30" s="305" t="n"/>
      <c r="J30" s="305" t="n"/>
      <c r="K30" s="195" t="n"/>
      <c r="M30" s="192" t="n"/>
      <c r="N30" s="306" t="n"/>
      <c r="O30" s="434" t="n"/>
      <c r="P30" s="308" t="n"/>
      <c r="Q30" s="309" t="n"/>
    </row>
    <row r="31" ht="23.25" customFormat="1" customHeight="1" s="304">
      <c r="A31" s="192" t="n"/>
      <c r="B31" s="300" t="n"/>
      <c r="C31" s="301" t="n"/>
      <c r="D31" s="302" t="n"/>
      <c r="E31" s="302" t="n"/>
      <c r="F31" s="303" t="n"/>
      <c r="H31" s="305" t="n"/>
      <c r="I31" s="305" t="n"/>
      <c r="J31" s="305" t="n"/>
      <c r="K31" s="195" t="n"/>
      <c r="M31" s="192" t="n"/>
      <c r="N31" s="306" t="n"/>
      <c r="O31" s="434" t="n"/>
      <c r="P31" s="308" t="n"/>
      <c r="Q31" s="309" t="n"/>
    </row>
    <row r="32" ht="23.25" customFormat="1" customHeight="1" s="304">
      <c r="A32" s="192" t="n"/>
      <c r="B32" s="300" t="n"/>
      <c r="C32" s="301" t="n"/>
      <c r="D32" s="302" t="n"/>
      <c r="E32" s="302" t="n"/>
      <c r="F32" s="303" t="n"/>
      <c r="H32" s="305" t="n"/>
      <c r="I32" s="305" t="n"/>
      <c r="J32" s="305" t="n"/>
      <c r="K32" s="195" t="n"/>
      <c r="M32" s="192" t="n"/>
      <c r="N32" s="306" t="n"/>
      <c r="O32" s="434" t="n"/>
      <c r="P32" s="308" t="n"/>
      <c r="Q32" s="309" t="n"/>
    </row>
    <row r="33" ht="23.25" customFormat="1" customHeight="1" s="304">
      <c r="A33" s="192" t="n"/>
      <c r="B33" s="300" t="n"/>
      <c r="C33" s="301" t="n"/>
      <c r="D33" s="302" t="n"/>
      <c r="E33" s="302" t="n"/>
      <c r="F33" s="303" t="n"/>
      <c r="H33" s="305" t="n"/>
      <c r="I33" s="305" t="n"/>
      <c r="J33" s="305" t="n"/>
      <c r="K33" s="195" t="n"/>
      <c r="M33" s="192" t="n"/>
      <c r="N33" s="306" t="n"/>
      <c r="O33" s="434" t="n"/>
      <c r="P33" s="308" t="n"/>
      <c r="Q33" s="309" t="n"/>
    </row>
    <row r="34" ht="23.25" customFormat="1" customHeight="1" s="304">
      <c r="A34" s="192" t="n"/>
      <c r="B34" s="300" t="n"/>
      <c r="C34" s="301" t="n"/>
      <c r="D34" s="302" t="n"/>
      <c r="E34" s="302" t="n"/>
      <c r="F34" s="303" t="n"/>
      <c r="H34" s="305" t="n"/>
      <c r="I34" s="305" t="n"/>
      <c r="J34" s="305" t="n"/>
      <c r="K34" s="195" t="n"/>
      <c r="M34" s="192" t="n"/>
      <c r="N34" s="306" t="n"/>
      <c r="O34" s="434" t="n"/>
      <c r="P34" s="308" t="n"/>
      <c r="Q34" s="309" t="n"/>
    </row>
    <row r="35" ht="23.25" customFormat="1" customHeight="1" s="304">
      <c r="A35" s="192" t="n"/>
      <c r="B35" s="300" t="n"/>
      <c r="C35" s="301" t="n"/>
      <c r="D35" s="302" t="n"/>
      <c r="E35" s="302" t="n"/>
      <c r="F35" s="303" t="n"/>
      <c r="H35" s="305" t="n"/>
      <c r="I35" s="305" t="n"/>
      <c r="J35" s="305" t="n"/>
      <c r="K35" s="195" t="n"/>
      <c r="M35" s="192" t="n"/>
      <c r="N35" s="306" t="n"/>
      <c r="O35" s="434" t="n"/>
      <c r="P35" s="308" t="n"/>
      <c r="Q35" s="309" t="n"/>
    </row>
    <row r="36" ht="23.25" customFormat="1" customHeight="1" s="304">
      <c r="A36" s="192" t="n"/>
      <c r="B36" s="300" t="n"/>
      <c r="C36" s="301" t="n"/>
      <c r="D36" s="302" t="n"/>
      <c r="E36" s="302" t="n"/>
      <c r="F36" s="303" t="n"/>
      <c r="H36" s="305" t="n"/>
      <c r="I36" s="305" t="n"/>
      <c r="J36" s="305" t="n"/>
      <c r="K36" s="195" t="n"/>
      <c r="M36" s="192" t="n"/>
      <c r="N36" s="306" t="n"/>
      <c r="O36" s="434" t="n"/>
      <c r="P36" s="308" t="n"/>
      <c r="Q36" s="309" t="n"/>
    </row>
    <row r="37" ht="23.25" customFormat="1" customHeight="1" s="304">
      <c r="A37" s="192" t="n"/>
      <c r="B37" s="300" t="n"/>
      <c r="C37" s="301" t="n"/>
      <c r="D37" s="302" t="n"/>
      <c r="E37" s="302" t="n"/>
      <c r="F37" s="303" t="n"/>
      <c r="H37" s="305" t="n"/>
      <c r="I37" s="305" t="n"/>
      <c r="J37" s="305" t="n"/>
      <c r="K37" s="195" t="n"/>
      <c r="M37" s="192" t="n"/>
      <c r="N37" s="306" t="n"/>
      <c r="O37" s="434" t="n"/>
      <c r="P37" s="308" t="n"/>
      <c r="Q37" s="309" t="n"/>
    </row>
    <row r="38" ht="23.25" customFormat="1" customHeight="1" s="304">
      <c r="A38" s="192" t="n"/>
      <c r="B38" s="300" t="n"/>
      <c r="C38" s="301" t="n"/>
      <c r="D38" s="302" t="n"/>
      <c r="E38" s="302" t="n"/>
      <c r="F38" s="303" t="n"/>
      <c r="H38" s="305" t="n"/>
      <c r="I38" s="305" t="n"/>
      <c r="J38" s="305" t="n"/>
      <c r="K38" s="195" t="n"/>
      <c r="M38" s="192" t="n"/>
      <c r="N38" s="306" t="n"/>
      <c r="O38" s="434" t="n"/>
      <c r="P38" s="308" t="n"/>
      <c r="Q38" s="309" t="n"/>
    </row>
    <row r="39" ht="23.25" customFormat="1" customHeight="1" s="304">
      <c r="A39" s="192" t="n"/>
      <c r="B39" s="300" t="n"/>
      <c r="C39" s="301" t="n"/>
      <c r="D39" s="302" t="n"/>
      <c r="E39" s="302" t="n"/>
      <c r="F39" s="303" t="n"/>
      <c r="H39" s="305" t="n"/>
      <c r="I39" s="305" t="n"/>
      <c r="J39" s="305" t="n"/>
      <c r="K39" s="195" t="n"/>
      <c r="M39" s="192" t="n"/>
      <c r="N39" s="306" t="n"/>
      <c r="O39" s="434" t="n"/>
      <c r="P39" s="308" t="n"/>
      <c r="Q39" s="309" t="n"/>
    </row>
    <row r="40" ht="23.25" customFormat="1" customHeight="1" s="304">
      <c r="A40" s="192" t="n"/>
      <c r="B40" s="300" t="n"/>
      <c r="C40" s="301" t="n"/>
      <c r="D40" s="302" t="n"/>
      <c r="E40" s="302" t="n"/>
      <c r="F40" s="303" t="n"/>
      <c r="H40" s="305" t="n"/>
      <c r="I40" s="305" t="n"/>
      <c r="J40" s="305" t="n"/>
      <c r="K40" s="195" t="n"/>
      <c r="M40" s="192" t="n"/>
      <c r="N40" s="306" t="n"/>
      <c r="O40" s="434" t="n"/>
      <c r="P40" s="308" t="n"/>
      <c r="Q40" s="309" t="n"/>
    </row>
    <row r="41" ht="23.25" customFormat="1" customHeight="1" s="304">
      <c r="A41" s="192" t="n"/>
      <c r="B41" s="300" t="n"/>
      <c r="C41" s="301" t="n"/>
      <c r="D41" s="302" t="n"/>
      <c r="E41" s="302" t="n"/>
      <c r="F41" s="310" t="n"/>
      <c r="H41" s="305" t="n"/>
      <c r="I41" s="305" t="n"/>
      <c r="J41" s="305" t="n"/>
      <c r="K41" s="310" t="n"/>
      <c r="M41" s="192" t="n"/>
      <c r="N41" s="306" t="n"/>
      <c r="O41" s="434" t="n"/>
      <c r="P41" s="308" t="n"/>
      <c r="Q41" s="309" t="n"/>
    </row>
    <row r="42" ht="23.25" customFormat="1" customHeight="1" s="304">
      <c r="A42" s="192" t="n"/>
      <c r="B42" s="300" t="n"/>
      <c r="C42" s="301" t="n"/>
      <c r="D42" s="302" t="n"/>
      <c r="E42" s="302" t="n"/>
      <c r="F42" s="310" t="n"/>
      <c r="H42" s="305" t="n"/>
      <c r="I42" s="305" t="n"/>
      <c r="J42" s="305" t="n"/>
      <c r="K42" s="310" t="n"/>
      <c r="M42" s="192" t="n"/>
      <c r="N42" s="306" t="n"/>
      <c r="O42" s="434" t="n"/>
      <c r="P42" s="308" t="n"/>
      <c r="Q42" s="309" t="n"/>
    </row>
    <row r="43" ht="23.25" customFormat="1" customHeight="1" s="304">
      <c r="A43" s="192" t="n"/>
      <c r="B43" s="300" t="n"/>
      <c r="C43" s="301" t="n"/>
      <c r="D43" s="302" t="n"/>
      <c r="E43" s="302" t="n"/>
      <c r="F43" s="310" t="n"/>
      <c r="H43" s="305" t="n"/>
      <c r="I43" s="305" t="n"/>
      <c r="J43" s="305" t="n"/>
      <c r="K43" s="310" t="n"/>
      <c r="M43" s="192" t="n"/>
      <c r="N43" s="306" t="n"/>
      <c r="O43" s="434" t="n"/>
      <c r="P43" s="308" t="n"/>
      <c r="Q43" s="309" t="n"/>
    </row>
    <row r="44" ht="23.25" customFormat="1" customHeight="1" s="304">
      <c r="A44" s="192" t="n"/>
      <c r="B44" s="300" t="n"/>
      <c r="C44" s="301" t="n"/>
      <c r="D44" s="302" t="n"/>
      <c r="E44" s="302" t="n"/>
      <c r="F44" s="310" t="n"/>
      <c r="H44" s="305" t="n"/>
      <c r="I44" s="305" t="n"/>
      <c r="J44" s="305" t="n"/>
      <c r="K44" s="310" t="n"/>
      <c r="M44" s="192" t="n"/>
      <c r="N44" s="306" t="n"/>
      <c r="O44" s="434" t="n"/>
      <c r="P44" s="308" t="n"/>
      <c r="Q44" s="309" t="n"/>
    </row>
    <row r="45" ht="23.25" customFormat="1" customHeight="1" s="304">
      <c r="A45" s="192" t="n"/>
      <c r="B45" s="300" t="n"/>
      <c r="C45" s="301" t="n"/>
      <c r="D45" s="302" t="n"/>
      <c r="E45" s="302" t="n"/>
      <c r="F45" s="310" t="n"/>
      <c r="H45" s="305" t="n"/>
      <c r="I45" s="305" t="n"/>
      <c r="J45" s="305" t="n"/>
      <c r="K45" s="310" t="n"/>
      <c r="M45" s="192" t="n"/>
      <c r="N45" s="306" t="n"/>
      <c r="O45" s="434" t="n"/>
      <c r="P45" s="308" t="n"/>
      <c r="Q45" s="309" t="n"/>
    </row>
  </sheetData>
  <conditionalFormatting sqref="Q18:Q45">
    <cfRule type="cellIs" priority="25" operator="lessThanOrEqual" dxfId="1" stopIfTrue="1">
      <formula>O18</formula>
    </cfRule>
    <cfRule type="cellIs" priority="26" operator="greaterThanOrEqual" dxfId="7" stopIfTrue="1">
      <formula>O18</formula>
    </cfRule>
    <cfRule type="containsBlanks" priority="27" stopIfTrue="1">
      <formula>LEN(TRIM(Q18))=0</formula>
    </cfRule>
  </conditionalFormatting>
  <conditionalFormatting sqref="F41:F45">
    <cfRule type="expression" priority="19" dxfId="0">
      <formula>#REF!=0</formula>
    </cfRule>
    <cfRule type="expression" priority="20" dxfId="1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priority="23" dxfId="0">
      <formula>#REF!=0</formula>
    </cfRule>
    <cfRule type="expression" priority="24" dxfId="1" stopIfTrue="1">
      <formula>#REF!=1</formula>
    </cfRule>
  </conditionalFormatting>
  <conditionalFormatting sqref="F18">
    <cfRule type="expression" priority="15" stopIfTrue="1">
      <formula>F18=""</formula>
    </cfRule>
    <cfRule type="cellIs" priority="16" operator="lessThan" dxfId="7" stopIfTrue="1">
      <formula>D18</formula>
    </cfRule>
    <cfRule type="cellIs" priority="17" operator="between" dxfId="1" stopIfTrue="1">
      <formula>D18</formula>
      <formula>E18</formula>
    </cfRule>
    <cfRule type="cellIs" priority="18" operator="greaterThan" dxfId="0" stopIfTrue="1">
      <formula>E18</formula>
    </cfRule>
  </conditionalFormatting>
  <conditionalFormatting sqref="K18">
    <cfRule type="expression" priority="10" dxfId="1" stopIfTrue="1">
      <formula>K18&lt;H18</formula>
    </cfRule>
    <cfRule type="expression" priority="11" stopIfTrue="1">
      <formula>K18=""</formula>
    </cfRule>
    <cfRule type="expression" priority="12" dxfId="1" stopIfTrue="1">
      <formula>XEZ18=H18</formula>
    </cfRule>
    <cfRule type="expression" priority="13" dxfId="0" stopIfTrue="1">
      <formula>K18&gt;H18*1.05</formula>
    </cfRule>
    <cfRule type="expression" priority="14" dxfId="1" stopIfTrue="1">
      <formula>K18&lt;H18</formula>
    </cfRule>
  </conditionalFormatting>
  <conditionalFormatting sqref="F19:F40">
    <cfRule type="expression" priority="6" stopIfTrue="1">
      <formula>F19=""</formula>
    </cfRule>
    <cfRule type="cellIs" priority="7" operator="lessThan" dxfId="7" stopIfTrue="1">
      <formula>D19</formula>
    </cfRule>
    <cfRule type="cellIs" priority="8" operator="between" dxfId="1" stopIfTrue="1">
      <formula>D19</formula>
      <formula>E19</formula>
    </cfRule>
    <cfRule type="cellIs" priority="9" operator="greaterThan" dxfId="0" stopIfTrue="1">
      <formula>E19</formula>
    </cfRule>
  </conditionalFormatting>
  <conditionalFormatting sqref="K19:K40">
    <cfRule type="expression" priority="1" dxfId="1" stopIfTrue="1">
      <formula>K19&lt;H19</formula>
    </cfRule>
    <cfRule type="expression" priority="2" stopIfTrue="1">
      <formula>K19=""</formula>
    </cfRule>
    <cfRule type="expression" priority="3" dxfId="1" stopIfTrue="1">
      <formula>XEZ19=H19</formula>
    </cfRule>
    <cfRule type="expression" priority="4" dxfId="0" stopIfTrue="1">
      <formula>K19&gt;H19*1.05</formula>
    </cfRule>
    <cfRule type="expression" priority="5" dxfId="1" stopIfTrue="1">
      <formula>K19&lt;H19</formula>
    </cfRule>
  </conditionalFormatting>
  <pageMargins left="0.7" right="0.7" top="0.75" bottom="0.75" header="0.3" footer="0.3"/>
  <pageSetup orientation="portrait" paperSize="9" horizontalDpi="4294967293" verticalDpi="429496729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R69"/>
  <sheetViews>
    <sheetView showGridLines="0" showRowColHeaders="0" rightToLeft="1" zoomScaleNormal="100" workbookViewId="0">
      <selection activeCell="A24" sqref="A24"/>
    </sheetView>
  </sheetViews>
  <sheetFormatPr baseColWidth="8" defaultRowHeight="14.25"/>
  <sheetData>
    <row r="1">
      <c r="L1" s="50" t="inlineStr">
        <is>
          <t>العودة للفهرس</t>
        </is>
      </c>
    </row>
    <row r="23">
      <c r="R23" s="50" t="inlineStr">
        <is>
          <t>العودة للفهرس</t>
        </is>
      </c>
    </row>
    <row r="38">
      <c r="C38" s="233" t="inlineStr">
        <is>
          <t>sheetLink</t>
        </is>
      </c>
    </row>
    <row r="39" ht="15" customHeight="1" s="406">
      <c r="B39" s="321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233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  <row r="69">
      <c r="M69" s="50" t="inlineStr">
        <is>
          <t>العودة للفهرس</t>
        </is>
      </c>
    </row>
  </sheetData>
  <mergeCells count="1">
    <mergeCell ref="B39:D44"/>
  </mergeCells>
  <hyperlinks>
    <hyperlink ref="L1" location="index!A1" display="العودة للفهرس"/>
    <hyperlink ref="R23" location="index!A1" display="العودة للفهرس"/>
    <hyperlink ref="C38" location="customer" display="sheetLink"/>
    <hyperlink ref="F52" location="Molds_name" display="sheetLink"/>
    <hyperlink ref="M69" location="index!A1" display="العودة للفهرس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1024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baseColWidth="8" defaultColWidth="9.125" defaultRowHeight="20.25"/>
  <cols>
    <col hidden="1" width="9.125" customWidth="1" style="111" min="1" max="1"/>
    <col hidden="1" width="18" customWidth="1" style="111" min="2" max="2"/>
    <col width="15.375" customWidth="1" style="111" min="3" max="3"/>
    <col hidden="1" width="18" customWidth="1" style="111" min="4" max="4"/>
    <col width="40.625" customWidth="1" style="111" min="5" max="5"/>
    <col width="38" customWidth="1" style="111" min="6" max="6"/>
    <col width="19.875" customWidth="1" style="111" min="7" max="7"/>
    <col width="16.25" customWidth="1" style="111" min="8" max="8"/>
    <col width="24.75" customWidth="1" style="111" min="9" max="9"/>
    <col width="15.625" customWidth="1" style="111" min="10" max="10"/>
    <col width="8.375" bestFit="1" customWidth="1" style="111" min="11" max="11"/>
    <col width="12.75" bestFit="1" customWidth="1" style="111" min="12" max="12"/>
    <col width="17.25" bestFit="1" customWidth="1" style="111" min="13" max="13"/>
    <col hidden="1" width="8.375" customWidth="1" style="120" min="14" max="22"/>
    <col width="21.125" customWidth="1" style="111" min="23" max="23"/>
    <col width="14" customWidth="1" style="111" min="24" max="24"/>
    <col width="19.375" customWidth="1" style="121" min="25" max="25"/>
    <col width="21.125" customWidth="1" style="111" min="26" max="26"/>
    <col width="37.75" customWidth="1" style="111" min="27" max="28"/>
    <col width="20.75" customWidth="1" style="111" min="29" max="29"/>
    <col width="24.25" customWidth="1" style="111" min="30" max="30"/>
    <col width="9.125" customWidth="1" style="111" min="31" max="31"/>
    <col width="9.125" customWidth="1" style="111" min="32" max="16384"/>
  </cols>
  <sheetData>
    <row r="1" ht="41.25" customFormat="1" customHeight="1" s="68">
      <c r="A1" s="96" t="n"/>
      <c r="B1" s="99" t="n"/>
      <c r="C1" s="103" t="inlineStr">
        <is>
          <t>إدارة الجودة</t>
        </is>
      </c>
      <c r="E1" s="104" t="inlineStr">
        <is>
          <t>تقرير باتشات الإنتاج الشهري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30" t="n"/>
      <c r="L1" s="330" t="n"/>
      <c r="M1" s="331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50" t="inlineStr">
        <is>
          <t>العودة للفهرس</t>
        </is>
      </c>
      <c r="X1" s="108" t="n"/>
      <c r="Y1" s="107" t="n"/>
      <c r="Z1" s="330" t="n"/>
      <c r="AB1" s="104" t="n"/>
      <c r="AC1" s="108" t="n"/>
      <c r="AE1" s="50" t="inlineStr">
        <is>
          <t>العودة للفهرس</t>
        </is>
      </c>
      <c r="AF1" s="331" t="n"/>
      <c r="AG1" s="19" t="n"/>
      <c r="AH1" s="19" t="n"/>
      <c r="AI1" s="329" t="n"/>
      <c r="AJ1" s="330" t="n"/>
      <c r="AK1" s="330" t="n"/>
      <c r="AL1" s="330" t="n"/>
      <c r="AM1" s="331" t="n"/>
      <c r="AN1" s="379" t="n"/>
      <c r="AO1" s="379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76" t="n"/>
      <c r="BG1" s="76" t="n"/>
      <c r="BH1" s="20" t="n"/>
      <c r="BI1" s="20" t="n"/>
      <c r="BJ1" s="20" t="n"/>
      <c r="BK1" s="20" t="n"/>
      <c r="BL1" s="20" t="n"/>
      <c r="BM1" s="21" t="n"/>
    </row>
    <row r="2" ht="41.25" customFormat="1" customHeight="1" s="96">
      <c r="A2" s="324" t="inlineStr">
        <is>
          <t>year</t>
        </is>
      </c>
      <c r="B2" s="322" t="inlineStr">
        <is>
          <t>month</t>
        </is>
      </c>
      <c r="C2" s="325" t="inlineStr">
        <is>
          <t>Bach serial</t>
        </is>
      </c>
      <c r="D2" s="325" t="inlineStr">
        <is>
          <t>item_id</t>
        </is>
      </c>
      <c r="E2" s="325" t="inlineStr">
        <is>
          <t>اسم الاسطميه</t>
        </is>
      </c>
      <c r="F2" s="325" t="inlineStr">
        <is>
          <t>Formula Code</t>
        </is>
      </c>
      <c r="G2" s="332" t="inlineStr">
        <is>
          <t>الوزن جاف طبقا للمواصفة</t>
        </is>
      </c>
      <c r="H2" s="333" t="n"/>
      <c r="I2" s="334" t="inlineStr">
        <is>
          <t>متوسط الوزن الجاف للوردتيتين</t>
        </is>
      </c>
      <c r="J2" s="335" t="inlineStr">
        <is>
          <t>المعدل المعيارى/ساعة</t>
        </is>
      </c>
      <c r="K2" s="337" t="inlineStr">
        <is>
          <t xml:space="preserve">C.T معيارى </t>
        </is>
      </c>
      <c r="L2" s="336" t="inlineStr">
        <is>
          <t>المعدل الفعلى
/ ساعة</t>
        </is>
      </c>
      <c r="M2" s="338" t="inlineStr">
        <is>
          <t>c.T
 متوسط الورديتن
طقم/الثانية</t>
        </is>
      </c>
      <c r="N2" s="339" t="inlineStr">
        <is>
          <t>التالف (بالصنف) لاجمالي الوردتين</t>
        </is>
      </c>
      <c r="O2" s="340" t="n"/>
      <c r="P2" s="340" t="n"/>
      <c r="Q2" s="340" t="n"/>
      <c r="R2" s="340" t="n"/>
      <c r="S2" s="340" t="n"/>
      <c r="T2" s="340" t="n"/>
      <c r="U2" s="340" t="n"/>
      <c r="V2" s="333" t="n"/>
      <c r="W2" s="327" t="inlineStr">
        <is>
          <t>كمية التوالف</t>
        </is>
      </c>
      <c r="X2" s="327" t="inlineStr">
        <is>
          <t>اجمالي الإنتاج</t>
        </is>
      </c>
      <c r="Y2" s="327" t="inlineStr">
        <is>
          <t>معياري التوالف</t>
        </is>
      </c>
      <c r="Z2" s="342" t="inlineStr">
        <is>
          <t>عدد أيام التشغيل للباتشة</t>
        </is>
      </c>
      <c r="AA2" s="325" t="inlineStr">
        <is>
          <t>Planned Start Date</t>
        </is>
      </c>
      <c r="AB2" s="325" t="inlineStr">
        <is>
          <t>actualliy end date</t>
        </is>
      </c>
      <c r="AC2" s="327" t="inlineStr">
        <is>
          <t>نسبة التالف %</t>
        </is>
      </c>
      <c r="AD2" s="341" t="inlineStr">
        <is>
          <t>Batch Status</t>
        </is>
      </c>
      <c r="AG2" s="98" t="n"/>
      <c r="AH2" s="98" t="n"/>
      <c r="AI2" s="97" t="n"/>
      <c r="AN2" s="99" t="n"/>
      <c r="AO2" s="99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0" t="n"/>
      <c r="BG2" s="100" t="n"/>
      <c r="BH2" s="101" t="n"/>
      <c r="BI2" s="101" t="n"/>
      <c r="BJ2" s="101" t="n"/>
      <c r="BK2" s="101" t="n"/>
      <c r="BL2" s="101" t="n"/>
      <c r="BM2" s="102" t="n"/>
    </row>
    <row r="3" ht="93" customFormat="1" customHeight="1" s="324" thickBot="1">
      <c r="B3" s="323" t="n"/>
      <c r="C3" s="326" t="n"/>
      <c r="D3" s="326" t="n"/>
      <c r="E3" s="326" t="n"/>
      <c r="F3" s="326" t="n"/>
      <c r="G3" s="332" t="inlineStr">
        <is>
          <t xml:space="preserve">From </t>
        </is>
      </c>
      <c r="H3" s="332" t="inlineStr">
        <is>
          <t>To</t>
        </is>
      </c>
      <c r="I3" s="326" t="n"/>
      <c r="J3" s="326" t="n"/>
      <c r="K3" s="326" t="n"/>
      <c r="L3" s="326" t="n"/>
      <c r="M3" s="326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28" t="n"/>
      <c r="X3" s="328" t="n"/>
      <c r="Y3" s="328" t="n"/>
      <c r="Z3" s="326" t="n"/>
      <c r="AA3" s="326" t="n"/>
      <c r="AB3" s="326" t="n"/>
      <c r="AC3" s="328" t="n"/>
      <c r="AD3" s="328" t="n"/>
    </row>
    <row r="4" ht="45.75" customHeight="1" s="406" thickBot="1" thickTop="1">
      <c r="A4" t="n">
        <v>2022</v>
      </c>
      <c r="B4" s="112" t="n">
        <v>1</v>
      </c>
      <c r="C4" s="113" t="n">
        <v>14</v>
      </c>
      <c r="D4" s="113" t="inlineStr">
        <is>
          <t>(إفتا)S1B1 1755301</t>
        </is>
      </c>
      <c r="E4" s="113" t="inlineStr">
        <is>
          <t>FMAFTI20000000</t>
        </is>
      </c>
      <c r="F4" s="113" t="n">
        <v>25.11</v>
      </c>
      <c r="G4" s="113" t="n">
        <v>28.89</v>
      </c>
      <c r="H4" s="113" t="n"/>
      <c r="I4" s="113" t="n">
        <v>59</v>
      </c>
      <c r="J4" s="70" t="n">
        <v>122</v>
      </c>
      <c r="K4" s="70" t="n"/>
      <c r="L4" s="70" t="n"/>
      <c r="M4" s="70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115" t="n"/>
      <c r="X4" s="115" t="n">
        <v>0.02</v>
      </c>
      <c r="Y4" s="64" t="n"/>
      <c r="Z4" s="115" t="n"/>
      <c r="AA4" s="435" t="n"/>
      <c r="AB4" s="435" t="n"/>
      <c r="AC4" s="116" t="n"/>
      <c r="AD4" s="122" t="n"/>
    </row>
    <row r="5" ht="45.75" customHeight="1" s="406" thickBot="1" thickTop="1">
      <c r="A5" t="n">
        <v>2022</v>
      </c>
      <c r="B5" s="112" t="n">
        <v>1</v>
      </c>
      <c r="C5" s="113" t="n">
        <v>14</v>
      </c>
      <c r="D5" s="113" t="inlineStr">
        <is>
          <t>(إفتا)S1B1 1755301</t>
        </is>
      </c>
      <c r="E5" s="113" t="inlineStr">
        <is>
          <t>FMAFTI20000000</t>
        </is>
      </c>
      <c r="F5" s="113" t="n">
        <v>25.11</v>
      </c>
      <c r="G5" s="113" t="n">
        <v>28.89</v>
      </c>
      <c r="H5" s="113" t="n"/>
      <c r="I5" s="113" t="n">
        <v>59</v>
      </c>
      <c r="J5" s="117" t="n">
        <v>122</v>
      </c>
      <c r="K5" s="117" t="n"/>
      <c r="L5" s="117" t="n"/>
      <c r="M5" s="117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115" t="n"/>
      <c r="X5" s="115" t="n"/>
      <c r="Y5" s="64" t="n"/>
      <c r="Z5" s="115" t="n"/>
      <c r="AA5" s="435" t="n"/>
      <c r="AB5" s="435" t="n"/>
      <c r="AC5" s="116" t="n"/>
      <c r="AD5" s="122" t="n"/>
    </row>
    <row r="6" ht="45.75" customHeight="1" s="406" thickBot="1" thickTop="1">
      <c r="A6" t="n">
        <v>2022</v>
      </c>
      <c r="B6" s="112" t="n">
        <v>1</v>
      </c>
      <c r="C6" s="113" t="n">
        <v>24</v>
      </c>
      <c r="D6" s="113" t="inlineStr">
        <is>
          <t>فوم زوايا فيكتوريا خلفيه PDAWP6025</t>
        </is>
      </c>
      <c r="E6" s="113" t="inlineStr">
        <is>
          <t>FMDAIIF4000000</t>
        </is>
      </c>
      <c r="F6" s="113" t="n">
        <v>154.38</v>
      </c>
      <c r="G6" s="113" t="n">
        <v>177.62</v>
      </c>
      <c r="H6" s="113" t="n"/>
      <c r="I6" s="113" t="n">
        <v>145</v>
      </c>
      <c r="J6" s="117" t="n">
        <v>99</v>
      </c>
      <c r="K6" s="117" t="n"/>
      <c r="L6" s="117" t="n"/>
      <c r="M6" s="117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115" t="n"/>
      <c r="X6" s="115" t="n">
        <v>0.015</v>
      </c>
      <c r="Y6" s="64" t="n"/>
      <c r="Z6" s="115" t="n"/>
      <c r="AA6" s="435" t="n"/>
      <c r="AB6" s="435" t="n"/>
      <c r="AC6" s="116" t="n"/>
      <c r="AD6" s="122" t="n"/>
    </row>
    <row r="7" ht="45.75" customHeight="1" s="406" thickBot="1" thickTop="1">
      <c r="A7" t="n">
        <v>2022</v>
      </c>
      <c r="B7" s="112" t="n">
        <v>1</v>
      </c>
      <c r="C7" s="113" t="n">
        <v>25</v>
      </c>
      <c r="D7" s="113" t="inlineStr">
        <is>
          <t>فوم زوايا فيكتوريا اماميه PDAWP6024</t>
        </is>
      </c>
      <c r="E7" s="113" t="inlineStr">
        <is>
          <t>FMDAIIF3000000</t>
        </is>
      </c>
      <c r="F7" s="113" t="n">
        <v>150.66</v>
      </c>
      <c r="G7" s="113" t="n">
        <v>173.34</v>
      </c>
      <c r="H7" s="113" t="n"/>
      <c r="I7" s="113" t="n">
        <v>145</v>
      </c>
      <c r="J7" s="117" t="n">
        <v>99</v>
      </c>
      <c r="K7" s="117" t="n"/>
      <c r="L7" s="117" t="n"/>
      <c r="M7" s="117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115" t="n"/>
      <c r="X7" s="115" t="n">
        <v>0.015</v>
      </c>
      <c r="Y7" s="64" t="n"/>
      <c r="Z7" s="115" t="n"/>
      <c r="AA7" s="435" t="n"/>
      <c r="AB7" s="435" t="n"/>
      <c r="AC7" s="116" t="n"/>
      <c r="AD7" s="122" t="n"/>
    </row>
    <row r="8" ht="45.75" customHeight="1" s="406" thickBot="1" thickTop="1">
      <c r="A8" t="n">
        <v>2022</v>
      </c>
      <c r="B8" s="112" t="n">
        <v>1</v>
      </c>
      <c r="C8" s="113" t="n">
        <v>92</v>
      </c>
      <c r="D8" s="113" t="inlineStr">
        <is>
          <t>قاعده غساله فوم 4.3 سم PDAWP6058</t>
        </is>
      </c>
      <c r="E8" s="113" t="inlineStr">
        <is>
          <t>FMDAIIW0000000</t>
        </is>
      </c>
      <c r="F8" s="113" t="n">
        <v>335.73</v>
      </c>
      <c r="G8" s="113" t="n">
        <v>386.27</v>
      </c>
      <c r="H8" s="113" t="n"/>
      <c r="I8" s="113" t="n">
        <v>74</v>
      </c>
      <c r="J8" s="117" t="n">
        <v>97</v>
      </c>
      <c r="K8" s="117" t="n"/>
      <c r="L8" s="117" t="n"/>
      <c r="M8" s="117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115" t="n"/>
      <c r="X8" s="115" t="n">
        <v>0.015</v>
      </c>
      <c r="Y8" s="64" t="n"/>
      <c r="Z8" s="115" t="n"/>
      <c r="AA8" s="435" t="n"/>
      <c r="AB8" s="435" t="n"/>
      <c r="AC8" s="116" t="n"/>
      <c r="AD8" s="122" t="n"/>
    </row>
    <row r="9" ht="45.75" customHeight="1" s="406" thickBot="1" thickTop="1">
      <c r="A9" t="n">
        <v>2022</v>
      </c>
      <c r="B9" s="112" t="n">
        <v>1</v>
      </c>
      <c r="C9" s="113" t="n">
        <v>94</v>
      </c>
      <c r="D9" s="113" t="inlineStr">
        <is>
          <t>فوم تغليف حله فيكتوريا CDAWP6039</t>
        </is>
      </c>
      <c r="E9" s="113" t="inlineStr">
        <is>
          <t>FMDAIIF1000000</t>
        </is>
      </c>
      <c r="F9" s="113" t="n">
        <v>17.67</v>
      </c>
      <c r="G9" s="113" t="n">
        <v>20.33</v>
      </c>
      <c r="H9" s="113" t="n"/>
      <c r="I9" s="113" t="n">
        <v>74</v>
      </c>
      <c r="J9" s="117" t="n">
        <v>97</v>
      </c>
      <c r="K9" s="117" t="n"/>
      <c r="L9" s="117" t="n"/>
      <c r="M9" s="117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115" t="n"/>
      <c r="X9" s="115" t="n">
        <v>0.015</v>
      </c>
      <c r="Y9" s="64" t="n"/>
      <c r="Z9" s="115" t="n"/>
      <c r="AA9" s="435" t="n"/>
      <c r="AB9" s="435" t="n"/>
      <c r="AC9" s="116" t="n"/>
      <c r="AD9" s="122" t="n"/>
    </row>
    <row r="10" ht="45.75" customHeight="1" s="406" thickBot="1" thickTop="1">
      <c r="A10" t="n">
        <v>2022</v>
      </c>
      <c r="B10" s="112" t="n">
        <v>1</v>
      </c>
      <c r="C10" s="113" t="n">
        <v>122</v>
      </c>
      <c r="D10" s="113" t="inlineStr">
        <is>
          <t>LgWashing Mashine Base</t>
        </is>
      </c>
      <c r="E10" s="113" t="inlineStr">
        <is>
          <t>FMLGEI1000000</t>
        </is>
      </c>
      <c r="F10" s="113" t="n">
        <v>267.4</v>
      </c>
      <c r="G10" s="113" t="n">
        <v>292.6</v>
      </c>
      <c r="H10" s="113" t="n"/>
      <c r="I10" s="113" t="n">
        <v>63</v>
      </c>
      <c r="J10" s="117" t="n">
        <v>115</v>
      </c>
      <c r="K10" s="117" t="n"/>
      <c r="L10" s="117" t="n"/>
      <c r="M10" s="117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115" t="n"/>
      <c r="X10" s="115" t="n"/>
      <c r="Y10" s="64" t="n"/>
      <c r="Z10" s="115" t="n"/>
      <c r="AA10" s="435" t="n"/>
      <c r="AB10" s="435" t="n"/>
      <c r="AC10" s="116" t="n"/>
      <c r="AD10" s="122" t="n"/>
    </row>
    <row r="11" ht="45.75" customHeight="1" s="406" thickBot="1" thickTop="1">
      <c r="A11" t="n">
        <v>2022</v>
      </c>
      <c r="B11" s="112" t="n">
        <v>1</v>
      </c>
      <c r="C11" s="113" t="n">
        <v>135</v>
      </c>
      <c r="D11" s="113" t="inlineStr">
        <is>
          <t>فوم كشاف جراند بلاستيك</t>
        </is>
      </c>
      <c r="E11" s="113" t="inlineStr">
        <is>
          <t>FMGREI30000000</t>
        </is>
      </c>
      <c r="F11" s="113" t="n">
        <v>9.88125</v>
      </c>
      <c r="G11" s="113" t="n">
        <v>11.36875</v>
      </c>
      <c r="H11" s="113" t="n"/>
      <c r="I11" s="113" t="n">
        <v>345</v>
      </c>
      <c r="J11" s="117" t="n">
        <v>125</v>
      </c>
      <c r="K11" s="117" t="n"/>
      <c r="L11" s="117" t="n"/>
      <c r="M11" s="117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115" t="n"/>
      <c r="X11" s="115" t="n"/>
      <c r="Y11" s="64" t="n"/>
      <c r="Z11" s="115" t="n"/>
      <c r="AA11" s="435" t="n"/>
      <c r="AB11" s="435" t="n"/>
      <c r="AC11" s="116" t="n"/>
      <c r="AD11" s="122" t="n"/>
    </row>
    <row r="12" ht="45.75" customHeight="1" s="406" thickBot="1" thickTop="1">
      <c r="A12" t="n">
        <v>2022</v>
      </c>
      <c r="B12" s="112" t="n">
        <v>1</v>
      </c>
      <c r="C12" s="113" t="n">
        <v>155</v>
      </c>
      <c r="D12" s="113" t="inlineStr">
        <is>
          <t>فوم طقم سخان غاز 10 لتر</t>
        </is>
      </c>
      <c r="E12" s="113" t="inlineStr">
        <is>
          <t>FMDAHI6000000</t>
        </is>
      </c>
      <c r="F12" s="113" t="n">
        <v>113.46</v>
      </c>
      <c r="G12" s="113" t="n">
        <v>130.54</v>
      </c>
      <c r="H12" s="113" t="n"/>
      <c r="I12" s="113" t="n">
        <v>61</v>
      </c>
      <c r="J12" s="117" t="n">
        <v>177</v>
      </c>
      <c r="K12" s="117" t="n"/>
      <c r="L12" s="117" t="n"/>
      <c r="M12" s="117" t="n"/>
      <c r="N12" s="64" t="n"/>
      <c r="O12" s="64" t="n"/>
      <c r="P12" s="64" t="n"/>
      <c r="Q12" s="64" t="n"/>
      <c r="R12" s="64" t="n"/>
      <c r="S12" s="64" t="n"/>
      <c r="T12" s="64" t="n"/>
      <c r="U12" s="64" t="n"/>
      <c r="V12" s="64" t="n"/>
      <c r="W12" s="115" t="n"/>
      <c r="X12" s="115" t="n">
        <v>0.02</v>
      </c>
      <c r="Y12" s="64" t="n"/>
      <c r="Z12" s="115" t="n"/>
      <c r="AA12" s="435" t="n"/>
      <c r="AB12" s="435" t="n"/>
      <c r="AC12" s="116" t="n"/>
      <c r="AD12" s="122" t="n"/>
    </row>
    <row r="13" ht="45.75" customHeight="1" s="406" thickBot="1" thickTop="1">
      <c r="A13" t="n">
        <v>2022</v>
      </c>
      <c r="B13" s="112" t="n">
        <v>1</v>
      </c>
      <c r="C13" s="113" t="n">
        <v>155</v>
      </c>
      <c r="D13" s="113" t="inlineStr">
        <is>
          <t>فوم طقم سخان غاز 10 لتر</t>
        </is>
      </c>
      <c r="E13" s="113" t="inlineStr">
        <is>
          <t>FMDAHI6000000</t>
        </is>
      </c>
      <c r="F13" s="113" t="n">
        <v>113.46</v>
      </c>
      <c r="G13" s="113" t="n">
        <v>130.54</v>
      </c>
      <c r="H13" s="113" t="n"/>
      <c r="I13" s="113" t="n">
        <v>61</v>
      </c>
      <c r="J13" s="117" t="n">
        <v>177</v>
      </c>
      <c r="K13" s="117" t="n"/>
      <c r="L13" s="117" t="n"/>
      <c r="M13" s="117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115" t="n"/>
      <c r="X13" s="115" t="n"/>
      <c r="Y13" s="64" t="n"/>
      <c r="Z13" s="115" t="n"/>
      <c r="AA13" s="435" t="n"/>
      <c r="AB13" s="435" t="n"/>
      <c r="AC13" s="116" t="n"/>
      <c r="AD13" s="122" t="n"/>
    </row>
    <row r="14" ht="45.75" customHeight="1" s="406" thickBot="1" thickTop="1">
      <c r="A14" t="n">
        <v>2022</v>
      </c>
      <c r="B14" s="112" t="n">
        <v>1</v>
      </c>
      <c r="C14" s="113" t="n">
        <v>160</v>
      </c>
      <c r="D14" s="113" t="inlineStr">
        <is>
          <t>فوم طقم رويال جاز المعدل</t>
        </is>
      </c>
      <c r="E14" s="113" t="inlineStr">
        <is>
          <t>FMROGI20000000</t>
        </is>
      </c>
      <c r="F14" s="113" t="n">
        <v>186</v>
      </c>
      <c r="G14" s="113" t="n">
        <v>214</v>
      </c>
      <c r="H14" s="113" t="n"/>
      <c r="I14" s="113" t="n">
        <v>76</v>
      </c>
      <c r="J14" s="117" t="n">
        <v>95</v>
      </c>
      <c r="K14" s="117" t="n"/>
      <c r="L14" s="117" t="n"/>
      <c r="M14" s="117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115" t="n"/>
      <c r="X14" s="115" t="n"/>
      <c r="Y14" s="64" t="n"/>
      <c r="Z14" s="115" t="n"/>
      <c r="AA14" s="435" t="n"/>
      <c r="AB14" s="435" t="n"/>
      <c r="AC14" s="116" t="n"/>
      <c r="AD14" s="122" t="n"/>
    </row>
    <row r="15" ht="45.75" customHeight="1" s="406" thickBot="1" thickTop="1">
      <c r="A15" t="n">
        <v>2022</v>
      </c>
      <c r="B15" s="112" t="n">
        <v>1</v>
      </c>
      <c r="C15" s="113" t="n">
        <v>167</v>
      </c>
      <c r="D15" s="113" t="inlineStr">
        <is>
          <t>فوم صندوق سمك 35 ك</t>
        </is>
      </c>
      <c r="E15" s="113" t="inlineStr">
        <is>
          <t>FMBOXI35000000</t>
        </is>
      </c>
      <c r="F15" s="113" t="n">
        <v>825.84</v>
      </c>
      <c r="G15" s="113" t="n">
        <v>950.16</v>
      </c>
      <c r="H15" s="113" t="n"/>
      <c r="I15" s="113" t="n">
        <v>55</v>
      </c>
      <c r="J15" s="117" t="n">
        <v>131</v>
      </c>
      <c r="K15" s="117" t="n"/>
      <c r="L15" s="117" t="n"/>
      <c r="M15" s="117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115" t="n"/>
      <c r="X15" s="115" t="n">
        <v>0.015</v>
      </c>
      <c r="Y15" s="64" t="n"/>
      <c r="Z15" s="115" t="n"/>
      <c r="AA15" s="435" t="n"/>
      <c r="AB15" s="435" t="n"/>
      <c r="AC15" s="116" t="n"/>
      <c r="AD15" s="122" t="n"/>
    </row>
    <row r="16" ht="45.75" customHeight="1" s="406" thickBot="1" thickTop="1">
      <c r="A16" t="n">
        <v>2022</v>
      </c>
      <c r="B16" s="112" t="n">
        <v>1</v>
      </c>
      <c r="C16" s="113" t="n">
        <v>167</v>
      </c>
      <c r="D16" s="113" t="inlineStr">
        <is>
          <t>فوم صندوق سمك 35 ك</t>
        </is>
      </c>
      <c r="E16" s="113" t="inlineStr">
        <is>
          <t>FMBOXI35000000</t>
        </is>
      </c>
      <c r="F16" s="113" t="n">
        <v>825.84</v>
      </c>
      <c r="G16" s="113" t="n">
        <v>950.16</v>
      </c>
      <c r="H16" s="113" t="n"/>
      <c r="I16" s="113" t="n">
        <v>55</v>
      </c>
      <c r="J16" s="117" t="n">
        <v>131</v>
      </c>
      <c r="K16" s="117" t="n"/>
      <c r="L16" s="117" t="n"/>
      <c r="M16" s="117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115" t="n"/>
      <c r="X16" s="115" t="n"/>
      <c r="Y16" s="64" t="n"/>
      <c r="Z16" s="115" t="n"/>
      <c r="AA16" s="435" t="n"/>
      <c r="AB16" s="435" t="n"/>
      <c r="AC16" s="116" t="n"/>
      <c r="AD16" s="122" t="n"/>
    </row>
    <row r="17" ht="45.75" customHeight="1" s="406" thickBot="1" thickTop="1">
      <c r="A17" t="n">
        <v>2022</v>
      </c>
      <c r="B17" s="112" t="n">
        <v>1</v>
      </c>
      <c r="C17" s="113" t="n">
        <v>280</v>
      </c>
      <c r="D17" s="113" t="inlineStr">
        <is>
          <t>صندق 10ك بنى سويف</t>
        </is>
      </c>
      <c r="E17" s="113" t="inlineStr">
        <is>
          <t>FM000B10000000</t>
        </is>
      </c>
      <c r="F17" s="113" t="n">
        <v>300.39</v>
      </c>
      <c r="G17" s="113" t="n">
        <v>345.61</v>
      </c>
      <c r="H17" s="113" t="n"/>
      <c r="I17" s="113" t="n">
        <v>105</v>
      </c>
      <c r="J17" s="117" t="n">
        <v>103</v>
      </c>
      <c r="K17" s="117" t="n"/>
      <c r="L17" s="117" t="n"/>
      <c r="M17" s="117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115" t="n"/>
      <c r="X17" s="115" t="n">
        <v>0.015</v>
      </c>
      <c r="Y17" s="64" t="n"/>
      <c r="Z17" s="115" t="n"/>
      <c r="AA17" s="435" t="n"/>
      <c r="AB17" s="435" t="n"/>
      <c r="AC17" s="116" t="n"/>
      <c r="AD17" s="122" t="n"/>
    </row>
    <row r="18" ht="45.75" customHeight="1" s="406" thickBot="1" thickTop="1">
      <c r="A18" t="n">
        <v>2022</v>
      </c>
      <c r="B18" s="112" t="n">
        <v>1</v>
      </c>
      <c r="C18" s="113" t="n">
        <v>281</v>
      </c>
      <c r="D18" s="113" t="inlineStr">
        <is>
          <t>صندوق 10 ك فلات ك 18 بدون بادج</t>
        </is>
      </c>
      <c r="E18" s="113" t="inlineStr">
        <is>
          <t>FM000B10180000</t>
        </is>
      </c>
      <c r="F18" s="113" t="n">
        <v>265.05</v>
      </c>
      <c r="G18" s="113" t="n">
        <v>304.95</v>
      </c>
      <c r="H18" s="113" t="n"/>
      <c r="I18" s="113" t="n">
        <v>120</v>
      </c>
      <c r="J18" s="117" t="n">
        <v>120</v>
      </c>
      <c r="K18" s="117" t="n"/>
      <c r="L18" s="117" t="n"/>
      <c r="M18" s="117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115" t="n"/>
      <c r="X18" s="115" t="n"/>
      <c r="Y18" s="64" t="n"/>
      <c r="Z18" s="115" t="n"/>
      <c r="AA18" s="435" t="n"/>
      <c r="AB18" s="435" t="n"/>
      <c r="AC18" s="116" t="n"/>
      <c r="AD18" s="122" t="n"/>
    </row>
    <row r="19" ht="45.75" customHeight="1" s="406" thickBot="1" thickTop="1">
      <c r="A19" t="n">
        <v>2022</v>
      </c>
      <c r="B19" s="112" t="n">
        <v>1</v>
      </c>
      <c r="C19" s="113" t="n">
        <v>299</v>
      </c>
      <c r="D19" s="113" t="inlineStr">
        <is>
          <t>سخان غاز 6لتر</t>
        </is>
      </c>
      <c r="E19" s="113" t="inlineStr">
        <is>
          <t>FMDAHI5L000000</t>
        </is>
      </c>
      <c r="F19" s="113" t="n">
        <v>106.95</v>
      </c>
      <c r="G19" s="113" t="n">
        <v>123.05</v>
      </c>
      <c r="H19" s="113" t="n"/>
      <c r="I19" s="113" t="n">
        <v>70</v>
      </c>
      <c r="J19" s="117" t="n">
        <v>154</v>
      </c>
      <c r="K19" s="117" t="n"/>
      <c r="L19" s="117" t="n"/>
      <c r="M19" s="117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115" t="n"/>
      <c r="X19" s="115" t="n">
        <v>0.02</v>
      </c>
      <c r="Y19" s="64" t="n"/>
      <c r="Z19" s="115" t="n"/>
      <c r="AA19" s="435" t="n"/>
      <c r="AB19" s="435" t="n"/>
      <c r="AC19" s="116" t="n"/>
      <c r="AD19" s="122" t="n"/>
    </row>
    <row r="20" ht="45.75" customHeight="1" s="406" thickBot="1" thickTop="1">
      <c r="A20" t="n">
        <v>2022</v>
      </c>
      <c r="B20" s="112" t="n">
        <v>1</v>
      </c>
      <c r="C20" s="113" t="n">
        <v>299</v>
      </c>
      <c r="D20" s="113" t="inlineStr">
        <is>
          <t>سخان غاز 6لتر</t>
        </is>
      </c>
      <c r="E20" s="113" t="inlineStr">
        <is>
          <t>FMDAHI5L000000</t>
        </is>
      </c>
      <c r="F20" s="113" t="n">
        <v>106.95</v>
      </c>
      <c r="G20" s="113" t="n">
        <v>123.05</v>
      </c>
      <c r="H20" s="113" t="n"/>
      <c r="I20" s="113" t="n">
        <v>70</v>
      </c>
      <c r="J20" s="117" t="n">
        <v>154</v>
      </c>
      <c r="K20" s="117" t="n"/>
      <c r="L20" s="117" t="n"/>
      <c r="M20" s="117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115" t="n"/>
      <c r="X20" s="115" t="n"/>
      <c r="Y20" s="64" t="n"/>
      <c r="Z20" s="115" t="n"/>
      <c r="AA20" s="435" t="n"/>
      <c r="AB20" s="435" t="n"/>
      <c r="AC20" s="116" t="n"/>
      <c r="AD20" s="122" t="n"/>
    </row>
    <row r="21" ht="45.75" customHeight="1" s="406" thickBot="1" thickTop="1">
      <c r="A21" t="n">
        <v>2022</v>
      </c>
      <c r="B21" s="112" t="n">
        <v>1</v>
      </c>
      <c r="C21" s="113" t="n">
        <v>331</v>
      </c>
      <c r="D21" s="113" t="inlineStr">
        <is>
          <t>LG 43UJ63</t>
        </is>
      </c>
      <c r="E21" s="113" t="inlineStr">
        <is>
          <t>FMLGEI43630000</t>
        </is>
      </c>
      <c r="F21" s="113" t="n">
        <v>312.412</v>
      </c>
      <c r="G21" s="113" t="n">
        <v>355.572</v>
      </c>
      <c r="H21" s="113" t="n"/>
      <c r="I21" s="113" t="n">
        <v>110</v>
      </c>
      <c r="J21" s="117" t="n">
        <v>131</v>
      </c>
      <c r="K21" s="117" t="n"/>
      <c r="L21" s="117" t="n"/>
      <c r="M21" s="117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115" t="n"/>
      <c r="X21" s="115" t="n">
        <v>0.015</v>
      </c>
      <c r="Y21" s="64" t="n"/>
      <c r="Z21" s="115" t="n"/>
      <c r="AA21" s="435" t="n"/>
      <c r="AB21" s="435" t="n"/>
      <c r="AC21" s="116" t="n"/>
      <c r="AD21" s="122" t="n"/>
    </row>
    <row r="22" ht="45.75" customHeight="1" s="406" thickBot="1" thickTop="1">
      <c r="A22" t="n">
        <v>2022</v>
      </c>
      <c r="B22" s="112" t="n">
        <v>1</v>
      </c>
      <c r="C22" s="113" t="n">
        <v>437</v>
      </c>
      <c r="D22" s="113" t="inlineStr">
        <is>
          <t>LG32LM55\63</t>
        </is>
      </c>
      <c r="E22" s="113" t="inlineStr">
        <is>
          <t>FMLGEI32LM5563</t>
        </is>
      </c>
      <c r="F22" s="113" t="n">
        <v>158.088</v>
      </c>
      <c r="G22" s="113" t="n">
        <v>179.928</v>
      </c>
      <c r="H22" s="113" t="n"/>
      <c r="I22" s="113" t="n">
        <v>120</v>
      </c>
      <c r="J22" s="117" t="n">
        <v>120</v>
      </c>
      <c r="K22" s="117" t="n"/>
      <c r="L22" s="117" t="n"/>
      <c r="M22" s="117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115" t="n"/>
      <c r="X22" s="115" t="n">
        <v>0.015</v>
      </c>
      <c r="Y22" s="64" t="n"/>
      <c r="Z22" s="115" t="n"/>
      <c r="AA22" s="435" t="n"/>
      <c r="AB22" s="435" t="n"/>
      <c r="AC22" s="116" t="n"/>
      <c r="AD22" s="122" t="n"/>
    </row>
    <row r="23" ht="45.75" customHeight="1" s="406" thickBot="1" thickTop="1">
      <c r="A23" t="n">
        <v>2022</v>
      </c>
      <c r="B23" s="112" t="n">
        <v>1</v>
      </c>
      <c r="C23" s="113" t="n">
        <v>437</v>
      </c>
      <c r="D23" s="113" t="inlineStr">
        <is>
          <t>LG32LM55\63</t>
        </is>
      </c>
      <c r="E23" s="113" t="inlineStr">
        <is>
          <t>FMLGEI32LM5563</t>
        </is>
      </c>
      <c r="F23" s="113" t="n">
        <v>158.088</v>
      </c>
      <c r="G23" s="113" t="n">
        <v>179.928</v>
      </c>
      <c r="H23" s="113" t="n"/>
      <c r="I23" s="113" t="n">
        <v>120</v>
      </c>
      <c r="J23" s="117" t="n">
        <v>120</v>
      </c>
      <c r="K23" s="117" t="n"/>
      <c r="L23" s="117" t="n"/>
      <c r="M23" s="117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115" t="n"/>
      <c r="X23" s="115" t="n"/>
      <c r="Y23" s="64" t="n"/>
      <c r="Z23" s="115" t="n"/>
      <c r="AA23" s="435" t="n"/>
      <c r="AB23" s="435" t="n"/>
      <c r="AC23" s="116" t="n"/>
      <c r="AD23" s="122" t="n"/>
    </row>
    <row r="24" ht="45.75" customHeight="1" s="406" thickBot="1" thickTop="1">
      <c r="A24" t="n">
        <v>2022</v>
      </c>
      <c r="B24" s="112" t="n">
        <v>1</v>
      </c>
      <c r="C24" s="113" t="n">
        <v>439</v>
      </c>
      <c r="D24" s="113" t="inlineStr">
        <is>
          <t>زانوسى العبد 305</t>
        </is>
      </c>
      <c r="E24" s="113" t="inlineStr">
        <is>
          <t>FMABDI30500000</t>
        </is>
      </c>
      <c r="F24" s="113" t="n">
        <v>308.7</v>
      </c>
      <c r="G24" s="113" t="n">
        <v>377.3</v>
      </c>
      <c r="H24" s="113" t="n"/>
      <c r="I24" s="113" t="n">
        <v>45</v>
      </c>
      <c r="J24" s="117" t="n">
        <v>320</v>
      </c>
      <c r="K24" s="117" t="n"/>
      <c r="L24" s="117" t="n"/>
      <c r="M24" s="117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115" t="n"/>
      <c r="X24" s="115" t="n"/>
      <c r="Y24" s="64" t="n"/>
      <c r="Z24" s="115" t="n"/>
      <c r="AA24" s="435" t="n"/>
      <c r="AB24" s="435" t="n"/>
      <c r="AC24" s="116" t="n"/>
      <c r="AD24" s="122" t="n"/>
    </row>
    <row r="25" ht="45.75" customHeight="1" s="406" thickBot="1" thickTop="1">
      <c r="A25" t="n">
        <v>2022</v>
      </c>
      <c r="B25" s="112" t="n">
        <v>1</v>
      </c>
      <c r="C25" s="113" t="n">
        <v>550</v>
      </c>
      <c r="D25" s="113" t="inlineStr">
        <is>
          <t>FRONT 43LM55</t>
        </is>
      </c>
      <c r="E25" s="113" t="inlineStr">
        <is>
          <t>FMLGEI43LM55FR</t>
        </is>
      </c>
      <c r="F25" s="113" t="n">
        <v>32.025</v>
      </c>
      <c r="G25" s="113" t="n">
        <v>38.045</v>
      </c>
      <c r="H25" s="113" t="n"/>
      <c r="I25" s="113" t="n">
        <v>108</v>
      </c>
      <c r="J25" s="117" t="n">
        <v>100</v>
      </c>
      <c r="K25" s="117" t="n"/>
      <c r="L25" s="117" t="n"/>
      <c r="M25" s="117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115" t="n"/>
      <c r="X25" s="115" t="n">
        <v>0.015</v>
      </c>
      <c r="Y25" s="64" t="n"/>
      <c r="Z25" s="115" t="n"/>
      <c r="AA25" s="435" t="n"/>
      <c r="AB25" s="435" t="n"/>
      <c r="AC25" s="116" t="n"/>
      <c r="AD25" s="122" t="n"/>
    </row>
    <row r="26" ht="45.75" customHeight="1" s="406" thickBot="1" thickTop="1">
      <c r="A26" t="n">
        <v>2022</v>
      </c>
      <c r="B26" s="112" t="n">
        <v>1</v>
      </c>
      <c r="C26" s="113" t="n">
        <v>550</v>
      </c>
      <c r="D26" s="113" t="inlineStr">
        <is>
          <t>FRONT 43LM55</t>
        </is>
      </c>
      <c r="E26" s="113" t="inlineStr">
        <is>
          <t>FMLGEI43LM55FR</t>
        </is>
      </c>
      <c r="F26" s="113" t="n">
        <v>32.025</v>
      </c>
      <c r="G26" s="113" t="n">
        <v>38.045</v>
      </c>
      <c r="H26" s="113" t="n"/>
      <c r="I26" s="113" t="n">
        <v>108</v>
      </c>
      <c r="J26" s="117" t="n">
        <v>100</v>
      </c>
      <c r="K26" s="117" t="n"/>
      <c r="L26" s="117" t="n"/>
      <c r="M26" s="117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115" t="n"/>
      <c r="X26" s="115" t="n"/>
      <c r="Y26" s="64" t="n"/>
      <c r="Z26" s="115" t="n"/>
      <c r="AA26" s="435" t="n"/>
      <c r="AB26" s="435" t="n"/>
      <c r="AC26" s="116" t="n"/>
      <c r="AD26" s="122" t="n"/>
    </row>
    <row r="27" ht="45.75" customHeight="1" s="406" thickBot="1" thickTop="1">
      <c r="A27" t="n">
        <v>2022</v>
      </c>
      <c r="B27" s="112" t="n">
        <v>1</v>
      </c>
      <c r="C27" s="113" t="n">
        <v>607</v>
      </c>
      <c r="D27" s="113" t="inlineStr">
        <is>
          <t>مجموعه زوايا اماميه - منلو</t>
        </is>
      </c>
      <c r="E27" s="113" t="inlineStr">
        <is>
          <t>FMMINI20000042</t>
        </is>
      </c>
      <c r="F27" s="113" t="n">
        <v>111.6</v>
      </c>
      <c r="G27" s="113" t="n">
        <v>128.4</v>
      </c>
      <c r="H27" s="113" t="n"/>
      <c r="I27" s="113" t="n">
        <v>90</v>
      </c>
      <c r="J27" s="117" t="n">
        <v>120</v>
      </c>
      <c r="K27" s="117" t="n"/>
      <c r="L27" s="117" t="n"/>
      <c r="M27" s="117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115" t="n"/>
      <c r="X27" s="115" t="n">
        <v>0.015</v>
      </c>
      <c r="Y27" s="64" t="n"/>
      <c r="Z27" s="115" t="n"/>
      <c r="AA27" s="435" t="n"/>
      <c r="AB27" s="435" t="n"/>
      <c r="AC27" s="116" t="n"/>
      <c r="AD27" s="122" t="n"/>
    </row>
    <row r="28" ht="45.75" customHeight="1" s="406" thickBot="1" thickTop="1">
      <c r="A28" t="n">
        <v>2022</v>
      </c>
      <c r="B28" s="112" t="n">
        <v>1</v>
      </c>
      <c r="C28" s="113" t="n">
        <v>609</v>
      </c>
      <c r="D28" s="113" t="inlineStr">
        <is>
          <t>قاعده فوم جديده- منلو</t>
        </is>
      </c>
      <c r="E28" s="113" t="inlineStr">
        <is>
          <t>FMMINI10000044</t>
        </is>
      </c>
      <c r="F28" s="113" t="n">
        <v>46.5</v>
      </c>
      <c r="G28" s="113" t="n">
        <v>53.5</v>
      </c>
      <c r="H28" s="113" t="n"/>
      <c r="I28" s="113" t="n">
        <v>90</v>
      </c>
      <c r="J28" s="117" t="n">
        <v>120</v>
      </c>
      <c r="K28" s="117" t="n"/>
      <c r="L28" s="117" t="n"/>
      <c r="M28" s="117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115" t="n"/>
      <c r="X28" s="115" t="n">
        <v>0.015</v>
      </c>
      <c r="Y28" s="64" t="n"/>
      <c r="Z28" s="115" t="n"/>
      <c r="AA28" s="435" t="n"/>
      <c r="AB28" s="435" t="n"/>
      <c r="AC28" s="116" t="n"/>
      <c r="AD28" s="122" t="n"/>
    </row>
    <row r="29" ht="45.75" customHeight="1" s="406" thickBot="1" thickTop="1">
      <c r="A29" t="n">
        <v>2022</v>
      </c>
      <c r="B29" s="112" t="n">
        <v>1</v>
      </c>
      <c r="C29" s="113" t="n">
        <v>619</v>
      </c>
      <c r="D29" s="113" t="inlineStr">
        <is>
          <t>قاعدة غساله 8 كيلو فوق اتوماتيك p0000001719080</t>
        </is>
      </c>
      <c r="E29" s="113" t="inlineStr">
        <is>
          <t>FMCFII10819080</t>
        </is>
      </c>
      <c r="F29" s="113" t="n">
        <v>385.98</v>
      </c>
      <c r="G29" s="113" t="n">
        <v>454.02</v>
      </c>
      <c r="H29" s="113" t="n"/>
      <c r="I29" s="113" t="n">
        <v>18</v>
      </c>
      <c r="J29" s="117" t="n">
        <v>200</v>
      </c>
      <c r="K29" s="117" t="n"/>
      <c r="L29" s="117" t="n"/>
      <c r="M29" s="117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115" t="n"/>
      <c r="X29" s="115" t="n">
        <v>0.015</v>
      </c>
      <c r="Y29" s="64" t="n"/>
      <c r="Z29" s="115" t="n"/>
      <c r="AA29" s="435" t="n"/>
      <c r="AB29" s="435" t="n"/>
      <c r="AC29" s="116" t="n"/>
      <c r="AD29" s="122" t="n"/>
    </row>
    <row r="30" ht="45.75" customHeight="1" s="406" thickBot="1" thickTop="1">
      <c r="A30" t="n">
        <v>2022</v>
      </c>
      <c r="B30" s="112" t="n">
        <v>1</v>
      </c>
      <c r="C30" s="113" t="n">
        <v>620</v>
      </c>
      <c r="D30" s="113" t="inlineStr">
        <is>
          <t>كفر غساله 8  كيلو فوق اتوماتيك 16338000005663</t>
        </is>
      </c>
      <c r="E30" s="113" t="inlineStr">
        <is>
          <t>FMCFII70805663</t>
        </is>
      </c>
      <c r="F30" s="113" t="n">
        <v>214.0105</v>
      </c>
      <c r="G30" s="113" t="n">
        <v>251.9895</v>
      </c>
      <c r="H30" s="113" t="n"/>
      <c r="I30" s="113" t="n">
        <v>18</v>
      </c>
      <c r="J30" s="117" t="n">
        <v>200</v>
      </c>
      <c r="K30" s="117" t="n"/>
      <c r="L30" s="117" t="n"/>
      <c r="M30" s="117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115" t="n"/>
      <c r="X30" s="115" t="n">
        <v>0.015</v>
      </c>
      <c r="Y30" s="64" t="n"/>
      <c r="Z30" s="115" t="n"/>
      <c r="AA30" s="435" t="n"/>
      <c r="AB30" s="435" t="n"/>
      <c r="AC30" s="116" t="n"/>
      <c r="AD30" s="122" t="n"/>
    </row>
    <row r="31" ht="45.75" customHeight="1" s="406" thickBot="1" thickTop="1">
      <c r="A31" t="n">
        <v>2022</v>
      </c>
      <c r="B31" s="112" t="n">
        <v>1</v>
      </c>
      <c r="C31" s="113" t="n">
        <v>621</v>
      </c>
      <c r="D31" s="113" t="inlineStr">
        <is>
          <t>جزء وسط غساله 8 كيلو فوق اتوماتيك 16338000005664</t>
        </is>
      </c>
      <c r="E31" s="113" t="inlineStr">
        <is>
          <t>FMCFII60805664</t>
        </is>
      </c>
      <c r="F31" s="113" t="n">
        <v>175.9885</v>
      </c>
      <c r="G31" s="113" t="n">
        <v>207.0115</v>
      </c>
      <c r="H31" s="113" t="n"/>
      <c r="I31" s="113" t="n">
        <v>18</v>
      </c>
      <c r="J31" s="117" t="n">
        <v>200</v>
      </c>
      <c r="K31" s="117" t="n"/>
      <c r="L31" s="117" t="n"/>
      <c r="M31" s="117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115" t="n"/>
      <c r="X31" s="115" t="n">
        <v>0.015</v>
      </c>
      <c r="Y31" s="64" t="n"/>
      <c r="Z31" s="115" t="n"/>
      <c r="AA31" s="435" t="n"/>
      <c r="AB31" s="435" t="n"/>
      <c r="AC31" s="116" t="n"/>
      <c r="AD31" s="122" t="n"/>
    </row>
    <row r="32" ht="45.75" customHeight="1" s="406" thickBot="1" thickTop="1">
      <c r="A32" t="n">
        <v>2022</v>
      </c>
      <c r="B32" s="112" t="n">
        <v>1</v>
      </c>
      <c r="C32" s="113" t="n">
        <v>622</v>
      </c>
      <c r="D32" s="113" t="inlineStr">
        <is>
          <t>زوايا غساله  8 كيلو فوق اتوماتيك F+B 16338000004053</t>
        </is>
      </c>
      <c r="E32" s="113" t="inlineStr">
        <is>
          <t>FMCFII20804053</t>
        </is>
      </c>
      <c r="F32" s="113" t="n">
        <v>172.414</v>
      </c>
      <c r="G32" s="113" t="n">
        <v>201.586</v>
      </c>
      <c r="H32" s="113" t="n"/>
      <c r="I32" s="113" t="n">
        <v>18</v>
      </c>
      <c r="J32" s="117" t="n">
        <v>200</v>
      </c>
      <c r="K32" s="117" t="n"/>
      <c r="L32" s="117" t="n"/>
      <c r="M32" s="117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115" t="n"/>
      <c r="X32" s="115" t="n">
        <v>0.015</v>
      </c>
      <c r="Y32" s="64" t="n"/>
      <c r="Z32" s="115" t="n"/>
      <c r="AA32" s="435" t="n"/>
      <c r="AB32" s="435" t="n"/>
      <c r="AC32" s="116" t="n"/>
      <c r="AD32" s="122" t="n"/>
    </row>
    <row r="33" ht="45.75" customHeight="1" s="406" thickBot="1" thickTop="1">
      <c r="A33" t="n">
        <v>2022</v>
      </c>
      <c r="B33" s="112" t="n">
        <v>1</v>
      </c>
      <c r="C33" s="113" t="n">
        <v>646</v>
      </c>
      <c r="D33" s="113" t="inlineStr">
        <is>
          <t>فوم جانب حمايه يمين</t>
        </is>
      </c>
      <c r="E33" s="113" t="inlineStr">
        <is>
          <t>FMDACI30000000</t>
        </is>
      </c>
      <c r="F33" s="113" t="n">
        <v>197.16</v>
      </c>
      <c r="G33" s="113" t="n">
        <v>226.84</v>
      </c>
      <c r="H33" s="113" t="n"/>
      <c r="I33" s="113" t="n">
        <v>37</v>
      </c>
      <c r="J33" s="117" t="n">
        <v>195</v>
      </c>
      <c r="K33" s="117" t="n"/>
      <c r="L33" s="117" t="n"/>
      <c r="M33" s="117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115" t="n"/>
      <c r="X33" s="115" t="n">
        <v>0.02</v>
      </c>
      <c r="Y33" s="64" t="n"/>
      <c r="Z33" s="115" t="n"/>
      <c r="AA33" s="435" t="n"/>
      <c r="AB33" s="435" t="n"/>
      <c r="AC33" s="116" t="n"/>
      <c r="AD33" s="122" t="n"/>
    </row>
    <row r="34" ht="45.75" customHeight="1" s="406" thickBot="1" thickTop="1">
      <c r="A34" t="n">
        <v>2022</v>
      </c>
      <c r="B34" s="112" t="n">
        <v>1</v>
      </c>
      <c r="C34" s="113" t="n">
        <v>647</v>
      </c>
      <c r="D34" s="113" t="inlineStr">
        <is>
          <t>فوم جانب حمايه شمال</t>
        </is>
      </c>
      <c r="E34" s="113" t="inlineStr">
        <is>
          <t>FMDACI40000000</t>
        </is>
      </c>
      <c r="F34" s="113" t="n">
        <v>197.16</v>
      </c>
      <c r="G34" s="113" t="n">
        <v>226.84</v>
      </c>
      <c r="H34" s="113" t="n"/>
      <c r="I34" s="113" t="n">
        <v>37</v>
      </c>
      <c r="J34" s="117" t="n">
        <v>195</v>
      </c>
      <c r="K34" s="117" t="n"/>
      <c r="L34" s="117" t="n"/>
      <c r="M34" s="117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115" t="n"/>
      <c r="X34" s="115" t="n">
        <v>0.02</v>
      </c>
      <c r="Y34" s="64" t="n"/>
      <c r="Z34" s="115" t="n"/>
      <c r="AA34" s="435" t="n"/>
      <c r="AB34" s="435" t="n"/>
      <c r="AC34" s="116" t="n"/>
      <c r="AD34" s="122" t="n"/>
    </row>
    <row r="35" ht="45.75" customHeight="1" s="406" thickBot="1" thickTop="1">
      <c r="A35" t="n">
        <v>2022</v>
      </c>
      <c r="B35" s="112" t="n">
        <v>1</v>
      </c>
      <c r="C35" s="113" t="n">
        <v>649</v>
      </c>
      <c r="D35" s="113" t="inlineStr">
        <is>
          <t>فوم فلتر منلو علوى</t>
        </is>
      </c>
      <c r="E35" s="113" t="inlineStr">
        <is>
          <t>FMMINI70000051</t>
        </is>
      </c>
      <c r="F35" s="113" t="n">
        <v>132.99</v>
      </c>
      <c r="G35" s="113" t="n">
        <v>153.01</v>
      </c>
      <c r="H35" s="113" t="n"/>
      <c r="I35" s="113" t="n">
        <v>138</v>
      </c>
      <c r="J35" s="117" t="n">
        <v>157</v>
      </c>
      <c r="K35" s="117" t="n"/>
      <c r="L35" s="117" t="n"/>
      <c r="M35" s="117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115" t="n"/>
      <c r="X35" s="115" t="n">
        <v>0.015</v>
      </c>
      <c r="Y35" s="64" t="n"/>
      <c r="Z35" s="115" t="n"/>
      <c r="AA35" s="435" t="n"/>
      <c r="AB35" s="435" t="n"/>
      <c r="AC35" s="116" t="n"/>
      <c r="AD35" s="122" t="n"/>
    </row>
    <row r="36" ht="45.75" customHeight="1" s="406" thickBot="1" thickTop="1">
      <c r="A36" t="n">
        <v>2022</v>
      </c>
      <c r="B36" s="112" t="n">
        <v>1</v>
      </c>
      <c r="C36" s="113" t="n">
        <v>650</v>
      </c>
      <c r="D36" s="113" t="inlineStr">
        <is>
          <t>فوم فلتر منلو سفلى</t>
        </is>
      </c>
      <c r="E36" s="113" t="inlineStr">
        <is>
          <t>FMMINI10000050</t>
        </is>
      </c>
      <c r="F36" s="113" t="n">
        <v>121.83</v>
      </c>
      <c r="G36" s="113" t="n">
        <v>140.17</v>
      </c>
      <c r="H36" s="113" t="n"/>
      <c r="I36" s="113" t="n">
        <v>138</v>
      </c>
      <c r="J36" s="117" t="n">
        <v>157</v>
      </c>
      <c r="K36" s="117" t="n"/>
      <c r="L36" s="117" t="n"/>
      <c r="M36" s="117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115" t="n"/>
      <c r="X36" s="115" t="n">
        <v>0.015</v>
      </c>
      <c r="Y36" s="64" t="n"/>
      <c r="Z36" s="115" t="n"/>
      <c r="AA36" s="435" t="n"/>
      <c r="AB36" s="435" t="n"/>
      <c r="AC36" s="116" t="n"/>
      <c r="AD36" s="122" t="n"/>
    </row>
    <row r="37" ht="45.75" customFormat="1" customHeight="1" s="119" thickBot="1" thickTop="1">
      <c r="A37" t="n">
        <v>2022</v>
      </c>
      <c r="B37" s="112" t="n">
        <v>1</v>
      </c>
      <c r="C37" s="113" t="n">
        <v>655</v>
      </c>
      <c r="D37" s="113" t="inlineStr">
        <is>
          <t>PDFRP2125 قاعده 70 يمين</t>
        </is>
      </c>
      <c r="E37" s="113" t="inlineStr">
        <is>
          <t>FMCFII1RRP2125</t>
        </is>
      </c>
      <c r="F37" s="113" t="n">
        <v>137.64</v>
      </c>
      <c r="G37" s="113" t="n">
        <v>158.36</v>
      </c>
      <c r="H37" s="113" t="n"/>
      <c r="I37" s="113" t="n">
        <v>60</v>
      </c>
      <c r="J37" s="118" t="n">
        <v>180</v>
      </c>
      <c r="K37" s="118" t="n"/>
      <c r="L37" s="118" t="n"/>
      <c r="M37" s="118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115" t="n"/>
      <c r="X37" s="115" t="n"/>
      <c r="Y37" s="64" t="n"/>
      <c r="Z37" s="115" t="n"/>
      <c r="AA37" s="435" t="n"/>
      <c r="AB37" s="435" t="n"/>
      <c r="AC37" s="116" t="n"/>
      <c r="AD37" s="122" t="n"/>
    </row>
    <row r="38" ht="45.75" customHeight="1" s="406" thickBot="1" thickTop="1">
      <c r="A38" t="n">
        <v>2022</v>
      </c>
      <c r="B38" s="112" t="n">
        <v>1</v>
      </c>
      <c r="C38" s="113" t="n">
        <v>656</v>
      </c>
      <c r="D38" s="113" t="inlineStr">
        <is>
          <t>PDFRP2123 قاعده 70 شمال</t>
        </is>
      </c>
      <c r="E38" s="113" t="inlineStr">
        <is>
          <t>FMCFII1LRP2123</t>
        </is>
      </c>
      <c r="F38" s="113" t="n">
        <v>137.64</v>
      </c>
      <c r="G38" s="113" t="n">
        <v>158.36</v>
      </c>
      <c r="H38" s="113" t="n"/>
      <c r="I38" s="113" t="n">
        <v>60</v>
      </c>
      <c r="J38" s="117" t="n">
        <v>180</v>
      </c>
      <c r="K38" s="117" t="n"/>
      <c r="L38" s="117" t="n"/>
      <c r="M38" s="117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115" t="n"/>
      <c r="X38" s="115" t="n"/>
      <c r="Y38" s="64" t="n"/>
      <c r="Z38" s="115" t="n"/>
      <c r="AA38" s="435" t="n"/>
      <c r="AB38" s="435" t="n"/>
      <c r="AC38" s="116" t="n"/>
      <c r="AD38" s="122" t="n"/>
    </row>
    <row r="39" ht="45.75" customHeight="1" s="406" thickBot="1" thickTop="1">
      <c r="A39" t="n">
        <v>2022</v>
      </c>
      <c r="B39" s="112" t="n">
        <v>1</v>
      </c>
      <c r="C39" s="113" t="n">
        <v>657</v>
      </c>
      <c r="D39" s="113" t="inlineStr">
        <is>
          <t>PDFRP2124 كفر 70 يمين</t>
        </is>
      </c>
      <c r="E39" s="113" t="inlineStr">
        <is>
          <t>FMCFII7RRP2124</t>
        </is>
      </c>
      <c r="F39" s="113" t="n">
        <v>83.7</v>
      </c>
      <c r="G39" s="113" t="n">
        <v>96.3</v>
      </c>
      <c r="H39" s="113" t="n"/>
      <c r="I39" s="113" t="n">
        <v>60</v>
      </c>
      <c r="J39" s="117" t="n">
        <v>180</v>
      </c>
      <c r="K39" s="117" t="n"/>
      <c r="L39" s="117" t="n"/>
      <c r="M39" s="117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115" t="n"/>
      <c r="X39" s="115" t="n"/>
      <c r="Y39" s="64" t="n"/>
      <c r="Z39" s="115" t="n"/>
      <c r="AA39" s="435" t="n"/>
      <c r="AB39" s="435" t="n"/>
      <c r="AC39" s="116" t="n"/>
      <c r="AD39" s="122" t="n"/>
    </row>
    <row r="40" ht="45.75" customHeight="1" s="406" thickBot="1" thickTop="1">
      <c r="A40" t="n">
        <v>2022</v>
      </c>
      <c r="B40" s="112" t="n">
        <v>1</v>
      </c>
      <c r="C40" s="113" t="n">
        <v>658</v>
      </c>
      <c r="D40" s="113" t="inlineStr">
        <is>
          <t>PDFRP2122 كفر 70 شمال</t>
        </is>
      </c>
      <c r="E40" s="113" t="inlineStr">
        <is>
          <t>FMCFII7LRP2122</t>
        </is>
      </c>
      <c r="F40" s="113" t="n">
        <v>83.7</v>
      </c>
      <c r="G40" s="113" t="n">
        <v>96.3</v>
      </c>
      <c r="H40" s="113" t="n"/>
      <c r="I40" s="113" t="n">
        <v>60</v>
      </c>
      <c r="J40" s="117" t="n">
        <v>180</v>
      </c>
      <c r="K40" s="117" t="n"/>
      <c r="L40" s="117" t="n"/>
      <c r="M40" s="117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115" t="n"/>
      <c r="X40" s="115" t="n">
        <v>0.02</v>
      </c>
      <c r="Y40" s="64" t="n"/>
      <c r="Z40" s="115" t="n"/>
      <c r="AA40" s="435" t="n"/>
      <c r="AB40" s="435" t="n"/>
      <c r="AC40" s="116" t="n"/>
      <c r="AD40" s="122" t="n"/>
    </row>
    <row r="41" ht="45.75" customHeight="1" s="406" thickBot="1" thickTop="1">
      <c r="A41" t="n">
        <v>2022</v>
      </c>
      <c r="B41" s="112" t="n">
        <v>1</v>
      </c>
      <c r="C41" s="113" t="n">
        <v>658</v>
      </c>
      <c r="D41" s="113" t="inlineStr">
        <is>
          <t>PDFRP2122 كفر 70 شمال</t>
        </is>
      </c>
      <c r="E41" s="113" t="inlineStr">
        <is>
          <t>FMCFII7LRP2122</t>
        </is>
      </c>
      <c r="F41" s="113" t="n">
        <v>83.7</v>
      </c>
      <c r="G41" s="113" t="n">
        <v>96.3</v>
      </c>
      <c r="H41" s="113" t="n"/>
      <c r="I41" s="113" t="n">
        <v>60</v>
      </c>
      <c r="J41" s="117" t="n">
        <v>180</v>
      </c>
      <c r="K41" s="117" t="n"/>
      <c r="L41" s="117" t="n"/>
      <c r="M41" s="117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115" t="n"/>
      <c r="X41" s="115" t="n"/>
      <c r="Y41" s="64" t="n"/>
      <c r="Z41" s="115" t="n"/>
      <c r="AA41" s="435" t="n"/>
      <c r="AB41" s="435" t="n"/>
      <c r="AC41" s="116" t="n"/>
      <c r="AD41" s="122" t="n"/>
    </row>
    <row r="42" ht="45.75" customHeight="1" s="406" thickBot="1" thickTop="1">
      <c r="A42" t="n">
        <v>2022</v>
      </c>
      <c r="B42" s="112" t="n">
        <v>1</v>
      </c>
      <c r="C42" s="113" t="n">
        <v>660</v>
      </c>
      <c r="D42" s="113" t="inlineStr">
        <is>
          <t>MFZ67207201 75UP77 TOP-BOTTOM</t>
        </is>
      </c>
      <c r="E42" s="113" t="inlineStr">
        <is>
          <t>FMLGEI075UP770</t>
        </is>
      </c>
      <c r="F42" s="113" t="n">
        <v>1190.365</v>
      </c>
      <c r="G42" s="113" t="n">
        <v>1354.815</v>
      </c>
      <c r="H42" s="113" t="n"/>
      <c r="I42" s="113" t="n">
        <v>20</v>
      </c>
      <c r="J42" s="117" t="n">
        <v>180</v>
      </c>
      <c r="K42" s="117" t="n"/>
      <c r="L42" s="117" t="n"/>
      <c r="M42" s="117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115" t="n"/>
      <c r="X42" s="115" t="n"/>
      <c r="Y42" s="64" t="n"/>
      <c r="Z42" s="115" t="n"/>
      <c r="AA42" s="435" t="n"/>
      <c r="AB42" s="435" t="n"/>
      <c r="AC42" s="116" t="n"/>
      <c r="AD42" s="122" t="n"/>
    </row>
    <row r="43" ht="45.75" customHeight="1" s="406" thickBot="1" thickTop="1">
      <c r="A43" t="n">
        <v>2022</v>
      </c>
      <c r="B43" s="112" t="n">
        <v>1</v>
      </c>
      <c r="C43" s="113" t="n">
        <v>661</v>
      </c>
      <c r="D43" s="113" t="inlineStr">
        <is>
          <t xml:space="preserve"> MFZ67207201 75UP77Side</t>
        </is>
      </c>
      <c r="E43" s="113" t="inlineStr">
        <is>
          <t>FMLGEI475UP770</t>
        </is>
      </c>
      <c r="F43" s="113" t="n">
        <v>129.858</v>
      </c>
      <c r="G43" s="113" t="n">
        <v>147.798</v>
      </c>
      <c r="H43" s="113" t="n"/>
      <c r="I43" s="113" t="n">
        <v>20</v>
      </c>
      <c r="J43" s="117" t="n">
        <v>180</v>
      </c>
      <c r="K43" s="117" t="n"/>
      <c r="L43" s="117" t="n"/>
      <c r="M43" s="117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115" t="n"/>
      <c r="X43" s="115" t="n"/>
      <c r="Y43" s="64" t="n"/>
      <c r="Z43" s="115" t="n"/>
      <c r="AA43" s="435" t="n"/>
      <c r="AB43" s="435" t="n"/>
      <c r="AC43" s="116" t="n"/>
      <c r="AD43" s="122" t="n"/>
    </row>
    <row r="44" ht="45.75" customHeight="1" s="406" thickBot="1" thickTop="1">
      <c r="A44" t="n">
        <v>2022</v>
      </c>
      <c r="B44" s="112" t="n">
        <v>1</v>
      </c>
      <c r="C44" s="113" t="n">
        <v>665</v>
      </c>
      <c r="D44" s="113" t="inlineStr">
        <is>
          <t>65UA14 SIDE RIGHT</t>
        </is>
      </c>
      <c r="E44" s="113" t="inlineStr">
        <is>
          <t>FMTOSI3R65UA14</t>
        </is>
      </c>
      <c r="F44" s="113" t="n">
        <v>101.2</v>
      </c>
      <c r="G44" s="113" t="n">
        <v>118.8</v>
      </c>
      <c r="H44" s="113" t="n"/>
      <c r="I44" s="113" t="n">
        <v>20</v>
      </c>
      <c r="J44" s="117" t="n">
        <v>180</v>
      </c>
      <c r="K44" s="117" t="n"/>
      <c r="L44" s="117" t="n"/>
      <c r="M44" s="117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115" t="n"/>
      <c r="X44" s="115" t="n">
        <v>0.02</v>
      </c>
      <c r="Y44" s="64" t="n"/>
      <c r="Z44" s="115" t="n"/>
      <c r="AA44" s="435" t="n"/>
      <c r="AB44" s="435" t="n"/>
      <c r="AC44" s="116" t="n"/>
      <c r="AD44" s="122" t="n"/>
    </row>
    <row r="45" ht="45.75" customHeight="1" s="406" thickBot="1" thickTop="1">
      <c r="A45" t="n">
        <v>2022</v>
      </c>
      <c r="B45" s="112" t="n">
        <v>1</v>
      </c>
      <c r="C45" s="113" t="n">
        <v>667</v>
      </c>
      <c r="D45" s="113" t="inlineStr">
        <is>
          <t>LG 65 UP 81</t>
        </is>
      </c>
      <c r="E45" s="113" t="inlineStr">
        <is>
          <t>FMLGEI065UP810</t>
        </is>
      </c>
      <c r="F45" s="113" t="n">
        <v>1462.314</v>
      </c>
      <c r="G45" s="113" t="n">
        <v>1664.334</v>
      </c>
      <c r="H45" s="113" t="n"/>
      <c r="I45" s="113" t="n">
        <v>18</v>
      </c>
      <c r="J45" s="117" t="n">
        <v>200</v>
      </c>
      <c r="K45" s="117" t="n"/>
      <c r="L45" s="117" t="n"/>
      <c r="M45" s="117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115" t="n"/>
      <c r="X45" s="115" t="n">
        <v>0.015</v>
      </c>
      <c r="Y45" s="64" t="n"/>
      <c r="Z45" s="115" t="n"/>
      <c r="AA45" s="435" t="n"/>
      <c r="AB45" s="435" t="n"/>
      <c r="AC45" s="116" t="n"/>
      <c r="AD45" s="122" t="n"/>
    </row>
    <row r="46" ht="45.75" customHeight="1" s="406" thickBot="1" thickTop="1">
      <c r="A46" t="n">
        <v>2022</v>
      </c>
      <c r="B46" s="112" t="n">
        <v>1</v>
      </c>
      <c r="C46" s="113" t="n">
        <v>673</v>
      </c>
      <c r="D46" s="113" t="inlineStr">
        <is>
          <t>LG65UP81-side</t>
        </is>
      </c>
      <c r="E46" s="113" t="inlineStr">
        <is>
          <t>FMLGEI365UP810</t>
        </is>
      </c>
      <c r="F46" s="113" t="n">
        <v>57.9656</v>
      </c>
      <c r="G46" s="113" t="n">
        <v>65.9736</v>
      </c>
      <c r="H46" s="113" t="n"/>
      <c r="I46" s="113" t="n">
        <v>18</v>
      </c>
      <c r="J46" s="117" t="n">
        <v>200</v>
      </c>
      <c r="K46" s="117" t="n"/>
      <c r="L46" s="117" t="n"/>
      <c r="M46" s="117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115" t="n"/>
      <c r="X46" s="115" t="n">
        <v>0.015</v>
      </c>
      <c r="Y46" s="64" t="n"/>
      <c r="Z46" s="115" t="n"/>
      <c r="AA46" s="435" t="n"/>
      <c r="AB46" s="435" t="n"/>
      <c r="AC46" s="116" t="n"/>
      <c r="AD46" s="122" t="n"/>
    </row>
    <row r="47" ht="45.75" customHeight="1" s="406" thickBot="1" thickTop="1">
      <c r="A47" t="n">
        <v>2022</v>
      </c>
      <c r="B47" s="112" t="n">
        <v>1</v>
      </c>
      <c r="C47" s="113" t="n">
        <v>691</v>
      </c>
      <c r="D47" s="113" t="inlineStr">
        <is>
          <t>زوايا خلفيه كيلوباترا</t>
        </is>
      </c>
      <c r="E47" s="113" t="inlineStr">
        <is>
          <t>FMDAII2RCP0000</t>
        </is>
      </c>
      <c r="F47" s="113" t="n">
        <v>174.6</v>
      </c>
      <c r="G47" s="113" t="n">
        <v>213.4</v>
      </c>
      <c r="H47" s="113" t="n"/>
      <c r="I47" s="113" t="n">
        <v>120</v>
      </c>
      <c r="J47" s="117" t="n">
        <v>120</v>
      </c>
      <c r="K47" s="117" t="n"/>
      <c r="L47" s="117" t="n"/>
      <c r="M47" s="117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115" t="n"/>
      <c r="X47" s="115" t="n">
        <v>0.015</v>
      </c>
      <c r="Y47" s="64" t="n"/>
      <c r="Z47" s="115" t="n"/>
      <c r="AA47" s="435" t="n"/>
      <c r="AB47" s="435" t="n"/>
      <c r="AC47" s="116" t="n"/>
      <c r="AD47" s="122" t="n"/>
    </row>
    <row r="48" ht="45.75" customHeight="1" s="406" thickBot="1" thickTop="1">
      <c r="A48" t="n">
        <v>2022</v>
      </c>
      <c r="B48" s="112" t="n">
        <v>1</v>
      </c>
      <c r="C48" s="113" t="n">
        <v>438</v>
      </c>
      <c r="D48" s="113" t="inlineStr">
        <is>
          <t xml:space="preserve">LG43LM63/UM73 </t>
        </is>
      </c>
      <c r="E48" s="113" t="inlineStr">
        <is>
          <t>FMLGEI43LM6373</t>
        </is>
      </c>
      <c r="F48" s="113" t="n">
        <v>315.235</v>
      </c>
      <c r="G48" s="113" t="n">
        <v>358.785</v>
      </c>
      <c r="H48" s="113" t="n"/>
      <c r="I48" s="113" t="n">
        <v>67</v>
      </c>
      <c r="J48" s="117" t="n">
        <v>161</v>
      </c>
      <c r="K48" s="117" t="n"/>
      <c r="L48" s="117" t="n"/>
      <c r="M48" s="117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115" t="n"/>
      <c r="X48" s="115" t="n">
        <v>0.015</v>
      </c>
      <c r="Y48" s="436" t="n">
        <v>44590</v>
      </c>
      <c r="Z48" s="437" t="n">
        <v>44574</v>
      </c>
      <c r="AA48" s="435" t="n"/>
      <c r="AB48" s="435" t="n"/>
      <c r="AC48" s="116" t="n"/>
      <c r="AD48" s="122" t="n"/>
    </row>
    <row r="49" ht="45.75" customHeight="1" s="406" thickBot="1" thickTop="1">
      <c r="A49" t="n">
        <v>2022</v>
      </c>
      <c r="B49" s="112" t="n">
        <v>1</v>
      </c>
      <c r="C49" s="113" t="n">
        <v>438</v>
      </c>
      <c r="D49" s="113" t="inlineStr">
        <is>
          <t xml:space="preserve">LG43LM63/UM73 </t>
        </is>
      </c>
      <c r="E49" s="113" t="inlineStr">
        <is>
          <t>FMLGEI43LM6373</t>
        </is>
      </c>
      <c r="F49" s="113" t="n">
        <v>315.235</v>
      </c>
      <c r="G49" s="113" t="n">
        <v>358.785</v>
      </c>
      <c r="H49" s="113" t="n"/>
      <c r="I49" s="113" t="n">
        <v>67</v>
      </c>
      <c r="J49" s="117" t="n">
        <v>161</v>
      </c>
      <c r="K49" s="117" t="n"/>
      <c r="L49" s="117" t="n"/>
      <c r="M49" s="117" t="n"/>
      <c r="N49" s="64" t="n"/>
      <c r="O49" s="64" t="n"/>
      <c r="P49" s="64" t="n"/>
      <c r="Q49" s="64" t="n"/>
      <c r="R49" s="64" t="n"/>
      <c r="S49" s="64" t="n"/>
      <c r="T49" s="64" t="n"/>
      <c r="U49" s="64" t="n"/>
      <c r="V49" s="64" t="n"/>
      <c r="W49" s="115" t="n"/>
      <c r="X49" s="115" t="n">
        <v>0.015</v>
      </c>
      <c r="Y49" s="436" t="n">
        <v>44590</v>
      </c>
      <c r="Z49" s="437" t="n">
        <v>44579</v>
      </c>
      <c r="AA49" s="435" t="n"/>
      <c r="AB49" s="435" t="n"/>
      <c r="AC49" s="116" t="n"/>
      <c r="AD49" s="122" t="n"/>
    </row>
    <row r="50" ht="45.75" customHeight="1" s="406" thickBot="1" thickTop="1">
      <c r="A50" t="n">
        <v>2022</v>
      </c>
      <c r="B50" s="112" t="n">
        <v>1</v>
      </c>
      <c r="C50" s="113" t="n">
        <v>438</v>
      </c>
      <c r="D50" s="113" t="inlineStr">
        <is>
          <t xml:space="preserve">LG43LM63/UM73 </t>
        </is>
      </c>
      <c r="E50" s="113" t="inlineStr">
        <is>
          <t>FMLGEI43LM6373</t>
        </is>
      </c>
      <c r="F50" s="113" t="n">
        <v>315.235</v>
      </c>
      <c r="G50" s="113" t="n">
        <v>358.785</v>
      </c>
      <c r="H50" s="113" t="n"/>
      <c r="I50" s="113" t="n">
        <v>67</v>
      </c>
      <c r="J50" s="117" t="n">
        <v>161</v>
      </c>
      <c r="K50" s="117" t="n"/>
      <c r="L50" s="117" t="n"/>
      <c r="M50" s="117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115" t="n"/>
      <c r="X50" s="115" t="n">
        <v>0.015</v>
      </c>
      <c r="Y50" s="436" t="n">
        <v>44590</v>
      </c>
      <c r="Z50" s="437" t="n">
        <v>44581</v>
      </c>
      <c r="AA50" s="435" t="n"/>
      <c r="AB50" s="435" t="n"/>
      <c r="AC50" s="116" t="n"/>
      <c r="AD50" s="122" t="n"/>
    </row>
    <row r="51" ht="45.75" customHeight="1" s="406" thickBot="1" thickTop="1">
      <c r="A51" t="n">
        <v>2022</v>
      </c>
      <c r="B51" s="112" t="n">
        <v>1</v>
      </c>
      <c r="C51" s="113" t="n">
        <v>438</v>
      </c>
      <c r="D51" s="113" t="inlineStr">
        <is>
          <t xml:space="preserve">LG43LM63/UM73 </t>
        </is>
      </c>
      <c r="E51" s="113" t="inlineStr">
        <is>
          <t>FMLGEI43LM6373</t>
        </is>
      </c>
      <c r="F51" s="113" t="n">
        <v>315.235</v>
      </c>
      <c r="G51" s="113" t="n">
        <v>358.785</v>
      </c>
      <c r="H51" s="113" t="n"/>
      <c r="I51" s="113" t="n">
        <v>67</v>
      </c>
      <c r="J51" s="117" t="n">
        <v>161</v>
      </c>
      <c r="K51" s="117" t="n"/>
      <c r="L51" s="117" t="n"/>
      <c r="M51" s="117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115" t="n"/>
      <c r="X51" s="115" t="n">
        <v>0.015</v>
      </c>
      <c r="Y51" s="436" t="n">
        <v>44590</v>
      </c>
      <c r="Z51" s="437" t="n">
        <v>44583</v>
      </c>
      <c r="AA51" s="435" t="n"/>
      <c r="AB51" s="435" t="n"/>
      <c r="AC51" s="116" t="n"/>
      <c r="AD51" s="122" t="n"/>
    </row>
    <row r="52" ht="45.75" customHeight="1" s="406" thickBot="1" thickTop="1">
      <c r="A52" t="n">
        <v>2022</v>
      </c>
      <c r="B52" s="112" t="n">
        <v>1</v>
      </c>
      <c r="C52" s="113" t="n">
        <v>438</v>
      </c>
      <c r="D52" s="113" t="inlineStr">
        <is>
          <t xml:space="preserve">LG43LM63/UM73 </t>
        </is>
      </c>
      <c r="E52" s="113" t="inlineStr">
        <is>
          <t>FMLGEI43LM6373</t>
        </is>
      </c>
      <c r="F52" s="113" t="n">
        <v>315.235</v>
      </c>
      <c r="G52" s="113" t="n">
        <v>358.785</v>
      </c>
      <c r="H52" s="113" t="n"/>
      <c r="I52" s="113" t="n">
        <v>67</v>
      </c>
      <c r="J52" s="117" t="n">
        <v>161</v>
      </c>
      <c r="K52" s="117" t="n"/>
      <c r="L52" s="117" t="n"/>
      <c r="M52" s="117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115" t="n"/>
      <c r="X52" s="115" t="n">
        <v>0.015</v>
      </c>
      <c r="Y52" s="436" t="n">
        <v>44590</v>
      </c>
      <c r="Z52" s="437" t="n">
        <v>44593</v>
      </c>
      <c r="AA52" s="435" t="n"/>
      <c r="AB52" s="435" t="n"/>
      <c r="AC52" s="116" t="n"/>
      <c r="AD52" s="122" t="n"/>
    </row>
    <row r="53" ht="45.75" customHeight="1" s="406" thickBot="1" thickTop="1">
      <c r="A53" t="n">
        <v>2022</v>
      </c>
      <c r="B53" s="112" t="n">
        <v>1</v>
      </c>
      <c r="C53" s="113" t="n">
        <v>646</v>
      </c>
      <c r="D53" s="113" t="inlineStr">
        <is>
          <t>فوم جانب حمايه يمين</t>
        </is>
      </c>
      <c r="E53" s="113" t="inlineStr">
        <is>
          <t>FMDACI30000000</t>
        </is>
      </c>
      <c r="F53" s="113" t="n">
        <v>197.16</v>
      </c>
      <c r="G53" s="113" t="n">
        <v>226.84</v>
      </c>
      <c r="H53" s="113" t="n"/>
      <c r="I53" s="113" t="n">
        <v>37</v>
      </c>
      <c r="J53" s="117" t="n">
        <v>195</v>
      </c>
      <c r="K53" s="117" t="n"/>
      <c r="L53" s="117" t="n"/>
      <c r="M53" s="117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115" t="n"/>
      <c r="X53" s="115" t="n">
        <v>0.02</v>
      </c>
      <c r="Y53" s="436" t="n">
        <v>44590</v>
      </c>
      <c r="Z53" s="437" t="n">
        <v>44574</v>
      </c>
      <c r="AA53" s="435" t="n"/>
      <c r="AB53" s="435" t="n"/>
      <c r="AC53" s="116" t="n"/>
      <c r="AD53" s="122" t="n"/>
    </row>
    <row r="54" ht="45.75" customHeight="1" s="406" thickBot="1" thickTop="1">
      <c r="A54" t="n">
        <v>2022</v>
      </c>
      <c r="B54" s="112" t="n">
        <v>1</v>
      </c>
      <c r="C54" s="113" t="n">
        <v>646</v>
      </c>
      <c r="D54" s="113" t="inlineStr">
        <is>
          <t>فوم جانب حمايه يمين</t>
        </is>
      </c>
      <c r="E54" s="113" t="inlineStr">
        <is>
          <t>FMDACI30000000</t>
        </is>
      </c>
      <c r="F54" s="113" t="n">
        <v>197.16</v>
      </c>
      <c r="G54" s="113" t="n">
        <v>226.84</v>
      </c>
      <c r="H54" s="113" t="n"/>
      <c r="I54" s="113" t="n">
        <v>37</v>
      </c>
      <c r="J54" s="117" t="n">
        <v>195</v>
      </c>
      <c r="K54" s="117" t="n"/>
      <c r="L54" s="117" t="n"/>
      <c r="M54" s="117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115" t="n"/>
      <c r="X54" s="115" t="n">
        <v>0.02</v>
      </c>
      <c r="Y54" s="436" t="n">
        <v>44590</v>
      </c>
      <c r="Z54" s="437" t="n">
        <v>44579</v>
      </c>
      <c r="AA54" s="435" t="n"/>
      <c r="AB54" s="435" t="n"/>
      <c r="AC54" s="116" t="n"/>
      <c r="AD54" s="122" t="n"/>
    </row>
    <row r="55" ht="45.75" customHeight="1" s="406" thickBot="1" thickTop="1">
      <c r="A55" t="n">
        <v>2022</v>
      </c>
      <c r="B55" s="112" t="n">
        <v>1</v>
      </c>
      <c r="C55" s="113" t="n">
        <v>646</v>
      </c>
      <c r="D55" s="113" t="inlineStr">
        <is>
          <t>فوم جانب حمايه يمين</t>
        </is>
      </c>
      <c r="E55" s="113" t="inlineStr">
        <is>
          <t>FMDACI30000000</t>
        </is>
      </c>
      <c r="F55" s="113" t="n">
        <v>197.16</v>
      </c>
      <c r="G55" s="113" t="n">
        <v>226.84</v>
      </c>
      <c r="H55" s="113" t="n"/>
      <c r="I55" s="113" t="n">
        <v>37</v>
      </c>
      <c r="J55" s="117" t="n">
        <v>195</v>
      </c>
      <c r="K55" s="117" t="n"/>
      <c r="L55" s="117" t="n"/>
      <c r="M55" s="117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115" t="n"/>
      <c r="X55" s="115" t="n">
        <v>0.02</v>
      </c>
      <c r="Y55" s="436" t="n">
        <v>44590</v>
      </c>
      <c r="Z55" s="437" t="n">
        <v>44581</v>
      </c>
      <c r="AA55" s="435" t="n"/>
      <c r="AB55" s="435" t="n"/>
      <c r="AC55" s="116" t="n"/>
      <c r="AD55" s="122" t="n"/>
    </row>
    <row r="56" ht="45.75" customHeight="1" s="406" thickBot="1" thickTop="1">
      <c r="A56" t="n">
        <v>2022</v>
      </c>
      <c r="B56" s="112" t="n">
        <v>1</v>
      </c>
      <c r="C56" s="113" t="n">
        <v>646</v>
      </c>
      <c r="D56" s="113" t="inlineStr">
        <is>
          <t>فوم جانب حمايه يمين</t>
        </is>
      </c>
      <c r="E56" s="113" t="inlineStr">
        <is>
          <t>FMDACI30000000</t>
        </is>
      </c>
      <c r="F56" s="113" t="n">
        <v>197.16</v>
      </c>
      <c r="G56" s="113" t="n">
        <v>226.84</v>
      </c>
      <c r="H56" s="113" t="n"/>
      <c r="I56" s="113" t="n">
        <v>37</v>
      </c>
      <c r="J56" s="117" t="n">
        <v>195</v>
      </c>
      <c r="K56" s="117" t="n"/>
      <c r="L56" s="117" t="n"/>
      <c r="M56" s="117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115" t="n"/>
      <c r="X56" s="115" t="n">
        <v>0.02</v>
      </c>
      <c r="Y56" s="436" t="n">
        <v>44590</v>
      </c>
      <c r="Z56" s="437" t="n">
        <v>44583</v>
      </c>
      <c r="AA56" s="435" t="n"/>
      <c r="AB56" s="435" t="n"/>
      <c r="AC56" s="116" t="n"/>
      <c r="AD56" s="122" t="n"/>
    </row>
    <row r="57" ht="45.75" customHeight="1" s="406" thickBot="1" thickTop="1">
      <c r="A57" t="n">
        <v>2022</v>
      </c>
      <c r="B57" s="112" t="n">
        <v>1</v>
      </c>
      <c r="C57" s="113" t="n">
        <v>646</v>
      </c>
      <c r="D57" s="113" t="inlineStr">
        <is>
          <t>فوم جانب حمايه يمين</t>
        </is>
      </c>
      <c r="E57" s="113" t="inlineStr">
        <is>
          <t>FMDACI30000000</t>
        </is>
      </c>
      <c r="F57" s="113" t="n">
        <v>197.16</v>
      </c>
      <c r="G57" s="113" t="n">
        <v>226.84</v>
      </c>
      <c r="H57" s="113" t="n"/>
      <c r="I57" s="113" t="n">
        <v>37</v>
      </c>
      <c r="J57" s="117" t="n">
        <v>195</v>
      </c>
      <c r="K57" s="117" t="n"/>
      <c r="L57" s="117" t="n"/>
      <c r="M57" s="117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115" t="n"/>
      <c r="X57" s="115" t="n">
        <v>0.02</v>
      </c>
      <c r="Y57" s="436" t="n">
        <v>44590</v>
      </c>
      <c r="Z57" s="437" t="n">
        <v>44593</v>
      </c>
      <c r="AA57" s="435" t="n"/>
      <c r="AB57" s="435" t="n"/>
      <c r="AC57" s="116" t="n"/>
      <c r="AD57" s="122" t="n"/>
    </row>
    <row r="58" ht="45.75" customHeight="1" s="406" thickBot="1" thickTop="1">
      <c r="A58" t="n">
        <v>2022</v>
      </c>
      <c r="B58" s="112" t="n">
        <v>1</v>
      </c>
      <c r="C58" s="113" t="n">
        <v>647</v>
      </c>
      <c r="D58" s="113" t="inlineStr">
        <is>
          <t>فوم جانب حمايه شمال</t>
        </is>
      </c>
      <c r="E58" s="113" t="inlineStr">
        <is>
          <t>FMDACI40000000</t>
        </is>
      </c>
      <c r="F58" s="113" t="n">
        <v>197.16</v>
      </c>
      <c r="G58" s="113" t="n">
        <v>226.84</v>
      </c>
      <c r="H58" s="113" t="n"/>
      <c r="I58" s="113" t="n">
        <v>37</v>
      </c>
      <c r="J58" s="117" t="n">
        <v>195</v>
      </c>
      <c r="K58" s="117" t="n"/>
      <c r="L58" s="117" t="n"/>
      <c r="M58" s="117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115" t="n"/>
      <c r="X58" s="115" t="n">
        <v>0.02</v>
      </c>
      <c r="Y58" s="436" t="n">
        <v>44590</v>
      </c>
      <c r="Z58" s="437" t="n">
        <v>44574</v>
      </c>
      <c r="AA58" s="435" t="n"/>
      <c r="AB58" s="435" t="n"/>
      <c r="AC58" s="116" t="n"/>
      <c r="AD58" s="122" t="n"/>
    </row>
    <row r="59" ht="45.75" customHeight="1" s="406" thickBot="1" thickTop="1">
      <c r="A59" t="n">
        <v>2022</v>
      </c>
      <c r="B59" s="112" t="n">
        <v>1</v>
      </c>
      <c r="C59" s="113" t="n">
        <v>647</v>
      </c>
      <c r="D59" s="113" t="inlineStr">
        <is>
          <t>فوم جانب حمايه شمال</t>
        </is>
      </c>
      <c r="E59" s="113" t="inlineStr">
        <is>
          <t>FMDACI40000000</t>
        </is>
      </c>
      <c r="F59" s="113" t="n">
        <v>197.16</v>
      </c>
      <c r="G59" s="113" t="n">
        <v>226.84</v>
      </c>
      <c r="H59" s="113" t="n"/>
      <c r="I59" s="113" t="n">
        <v>37</v>
      </c>
      <c r="J59" s="117" t="n">
        <v>195</v>
      </c>
      <c r="K59" s="117" t="n"/>
      <c r="L59" s="117" t="n"/>
      <c r="M59" s="117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115" t="n"/>
      <c r="X59" s="115" t="n">
        <v>0.02</v>
      </c>
      <c r="Y59" s="436" t="n">
        <v>44590</v>
      </c>
      <c r="Z59" s="437" t="n">
        <v>44579</v>
      </c>
      <c r="AA59" s="435" t="n"/>
      <c r="AB59" s="435" t="n"/>
      <c r="AC59" s="116" t="n"/>
      <c r="AD59" s="122" t="n"/>
    </row>
    <row r="60" ht="45.75" customHeight="1" s="406" thickBot="1" thickTop="1">
      <c r="A60" t="n">
        <v>2022</v>
      </c>
      <c r="B60" s="112" t="n">
        <v>1</v>
      </c>
      <c r="C60" s="113" t="n">
        <v>647</v>
      </c>
      <c r="D60" s="113" t="inlineStr">
        <is>
          <t>فوم جانب حمايه شمال</t>
        </is>
      </c>
      <c r="E60" s="113" t="inlineStr">
        <is>
          <t>FMDACI40000000</t>
        </is>
      </c>
      <c r="F60" s="113" t="n">
        <v>197.16</v>
      </c>
      <c r="G60" s="113" t="n">
        <v>226.84</v>
      </c>
      <c r="H60" s="113" t="n"/>
      <c r="I60" s="113" t="n">
        <v>37</v>
      </c>
      <c r="J60" s="117" t="n">
        <v>195</v>
      </c>
      <c r="K60" s="117" t="n"/>
      <c r="L60" s="117" t="n"/>
      <c r="M60" s="117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115" t="n"/>
      <c r="X60" s="115" t="n">
        <v>0.02</v>
      </c>
      <c r="Y60" s="436" t="n">
        <v>44590</v>
      </c>
      <c r="Z60" s="437" t="n">
        <v>44581</v>
      </c>
      <c r="AA60" s="435" t="n"/>
      <c r="AB60" s="435" t="n"/>
      <c r="AC60" s="116" t="n"/>
      <c r="AD60" s="122" t="n"/>
    </row>
    <row r="61" ht="45.75" customHeight="1" s="406" thickBot="1" thickTop="1">
      <c r="A61" t="n">
        <v>2022</v>
      </c>
      <c r="B61" s="112" t="n">
        <v>1</v>
      </c>
      <c r="C61" s="113" t="n">
        <v>647</v>
      </c>
      <c r="D61" s="113" t="inlineStr">
        <is>
          <t>فوم جانب حمايه شمال</t>
        </is>
      </c>
      <c r="E61" s="113" t="inlineStr">
        <is>
          <t>FMDACI40000000</t>
        </is>
      </c>
      <c r="F61" s="113" t="n">
        <v>197.16</v>
      </c>
      <c r="G61" s="113" t="n">
        <v>226.84</v>
      </c>
      <c r="H61" s="113" t="n"/>
      <c r="I61" s="113" t="n">
        <v>37</v>
      </c>
      <c r="J61" s="117" t="n">
        <v>195</v>
      </c>
      <c r="K61" s="117" t="n"/>
      <c r="L61" s="117" t="n"/>
      <c r="M61" s="117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115" t="n"/>
      <c r="X61" s="115" t="n">
        <v>0.02</v>
      </c>
      <c r="Y61" s="436" t="n">
        <v>44590</v>
      </c>
      <c r="Z61" s="437" t="n">
        <v>44583</v>
      </c>
      <c r="AA61" s="435" t="n"/>
      <c r="AB61" s="435" t="n"/>
      <c r="AC61" s="116" t="n"/>
      <c r="AD61" s="122" t="n"/>
    </row>
    <row r="62">
      <c r="A62" t="n">
        <v>2022</v>
      </c>
      <c r="B62" t="n">
        <v>1</v>
      </c>
      <c r="C62" s="117" t="n">
        <v>647</v>
      </c>
      <c r="D62" s="117" t="inlineStr">
        <is>
          <t>فوم جانب حمايه شمال</t>
        </is>
      </c>
      <c r="E62" s="117" t="inlineStr">
        <is>
          <t>FMDACI40000000</t>
        </is>
      </c>
      <c r="F62" s="117" t="n">
        <v>197.16</v>
      </c>
      <c r="G62" s="117" t="n">
        <v>226.84</v>
      </c>
      <c r="H62" s="117" t="n"/>
      <c r="I62" s="117" t="n">
        <v>37</v>
      </c>
      <c r="J62" s="117" t="n">
        <v>195</v>
      </c>
      <c r="K62" s="117" t="n"/>
      <c r="L62" s="117" t="n"/>
      <c r="M62" s="117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117" t="n"/>
      <c r="X62" s="117" t="n">
        <v>0.02</v>
      </c>
      <c r="Y62" s="436" t="n">
        <v>44590</v>
      </c>
      <c r="Z62" s="437" t="n">
        <v>44593</v>
      </c>
      <c r="AA62" s="438" t="n"/>
      <c r="AB62" s="117" t="n"/>
      <c r="AC62" s="116" t="n"/>
      <c r="AD62" s="122" t="n"/>
    </row>
    <row r="63">
      <c r="A63" t="n">
        <v>2022</v>
      </c>
      <c r="B63" t="n">
        <v>1</v>
      </c>
      <c r="C63" s="117" t="n">
        <v>670</v>
      </c>
      <c r="D63" s="117" t="inlineStr">
        <is>
          <t>LG43UP77</t>
        </is>
      </c>
      <c r="E63" s="117" t="inlineStr">
        <is>
          <t>FMLGEI043UP770</t>
        </is>
      </c>
      <c r="F63" s="117" t="n">
        <v>280.418</v>
      </c>
      <c r="G63" s="117" t="n">
        <v>319.158</v>
      </c>
      <c r="H63" s="117" t="n"/>
      <c r="I63" s="117" t="n">
        <v>96</v>
      </c>
      <c r="J63" s="117" t="n">
        <v>150</v>
      </c>
      <c r="K63" s="117" t="n"/>
      <c r="L63" s="117" t="n"/>
      <c r="M63" s="117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117" t="n"/>
      <c r="X63" s="117" t="n">
        <v>0.015</v>
      </c>
      <c r="Y63" s="436" t="n">
        <v>44590</v>
      </c>
      <c r="Z63" s="437" t="n">
        <v>44574</v>
      </c>
      <c r="AA63" s="438" t="n"/>
      <c r="AB63" s="438" t="n"/>
      <c r="AC63" s="116" t="n"/>
      <c r="AD63" s="122" t="n"/>
    </row>
    <row r="64">
      <c r="A64" t="n">
        <v>2022</v>
      </c>
      <c r="B64" t="n">
        <v>1</v>
      </c>
      <c r="C64" s="117" t="n">
        <v>670</v>
      </c>
      <c r="D64" s="117" t="inlineStr">
        <is>
          <t>LG43UP77</t>
        </is>
      </c>
      <c r="E64" s="117" t="inlineStr">
        <is>
          <t>FMLGEI043UP770</t>
        </is>
      </c>
      <c r="F64" s="117" t="n">
        <v>280.418</v>
      </c>
      <c r="G64" s="117" t="n">
        <v>319.158</v>
      </c>
      <c r="H64" s="117" t="n"/>
      <c r="I64" s="117" t="n">
        <v>96</v>
      </c>
      <c r="J64" s="117" t="n">
        <v>150</v>
      </c>
      <c r="K64" s="117" t="n"/>
      <c r="L64" s="117" t="n"/>
      <c r="M64" s="117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117" t="n"/>
      <c r="X64" s="117" t="n">
        <v>0.015</v>
      </c>
      <c r="Y64" s="436" t="n">
        <v>44590</v>
      </c>
      <c r="Z64" s="437" t="n">
        <v>44579</v>
      </c>
      <c r="AA64" s="438" t="n"/>
      <c r="AB64" s="438" t="n"/>
      <c r="AC64" s="116" t="n"/>
      <c r="AD64" s="122" t="n"/>
    </row>
    <row r="65">
      <c r="A65" t="n">
        <v>2022</v>
      </c>
      <c r="B65" t="n">
        <v>1</v>
      </c>
      <c r="C65" s="117" t="n">
        <v>670</v>
      </c>
      <c r="D65" s="117" t="inlineStr">
        <is>
          <t>LG43UP77</t>
        </is>
      </c>
      <c r="E65" s="117" t="inlineStr">
        <is>
          <t>FMLGEI043UP770</t>
        </is>
      </c>
      <c r="F65" s="117" t="n">
        <v>280.418</v>
      </c>
      <c r="G65" s="117" t="n">
        <v>319.158</v>
      </c>
      <c r="H65" s="117" t="n"/>
      <c r="I65" s="117" t="n">
        <v>96</v>
      </c>
      <c r="J65" s="117" t="n">
        <v>150</v>
      </c>
      <c r="K65" s="117" t="n"/>
      <c r="L65" s="117" t="n"/>
      <c r="M65" s="117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117" t="n"/>
      <c r="X65" s="117" t="n">
        <v>0.015</v>
      </c>
      <c r="Y65" s="436" t="n">
        <v>44590</v>
      </c>
      <c r="Z65" s="437" t="n">
        <v>44581</v>
      </c>
      <c r="AA65" s="438" t="n"/>
      <c r="AB65" s="438" t="n"/>
      <c r="AC65" s="116" t="n"/>
      <c r="AD65" s="122" t="n"/>
    </row>
    <row r="66">
      <c r="A66" t="n">
        <v>2022</v>
      </c>
      <c r="B66" t="n">
        <v>1</v>
      </c>
      <c r="C66" s="117" t="n">
        <v>670</v>
      </c>
      <c r="D66" s="117" t="inlineStr">
        <is>
          <t>LG43UP77</t>
        </is>
      </c>
      <c r="E66" s="117" t="inlineStr">
        <is>
          <t>FMLGEI043UP770</t>
        </is>
      </c>
      <c r="F66" s="117" t="n">
        <v>280.418</v>
      </c>
      <c r="G66" s="117" t="n">
        <v>319.158</v>
      </c>
      <c r="H66" s="117" t="n"/>
      <c r="I66" s="117" t="n">
        <v>96</v>
      </c>
      <c r="J66" s="117" t="n">
        <v>150</v>
      </c>
      <c r="K66" s="117" t="n"/>
      <c r="L66" s="117" t="n"/>
      <c r="M66" s="117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117" t="n"/>
      <c r="X66" s="117" t="n">
        <v>0.015</v>
      </c>
      <c r="Y66" s="436" t="n">
        <v>44590</v>
      </c>
      <c r="Z66" s="437" t="n">
        <v>44583</v>
      </c>
      <c r="AA66" s="438" t="n"/>
      <c r="AB66" s="438" t="n"/>
      <c r="AC66" s="116" t="n"/>
      <c r="AD66" s="122" t="n"/>
    </row>
    <row r="67">
      <c r="A67" t="n">
        <v>2022</v>
      </c>
      <c r="B67" t="n">
        <v>1</v>
      </c>
      <c r="C67" s="117" t="n">
        <v>670</v>
      </c>
      <c r="D67" s="117" t="inlineStr">
        <is>
          <t>LG43UP77</t>
        </is>
      </c>
      <c r="E67" s="117" t="inlineStr">
        <is>
          <t>FMLGEI043UP770</t>
        </is>
      </c>
      <c r="F67" s="117" t="n">
        <v>280.418</v>
      </c>
      <c r="G67" s="117" t="n">
        <v>319.158</v>
      </c>
      <c r="H67" s="117" t="n"/>
      <c r="I67" s="117" t="n">
        <v>96</v>
      </c>
      <c r="J67" s="117" t="n">
        <v>150</v>
      </c>
      <c r="K67" s="117" t="n"/>
      <c r="L67" s="117" t="n"/>
      <c r="M67" s="117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117" t="n"/>
      <c r="X67" s="117" t="n">
        <v>0.015</v>
      </c>
      <c r="Y67" s="436" t="n">
        <v>44590</v>
      </c>
      <c r="Z67" s="437" t="n">
        <v>44593</v>
      </c>
      <c r="AA67" s="438" t="n"/>
      <c r="AB67" s="117" t="n"/>
      <c r="AC67" s="116" t="n"/>
      <c r="AD67" s="122" t="n"/>
    </row>
    <row r="68">
      <c r="A68" t="n">
        <v>2022</v>
      </c>
      <c r="B68" t="n">
        <v>1</v>
      </c>
      <c r="C68" s="117" t="n">
        <v>751</v>
      </c>
      <c r="D68" s="117" t="inlineStr">
        <is>
          <t>LG Nano80-top&amp;bottom</t>
        </is>
      </c>
      <c r="E68" s="117" t="inlineStr">
        <is>
          <t>FMLGEI1765NA80</t>
        </is>
      </c>
      <c r="F68" s="117" t="n">
        <v>949.4690000000001</v>
      </c>
      <c r="G68" s="117" t="n">
        <v>1080.639</v>
      </c>
      <c r="H68" s="117" t="n"/>
      <c r="I68" s="117" t="n">
        <v>33</v>
      </c>
      <c r="J68" s="117" t="n">
        <v>108</v>
      </c>
      <c r="K68" s="117" t="n"/>
      <c r="L68" s="117" t="n"/>
      <c r="M68" s="117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117" t="n"/>
      <c r="X68" s="117" t="n">
        <v>0.015</v>
      </c>
      <c r="Y68" s="436" t="n">
        <v>44590</v>
      </c>
      <c r="Z68" s="437" t="n">
        <v>44574</v>
      </c>
      <c r="AA68" s="438" t="n"/>
      <c r="AB68" s="117" t="n"/>
      <c r="AC68" s="116" t="n"/>
      <c r="AD68" s="122" t="n"/>
    </row>
    <row r="69">
      <c r="A69" t="n">
        <v>2022</v>
      </c>
      <c r="B69" t="n">
        <v>1</v>
      </c>
      <c r="C69" s="117" t="n">
        <v>751</v>
      </c>
      <c r="D69" s="117" t="inlineStr">
        <is>
          <t>LG Nano80-top&amp;bottom</t>
        </is>
      </c>
      <c r="E69" s="117" t="inlineStr">
        <is>
          <t>FMLGEI1765NA80</t>
        </is>
      </c>
      <c r="F69" s="117" t="n">
        <v>949.4690000000001</v>
      </c>
      <c r="G69" s="117" t="n">
        <v>1080.639</v>
      </c>
      <c r="H69" s="117" t="n"/>
      <c r="I69" s="117" t="n">
        <v>33</v>
      </c>
      <c r="J69" s="117" t="n">
        <v>108</v>
      </c>
      <c r="K69" s="117" t="n"/>
      <c r="L69" s="117" t="n"/>
      <c r="M69" s="117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117" t="n"/>
      <c r="X69" s="117" t="n">
        <v>0.015</v>
      </c>
      <c r="Y69" s="436" t="n">
        <v>44590</v>
      </c>
      <c r="Z69" s="437" t="n">
        <v>44579</v>
      </c>
      <c r="AA69" s="438" t="n"/>
      <c r="AB69" s="117" t="n"/>
      <c r="AC69" s="116" t="n"/>
      <c r="AD69" s="122" t="n"/>
    </row>
    <row r="70">
      <c r="A70" t="n">
        <v>2022</v>
      </c>
      <c r="B70" t="n">
        <v>1</v>
      </c>
      <c r="C70" s="117" t="n">
        <v>751</v>
      </c>
      <c r="D70" s="117" t="inlineStr">
        <is>
          <t>LG Nano80-top&amp;bottom</t>
        </is>
      </c>
      <c r="E70" s="117" t="inlineStr">
        <is>
          <t>FMLGEI1765NA80</t>
        </is>
      </c>
      <c r="F70" s="117" t="n">
        <v>949.4690000000001</v>
      </c>
      <c r="G70" s="117" t="n">
        <v>1080.639</v>
      </c>
      <c r="H70" s="117" t="n"/>
      <c r="I70" s="117" t="n">
        <v>33</v>
      </c>
      <c r="J70" s="117" t="n">
        <v>108</v>
      </c>
      <c r="K70" s="117" t="n"/>
      <c r="L70" s="117" t="n"/>
      <c r="M70" s="117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117" t="n"/>
      <c r="X70" s="117" t="n">
        <v>0.015</v>
      </c>
      <c r="Y70" s="436" t="n">
        <v>44590</v>
      </c>
      <c r="Z70" s="437" t="n">
        <v>44581</v>
      </c>
      <c r="AA70" s="438" t="n"/>
      <c r="AB70" s="117" t="n"/>
      <c r="AC70" s="116" t="n"/>
      <c r="AD70" s="122" t="n"/>
    </row>
    <row r="71">
      <c r="A71" t="n">
        <v>2022</v>
      </c>
      <c r="B71" t="n">
        <v>1</v>
      </c>
      <c r="C71" s="117" t="n">
        <v>751</v>
      </c>
      <c r="D71" s="117" t="inlineStr">
        <is>
          <t>LG Nano80-top&amp;bottom</t>
        </is>
      </c>
      <c r="E71" s="117" t="inlineStr">
        <is>
          <t>FMLGEI1765NA80</t>
        </is>
      </c>
      <c r="F71" s="117" t="n">
        <v>949.4690000000001</v>
      </c>
      <c r="G71" s="117" t="n">
        <v>1080.639</v>
      </c>
      <c r="H71" s="117" t="n"/>
      <c r="I71" s="117" t="n">
        <v>33</v>
      </c>
      <c r="J71" s="117" t="n">
        <v>108</v>
      </c>
      <c r="K71" s="117" t="n"/>
      <c r="L71" s="117" t="n"/>
      <c r="M71" s="117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117" t="n"/>
      <c r="X71" s="117" t="n">
        <v>0.015</v>
      </c>
      <c r="Y71" s="436" t="n">
        <v>44590</v>
      </c>
      <c r="Z71" s="437" t="n">
        <v>44583</v>
      </c>
      <c r="AA71" s="438" t="n"/>
      <c r="AB71" s="117" t="n"/>
      <c r="AC71" s="116" t="n"/>
      <c r="AD71" s="122" t="n"/>
    </row>
    <row r="72">
      <c r="A72" t="n">
        <v>2022</v>
      </c>
      <c r="B72" t="n">
        <v>1</v>
      </c>
      <c r="C72" s="117" t="n">
        <v>751</v>
      </c>
      <c r="D72" s="117" t="inlineStr">
        <is>
          <t>LG Nano80-top&amp;bottom</t>
        </is>
      </c>
      <c r="E72" s="117" t="inlineStr">
        <is>
          <t>FMLGEI1765NA80</t>
        </is>
      </c>
      <c r="F72" s="117" t="n">
        <v>949.4690000000001</v>
      </c>
      <c r="G72" s="117" t="n">
        <v>1080.639</v>
      </c>
      <c r="H72" s="117" t="n"/>
      <c r="I72" s="117" t="n">
        <v>33</v>
      </c>
      <c r="J72" s="117" t="n">
        <v>108</v>
      </c>
      <c r="K72" s="117" t="n"/>
      <c r="L72" s="117" t="n"/>
      <c r="M72" s="117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117" t="n"/>
      <c r="X72" s="117" t="n">
        <v>0.015</v>
      </c>
      <c r="Y72" s="436" t="n">
        <v>44590</v>
      </c>
      <c r="Z72" s="437" t="n">
        <v>44593</v>
      </c>
      <c r="AA72" s="438" t="n"/>
      <c r="AB72" s="117" t="n"/>
      <c r="AC72" s="116" t="n"/>
      <c r="AD72" s="122" t="n"/>
    </row>
    <row r="73">
      <c r="A73" t="n">
        <v>2022</v>
      </c>
      <c r="B73" t="n">
        <v>1</v>
      </c>
      <c r="C73" s="117" t="n">
        <v>752</v>
      </c>
      <c r="D73" s="117" t="inlineStr">
        <is>
          <t>LG Nano80-side-left</t>
        </is>
      </c>
      <c r="E73" s="117" t="inlineStr">
        <is>
          <t>FMLGEI3465NA80</t>
        </is>
      </c>
      <c r="F73" s="117" t="n">
        <v>48.932</v>
      </c>
      <c r="G73" s="117" t="n">
        <v>55.692</v>
      </c>
      <c r="H73" s="117" t="n"/>
      <c r="I73" s="117" t="n">
        <v>33</v>
      </c>
      <c r="J73" s="117" t="n">
        <v>108</v>
      </c>
      <c r="K73" s="117" t="n"/>
      <c r="L73" s="117" t="n"/>
      <c r="M73" s="117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117" t="n"/>
      <c r="X73" s="117" t="n">
        <v>0.015</v>
      </c>
      <c r="Y73" s="436" t="n">
        <v>44590</v>
      </c>
      <c r="Z73" s="437" t="n">
        <v>44574</v>
      </c>
      <c r="AA73" s="438" t="n"/>
      <c r="AB73" s="117" t="n"/>
      <c r="AC73" s="116" t="n"/>
      <c r="AD73" s="122" t="n"/>
    </row>
    <row r="74">
      <c r="A74" t="n">
        <v>2022</v>
      </c>
      <c r="B74" t="n">
        <v>1</v>
      </c>
      <c r="C74" s="117" t="n">
        <v>752</v>
      </c>
      <c r="D74" s="117" t="inlineStr">
        <is>
          <t>LG Nano80-side-left</t>
        </is>
      </c>
      <c r="E74" s="117" t="inlineStr">
        <is>
          <t>FMLGEI3465NA80</t>
        </is>
      </c>
      <c r="F74" s="117" t="n">
        <v>48.932</v>
      </c>
      <c r="G74" s="117" t="n">
        <v>55.692</v>
      </c>
      <c r="H74" s="117" t="n"/>
      <c r="I74" s="117" t="n">
        <v>33</v>
      </c>
      <c r="J74" s="117" t="n">
        <v>108</v>
      </c>
      <c r="K74" s="117" t="n"/>
      <c r="L74" s="117" t="n"/>
      <c r="M74" s="117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117" t="n"/>
      <c r="X74" s="117" t="n">
        <v>0.015</v>
      </c>
      <c r="Y74" s="436" t="n">
        <v>44590</v>
      </c>
      <c r="Z74" s="437" t="n">
        <v>44579</v>
      </c>
      <c r="AA74" s="438" t="n"/>
      <c r="AB74" s="438" t="n"/>
      <c r="AC74" s="116" t="n"/>
      <c r="AD74" s="122" t="n"/>
    </row>
    <row r="75">
      <c r="A75" t="n">
        <v>2022</v>
      </c>
      <c r="B75" t="n">
        <v>1</v>
      </c>
      <c r="C75" s="117" t="n">
        <v>752</v>
      </c>
      <c r="D75" s="117" t="inlineStr">
        <is>
          <t>LG Nano80-side-left</t>
        </is>
      </c>
      <c r="E75" s="117" t="inlineStr">
        <is>
          <t>FMLGEI3465NA80</t>
        </is>
      </c>
      <c r="F75" s="117" t="n">
        <v>48.932</v>
      </c>
      <c r="G75" s="117" t="n">
        <v>55.692</v>
      </c>
      <c r="H75" s="117" t="n"/>
      <c r="I75" s="117" t="n">
        <v>33</v>
      </c>
      <c r="J75" s="117" t="n">
        <v>108</v>
      </c>
      <c r="K75" s="117" t="n"/>
      <c r="L75" s="117" t="n"/>
      <c r="M75" s="117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117" t="n"/>
      <c r="X75" s="117" t="n">
        <v>0.015</v>
      </c>
      <c r="Y75" s="436" t="n">
        <v>44590</v>
      </c>
      <c r="Z75" s="437" t="n">
        <v>44581</v>
      </c>
      <c r="AA75" s="438" t="n"/>
      <c r="AB75" s="117" t="n"/>
      <c r="AC75" s="116" t="n"/>
      <c r="AD75" s="122" t="n"/>
    </row>
    <row r="76">
      <c r="A76" t="n">
        <v>2022</v>
      </c>
      <c r="B76" t="n">
        <v>1</v>
      </c>
      <c r="C76" s="117" t="n">
        <v>752</v>
      </c>
      <c r="D76" s="117" t="inlineStr">
        <is>
          <t>LG Nano80-side-left</t>
        </is>
      </c>
      <c r="E76" s="117" t="inlineStr">
        <is>
          <t>FMLGEI3465NA80</t>
        </is>
      </c>
      <c r="F76" s="117" t="n">
        <v>48.932</v>
      </c>
      <c r="G76" s="117" t="n">
        <v>55.692</v>
      </c>
      <c r="H76" s="117" t="n"/>
      <c r="I76" s="117" t="n">
        <v>33</v>
      </c>
      <c r="J76" s="117" t="n">
        <v>108</v>
      </c>
      <c r="K76" s="117" t="n"/>
      <c r="L76" s="117" t="n"/>
      <c r="M76" s="117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117" t="n"/>
      <c r="X76" s="117" t="n">
        <v>0.015</v>
      </c>
      <c r="Y76" s="436" t="n">
        <v>44590</v>
      </c>
      <c r="Z76" s="437" t="n">
        <v>44583</v>
      </c>
      <c r="AA76" s="438" t="n"/>
      <c r="AB76" s="117" t="n"/>
      <c r="AC76" s="116" t="n"/>
      <c r="AD76" s="122" t="n"/>
    </row>
    <row r="77">
      <c r="A77" t="n">
        <v>2022</v>
      </c>
      <c r="B77" t="n">
        <v>1</v>
      </c>
      <c r="C77" s="117" t="n">
        <v>752</v>
      </c>
      <c r="D77" s="117" t="inlineStr">
        <is>
          <t>LG Nano80-side-left</t>
        </is>
      </c>
      <c r="E77" s="117" t="inlineStr">
        <is>
          <t>FMLGEI3465NA80</t>
        </is>
      </c>
      <c r="F77" s="117" t="n">
        <v>48.932</v>
      </c>
      <c r="G77" s="117" t="n">
        <v>55.692</v>
      </c>
      <c r="H77" s="117" t="n"/>
      <c r="I77" s="117" t="n">
        <v>33</v>
      </c>
      <c r="J77" s="117" t="n">
        <v>108</v>
      </c>
      <c r="K77" s="117" t="n"/>
      <c r="L77" s="117" t="n"/>
      <c r="M77" s="117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117" t="n"/>
      <c r="X77" s="117" t="n">
        <v>0.015</v>
      </c>
      <c r="Y77" s="436" t="n">
        <v>44590</v>
      </c>
      <c r="Z77" s="437" t="n">
        <v>44593</v>
      </c>
      <c r="AA77" s="438" t="n"/>
      <c r="AB77" s="117" t="n"/>
      <c r="AC77" s="116" t="n"/>
      <c r="AD77" s="122" t="n"/>
    </row>
    <row r="78">
      <c r="A78" t="n">
        <v>2022</v>
      </c>
      <c r="B78" t="n">
        <v>1</v>
      </c>
      <c r="C78" s="117" t="n">
        <v>13</v>
      </c>
      <c r="D78" s="117" t="inlineStr">
        <is>
          <t>(إفتا)S1B1 3397201</t>
        </is>
      </c>
      <c r="E78" s="117" t="inlineStr">
        <is>
          <t>FMAFTI30000000</t>
        </is>
      </c>
      <c r="F78" s="117" t="n">
        <v>33.36375</v>
      </c>
      <c r="G78" s="117" t="n">
        <v>38.38625</v>
      </c>
      <c r="H78" s="117" t="n"/>
      <c r="I78" s="117" t="n">
        <v>59</v>
      </c>
      <c r="J78" s="117" t="n">
        <v>122</v>
      </c>
      <c r="K78" s="117" t="n"/>
      <c r="L78" s="117" t="n"/>
      <c r="M78" s="117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117" t="n"/>
      <c r="X78" s="117" t="n">
        <v>0.02</v>
      </c>
      <c r="Y78" s="436" t="n">
        <v>44587</v>
      </c>
      <c r="Z78" s="437" t="n">
        <v>44361</v>
      </c>
      <c r="AA78" s="438" t="n"/>
      <c r="AB78" s="117" t="n"/>
      <c r="AC78" s="116" t="n"/>
      <c r="AD78" s="122" t="n"/>
    </row>
    <row r="79">
      <c r="A79" t="n">
        <v>2022</v>
      </c>
      <c r="B79" t="n">
        <v>1</v>
      </c>
      <c r="C79" s="117" t="n">
        <v>13</v>
      </c>
      <c r="D79" s="117" t="inlineStr">
        <is>
          <t>(إفتا)S1B1 3397201</t>
        </is>
      </c>
      <c r="E79" s="117" t="inlineStr">
        <is>
          <t>FMAFTI30000000</t>
        </is>
      </c>
      <c r="F79" s="117" t="n">
        <v>33.36375</v>
      </c>
      <c r="G79" s="117" t="n">
        <v>38.38625</v>
      </c>
      <c r="H79" s="117" t="n"/>
      <c r="I79" s="117" t="n">
        <v>59</v>
      </c>
      <c r="J79" s="117" t="n">
        <v>122</v>
      </c>
      <c r="K79" s="117" t="n"/>
      <c r="L79" s="117" t="n"/>
      <c r="M79" s="117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117" t="n"/>
      <c r="X79" s="117" t="n">
        <v>0.02</v>
      </c>
      <c r="Y79" s="436" t="n">
        <v>44587</v>
      </c>
      <c r="Z79" s="437" t="n">
        <v>44571</v>
      </c>
      <c r="AA79" s="438" t="n"/>
      <c r="AB79" s="117" t="n"/>
      <c r="AC79" s="116" t="n"/>
      <c r="AD79" s="122" t="n"/>
    </row>
    <row r="80">
      <c r="A80" t="n">
        <v>2022</v>
      </c>
      <c r="B80" t="n">
        <v>1</v>
      </c>
      <c r="C80" s="117" t="n">
        <v>13</v>
      </c>
      <c r="D80" s="117" t="inlineStr">
        <is>
          <t>(إفتا)S1B1 3397201</t>
        </is>
      </c>
      <c r="E80" s="117" t="inlineStr">
        <is>
          <t>FMAFTI30000000</t>
        </is>
      </c>
      <c r="F80" s="117" t="n">
        <v>33.36375</v>
      </c>
      <c r="G80" s="117" t="n">
        <v>38.38625</v>
      </c>
      <c r="H80" s="117" t="n"/>
      <c r="I80" s="117" t="n">
        <v>59</v>
      </c>
      <c r="J80" s="117" t="n">
        <v>122</v>
      </c>
      <c r="K80" s="117" t="n"/>
      <c r="L80" s="117" t="n"/>
      <c r="M80" s="117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117" t="n"/>
      <c r="X80" s="117" t="n">
        <v>0.02</v>
      </c>
      <c r="Y80" s="436" t="n">
        <v>44587</v>
      </c>
      <c r="Z80" s="437" t="n">
        <v>44585</v>
      </c>
      <c r="AA80" s="438" t="n"/>
      <c r="AB80" s="117" t="n"/>
      <c r="AC80" s="116" t="n"/>
      <c r="AD80" s="122" t="n"/>
    </row>
    <row r="81">
      <c r="A81" t="n">
        <v>2022</v>
      </c>
      <c r="B81" t="n">
        <v>1</v>
      </c>
      <c r="C81" s="117" t="n">
        <v>13</v>
      </c>
      <c r="D81" s="117" t="inlineStr">
        <is>
          <t>(إفتا)S1B1 3397201</t>
        </is>
      </c>
      <c r="E81" s="117" t="inlineStr">
        <is>
          <t>FMAFTI30000000</t>
        </is>
      </c>
      <c r="F81" s="117" t="n">
        <v>33.36375</v>
      </c>
      <c r="G81" s="117" t="n">
        <v>38.38625</v>
      </c>
      <c r="H81" s="117" t="n"/>
      <c r="I81" s="117" t="n">
        <v>59</v>
      </c>
      <c r="J81" s="117" t="n">
        <v>122</v>
      </c>
      <c r="K81" s="117" t="n"/>
      <c r="L81" s="117" t="n"/>
      <c r="M81" s="117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117" t="n"/>
      <c r="X81" s="117" t="n">
        <v>0.02</v>
      </c>
      <c r="Y81" s="436" t="n">
        <v>44587</v>
      </c>
      <c r="Z81" s="437" t="n">
        <v>44587</v>
      </c>
      <c r="AA81" s="438" t="n"/>
      <c r="AB81" s="117" t="n"/>
      <c r="AC81" s="116" t="n"/>
      <c r="AD81" s="122" t="n"/>
    </row>
    <row r="82">
      <c r="A82" t="n">
        <v>2022</v>
      </c>
      <c r="B82" t="n">
        <v>1</v>
      </c>
      <c r="C82" s="117" t="n">
        <v>14</v>
      </c>
      <c r="D82" s="117" t="inlineStr">
        <is>
          <t>(إفتا)S1B1 1755301</t>
        </is>
      </c>
      <c r="E82" s="117" t="inlineStr">
        <is>
          <t>FMAFTI20000000</t>
        </is>
      </c>
      <c r="F82" s="117" t="n">
        <v>25.11</v>
      </c>
      <c r="G82" s="117" t="n">
        <v>28.89</v>
      </c>
      <c r="H82" s="117" t="n"/>
      <c r="I82" s="117" t="n">
        <v>59</v>
      </c>
      <c r="J82" s="117" t="n">
        <v>122</v>
      </c>
      <c r="K82" s="117" t="n"/>
      <c r="L82" s="117" t="n"/>
      <c r="M82" s="117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117" t="n"/>
      <c r="X82" s="117" t="n">
        <v>0.02</v>
      </c>
      <c r="Y82" s="436" t="n">
        <v>44587</v>
      </c>
      <c r="Z82" s="437" t="n">
        <v>44361</v>
      </c>
      <c r="AA82" s="438" t="n"/>
      <c r="AB82" s="438" t="n"/>
      <c r="AC82" s="116" t="n"/>
      <c r="AD82" s="122" t="n"/>
    </row>
    <row r="83">
      <c r="A83" t="n">
        <v>2022</v>
      </c>
      <c r="B83" t="n">
        <v>1</v>
      </c>
      <c r="C83" s="117" t="n">
        <v>14</v>
      </c>
      <c r="D83" s="117" t="inlineStr">
        <is>
          <t>(إفتا)S1B1 1755301</t>
        </is>
      </c>
      <c r="E83" s="117" t="inlineStr">
        <is>
          <t>FMAFTI20000000</t>
        </is>
      </c>
      <c r="F83" s="117" t="n">
        <v>25.11</v>
      </c>
      <c r="G83" s="117" t="n">
        <v>28.89</v>
      </c>
      <c r="H83" s="117" t="n"/>
      <c r="I83" s="117" t="n">
        <v>59</v>
      </c>
      <c r="J83" s="117" t="n">
        <v>122</v>
      </c>
      <c r="K83" s="117" t="n"/>
      <c r="L83" s="117" t="n"/>
      <c r="M83" s="117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117" t="n"/>
      <c r="X83" s="117" t="n">
        <v>0.02</v>
      </c>
      <c r="Y83" s="436" t="n">
        <v>44587</v>
      </c>
      <c r="Z83" s="437" t="n">
        <v>44571</v>
      </c>
      <c r="AA83" s="438" t="n"/>
      <c r="AB83" s="438" t="n"/>
      <c r="AC83" s="116" t="n"/>
      <c r="AD83" s="122" t="n"/>
    </row>
    <row r="84">
      <c r="A84" t="n">
        <v>2022</v>
      </c>
      <c r="B84" t="n">
        <v>1</v>
      </c>
      <c r="C84" s="117" t="n">
        <v>14</v>
      </c>
      <c r="D84" s="117" t="inlineStr">
        <is>
          <t>(إفتا)S1B1 1755301</t>
        </is>
      </c>
      <c r="E84" s="117" t="inlineStr">
        <is>
          <t>FMAFTI20000000</t>
        </is>
      </c>
      <c r="F84" s="117" t="n">
        <v>25.11</v>
      </c>
      <c r="G84" s="117" t="n">
        <v>28.89</v>
      </c>
      <c r="H84" s="117" t="n"/>
      <c r="I84" s="117" t="n">
        <v>59</v>
      </c>
      <c r="J84" s="117" t="n">
        <v>122</v>
      </c>
      <c r="K84" s="117" t="n"/>
      <c r="L84" s="117" t="n"/>
      <c r="M84" s="117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117" t="n"/>
      <c r="X84" s="117" t="n">
        <v>0.02</v>
      </c>
      <c r="Y84" s="436" t="n">
        <v>44587</v>
      </c>
      <c r="Z84" s="437" t="n">
        <v>44585</v>
      </c>
      <c r="AA84" s="438" t="n"/>
      <c r="AB84" s="438" t="n"/>
      <c r="AC84" s="116" t="n"/>
      <c r="AD84" s="122" t="n"/>
    </row>
    <row r="85">
      <c r="A85" t="n">
        <v>2022</v>
      </c>
      <c r="B85" t="n">
        <v>1</v>
      </c>
      <c r="C85" s="117" t="n">
        <v>14</v>
      </c>
      <c r="D85" s="117" t="inlineStr">
        <is>
          <t>(إفتا)S1B1 1755301</t>
        </is>
      </c>
      <c r="E85" s="117" t="inlineStr">
        <is>
          <t>FMAFTI20000000</t>
        </is>
      </c>
      <c r="F85" s="117" t="n">
        <v>25.11</v>
      </c>
      <c r="G85" s="117" t="n">
        <v>28.89</v>
      </c>
      <c r="H85" s="117" t="n"/>
      <c r="I85" s="117" t="n">
        <v>59</v>
      </c>
      <c r="J85" s="117" t="n">
        <v>122</v>
      </c>
      <c r="K85" s="117" t="n"/>
      <c r="L85" s="117" t="n"/>
      <c r="M85" s="117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117" t="n"/>
      <c r="X85" s="117" t="n">
        <v>0.02</v>
      </c>
      <c r="Y85" s="436" t="n">
        <v>44587</v>
      </c>
      <c r="Z85" s="437" t="n">
        <v>44587</v>
      </c>
      <c r="AA85" s="438" t="n"/>
      <c r="AB85" s="438" t="n"/>
      <c r="AC85" s="116" t="n"/>
      <c r="AD85" s="122" t="n"/>
    </row>
    <row r="86">
      <c r="A86" t="n">
        <v>2022</v>
      </c>
      <c r="B86" t="n">
        <v>1</v>
      </c>
      <c r="C86" s="117" t="n">
        <v>122</v>
      </c>
      <c r="D86" s="117" t="inlineStr">
        <is>
          <t>LgWashing Mashine Base</t>
        </is>
      </c>
      <c r="E86" s="117" t="inlineStr">
        <is>
          <t>FMLGEI1000000</t>
        </is>
      </c>
      <c r="F86" s="117" t="n">
        <v>267.4</v>
      </c>
      <c r="G86" s="117" t="n">
        <v>292.6</v>
      </c>
      <c r="H86" s="117" t="n"/>
      <c r="I86" s="117" t="n">
        <v>63</v>
      </c>
      <c r="J86" s="117" t="n">
        <v>115</v>
      </c>
      <c r="K86" s="117" t="n"/>
      <c r="L86" s="117" t="n"/>
      <c r="M86" s="117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117" t="n"/>
      <c r="X86" s="117" t="n">
        <v>0.015</v>
      </c>
      <c r="Y86" s="436" t="n">
        <v>44587</v>
      </c>
      <c r="Z86" s="437" t="n">
        <v>44361</v>
      </c>
      <c r="AA86" s="438" t="n"/>
      <c r="AB86" s="117" t="n"/>
      <c r="AC86" s="116" t="n"/>
      <c r="AD86" s="122" t="n"/>
    </row>
    <row r="87">
      <c r="A87" t="n">
        <v>2022</v>
      </c>
      <c r="B87" t="n">
        <v>1</v>
      </c>
      <c r="C87" s="117" t="n">
        <v>122</v>
      </c>
      <c r="D87" s="117" t="inlineStr">
        <is>
          <t>LgWashing Mashine Base</t>
        </is>
      </c>
      <c r="E87" s="117" t="inlineStr">
        <is>
          <t>FMLGEI1000000</t>
        </is>
      </c>
      <c r="F87" s="117" t="n">
        <v>267.4</v>
      </c>
      <c r="G87" s="117" t="n">
        <v>292.6</v>
      </c>
      <c r="H87" s="117" t="n"/>
      <c r="I87" s="117" t="n">
        <v>63</v>
      </c>
      <c r="J87" s="117" t="n">
        <v>115</v>
      </c>
      <c r="K87" s="117" t="n"/>
      <c r="L87" s="117" t="n"/>
      <c r="M87" s="117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117" t="n"/>
      <c r="X87" s="117" t="n">
        <v>0.015</v>
      </c>
      <c r="Y87" s="436" t="n">
        <v>44587</v>
      </c>
      <c r="Z87" s="437" t="n">
        <v>44571</v>
      </c>
      <c r="AA87" s="438" t="n"/>
      <c r="AB87" s="117" t="n"/>
      <c r="AC87" s="116" t="n"/>
      <c r="AD87" s="122" t="n"/>
    </row>
    <row r="88">
      <c r="A88" t="n">
        <v>2022</v>
      </c>
      <c r="B88" t="n">
        <v>1</v>
      </c>
      <c r="C88" s="117" t="n">
        <v>122</v>
      </c>
      <c r="D88" s="117" t="inlineStr">
        <is>
          <t>LgWashing Mashine Base</t>
        </is>
      </c>
      <c r="E88" s="117" t="inlineStr">
        <is>
          <t>FMLGEI1000000</t>
        </is>
      </c>
      <c r="F88" s="117" t="n">
        <v>267.4</v>
      </c>
      <c r="G88" s="117" t="n">
        <v>292.6</v>
      </c>
      <c r="H88" s="117" t="n"/>
      <c r="I88" s="117" t="n">
        <v>63</v>
      </c>
      <c r="J88" s="117" t="n">
        <v>115</v>
      </c>
      <c r="K88" s="117" t="n"/>
      <c r="L88" s="117" t="n"/>
      <c r="M88" s="117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117" t="n"/>
      <c r="X88" s="117" t="n">
        <v>0.015</v>
      </c>
      <c r="Y88" s="436" t="n">
        <v>44587</v>
      </c>
      <c r="Z88" s="437" t="n">
        <v>44585</v>
      </c>
      <c r="AA88" s="438" t="n"/>
      <c r="AB88" s="117" t="n"/>
      <c r="AC88" s="116" t="n"/>
      <c r="AD88" s="122" t="n"/>
    </row>
    <row r="89">
      <c r="A89" t="n">
        <v>2022</v>
      </c>
      <c r="B89" t="n">
        <v>1</v>
      </c>
      <c r="C89" s="117" t="n">
        <v>122</v>
      </c>
      <c r="D89" s="117" t="inlineStr">
        <is>
          <t>LgWashing Mashine Base</t>
        </is>
      </c>
      <c r="E89" s="117" t="inlineStr">
        <is>
          <t>FMLGEI1000000</t>
        </is>
      </c>
      <c r="F89" s="117" t="n">
        <v>267.4</v>
      </c>
      <c r="G89" s="117" t="n">
        <v>292.6</v>
      </c>
      <c r="H89" s="117" t="n"/>
      <c r="I89" s="117" t="n">
        <v>63</v>
      </c>
      <c r="J89" s="117" t="n">
        <v>115</v>
      </c>
      <c r="K89" s="117" t="n"/>
      <c r="L89" s="117" t="n"/>
      <c r="M89" s="117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117" t="n"/>
      <c r="X89" s="117" t="n">
        <v>0.015</v>
      </c>
      <c r="Y89" s="436" t="n">
        <v>44587</v>
      </c>
      <c r="Z89" s="437" t="n">
        <v>44587</v>
      </c>
      <c r="AA89" s="438" t="n"/>
      <c r="AB89" s="117" t="n"/>
      <c r="AC89" s="116" t="n"/>
      <c r="AD89" s="122" t="n"/>
    </row>
    <row r="90">
      <c r="A90" t="n">
        <v>2022</v>
      </c>
      <c r="B90" t="n">
        <v>1</v>
      </c>
      <c r="C90" s="117" t="n">
        <v>167</v>
      </c>
      <c r="D90" s="117" t="inlineStr">
        <is>
          <t>فوم صندوق سمك 35 ك</t>
        </is>
      </c>
      <c r="E90" s="117" t="inlineStr">
        <is>
          <t>FMBOXI35000000</t>
        </is>
      </c>
      <c r="F90" s="117" t="n">
        <v>825.84</v>
      </c>
      <c r="G90" s="117" t="n">
        <v>950.16</v>
      </c>
      <c r="H90" s="117" t="n"/>
      <c r="I90" s="117" t="n">
        <v>55</v>
      </c>
      <c r="J90" s="117" t="n">
        <v>131</v>
      </c>
      <c r="K90" s="117" t="n"/>
      <c r="L90" s="117" t="n"/>
      <c r="M90" s="117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117" t="n"/>
      <c r="X90" s="117" t="n">
        <v>0.015</v>
      </c>
      <c r="Y90" s="436" t="n">
        <v>44587</v>
      </c>
      <c r="Z90" s="437" t="n">
        <v>44361</v>
      </c>
      <c r="AA90" s="438" t="n"/>
      <c r="AB90" s="117" t="n"/>
      <c r="AC90" s="116" t="n"/>
      <c r="AD90" s="122" t="n"/>
    </row>
    <row r="91">
      <c r="A91" t="n">
        <v>2022</v>
      </c>
      <c r="B91" t="n">
        <v>1</v>
      </c>
      <c r="C91" s="117" t="n">
        <v>167</v>
      </c>
      <c r="D91" s="117" t="inlineStr">
        <is>
          <t>فوم صندوق سمك 35 ك</t>
        </is>
      </c>
      <c r="E91" s="117" t="inlineStr">
        <is>
          <t>FMBOXI35000000</t>
        </is>
      </c>
      <c r="F91" s="117" t="n">
        <v>825.84</v>
      </c>
      <c r="G91" s="117" t="n">
        <v>950.16</v>
      </c>
      <c r="H91" s="117" t="n"/>
      <c r="I91" s="117" t="n">
        <v>55</v>
      </c>
      <c r="J91" s="117" t="n">
        <v>131</v>
      </c>
      <c r="K91" s="117" t="n"/>
      <c r="L91" s="117" t="n"/>
      <c r="M91" s="117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117" t="n"/>
      <c r="X91" s="117" t="n">
        <v>0.015</v>
      </c>
      <c r="Y91" s="436" t="n">
        <v>44587</v>
      </c>
      <c r="Z91" s="437" t="n">
        <v>44571</v>
      </c>
      <c r="AA91" s="438" t="n"/>
      <c r="AB91" s="117" t="n"/>
      <c r="AC91" s="116" t="n"/>
      <c r="AD91" s="122" t="n"/>
    </row>
    <row r="92">
      <c r="A92" t="n">
        <v>2022</v>
      </c>
      <c r="B92" t="n">
        <v>1</v>
      </c>
      <c r="C92" s="117" t="n">
        <v>167</v>
      </c>
      <c r="D92" s="117" t="inlineStr">
        <is>
          <t>فوم صندوق سمك 35 ك</t>
        </is>
      </c>
      <c r="E92" s="117" t="inlineStr">
        <is>
          <t>FMBOXI35000000</t>
        </is>
      </c>
      <c r="F92" s="117" t="n">
        <v>825.84</v>
      </c>
      <c r="G92" s="117" t="n">
        <v>950.16</v>
      </c>
      <c r="H92" s="117" t="n"/>
      <c r="I92" s="117" t="n">
        <v>55</v>
      </c>
      <c r="J92" s="117" t="n">
        <v>131</v>
      </c>
      <c r="K92" s="117" t="n"/>
      <c r="L92" s="117" t="n"/>
      <c r="M92" s="117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117" t="n"/>
      <c r="X92" s="117" t="n">
        <v>0.015</v>
      </c>
      <c r="Y92" s="436" t="n">
        <v>44587</v>
      </c>
      <c r="Z92" s="437" t="n">
        <v>44585</v>
      </c>
      <c r="AA92" s="438" t="n"/>
      <c r="AB92" s="117" t="n"/>
      <c r="AC92" s="116" t="n"/>
      <c r="AD92" s="122" t="n"/>
    </row>
    <row r="93">
      <c r="A93" t="n">
        <v>2022</v>
      </c>
      <c r="B93" t="n">
        <v>1</v>
      </c>
      <c r="C93" s="117" t="n">
        <v>167</v>
      </c>
      <c r="D93" s="117" t="inlineStr">
        <is>
          <t>فوم صندوق سمك 35 ك</t>
        </is>
      </c>
      <c r="E93" s="117" t="inlineStr">
        <is>
          <t>FMBOXI35000000</t>
        </is>
      </c>
      <c r="F93" s="117" t="n">
        <v>825.84</v>
      </c>
      <c r="G93" s="117" t="n">
        <v>950.16</v>
      </c>
      <c r="H93" s="117" t="n"/>
      <c r="I93" s="117" t="n">
        <v>55</v>
      </c>
      <c r="J93" s="117" t="n">
        <v>131</v>
      </c>
      <c r="K93" s="117" t="n"/>
      <c r="L93" s="117" t="n"/>
      <c r="M93" s="117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117" t="n"/>
      <c r="X93" s="117" t="n">
        <v>0.015</v>
      </c>
      <c r="Y93" s="436" t="n">
        <v>44587</v>
      </c>
      <c r="Z93" s="437" t="n">
        <v>44587</v>
      </c>
      <c r="AA93" s="438" t="n"/>
      <c r="AB93" s="117" t="n"/>
      <c r="AC93" s="116" t="n"/>
      <c r="AD93" s="122" t="n"/>
    </row>
    <row r="94">
      <c r="A94" t="n">
        <v>2022</v>
      </c>
      <c r="B94" t="n">
        <v>1</v>
      </c>
      <c r="C94" s="117" t="n">
        <v>619</v>
      </c>
      <c r="D94" s="117" t="inlineStr">
        <is>
          <t>قاعدة غساله 8 كيلو فوق اتوماتيك p0000001719080</t>
        </is>
      </c>
      <c r="E94" s="117" t="inlineStr">
        <is>
          <t>FMCFII10819080</t>
        </is>
      </c>
      <c r="F94" s="117" t="n">
        <v>385.98</v>
      </c>
      <c r="G94" s="117" t="n">
        <v>454.02</v>
      </c>
      <c r="H94" s="117" t="n"/>
      <c r="I94" s="117" t="n">
        <v>18</v>
      </c>
      <c r="J94" s="117" t="n">
        <v>200</v>
      </c>
      <c r="K94" s="117" t="n"/>
      <c r="L94" s="117" t="n"/>
      <c r="M94" s="117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117" t="n"/>
      <c r="X94" s="117" t="n">
        <v>0.015</v>
      </c>
      <c r="Y94" s="436" t="n">
        <v>44587</v>
      </c>
      <c r="Z94" s="437" t="n">
        <v>44361</v>
      </c>
      <c r="AA94" s="438" t="n"/>
      <c r="AB94" s="117" t="n"/>
      <c r="AC94" s="116" t="n"/>
      <c r="AD94" s="122" t="n"/>
    </row>
    <row r="95">
      <c r="A95" t="n">
        <v>2022</v>
      </c>
      <c r="B95" t="n">
        <v>1</v>
      </c>
      <c r="C95" s="117" t="n">
        <v>619</v>
      </c>
      <c r="D95" s="117" t="inlineStr">
        <is>
          <t>قاعدة غساله 8 كيلو فوق اتوماتيك p0000001719080</t>
        </is>
      </c>
      <c r="E95" s="117" t="inlineStr">
        <is>
          <t>FMCFII10819080</t>
        </is>
      </c>
      <c r="F95" s="117" t="n">
        <v>385.98</v>
      </c>
      <c r="G95" s="117" t="n">
        <v>454.02</v>
      </c>
      <c r="H95" s="117" t="n"/>
      <c r="I95" s="117" t="n">
        <v>18</v>
      </c>
      <c r="J95" s="117" t="n">
        <v>200</v>
      </c>
      <c r="K95" s="117" t="n"/>
      <c r="L95" s="117" t="n"/>
      <c r="M95" s="117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117" t="n"/>
      <c r="X95" s="117" t="n">
        <v>0.015</v>
      </c>
      <c r="Y95" s="436" t="n">
        <v>44587</v>
      </c>
      <c r="Z95" s="437" t="n">
        <v>44571</v>
      </c>
      <c r="AA95" s="438" t="n"/>
      <c r="AB95" s="117" t="n"/>
      <c r="AC95" s="116" t="n"/>
      <c r="AD95" s="122" t="n"/>
    </row>
    <row r="96">
      <c r="A96" t="n">
        <v>2022</v>
      </c>
      <c r="B96" t="n">
        <v>1</v>
      </c>
      <c r="C96" s="117" t="n">
        <v>619</v>
      </c>
      <c r="D96" s="117" t="inlineStr">
        <is>
          <t>قاعدة غساله 8 كيلو فوق اتوماتيك p0000001719080</t>
        </is>
      </c>
      <c r="E96" s="117" t="inlineStr">
        <is>
          <t>FMCFII10819080</t>
        </is>
      </c>
      <c r="F96" s="117" t="n">
        <v>385.98</v>
      </c>
      <c r="G96" s="117" t="n">
        <v>454.02</v>
      </c>
      <c r="H96" s="117" t="n"/>
      <c r="I96" s="117" t="n">
        <v>18</v>
      </c>
      <c r="J96" s="117" t="n">
        <v>200</v>
      </c>
      <c r="K96" s="117" t="n"/>
      <c r="L96" s="117" t="n"/>
      <c r="M96" s="117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117" t="n"/>
      <c r="X96" s="117" t="n">
        <v>0.015</v>
      </c>
      <c r="Y96" s="436" t="n">
        <v>44587</v>
      </c>
      <c r="Z96" s="437" t="n">
        <v>44585</v>
      </c>
      <c r="AA96" s="438" t="n"/>
      <c r="AB96" s="117" t="n"/>
      <c r="AC96" s="116" t="n"/>
      <c r="AD96" s="122" t="n"/>
    </row>
    <row r="97">
      <c r="A97" t="n">
        <v>2022</v>
      </c>
      <c r="B97" t="n">
        <v>1</v>
      </c>
      <c r="C97" s="117" t="n">
        <v>619</v>
      </c>
      <c r="D97" s="117" t="inlineStr">
        <is>
          <t>قاعدة غساله 8 كيلو فوق اتوماتيك p0000001719080</t>
        </is>
      </c>
      <c r="E97" s="117" t="inlineStr">
        <is>
          <t>FMCFII10819080</t>
        </is>
      </c>
      <c r="F97" s="117" t="n">
        <v>385.98</v>
      </c>
      <c r="G97" s="117" t="n">
        <v>454.02</v>
      </c>
      <c r="H97" s="117" t="n"/>
      <c r="I97" s="117" t="n">
        <v>18</v>
      </c>
      <c r="J97" s="117" t="n">
        <v>200</v>
      </c>
      <c r="K97" s="117" t="n"/>
      <c r="L97" s="117" t="n"/>
      <c r="M97" s="117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117" t="n"/>
      <c r="X97" s="117" t="n">
        <v>0.015</v>
      </c>
      <c r="Y97" s="436" t="n">
        <v>44587</v>
      </c>
      <c r="Z97" s="437" t="n">
        <v>44587</v>
      </c>
      <c r="AA97" s="438" t="n"/>
      <c r="AB97" s="117" t="n"/>
      <c r="AC97" s="116" t="n"/>
      <c r="AD97" s="122" t="n"/>
    </row>
    <row r="98">
      <c r="A98" t="n">
        <v>2022</v>
      </c>
      <c r="B98" t="n">
        <v>1</v>
      </c>
      <c r="C98" s="117" t="n">
        <v>620</v>
      </c>
      <c r="D98" s="117" t="inlineStr">
        <is>
          <t>كفر غساله 8  كيلو فوق اتوماتيك 16338000005663</t>
        </is>
      </c>
      <c r="E98" s="117" t="inlineStr">
        <is>
          <t>FMCFII70805663</t>
        </is>
      </c>
      <c r="F98" s="117" t="n">
        <v>214.0105</v>
      </c>
      <c r="G98" s="117" t="n">
        <v>251.9895</v>
      </c>
      <c r="H98" s="117" t="n"/>
      <c r="I98" s="117" t="n">
        <v>18</v>
      </c>
      <c r="J98" s="117" t="n">
        <v>200</v>
      </c>
      <c r="K98" s="117" t="n"/>
      <c r="L98" s="117" t="n"/>
      <c r="M98" s="117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117" t="n"/>
      <c r="X98" s="117" t="n">
        <v>0.015</v>
      </c>
      <c r="Y98" s="436" t="n">
        <v>44587</v>
      </c>
      <c r="Z98" s="437" t="n">
        <v>44361</v>
      </c>
      <c r="AA98" s="438" t="n"/>
      <c r="AB98" s="438" t="n"/>
      <c r="AC98" s="116" t="n"/>
      <c r="AD98" s="122" t="n"/>
    </row>
    <row r="99">
      <c r="A99" t="n">
        <v>2022</v>
      </c>
      <c r="B99" t="n">
        <v>1</v>
      </c>
      <c r="C99" s="117" t="n">
        <v>620</v>
      </c>
      <c r="D99" s="117" t="inlineStr">
        <is>
          <t>كفر غساله 8  كيلو فوق اتوماتيك 16338000005663</t>
        </is>
      </c>
      <c r="E99" s="117" t="inlineStr">
        <is>
          <t>FMCFII70805663</t>
        </is>
      </c>
      <c r="F99" s="117" t="n">
        <v>214.0105</v>
      </c>
      <c r="G99" s="117" t="n">
        <v>251.9895</v>
      </c>
      <c r="H99" s="117" t="n"/>
      <c r="I99" s="117" t="n">
        <v>18</v>
      </c>
      <c r="J99" s="117" t="n">
        <v>200</v>
      </c>
      <c r="K99" s="117" t="n"/>
      <c r="L99" s="117" t="n"/>
      <c r="M99" s="117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117" t="n"/>
      <c r="X99" s="117" t="n">
        <v>0.015</v>
      </c>
      <c r="Y99" s="436" t="n">
        <v>44587</v>
      </c>
      <c r="Z99" s="437" t="n">
        <v>44571</v>
      </c>
      <c r="AA99" s="438" t="n"/>
      <c r="AB99" s="117" t="n"/>
      <c r="AC99" s="116" t="n"/>
      <c r="AD99" s="122" t="n"/>
    </row>
    <row r="100">
      <c r="A100" t="n">
        <v>2022</v>
      </c>
      <c r="B100" t="n">
        <v>1</v>
      </c>
      <c r="C100" s="117" t="n">
        <v>620</v>
      </c>
      <c r="D100" s="117" t="inlineStr">
        <is>
          <t>كفر غساله 8  كيلو فوق اتوماتيك 16338000005663</t>
        </is>
      </c>
      <c r="E100" s="117" t="inlineStr">
        <is>
          <t>FMCFII70805663</t>
        </is>
      </c>
      <c r="F100" s="117" t="n">
        <v>214.0105</v>
      </c>
      <c r="G100" s="117" t="n">
        <v>251.9895</v>
      </c>
      <c r="H100" s="117" t="n"/>
      <c r="I100" s="117" t="n">
        <v>18</v>
      </c>
      <c r="J100" s="117" t="n">
        <v>200</v>
      </c>
      <c r="K100" s="117" t="n"/>
      <c r="L100" s="117" t="n"/>
      <c r="M100" s="117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117" t="n"/>
      <c r="X100" s="117" t="n">
        <v>0.015</v>
      </c>
      <c r="Y100" s="436" t="n">
        <v>44587</v>
      </c>
      <c r="Z100" s="437" t="n">
        <v>44585</v>
      </c>
      <c r="AA100" s="438" t="n"/>
      <c r="AB100" s="438" t="n"/>
      <c r="AC100" s="116" t="n"/>
      <c r="AD100" s="122" t="n"/>
    </row>
    <row r="101">
      <c r="A101" t="n">
        <v>2022</v>
      </c>
      <c r="B101" t="n">
        <v>1</v>
      </c>
      <c r="C101" s="117" t="n">
        <v>620</v>
      </c>
      <c r="D101" s="117" t="inlineStr">
        <is>
          <t>كفر غساله 8  كيلو فوق اتوماتيك 16338000005663</t>
        </is>
      </c>
      <c r="E101" s="117" t="inlineStr">
        <is>
          <t>FMCFII70805663</t>
        </is>
      </c>
      <c r="F101" s="117" t="n">
        <v>214.0105</v>
      </c>
      <c r="G101" s="117" t="n">
        <v>251.9895</v>
      </c>
      <c r="H101" s="117" t="n"/>
      <c r="I101" s="117" t="n">
        <v>18</v>
      </c>
      <c r="J101" s="117" t="n">
        <v>200</v>
      </c>
      <c r="K101" s="117" t="n"/>
      <c r="L101" s="117" t="n"/>
      <c r="M101" s="117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117" t="n"/>
      <c r="X101" s="117" t="n">
        <v>0.015</v>
      </c>
      <c r="Y101" s="436" t="n">
        <v>44587</v>
      </c>
      <c r="Z101" s="437" t="n">
        <v>44587</v>
      </c>
      <c r="AA101" s="438" t="n"/>
      <c r="AB101" s="438" t="n"/>
      <c r="AC101" s="116" t="n"/>
      <c r="AD101" s="122" t="n"/>
    </row>
    <row r="102">
      <c r="A102" t="n">
        <v>2022</v>
      </c>
      <c r="B102" t="n">
        <v>1</v>
      </c>
      <c r="C102" s="117" t="n">
        <v>621</v>
      </c>
      <c r="D102" s="117" t="inlineStr">
        <is>
          <t>جزء وسط غساله 8 كيلو فوق اتوماتيك 16338000005664</t>
        </is>
      </c>
      <c r="E102" s="117" t="inlineStr">
        <is>
          <t>FMCFII60805664</t>
        </is>
      </c>
      <c r="F102" s="117" t="n">
        <v>175.9885</v>
      </c>
      <c r="G102" s="117" t="n">
        <v>207.0115</v>
      </c>
      <c r="H102" s="117" t="n"/>
      <c r="I102" s="117" t="n">
        <v>18</v>
      </c>
      <c r="J102" s="117" t="n">
        <v>200</v>
      </c>
      <c r="K102" s="117" t="n"/>
      <c r="L102" s="117" t="n"/>
      <c r="M102" s="117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117" t="n"/>
      <c r="X102" s="117" t="n">
        <v>0.015</v>
      </c>
      <c r="Y102" s="436" t="n">
        <v>44587</v>
      </c>
      <c r="Z102" s="437" t="n">
        <v>44361</v>
      </c>
      <c r="AA102" s="438" t="n"/>
      <c r="AB102" s="438" t="n"/>
      <c r="AC102" s="116" t="n"/>
      <c r="AD102" s="122" t="n"/>
    </row>
    <row r="103">
      <c r="A103" t="n">
        <v>2022</v>
      </c>
      <c r="B103" t="n">
        <v>1</v>
      </c>
      <c r="C103" s="117" t="n">
        <v>621</v>
      </c>
      <c r="D103" s="117" t="inlineStr">
        <is>
          <t>جزء وسط غساله 8 كيلو فوق اتوماتيك 16338000005664</t>
        </is>
      </c>
      <c r="E103" s="117" t="inlineStr">
        <is>
          <t>FMCFII60805664</t>
        </is>
      </c>
      <c r="F103" s="117" t="n">
        <v>175.9885</v>
      </c>
      <c r="G103" s="117" t="n">
        <v>207.0115</v>
      </c>
      <c r="H103" s="117" t="n"/>
      <c r="I103" s="117" t="n">
        <v>18</v>
      </c>
      <c r="J103" s="117" t="n">
        <v>200</v>
      </c>
      <c r="K103" s="117" t="n"/>
      <c r="L103" s="117" t="n"/>
      <c r="M103" s="117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117" t="n"/>
      <c r="X103" s="117" t="n">
        <v>0.015</v>
      </c>
      <c r="Y103" s="436" t="n">
        <v>44587</v>
      </c>
      <c r="Z103" s="437" t="n">
        <v>44571</v>
      </c>
      <c r="AA103" s="438" t="n"/>
      <c r="AB103" s="438" t="n"/>
      <c r="AC103" s="116" t="n"/>
      <c r="AD103" s="122" t="n"/>
    </row>
    <row r="104">
      <c r="A104" t="n">
        <v>2022</v>
      </c>
      <c r="B104" t="n">
        <v>1</v>
      </c>
      <c r="C104" s="117" t="n">
        <v>621</v>
      </c>
      <c r="D104" s="117" t="inlineStr">
        <is>
          <t>جزء وسط غساله 8 كيلو فوق اتوماتيك 16338000005664</t>
        </is>
      </c>
      <c r="E104" s="117" t="inlineStr">
        <is>
          <t>FMCFII60805664</t>
        </is>
      </c>
      <c r="F104" s="117" t="n">
        <v>175.9885</v>
      </c>
      <c r="G104" s="117" t="n">
        <v>207.0115</v>
      </c>
      <c r="H104" s="117" t="n"/>
      <c r="I104" s="117" t="n">
        <v>18</v>
      </c>
      <c r="J104" s="117" t="n">
        <v>200</v>
      </c>
      <c r="K104" s="117" t="n"/>
      <c r="L104" s="117" t="n"/>
      <c r="M104" s="117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117" t="n"/>
      <c r="X104" s="117" t="n">
        <v>0.015</v>
      </c>
      <c r="Y104" s="436" t="n">
        <v>44587</v>
      </c>
      <c r="Z104" s="437" t="n">
        <v>44585</v>
      </c>
      <c r="AA104" s="438" t="n"/>
      <c r="AB104" s="117" t="n"/>
      <c r="AC104" s="116" t="n"/>
      <c r="AD104" s="122" t="n"/>
    </row>
    <row r="105">
      <c r="A105" t="n">
        <v>2022</v>
      </c>
      <c r="B105" t="n">
        <v>1</v>
      </c>
      <c r="C105" s="117" t="n">
        <v>621</v>
      </c>
      <c r="D105" s="117" t="inlineStr">
        <is>
          <t>جزء وسط غساله 8 كيلو فوق اتوماتيك 16338000005664</t>
        </is>
      </c>
      <c r="E105" s="117" t="inlineStr">
        <is>
          <t>FMCFII60805664</t>
        </is>
      </c>
      <c r="F105" s="117" t="n">
        <v>175.9885</v>
      </c>
      <c r="G105" s="117" t="n">
        <v>207.0115</v>
      </c>
      <c r="H105" s="117" t="n"/>
      <c r="I105" s="117" t="n">
        <v>18</v>
      </c>
      <c r="J105" s="117" t="n">
        <v>200</v>
      </c>
      <c r="K105" s="117" t="n"/>
      <c r="L105" s="117" t="n"/>
      <c r="M105" s="117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117" t="n"/>
      <c r="X105" s="117" t="n">
        <v>0.015</v>
      </c>
      <c r="Y105" s="436" t="n">
        <v>44587</v>
      </c>
      <c r="Z105" s="437" t="n">
        <v>44587</v>
      </c>
      <c r="AA105" s="438" t="n"/>
      <c r="AB105" s="438" t="n"/>
      <c r="AC105" s="116" t="n"/>
      <c r="AD105" s="122" t="n"/>
    </row>
    <row r="106">
      <c r="A106" t="n">
        <v>2022</v>
      </c>
      <c r="B106" t="n">
        <v>1</v>
      </c>
      <c r="C106" s="117" t="n">
        <v>622</v>
      </c>
      <c r="D106" s="117" t="inlineStr">
        <is>
          <t>زوايا غساله  8 كيلو فوق اتوماتيك F+B 16338000004053</t>
        </is>
      </c>
      <c r="E106" s="117" t="inlineStr">
        <is>
          <t>FMCFII20804053</t>
        </is>
      </c>
      <c r="F106" s="117" t="n">
        <v>172.414</v>
      </c>
      <c r="G106" s="117" t="n">
        <v>201.586</v>
      </c>
      <c r="H106" s="117" t="n"/>
      <c r="I106" s="117" t="n">
        <v>18</v>
      </c>
      <c r="J106" s="117" t="n">
        <v>200</v>
      </c>
      <c r="K106" s="117" t="n"/>
      <c r="L106" s="117" t="n"/>
      <c r="M106" s="117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117" t="n"/>
      <c r="X106" s="117" t="n">
        <v>0.015</v>
      </c>
      <c r="Y106" s="436" t="n">
        <v>44587</v>
      </c>
      <c r="Z106" s="437" t="n">
        <v>44361</v>
      </c>
      <c r="AA106" s="438" t="n"/>
      <c r="AB106" s="438" t="n"/>
      <c r="AC106" s="116" t="n"/>
      <c r="AD106" s="122" t="n"/>
    </row>
    <row r="107">
      <c r="A107" t="n">
        <v>2022</v>
      </c>
      <c r="B107" t="n">
        <v>1</v>
      </c>
      <c r="C107" s="117" t="n">
        <v>622</v>
      </c>
      <c r="D107" s="117" t="inlineStr">
        <is>
          <t>زوايا غساله  8 كيلو فوق اتوماتيك F+B 16338000004053</t>
        </is>
      </c>
      <c r="E107" s="117" t="inlineStr">
        <is>
          <t>FMCFII20804053</t>
        </is>
      </c>
      <c r="F107" s="117" t="n">
        <v>172.414</v>
      </c>
      <c r="G107" s="117" t="n">
        <v>201.586</v>
      </c>
      <c r="H107" s="117" t="n"/>
      <c r="I107" s="117" t="n">
        <v>18</v>
      </c>
      <c r="J107" s="117" t="n">
        <v>200</v>
      </c>
      <c r="K107" s="117" t="n"/>
      <c r="L107" s="117" t="n"/>
      <c r="M107" s="117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117" t="n"/>
      <c r="X107" s="117" t="n">
        <v>0.015</v>
      </c>
      <c r="Y107" s="436" t="n">
        <v>44587</v>
      </c>
      <c r="Z107" s="437" t="n">
        <v>44571</v>
      </c>
      <c r="AA107" s="438" t="n"/>
      <c r="AB107" s="438" t="n"/>
      <c r="AC107" s="116" t="n"/>
      <c r="AD107" s="122" t="n"/>
    </row>
    <row r="108">
      <c r="A108" t="n">
        <v>2022</v>
      </c>
      <c r="B108" t="n">
        <v>1</v>
      </c>
      <c r="C108" s="117" t="n">
        <v>622</v>
      </c>
      <c r="D108" s="117" t="inlineStr">
        <is>
          <t>زوايا غساله  8 كيلو فوق اتوماتيك F+B 16338000004053</t>
        </is>
      </c>
      <c r="E108" s="117" t="inlineStr">
        <is>
          <t>FMCFII20804053</t>
        </is>
      </c>
      <c r="F108" s="117" t="n">
        <v>172.414</v>
      </c>
      <c r="G108" s="117" t="n">
        <v>201.586</v>
      </c>
      <c r="H108" s="117" t="n"/>
      <c r="I108" s="117" t="n">
        <v>18</v>
      </c>
      <c r="J108" s="117" t="n">
        <v>200</v>
      </c>
      <c r="K108" s="117" t="n"/>
      <c r="L108" s="117" t="n"/>
      <c r="M108" s="117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117" t="n"/>
      <c r="X108" s="117" t="n">
        <v>0.015</v>
      </c>
      <c r="Y108" s="436" t="n">
        <v>44587</v>
      </c>
      <c r="Z108" s="437" t="n">
        <v>44585</v>
      </c>
      <c r="AA108" s="438" t="n"/>
      <c r="AB108" s="117" t="n"/>
      <c r="AC108" s="116" t="n"/>
      <c r="AD108" s="122" t="n"/>
    </row>
    <row r="109">
      <c r="A109" t="n">
        <v>2022</v>
      </c>
      <c r="B109" t="n">
        <v>1</v>
      </c>
      <c r="C109" s="117" t="n">
        <v>622</v>
      </c>
      <c r="D109" s="117" t="inlineStr">
        <is>
          <t>زوايا غساله  8 كيلو فوق اتوماتيك F+B 16338000004053</t>
        </is>
      </c>
      <c r="E109" s="117" t="inlineStr">
        <is>
          <t>FMCFII20804053</t>
        </is>
      </c>
      <c r="F109" s="117" t="n">
        <v>172.414</v>
      </c>
      <c r="G109" s="117" t="n">
        <v>201.586</v>
      </c>
      <c r="H109" s="117" t="n"/>
      <c r="I109" s="117" t="n">
        <v>18</v>
      </c>
      <c r="J109" s="117" t="n">
        <v>200</v>
      </c>
      <c r="K109" s="117" t="n"/>
      <c r="L109" s="117" t="n"/>
      <c r="M109" s="117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117" t="n"/>
      <c r="X109" s="117" t="n">
        <v>0.015</v>
      </c>
      <c r="Y109" s="436" t="n">
        <v>44587</v>
      </c>
      <c r="Z109" s="437" t="n">
        <v>44587</v>
      </c>
      <c r="AA109" s="438" t="n"/>
      <c r="AB109" s="117" t="n"/>
      <c r="AC109" s="116" t="n"/>
      <c r="AD109" s="122" t="n"/>
    </row>
    <row r="110">
      <c r="A110" t="n">
        <v>2022</v>
      </c>
      <c r="B110" t="n">
        <v>1</v>
      </c>
      <c r="C110" s="117" t="n">
        <v>24</v>
      </c>
      <c r="D110" s="117" t="inlineStr">
        <is>
          <t>فوم زوايا فيكتوريا خلفيه PDAWP6025</t>
        </is>
      </c>
      <c r="E110" s="117" t="inlineStr">
        <is>
          <t>FMDAIIF4000000</t>
        </is>
      </c>
      <c r="F110" s="117" t="n">
        <v>154.38</v>
      </c>
      <c r="G110" s="117" t="n">
        <v>177.62</v>
      </c>
      <c r="H110" s="117" t="n"/>
      <c r="I110" s="117" t="n">
        <v>145</v>
      </c>
      <c r="J110" s="117" t="n">
        <v>99</v>
      </c>
      <c r="K110" s="117" t="n"/>
      <c r="L110" s="117" t="n"/>
      <c r="M110" s="117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117" t="n"/>
      <c r="X110" s="117" t="n">
        <v>0.015</v>
      </c>
      <c r="Y110" s="436" t="n">
        <v>44586</v>
      </c>
      <c r="Z110" s="437" t="n">
        <v>44516</v>
      </c>
      <c r="AA110" s="438" t="n"/>
      <c r="AB110" s="117" t="n"/>
      <c r="AC110" s="116" t="n"/>
      <c r="AD110" s="122" t="n"/>
    </row>
    <row r="111">
      <c r="A111" t="n">
        <v>2022</v>
      </c>
      <c r="B111" t="n">
        <v>1</v>
      </c>
      <c r="C111" s="117" t="n">
        <v>24</v>
      </c>
      <c r="D111" s="117" t="inlineStr">
        <is>
          <t>فوم زوايا فيكتوريا خلفيه PDAWP6025</t>
        </is>
      </c>
      <c r="E111" s="117" t="inlineStr">
        <is>
          <t>FMDAIIF4000000</t>
        </is>
      </c>
      <c r="F111" s="117" t="n">
        <v>154.38</v>
      </c>
      <c r="G111" s="117" t="n">
        <v>177.62</v>
      </c>
      <c r="H111" s="117" t="n"/>
      <c r="I111" s="117" t="n">
        <v>145</v>
      </c>
      <c r="J111" s="117" t="n">
        <v>99</v>
      </c>
      <c r="K111" s="117" t="n"/>
      <c r="L111" s="117" t="n"/>
      <c r="M111" s="117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117" t="n"/>
      <c r="X111" s="117" t="n">
        <v>0.015</v>
      </c>
      <c r="Y111" s="436" t="n">
        <v>44586</v>
      </c>
      <c r="Z111" s="437" t="n">
        <v>44559</v>
      </c>
      <c r="AA111" s="438" t="n"/>
      <c r="AB111" s="117" t="n"/>
      <c r="AC111" s="116" t="n"/>
      <c r="AD111" s="122" t="n"/>
    </row>
    <row r="112">
      <c r="A112" t="n">
        <v>2022</v>
      </c>
      <c r="B112" t="n">
        <v>1</v>
      </c>
      <c r="C112" s="117" t="n">
        <v>24</v>
      </c>
      <c r="D112" s="117" t="inlineStr">
        <is>
          <t>فوم زوايا فيكتوريا خلفيه PDAWP6025</t>
        </is>
      </c>
      <c r="E112" s="117" t="inlineStr">
        <is>
          <t>FMDAIIF4000000</t>
        </is>
      </c>
      <c r="F112" s="117" t="n">
        <v>154.38</v>
      </c>
      <c r="G112" s="117" t="n">
        <v>177.62</v>
      </c>
      <c r="H112" s="117" t="n"/>
      <c r="I112" s="117" t="n">
        <v>145</v>
      </c>
      <c r="J112" s="117" t="n">
        <v>99</v>
      </c>
      <c r="K112" s="117" t="n"/>
      <c r="L112" s="117" t="n"/>
      <c r="M112" s="117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117" t="n"/>
      <c r="X112" s="117" t="n">
        <v>0.015</v>
      </c>
      <c r="Y112" s="436" t="n">
        <v>44586</v>
      </c>
      <c r="Z112" s="437" t="n">
        <v>44586</v>
      </c>
      <c r="AA112" s="438" t="n"/>
      <c r="AB112" s="117" t="n"/>
      <c r="AC112" s="116" t="n"/>
      <c r="AD112" s="122" t="n"/>
    </row>
    <row r="113">
      <c r="A113" t="n">
        <v>2022</v>
      </c>
      <c r="B113" t="n">
        <v>1</v>
      </c>
      <c r="C113" s="117" t="n">
        <v>25</v>
      </c>
      <c r="D113" s="117" t="inlineStr">
        <is>
          <t>فوم زوايا فيكتوريا اماميه PDAWP6024</t>
        </is>
      </c>
      <c r="E113" s="117" t="inlineStr">
        <is>
          <t>FMDAIIF3000000</t>
        </is>
      </c>
      <c r="F113" s="117" t="n">
        <v>150.66</v>
      </c>
      <c r="G113" s="117" t="n">
        <v>173.34</v>
      </c>
      <c r="H113" s="117" t="n"/>
      <c r="I113" s="117" t="n">
        <v>145</v>
      </c>
      <c r="J113" s="117" t="n">
        <v>99</v>
      </c>
      <c r="K113" s="117" t="n"/>
      <c r="L113" s="117" t="n"/>
      <c r="M113" s="117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117" t="n"/>
      <c r="X113" s="117" t="n">
        <v>0.015</v>
      </c>
      <c r="Y113" s="436" t="n">
        <v>44586</v>
      </c>
      <c r="Z113" s="437" t="n">
        <v>44516</v>
      </c>
      <c r="AA113" s="438" t="n"/>
      <c r="AB113" s="117" t="n"/>
      <c r="AC113" s="116" t="n"/>
      <c r="AD113" s="122" t="n"/>
    </row>
    <row r="114">
      <c r="A114" t="n">
        <v>2022</v>
      </c>
      <c r="B114" t="n">
        <v>1</v>
      </c>
      <c r="C114" s="117" t="n">
        <v>25</v>
      </c>
      <c r="D114" s="117" t="inlineStr">
        <is>
          <t>فوم زوايا فيكتوريا اماميه PDAWP6024</t>
        </is>
      </c>
      <c r="E114" s="117" t="inlineStr">
        <is>
          <t>FMDAIIF3000000</t>
        </is>
      </c>
      <c r="F114" s="117" t="n">
        <v>150.66</v>
      </c>
      <c r="G114" s="117" t="n">
        <v>173.34</v>
      </c>
      <c r="H114" s="117" t="n"/>
      <c r="I114" s="117" t="n">
        <v>145</v>
      </c>
      <c r="J114" s="117" t="n">
        <v>99</v>
      </c>
      <c r="K114" s="117" t="n"/>
      <c r="L114" s="117" t="n"/>
      <c r="M114" s="117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117" t="n"/>
      <c r="X114" s="117" t="n">
        <v>0.015</v>
      </c>
      <c r="Y114" s="436" t="n">
        <v>44586</v>
      </c>
      <c r="Z114" s="437" t="n">
        <v>44559</v>
      </c>
      <c r="AA114" s="438" t="n"/>
      <c r="AB114" s="117" t="n"/>
      <c r="AC114" s="116" t="n"/>
      <c r="AD114" s="122" t="n"/>
    </row>
    <row r="115">
      <c r="A115" t="n">
        <v>2022</v>
      </c>
      <c r="B115" t="n">
        <v>1</v>
      </c>
      <c r="C115" s="117" t="n">
        <v>25</v>
      </c>
      <c r="D115" s="117" t="inlineStr">
        <is>
          <t>فوم زوايا فيكتوريا اماميه PDAWP6024</t>
        </is>
      </c>
      <c r="E115" s="117" t="inlineStr">
        <is>
          <t>FMDAIIF3000000</t>
        </is>
      </c>
      <c r="F115" s="117" t="n">
        <v>150.66</v>
      </c>
      <c r="G115" s="117" t="n">
        <v>173.34</v>
      </c>
      <c r="H115" s="117" t="n"/>
      <c r="I115" s="117" t="n">
        <v>145</v>
      </c>
      <c r="J115" s="117" t="n">
        <v>99</v>
      </c>
      <c r="K115" s="117" t="n"/>
      <c r="L115" s="117" t="n"/>
      <c r="M115" s="117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117" t="n"/>
      <c r="X115" s="117" t="n">
        <v>0.015</v>
      </c>
      <c r="Y115" s="436" t="n">
        <v>44586</v>
      </c>
      <c r="Z115" s="437" t="n">
        <v>44586</v>
      </c>
      <c r="AA115" s="438" t="n"/>
      <c r="AB115" s="117" t="n"/>
      <c r="AC115" s="116" t="n"/>
      <c r="AD115" s="122" t="n"/>
    </row>
    <row r="116">
      <c r="A116" t="n">
        <v>2022</v>
      </c>
      <c r="B116" t="n">
        <v>1</v>
      </c>
      <c r="C116" s="117" t="n">
        <v>607</v>
      </c>
      <c r="D116" s="117" t="inlineStr">
        <is>
          <t>مجموعه زوايا اماميه - منلو</t>
        </is>
      </c>
      <c r="E116" s="117" t="inlineStr">
        <is>
          <t>FMMINI20000042</t>
        </is>
      </c>
      <c r="F116" s="117" t="n">
        <v>111.6</v>
      </c>
      <c r="G116" s="117" t="n">
        <v>128.4</v>
      </c>
      <c r="H116" s="117" t="n"/>
      <c r="I116" s="117" t="n">
        <v>90</v>
      </c>
      <c r="J116" s="117" t="n">
        <v>120</v>
      </c>
      <c r="K116" s="117" t="n"/>
      <c r="L116" s="117" t="n"/>
      <c r="M116" s="117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117" t="n"/>
      <c r="X116" s="117" t="n">
        <v>0.015</v>
      </c>
      <c r="Y116" s="436" t="n">
        <v>44586</v>
      </c>
      <c r="Z116" s="437" t="n">
        <v>44516</v>
      </c>
      <c r="AA116" s="438" t="n"/>
      <c r="AB116" s="117" t="n"/>
      <c r="AC116" s="116" t="n"/>
      <c r="AD116" s="122" t="n"/>
    </row>
    <row r="117">
      <c r="A117" t="n">
        <v>2022</v>
      </c>
      <c r="B117" t="n">
        <v>1</v>
      </c>
      <c r="C117" s="117" t="n">
        <v>607</v>
      </c>
      <c r="D117" s="117" t="inlineStr">
        <is>
          <t>مجموعه زوايا اماميه - منلو</t>
        </is>
      </c>
      <c r="E117" s="117" t="inlineStr">
        <is>
          <t>FMMINI20000042</t>
        </is>
      </c>
      <c r="F117" s="117" t="n">
        <v>111.6</v>
      </c>
      <c r="G117" s="117" t="n">
        <v>128.4</v>
      </c>
      <c r="H117" s="117" t="n"/>
      <c r="I117" s="117" t="n">
        <v>90</v>
      </c>
      <c r="J117" s="117" t="n">
        <v>120</v>
      </c>
      <c r="K117" s="117" t="n"/>
      <c r="L117" s="117" t="n"/>
      <c r="M117" s="117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117" t="n"/>
      <c r="X117" s="117" t="n">
        <v>0.015</v>
      </c>
      <c r="Y117" s="436" t="n">
        <v>44586</v>
      </c>
      <c r="Z117" s="437" t="n">
        <v>44559</v>
      </c>
      <c r="AA117" s="438" t="n"/>
      <c r="AB117" s="117" t="n"/>
      <c r="AC117" s="116" t="n"/>
      <c r="AD117" s="122" t="n"/>
    </row>
    <row r="118">
      <c r="A118" t="n">
        <v>2022</v>
      </c>
      <c r="B118" t="n">
        <v>1</v>
      </c>
      <c r="C118" s="117" t="n">
        <v>607</v>
      </c>
      <c r="D118" s="117" t="inlineStr">
        <is>
          <t>مجموعه زوايا اماميه - منلو</t>
        </is>
      </c>
      <c r="E118" s="117" t="inlineStr">
        <is>
          <t>FMMINI20000042</t>
        </is>
      </c>
      <c r="F118" s="117" t="n">
        <v>111.6</v>
      </c>
      <c r="G118" s="117" t="n">
        <v>128.4</v>
      </c>
      <c r="H118" s="117" t="n"/>
      <c r="I118" s="117" t="n">
        <v>90</v>
      </c>
      <c r="J118" s="117" t="n">
        <v>120</v>
      </c>
      <c r="K118" s="117" t="n"/>
      <c r="L118" s="117" t="n"/>
      <c r="M118" s="117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117" t="n"/>
      <c r="X118" s="117" t="n">
        <v>0.015</v>
      </c>
      <c r="Y118" s="436" t="n">
        <v>44586</v>
      </c>
      <c r="Z118" s="437" t="n">
        <v>44586</v>
      </c>
      <c r="AA118" s="438" t="n"/>
      <c r="AB118" s="438" t="n"/>
      <c r="AC118" s="116" t="n"/>
      <c r="AD118" s="122" t="n"/>
    </row>
    <row r="119">
      <c r="A119" t="n">
        <v>2022</v>
      </c>
      <c r="B119" t="n">
        <v>1</v>
      </c>
      <c r="C119" s="117" t="n">
        <v>608</v>
      </c>
      <c r="D119" s="117" t="inlineStr">
        <is>
          <t>مجموعة زوايا منلو خلفية</t>
        </is>
      </c>
      <c r="E119" s="117" t="inlineStr">
        <is>
          <t>FMMINI30000043</t>
        </is>
      </c>
      <c r="F119" s="117" t="n">
        <v>102.3</v>
      </c>
      <c r="G119" s="117" t="n">
        <v>117.7</v>
      </c>
      <c r="H119" s="117" t="n"/>
      <c r="I119" s="117" t="n">
        <v>90</v>
      </c>
      <c r="J119" s="117" t="n">
        <v>120</v>
      </c>
      <c r="K119" s="117" t="n"/>
      <c r="L119" s="117" t="n"/>
      <c r="M119" s="117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117" t="n"/>
      <c r="X119" s="117" t="n">
        <v>0.015</v>
      </c>
      <c r="Y119" s="436" t="n">
        <v>44586</v>
      </c>
      <c r="Z119" s="437" t="n">
        <v>44516</v>
      </c>
      <c r="AA119" s="438" t="n"/>
      <c r="AB119" s="117" t="n"/>
      <c r="AC119" s="116" t="n"/>
      <c r="AD119" s="122" t="n"/>
    </row>
    <row r="120">
      <c r="A120" t="n">
        <v>2022</v>
      </c>
      <c r="B120" t="n">
        <v>1</v>
      </c>
      <c r="C120" s="117" t="n">
        <v>608</v>
      </c>
      <c r="D120" s="117" t="inlineStr">
        <is>
          <t>مجموعة زوايا منلو خلفية</t>
        </is>
      </c>
      <c r="E120" s="117" t="inlineStr">
        <is>
          <t>FMMINI30000043</t>
        </is>
      </c>
      <c r="F120" s="117" t="n">
        <v>102.3</v>
      </c>
      <c r="G120" s="117" t="n">
        <v>117.7</v>
      </c>
      <c r="H120" s="117" t="n"/>
      <c r="I120" s="117" t="n">
        <v>90</v>
      </c>
      <c r="J120" s="117" t="n">
        <v>120</v>
      </c>
      <c r="K120" s="117" t="n"/>
      <c r="L120" s="117" t="n"/>
      <c r="M120" s="117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117" t="n"/>
      <c r="X120" s="117" t="n">
        <v>0.015</v>
      </c>
      <c r="Y120" s="436" t="n">
        <v>44586</v>
      </c>
      <c r="Z120" s="437" t="n">
        <v>44559</v>
      </c>
      <c r="AA120" s="438" t="n"/>
      <c r="AB120" s="117" t="n"/>
      <c r="AC120" s="116" t="n"/>
      <c r="AD120" s="122" t="n"/>
    </row>
    <row r="121">
      <c r="A121" t="n">
        <v>2022</v>
      </c>
      <c r="B121" t="n">
        <v>1</v>
      </c>
      <c r="C121" s="117" t="n">
        <v>608</v>
      </c>
      <c r="D121" s="117" t="inlineStr">
        <is>
          <t>مجموعة زوايا منلو خلفية</t>
        </is>
      </c>
      <c r="E121" s="117" t="inlineStr">
        <is>
          <t>FMMINI30000043</t>
        </is>
      </c>
      <c r="F121" s="117" t="n">
        <v>102.3</v>
      </c>
      <c r="G121" s="117" t="n">
        <v>117.7</v>
      </c>
      <c r="H121" s="117" t="n"/>
      <c r="I121" s="117" t="n">
        <v>90</v>
      </c>
      <c r="J121" s="117" t="n">
        <v>120</v>
      </c>
      <c r="K121" s="117" t="n"/>
      <c r="L121" s="117" t="n"/>
      <c r="M121" s="117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117" t="n"/>
      <c r="X121" s="117" t="n">
        <v>0.015</v>
      </c>
      <c r="Y121" s="436" t="n">
        <v>44586</v>
      </c>
      <c r="Z121" s="437" t="n">
        <v>44586</v>
      </c>
      <c r="AA121" s="438" t="n"/>
      <c r="AB121" s="117" t="n"/>
      <c r="AC121" s="116" t="n"/>
      <c r="AD121" s="122" t="n"/>
    </row>
    <row r="122">
      <c r="A122" t="n">
        <v>2022</v>
      </c>
      <c r="B122" t="n">
        <v>1</v>
      </c>
      <c r="C122" s="117" t="n">
        <v>609</v>
      </c>
      <c r="D122" s="117" t="inlineStr">
        <is>
          <t>قاعده فوم جديده- منلو</t>
        </is>
      </c>
      <c r="E122" s="117" t="inlineStr">
        <is>
          <t>FMMINI10000044</t>
        </is>
      </c>
      <c r="F122" s="117" t="n">
        <v>46.5</v>
      </c>
      <c r="G122" s="117" t="n">
        <v>53.5</v>
      </c>
      <c r="H122" s="117" t="n"/>
      <c r="I122" s="117" t="n">
        <v>90</v>
      </c>
      <c r="J122" s="117" t="n">
        <v>120</v>
      </c>
      <c r="K122" s="117" t="n"/>
      <c r="L122" s="117" t="n"/>
      <c r="M122" s="117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117" t="n"/>
      <c r="X122" s="117" t="n">
        <v>0.015</v>
      </c>
      <c r="Y122" s="436" t="n">
        <v>44586</v>
      </c>
      <c r="Z122" s="437" t="n">
        <v>44516</v>
      </c>
      <c r="AA122" s="438" t="n"/>
      <c r="AB122" s="117" t="n"/>
      <c r="AC122" s="116" t="n"/>
      <c r="AD122" s="122" t="n"/>
    </row>
    <row r="123">
      <c r="A123" t="n">
        <v>2022</v>
      </c>
      <c r="B123" t="n">
        <v>1</v>
      </c>
      <c r="C123" s="117" t="n">
        <v>609</v>
      </c>
      <c r="D123" s="117" t="inlineStr">
        <is>
          <t>قاعده فوم جديده- منلو</t>
        </is>
      </c>
      <c r="E123" s="117" t="inlineStr">
        <is>
          <t>FMMINI10000044</t>
        </is>
      </c>
      <c r="F123" s="117" t="n">
        <v>46.5</v>
      </c>
      <c r="G123" s="117" t="n">
        <v>53.5</v>
      </c>
      <c r="H123" s="117" t="n"/>
      <c r="I123" s="117" t="n">
        <v>90</v>
      </c>
      <c r="J123" s="117" t="n">
        <v>120</v>
      </c>
      <c r="K123" s="117" t="n"/>
      <c r="L123" s="117" t="n"/>
      <c r="M123" s="117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117" t="n"/>
      <c r="X123" s="117" t="n">
        <v>0.015</v>
      </c>
      <c r="Y123" s="436" t="n">
        <v>44586</v>
      </c>
      <c r="Z123" s="437" t="n">
        <v>44559</v>
      </c>
      <c r="AA123" s="438" t="n"/>
      <c r="AB123" s="117" t="n"/>
      <c r="AC123" s="116" t="n"/>
      <c r="AD123" s="122" t="n"/>
    </row>
    <row r="124">
      <c r="A124" t="n">
        <v>2022</v>
      </c>
      <c r="B124" t="n">
        <v>1</v>
      </c>
      <c r="C124" s="117" t="n">
        <v>609</v>
      </c>
      <c r="D124" s="117" t="inlineStr">
        <is>
          <t>قاعده فوم جديده- منلو</t>
        </is>
      </c>
      <c r="E124" s="117" t="inlineStr">
        <is>
          <t>FMMINI10000044</t>
        </is>
      </c>
      <c r="F124" s="117" t="n">
        <v>46.5</v>
      </c>
      <c r="G124" s="117" t="n">
        <v>53.5</v>
      </c>
      <c r="H124" s="117" t="n"/>
      <c r="I124" s="117" t="n">
        <v>90</v>
      </c>
      <c r="J124" s="117" t="n">
        <v>120</v>
      </c>
      <c r="K124" s="117" t="n"/>
      <c r="L124" s="117" t="n"/>
      <c r="M124" s="117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117" t="n"/>
      <c r="X124" s="117" t="n">
        <v>0.015</v>
      </c>
      <c r="Y124" s="436" t="n">
        <v>44586</v>
      </c>
      <c r="Z124" s="437" t="n">
        <v>44586</v>
      </c>
      <c r="AA124" s="438" t="n"/>
      <c r="AB124" s="438" t="n"/>
      <c r="AC124" s="116" t="n"/>
      <c r="AD124" s="122" t="n"/>
    </row>
    <row r="125">
      <c r="A125" t="n">
        <v>2022</v>
      </c>
      <c r="B125" t="n">
        <v>1</v>
      </c>
      <c r="C125" s="117" t="n">
        <v>619</v>
      </c>
      <c r="D125" s="117" t="inlineStr">
        <is>
          <t>قاعدة غساله 8 كيلو فوق اتوماتيك p0000001719080</t>
        </is>
      </c>
      <c r="E125" s="117" t="inlineStr">
        <is>
          <t>FMCFII10819080</t>
        </is>
      </c>
      <c r="F125" s="117" t="n">
        <v>385.98</v>
      </c>
      <c r="G125" s="117" t="n">
        <v>454.02</v>
      </c>
      <c r="H125" s="117" t="n"/>
      <c r="I125" s="117" t="n">
        <v>18</v>
      </c>
      <c r="J125" s="117" t="n">
        <v>200</v>
      </c>
      <c r="K125" s="117" t="n"/>
      <c r="L125" s="117" t="n"/>
      <c r="M125" s="117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117" t="n"/>
      <c r="X125" s="117" t="n">
        <v>0.015</v>
      </c>
      <c r="Y125" s="436" t="n">
        <v>44586</v>
      </c>
      <c r="Z125" s="437" t="n">
        <v>44516</v>
      </c>
      <c r="AA125" s="438" t="n"/>
      <c r="AB125" s="117" t="n"/>
      <c r="AC125" s="116" t="n"/>
      <c r="AD125" s="122" t="n"/>
    </row>
    <row r="126">
      <c r="A126" t="n">
        <v>2022</v>
      </c>
      <c r="B126" t="n">
        <v>1</v>
      </c>
      <c r="C126" s="117" t="n">
        <v>619</v>
      </c>
      <c r="D126" s="117" t="inlineStr">
        <is>
          <t>قاعدة غساله 8 كيلو فوق اتوماتيك p0000001719080</t>
        </is>
      </c>
      <c r="E126" s="117" t="inlineStr">
        <is>
          <t>FMCFII10819080</t>
        </is>
      </c>
      <c r="F126" s="117" t="n">
        <v>385.98</v>
      </c>
      <c r="G126" s="117" t="n">
        <v>454.02</v>
      </c>
      <c r="H126" s="117" t="n"/>
      <c r="I126" s="117" t="n">
        <v>18</v>
      </c>
      <c r="J126" s="117" t="n">
        <v>200</v>
      </c>
      <c r="K126" s="117" t="n"/>
      <c r="L126" s="117" t="n"/>
      <c r="M126" s="117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117" t="n"/>
      <c r="X126" s="117" t="n">
        <v>0.015</v>
      </c>
      <c r="Y126" s="436" t="n">
        <v>44586</v>
      </c>
      <c r="Z126" s="437" t="n">
        <v>44559</v>
      </c>
      <c r="AA126" s="438" t="n"/>
      <c r="AB126" s="117" t="n"/>
      <c r="AC126" s="116" t="n"/>
      <c r="AD126" s="122" t="n"/>
    </row>
    <row r="127">
      <c r="A127" t="n">
        <v>2022</v>
      </c>
      <c r="B127" t="n">
        <v>1</v>
      </c>
      <c r="C127" s="117" t="n">
        <v>619</v>
      </c>
      <c r="D127" s="117" t="inlineStr">
        <is>
          <t>قاعدة غساله 8 كيلو فوق اتوماتيك p0000001719080</t>
        </is>
      </c>
      <c r="E127" s="117" t="inlineStr">
        <is>
          <t>FMCFII10819080</t>
        </is>
      </c>
      <c r="F127" s="117" t="n">
        <v>385.98</v>
      </c>
      <c r="G127" s="117" t="n">
        <v>454.02</v>
      </c>
      <c r="H127" s="117" t="n"/>
      <c r="I127" s="117" t="n">
        <v>18</v>
      </c>
      <c r="J127" s="117" t="n">
        <v>200</v>
      </c>
      <c r="K127" s="117" t="n"/>
      <c r="L127" s="117" t="n"/>
      <c r="M127" s="117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117" t="n"/>
      <c r="X127" s="117" t="n">
        <v>0.015</v>
      </c>
      <c r="Y127" s="436" t="n">
        <v>44586</v>
      </c>
      <c r="Z127" s="437" t="n">
        <v>44586</v>
      </c>
      <c r="AA127" s="117" t="n"/>
      <c r="AB127" s="117" t="n"/>
      <c r="AC127" s="116">
        <f>IFERROR(W127/X127,"")</f>
        <v/>
      </c>
      <c r="AD127" s="122">
        <f>IF(AA127&lt;&gt;"",IF(AA127&lt;&gt;"","Pinding","wip"),IF(C127&lt;&gt;"","wip",""))</f>
        <v/>
      </c>
    </row>
    <row r="128">
      <c r="A128" t="n">
        <v>2022</v>
      </c>
      <c r="B128" t="n">
        <v>1</v>
      </c>
      <c r="C128" s="117" t="n">
        <v>620</v>
      </c>
      <c r="D128" s="117" t="inlineStr">
        <is>
          <t>كفر غساله 8  كيلو فوق اتوماتيك 16338000005663</t>
        </is>
      </c>
      <c r="E128" s="117" t="inlineStr">
        <is>
          <t>FMCFII70805663</t>
        </is>
      </c>
      <c r="F128" s="117" t="n">
        <v>214.0105</v>
      </c>
      <c r="G128" s="117" t="n">
        <v>251.9895</v>
      </c>
      <c r="H128" s="117" t="n"/>
      <c r="I128" s="117" t="n">
        <v>18</v>
      </c>
      <c r="J128" s="117" t="n">
        <v>200</v>
      </c>
      <c r="K128" s="117" t="n"/>
      <c r="L128" s="117" t="n"/>
      <c r="M128" s="117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/>
      <c r="X128" s="117" t="n">
        <v>0.015</v>
      </c>
      <c r="Y128" s="436" t="n">
        <v>44586</v>
      </c>
      <c r="Z128" s="437" t="n">
        <v>44516</v>
      </c>
      <c r="AA128" s="117" t="n"/>
      <c r="AB128" s="117" t="n"/>
      <c r="AC128" s="116">
        <f>IFERROR(W128/X128,"")</f>
        <v/>
      </c>
      <c r="AD128" s="122">
        <f>IF(AA128&lt;&gt;"",IF(AA128&lt;&gt;"","Pinding","wip"),IF(C128&lt;&gt;"","wip",""))</f>
        <v/>
      </c>
    </row>
    <row r="129">
      <c r="A129" t="n">
        <v>2022</v>
      </c>
      <c r="B129" t="n">
        <v>1</v>
      </c>
      <c r="C129" s="117" t="n">
        <v>620</v>
      </c>
      <c r="D129" s="117" t="inlineStr">
        <is>
          <t>كفر غساله 8  كيلو فوق اتوماتيك 16338000005663</t>
        </is>
      </c>
      <c r="E129" s="117" t="inlineStr">
        <is>
          <t>FMCFII70805663</t>
        </is>
      </c>
      <c r="F129" s="117" t="n">
        <v>214.0105</v>
      </c>
      <c r="G129" s="117" t="n">
        <v>251.9895</v>
      </c>
      <c r="H129" s="117" t="n"/>
      <c r="I129" s="117" t="n">
        <v>18</v>
      </c>
      <c r="J129" s="117" t="n">
        <v>200</v>
      </c>
      <c r="K129" s="117" t="n"/>
      <c r="L129" s="117" t="n"/>
      <c r="M129" s="117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117" t="n"/>
      <c r="X129" s="117" t="n">
        <v>0.015</v>
      </c>
      <c r="Y129" s="436" t="n">
        <v>44586</v>
      </c>
      <c r="Z129" s="437" t="n">
        <v>44559</v>
      </c>
      <c r="AA129" s="117" t="n"/>
      <c r="AB129" s="117" t="n"/>
      <c r="AC129" s="116">
        <f>IFERROR(W129/X129,"")</f>
        <v/>
      </c>
      <c r="AD129" s="122">
        <f>IF(AA129&lt;&gt;"",IF(AA129&lt;&gt;"","Pinding","wip"),IF(C129&lt;&gt;"","wip",""))</f>
        <v/>
      </c>
    </row>
    <row r="130">
      <c r="A130" t="n">
        <v>2022</v>
      </c>
      <c r="B130" t="n">
        <v>1</v>
      </c>
      <c r="C130" s="117" t="n">
        <v>620</v>
      </c>
      <c r="D130" s="117" t="inlineStr">
        <is>
          <t>كفر غساله 8  كيلو فوق اتوماتيك 16338000005663</t>
        </is>
      </c>
      <c r="E130" s="117" t="inlineStr">
        <is>
          <t>FMCFII70805663</t>
        </is>
      </c>
      <c r="F130" s="117" t="n">
        <v>214.0105</v>
      </c>
      <c r="G130" s="117" t="n">
        <v>251.9895</v>
      </c>
      <c r="H130" s="117" t="n"/>
      <c r="I130" s="117" t="n">
        <v>18</v>
      </c>
      <c r="J130" s="117" t="n">
        <v>200</v>
      </c>
      <c r="K130" s="117" t="n"/>
      <c r="L130" s="117" t="n"/>
      <c r="M130" s="117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117" t="n"/>
      <c r="X130" s="117" t="n">
        <v>0.015</v>
      </c>
      <c r="Y130" s="436" t="n">
        <v>44586</v>
      </c>
      <c r="Z130" s="437" t="n">
        <v>44586</v>
      </c>
      <c r="AA130" s="117" t="n"/>
      <c r="AB130" s="117" t="n"/>
      <c r="AC130" s="116">
        <f>IFERROR(W130/X130,"")</f>
        <v/>
      </c>
      <c r="AD130" s="122">
        <f>IF(AA130&lt;&gt;"",IF(AA130&lt;&gt;"","Pinding","wip"),IF(C130&lt;&gt;"","wip",""))</f>
        <v/>
      </c>
    </row>
    <row r="131">
      <c r="A131" t="n">
        <v>2022</v>
      </c>
      <c r="B131" t="n">
        <v>1</v>
      </c>
      <c r="C131" s="117" t="n">
        <v>621</v>
      </c>
      <c r="D131" s="117" t="inlineStr">
        <is>
          <t>جزء وسط غساله 8 كيلو فوق اتوماتيك 16338000005664</t>
        </is>
      </c>
      <c r="E131" s="117" t="inlineStr">
        <is>
          <t>FMCFII60805664</t>
        </is>
      </c>
      <c r="F131" s="117" t="n">
        <v>175.9885</v>
      </c>
      <c r="G131" s="117" t="n">
        <v>207.0115</v>
      </c>
      <c r="H131" s="117" t="n"/>
      <c r="I131" s="117" t="n">
        <v>18</v>
      </c>
      <c r="J131" s="117" t="n">
        <v>200</v>
      </c>
      <c r="K131" s="117" t="n"/>
      <c r="L131" s="117" t="n"/>
      <c r="M131" s="117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117" t="n"/>
      <c r="X131" s="117" t="n">
        <v>0.015</v>
      </c>
      <c r="Y131" s="436" t="n">
        <v>44586</v>
      </c>
      <c r="Z131" s="437" t="n">
        <v>44516</v>
      </c>
      <c r="AA131" s="117" t="n"/>
      <c r="AB131" s="117" t="n"/>
      <c r="AC131" s="116">
        <f>IFERROR(W131/X131,"")</f>
        <v/>
      </c>
      <c r="AD131" s="122">
        <f>IF(AA131&lt;&gt;"",IF(AA131&lt;&gt;"","Pinding","wip"),IF(C131&lt;&gt;"","wip",""))</f>
        <v/>
      </c>
    </row>
    <row r="132">
      <c r="A132" t="n">
        <v>2022</v>
      </c>
      <c r="B132" t="n">
        <v>1</v>
      </c>
      <c r="C132" s="117" t="n">
        <v>621</v>
      </c>
      <c r="D132" s="117" t="inlineStr">
        <is>
          <t>جزء وسط غساله 8 كيلو فوق اتوماتيك 16338000005664</t>
        </is>
      </c>
      <c r="E132" s="117" t="inlineStr">
        <is>
          <t>FMCFII60805664</t>
        </is>
      </c>
      <c r="F132" s="117" t="n">
        <v>175.9885</v>
      </c>
      <c r="G132" s="117" t="n">
        <v>207.0115</v>
      </c>
      <c r="H132" s="117" t="n"/>
      <c r="I132" s="117" t="n">
        <v>18</v>
      </c>
      <c r="J132" s="117" t="n">
        <v>200</v>
      </c>
      <c r="K132" s="117" t="n"/>
      <c r="L132" s="117" t="n"/>
      <c r="M132" s="117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117" t="n"/>
      <c r="X132" s="117" t="n">
        <v>0.015</v>
      </c>
      <c r="Y132" s="436" t="n">
        <v>44586</v>
      </c>
      <c r="Z132" s="437" t="n">
        <v>44559</v>
      </c>
      <c r="AA132" s="117" t="n"/>
      <c r="AB132" s="117" t="n"/>
      <c r="AC132" s="116">
        <f>IFERROR(W132/X132,"")</f>
        <v/>
      </c>
      <c r="AD132" s="122">
        <f>IF(AA132&lt;&gt;"",IF(AA132&lt;&gt;"","Pinding","wip"),IF(C132&lt;&gt;"","wip",""))</f>
        <v/>
      </c>
    </row>
    <row r="133">
      <c r="A133" t="n">
        <v>2022</v>
      </c>
      <c r="B133" t="n">
        <v>1</v>
      </c>
      <c r="C133" s="117" t="n">
        <v>621</v>
      </c>
      <c r="D133" s="117" t="inlineStr">
        <is>
          <t>جزء وسط غساله 8 كيلو فوق اتوماتيك 16338000005664</t>
        </is>
      </c>
      <c r="E133" s="117" t="inlineStr">
        <is>
          <t>FMCFII60805664</t>
        </is>
      </c>
      <c r="F133" s="117" t="n">
        <v>175.9885</v>
      </c>
      <c r="G133" s="117" t="n">
        <v>207.0115</v>
      </c>
      <c r="H133" s="117" t="n"/>
      <c r="I133" s="117" t="n">
        <v>18</v>
      </c>
      <c r="J133" s="117" t="n">
        <v>200</v>
      </c>
      <c r="K133" s="117" t="n"/>
      <c r="L133" s="117" t="n"/>
      <c r="M133" s="117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117" t="n"/>
      <c r="X133" s="117" t="n">
        <v>0.015</v>
      </c>
      <c r="Y133" s="436" t="n">
        <v>44586</v>
      </c>
      <c r="Z133" s="437" t="n">
        <v>44586</v>
      </c>
      <c r="AA133" s="117" t="n"/>
      <c r="AB133" s="117" t="n"/>
      <c r="AC133" s="116">
        <f>IFERROR(W133/X133,"")</f>
        <v/>
      </c>
      <c r="AD133" s="122">
        <f>IF(AA133&lt;&gt;"",IF(AA133&lt;&gt;"","Pinding","wip"),IF(C133&lt;&gt;"","wip",""))</f>
        <v/>
      </c>
    </row>
    <row r="134">
      <c r="A134" t="n">
        <v>2022</v>
      </c>
      <c r="B134" t="n">
        <v>1</v>
      </c>
      <c r="C134" s="117" t="n">
        <v>622</v>
      </c>
      <c r="D134" s="117" t="inlineStr">
        <is>
          <t>زوايا غساله  8 كيلو فوق اتوماتيك F+B 16338000004053</t>
        </is>
      </c>
      <c r="E134" s="117" t="inlineStr">
        <is>
          <t>FMCFII20804053</t>
        </is>
      </c>
      <c r="F134" s="117" t="n">
        <v>172.414</v>
      </c>
      <c r="G134" s="117" t="n">
        <v>201.586</v>
      </c>
      <c r="H134" s="117" t="n"/>
      <c r="I134" s="117" t="n">
        <v>18</v>
      </c>
      <c r="J134" s="117" t="n">
        <v>200</v>
      </c>
      <c r="K134" s="117" t="n"/>
      <c r="L134" s="117" t="n"/>
      <c r="M134" s="117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117" t="n"/>
      <c r="X134" s="117" t="n">
        <v>0.015</v>
      </c>
      <c r="Y134" s="436" t="n">
        <v>44586</v>
      </c>
      <c r="Z134" s="437" t="n">
        <v>44516</v>
      </c>
      <c r="AA134" s="117" t="n"/>
      <c r="AB134" s="117" t="n"/>
      <c r="AC134" s="116">
        <f>IFERROR(W134/X134,"")</f>
        <v/>
      </c>
      <c r="AD134" s="122">
        <f>IF(AA134&lt;&gt;"",IF(AA134&lt;&gt;"","Pinding","wip"),IF(C134&lt;&gt;"","wip",""))</f>
        <v/>
      </c>
    </row>
    <row r="135">
      <c r="A135" t="n">
        <v>2022</v>
      </c>
      <c r="B135" t="n">
        <v>1</v>
      </c>
      <c r="C135" s="117" t="n">
        <v>622</v>
      </c>
      <c r="D135" s="117" t="inlineStr">
        <is>
          <t>زوايا غساله  8 كيلو فوق اتوماتيك F+B 16338000004053</t>
        </is>
      </c>
      <c r="E135" s="117" t="inlineStr">
        <is>
          <t>FMCFII20804053</t>
        </is>
      </c>
      <c r="F135" s="117" t="n">
        <v>172.414</v>
      </c>
      <c r="G135" s="117" t="n">
        <v>201.586</v>
      </c>
      <c r="H135" s="117" t="n"/>
      <c r="I135" s="117" t="n">
        <v>18</v>
      </c>
      <c r="J135" s="117" t="n">
        <v>200</v>
      </c>
      <c r="K135" s="117" t="n"/>
      <c r="L135" s="117" t="n"/>
      <c r="M135" s="117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117" t="n"/>
      <c r="X135" s="117" t="n">
        <v>0.015</v>
      </c>
      <c r="Y135" s="436" t="n">
        <v>44586</v>
      </c>
      <c r="Z135" s="437" t="n">
        <v>44559</v>
      </c>
      <c r="AA135" s="117" t="n"/>
      <c r="AB135" s="117" t="n"/>
      <c r="AC135" s="116">
        <f>IFERROR(W135/X135,"")</f>
        <v/>
      </c>
      <c r="AD135" s="122">
        <f>IF(AA135&lt;&gt;"",IF(AA135&lt;&gt;"","Pinding","wip"),IF(C135&lt;&gt;"","wip",""))</f>
        <v/>
      </c>
    </row>
    <row r="136">
      <c r="A136" t="n">
        <v>2022</v>
      </c>
      <c r="B136" t="n">
        <v>1</v>
      </c>
      <c r="C136" s="117" t="n">
        <v>622</v>
      </c>
      <c r="D136" s="117" t="inlineStr">
        <is>
          <t>زوايا غساله  8 كيلو فوق اتوماتيك F+B 16338000004053</t>
        </is>
      </c>
      <c r="E136" s="117" t="inlineStr">
        <is>
          <t>FMCFII20804053</t>
        </is>
      </c>
      <c r="F136" s="117" t="n">
        <v>172.414</v>
      </c>
      <c r="G136" s="117" t="n">
        <v>201.586</v>
      </c>
      <c r="H136" s="117" t="n"/>
      <c r="I136" s="117" t="n">
        <v>18</v>
      </c>
      <c r="J136" s="117" t="n">
        <v>200</v>
      </c>
      <c r="K136" s="117" t="n"/>
      <c r="L136" s="117" t="n"/>
      <c r="M136" s="117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117" t="n"/>
      <c r="X136" s="117" t="n">
        <v>0.015</v>
      </c>
      <c r="Y136" s="436" t="n">
        <v>44586</v>
      </c>
      <c r="Z136" s="437" t="n">
        <v>44586</v>
      </c>
      <c r="AA136" s="117" t="n"/>
      <c r="AB136" s="117" t="n"/>
      <c r="AC136" s="116">
        <f>IFERROR(W136/X136,"")</f>
        <v/>
      </c>
      <c r="AD136" s="122">
        <f>IF(AA136&lt;&gt;"",IF(AA136&lt;&gt;"","Pinding","wip"),IF(C136&lt;&gt;"","wip",""))</f>
        <v/>
      </c>
    </row>
    <row r="137">
      <c r="A137" t="n">
        <v>2022</v>
      </c>
      <c r="B137" t="n">
        <v>1</v>
      </c>
      <c r="C137" s="117" t="n">
        <v>674</v>
      </c>
      <c r="D137" s="117" t="inlineStr">
        <is>
          <t>LgWashing Mashine Base (VIVACHE)</t>
        </is>
      </c>
      <c r="E137" s="117" t="inlineStr">
        <is>
          <t>FMLGEI10000000</t>
        </is>
      </c>
      <c r="F137" s="117" t="n">
        <v>240.896</v>
      </c>
      <c r="G137" s="117" t="n">
        <v>274.176</v>
      </c>
      <c r="H137" s="117" t="n"/>
      <c r="I137" s="117" t="n">
        <v>40</v>
      </c>
      <c r="J137" s="117" t="n">
        <v>180</v>
      </c>
      <c r="K137" s="117" t="n"/>
      <c r="L137" s="117" t="n"/>
      <c r="M137" s="117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117" t="n"/>
      <c r="X137" s="117" t="n">
        <v>0.015</v>
      </c>
      <c r="Y137" s="436" t="n">
        <v>44586</v>
      </c>
      <c r="Z137" s="437" t="n">
        <v>44516</v>
      </c>
      <c r="AA137" s="117" t="n"/>
      <c r="AB137" s="117" t="n"/>
      <c r="AC137" s="116">
        <f>IFERROR(W137/X137,"")</f>
        <v/>
      </c>
      <c r="AD137" s="122">
        <f>IF(AA137&lt;&gt;"",IF(AA137&lt;&gt;"","Pinding","wip"),IF(C137&lt;&gt;"","wip",""))</f>
        <v/>
      </c>
    </row>
    <row r="138">
      <c r="A138" t="n">
        <v>2022</v>
      </c>
      <c r="B138" t="n">
        <v>1</v>
      </c>
      <c r="C138" s="117" t="n">
        <v>674</v>
      </c>
      <c r="D138" s="117" t="inlineStr">
        <is>
          <t>LgWashing Mashine Base (VIVACHE)</t>
        </is>
      </c>
      <c r="E138" s="117" t="inlineStr">
        <is>
          <t>FMLGEI10000000</t>
        </is>
      </c>
      <c r="F138" s="117" t="n">
        <v>240.896</v>
      </c>
      <c r="G138" s="117" t="n">
        <v>274.176</v>
      </c>
      <c r="H138" s="117" t="n"/>
      <c r="I138" s="117" t="n">
        <v>40</v>
      </c>
      <c r="J138" s="117" t="n">
        <v>180</v>
      </c>
      <c r="K138" s="117" t="n"/>
      <c r="L138" s="117" t="n"/>
      <c r="M138" s="117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117" t="n"/>
      <c r="X138" s="117" t="n">
        <v>0.015</v>
      </c>
      <c r="Y138" s="436" t="n">
        <v>44586</v>
      </c>
      <c r="Z138" s="437" t="n">
        <v>44559</v>
      </c>
      <c r="AA138" s="117" t="n"/>
      <c r="AB138" s="117" t="n"/>
      <c r="AC138" s="116">
        <f>IFERROR(W138/X138,"")</f>
        <v/>
      </c>
      <c r="AD138" s="122">
        <f>IF(AA138&lt;&gt;"",IF(AA138&lt;&gt;"","Pinding","wip"),IF(C138&lt;&gt;"","wip",""))</f>
        <v/>
      </c>
    </row>
    <row r="139">
      <c r="A139" t="n">
        <v>2022</v>
      </c>
      <c r="B139" t="n">
        <v>1</v>
      </c>
      <c r="C139" s="117" t="n">
        <v>674</v>
      </c>
      <c r="D139" s="117" t="inlineStr">
        <is>
          <t>LgWashing Mashine Base (VIVACHE)</t>
        </is>
      </c>
      <c r="E139" s="117" t="inlineStr">
        <is>
          <t>FMLGEI10000000</t>
        </is>
      </c>
      <c r="F139" s="117" t="n">
        <v>240.896</v>
      </c>
      <c r="G139" s="117" t="n">
        <v>274.176</v>
      </c>
      <c r="H139" s="117" t="n"/>
      <c r="I139" s="117" t="n">
        <v>40</v>
      </c>
      <c r="J139" s="117" t="n">
        <v>180</v>
      </c>
      <c r="K139" s="117" t="n"/>
      <c r="L139" s="117" t="n"/>
      <c r="M139" s="117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117" t="n"/>
      <c r="X139" s="117" t="n">
        <v>0.015</v>
      </c>
      <c r="Y139" s="436" t="n">
        <v>44586</v>
      </c>
      <c r="Z139" s="437" t="n">
        <v>44586</v>
      </c>
      <c r="AA139" s="117" t="n"/>
      <c r="AB139" s="117" t="n"/>
      <c r="AC139" s="116">
        <f>IFERROR(W139/X139,"")</f>
        <v/>
      </c>
      <c r="AD139" s="122">
        <f>IF(AA139&lt;&gt;"",IF(AA139&lt;&gt;"","Pinding","wip"),IF(C139&lt;&gt;"","wip",""))</f>
        <v/>
      </c>
    </row>
    <row r="140">
      <c r="A140" t="n">
        <v>2022</v>
      </c>
      <c r="B140" t="n">
        <v>1</v>
      </c>
      <c r="C140" s="117" t="n">
        <v>122</v>
      </c>
      <c r="D140" s="117" t="inlineStr">
        <is>
          <t>LgWashing Mashine Base</t>
        </is>
      </c>
      <c r="E140" s="117" t="inlineStr">
        <is>
          <t>FMLGEI1000000</t>
        </is>
      </c>
      <c r="F140" s="117" t="n">
        <v>267.4</v>
      </c>
      <c r="G140" s="117" t="n">
        <v>292.6</v>
      </c>
      <c r="H140" s="117" t="n"/>
      <c r="I140" s="117" t="n">
        <v>63</v>
      </c>
      <c r="J140" s="117" t="n">
        <v>115</v>
      </c>
      <c r="K140" s="117" t="n"/>
      <c r="L140" s="117" t="n"/>
      <c r="M140" s="117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117" t="n"/>
      <c r="X140" s="117" t="n">
        <v>0.015</v>
      </c>
      <c r="Y140" s="436" t="n">
        <v>44585</v>
      </c>
      <c r="Z140" s="437" t="n">
        <v>44569</v>
      </c>
      <c r="AA140" s="117" t="n"/>
      <c r="AB140" s="117" t="n"/>
      <c r="AC140" s="116">
        <f>IFERROR(W140/X140,"")</f>
        <v/>
      </c>
      <c r="AD140" s="122">
        <f>IF(AA140&lt;&gt;"",IF(AA140&lt;&gt;"","Pinding","wip"),IF(C140&lt;&gt;"","wip",""))</f>
        <v/>
      </c>
    </row>
    <row r="141">
      <c r="A141" t="n">
        <v>2022</v>
      </c>
      <c r="B141" t="n">
        <v>1</v>
      </c>
      <c r="C141" s="117" t="n">
        <v>122</v>
      </c>
      <c r="D141" s="117" t="inlineStr">
        <is>
          <t>LgWashing Mashine Base</t>
        </is>
      </c>
      <c r="E141" s="117" t="inlineStr">
        <is>
          <t>FMLGEI1000000</t>
        </is>
      </c>
      <c r="F141" s="117" t="n">
        <v>267.4</v>
      </c>
      <c r="G141" s="117" t="n">
        <v>292.6</v>
      </c>
      <c r="H141" s="117" t="n"/>
      <c r="I141" s="117" t="n">
        <v>63</v>
      </c>
      <c r="J141" s="117" t="n">
        <v>115</v>
      </c>
      <c r="K141" s="117" t="n"/>
      <c r="L141" s="117" t="n"/>
      <c r="M141" s="117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117" t="n"/>
      <c r="X141" s="117" t="n">
        <v>0.015</v>
      </c>
      <c r="Y141" s="436" t="n">
        <v>44585</v>
      </c>
      <c r="Z141" s="437" t="n">
        <v>44581</v>
      </c>
      <c r="AA141" s="117" t="n"/>
      <c r="AB141" s="117" t="n"/>
      <c r="AC141" s="116">
        <f>IFERROR(W141/X141,"")</f>
        <v/>
      </c>
      <c r="AD141" s="122">
        <f>IF(AA141&lt;&gt;"",IF(AA141&lt;&gt;"","Pinding","wip"),IF(C141&lt;&gt;"","wip",""))</f>
        <v/>
      </c>
    </row>
    <row r="142">
      <c r="A142" t="n">
        <v>2022</v>
      </c>
      <c r="B142" t="n">
        <v>1</v>
      </c>
      <c r="C142" s="117" t="n">
        <v>122</v>
      </c>
      <c r="D142" s="117" t="inlineStr">
        <is>
          <t>LgWashing Mashine Base</t>
        </is>
      </c>
      <c r="E142" s="117" t="inlineStr">
        <is>
          <t>FMLGEI1000000</t>
        </is>
      </c>
      <c r="F142" s="117" t="n">
        <v>267.4</v>
      </c>
      <c r="G142" s="117" t="n">
        <v>292.6</v>
      </c>
      <c r="H142" s="117" t="n"/>
      <c r="I142" s="117" t="n">
        <v>63</v>
      </c>
      <c r="J142" s="117" t="n">
        <v>115</v>
      </c>
      <c r="K142" s="117" t="n"/>
      <c r="L142" s="117" t="n"/>
      <c r="M142" s="117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117" t="n"/>
      <c r="X142" s="117" t="n">
        <v>0.015</v>
      </c>
      <c r="Y142" s="436" t="n">
        <v>44585</v>
      </c>
      <c r="Z142" s="437" t="n">
        <v>44583</v>
      </c>
      <c r="AA142" s="117" t="n"/>
      <c r="AB142" s="117" t="n"/>
      <c r="AC142" s="116">
        <f>IFERROR(W142/X142,"")</f>
        <v/>
      </c>
      <c r="AD142" s="122">
        <f>IF(AA142&lt;&gt;"",IF(AA142&lt;&gt;"","Pinding","wip"),IF(C142&lt;&gt;"","wip",""))</f>
        <v/>
      </c>
    </row>
    <row r="143">
      <c r="A143" t="n">
        <v>2022</v>
      </c>
      <c r="B143" t="n">
        <v>1</v>
      </c>
      <c r="C143" s="117" t="n">
        <v>122</v>
      </c>
      <c r="D143" s="117" t="inlineStr">
        <is>
          <t>LgWashing Mashine Base</t>
        </is>
      </c>
      <c r="E143" s="117" t="inlineStr">
        <is>
          <t>FMLGEI1000000</t>
        </is>
      </c>
      <c r="F143" s="117" t="n">
        <v>267.4</v>
      </c>
      <c r="G143" s="117" t="n">
        <v>292.6</v>
      </c>
      <c r="H143" s="117" t="n"/>
      <c r="I143" s="117" t="n">
        <v>63</v>
      </c>
      <c r="J143" s="117" t="n">
        <v>115</v>
      </c>
      <c r="K143" s="117" t="n"/>
      <c r="L143" s="117" t="n"/>
      <c r="M143" s="117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117" t="n"/>
      <c r="X143" s="117" t="n">
        <v>0.015</v>
      </c>
      <c r="Y143" s="436" t="n">
        <v>44585</v>
      </c>
      <c r="Z143" s="437" t="n">
        <v>44585</v>
      </c>
      <c r="AA143" s="117" t="n"/>
      <c r="AB143" s="117" t="n"/>
      <c r="AC143" s="116">
        <f>IFERROR(W143/X143,"")</f>
        <v/>
      </c>
      <c r="AD143" s="122">
        <f>IF(AA143&lt;&gt;"",IF(AA143&lt;&gt;"","Pinding","wip"),IF(C143&lt;&gt;"","wip",""))</f>
        <v/>
      </c>
    </row>
    <row r="144">
      <c r="A144" t="n">
        <v>2022</v>
      </c>
      <c r="B144" t="n">
        <v>1</v>
      </c>
      <c r="C144" s="117" t="n">
        <v>122</v>
      </c>
      <c r="D144" s="117" t="inlineStr">
        <is>
          <t>LgWashing Mashine Base</t>
        </is>
      </c>
      <c r="E144" s="117" t="inlineStr">
        <is>
          <t>FMLGEI1000000</t>
        </is>
      </c>
      <c r="F144" s="117" t="n">
        <v>267.4</v>
      </c>
      <c r="G144" s="117" t="n">
        <v>292.6</v>
      </c>
      <c r="H144" s="117" t="n"/>
      <c r="I144" s="117" t="n">
        <v>63</v>
      </c>
      <c r="J144" s="117" t="n">
        <v>115</v>
      </c>
      <c r="K144" s="117" t="n"/>
      <c r="L144" s="117" t="n"/>
      <c r="M144" s="117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117" t="n"/>
      <c r="X144" s="117" t="n">
        <v>0.015</v>
      </c>
      <c r="Y144" s="436" t="n">
        <v>44585</v>
      </c>
      <c r="Z144" s="437" t="n">
        <v>44587</v>
      </c>
      <c r="AA144" s="117" t="n"/>
      <c r="AB144" s="117" t="n"/>
      <c r="AC144" s="116">
        <f>IFERROR(W144/X144,"")</f>
        <v/>
      </c>
      <c r="AD144" s="122">
        <f>IF(AA144&lt;&gt;"",IF(AA144&lt;&gt;"","Pinding","wip"),IF(C144&lt;&gt;"","wip",""))</f>
        <v/>
      </c>
    </row>
    <row r="145">
      <c r="A145" t="n">
        <v>2022</v>
      </c>
      <c r="B145" t="n">
        <v>1</v>
      </c>
      <c r="C145" s="117" t="n">
        <v>122</v>
      </c>
      <c r="D145" s="117" t="inlineStr">
        <is>
          <t>LgWashing Mashine Base</t>
        </is>
      </c>
      <c r="E145" s="117" t="inlineStr">
        <is>
          <t>FMLGEI1000000</t>
        </is>
      </c>
      <c r="F145" s="117" t="n">
        <v>267.4</v>
      </c>
      <c r="G145" s="117" t="n">
        <v>292.6</v>
      </c>
      <c r="H145" s="117" t="n"/>
      <c r="I145" s="117" t="n">
        <v>63</v>
      </c>
      <c r="J145" s="117" t="n">
        <v>115</v>
      </c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>
        <v>0.015</v>
      </c>
      <c r="Y145" s="436" t="n">
        <v>44585</v>
      </c>
      <c r="Z145" s="437" t="n">
        <v>44594</v>
      </c>
      <c r="AA145" s="117" t="n"/>
      <c r="AB145" s="117" t="n"/>
      <c r="AC145" s="116">
        <f>IFERROR(W145/X145,"")</f>
        <v/>
      </c>
      <c r="AD145" s="122">
        <f>IF(AA145&lt;&gt;"",IF(AA145&lt;&gt;"","Pinding","wip"),IF(C145&lt;&gt;"","wip",""))</f>
        <v/>
      </c>
    </row>
    <row r="146">
      <c r="A146" t="n">
        <v>2022</v>
      </c>
      <c r="B146" t="n">
        <v>1</v>
      </c>
      <c r="C146" s="117" t="n">
        <v>135</v>
      </c>
      <c r="D146" s="117" t="inlineStr">
        <is>
          <t>فوم كشاف جراند بلاستيك</t>
        </is>
      </c>
      <c r="E146" s="117" t="inlineStr">
        <is>
          <t>FMGREI30000000</t>
        </is>
      </c>
      <c r="F146" s="117" t="n">
        <v>9.88125</v>
      </c>
      <c r="G146" s="117" t="n">
        <v>11.36875</v>
      </c>
      <c r="H146" s="117" t="n"/>
      <c r="I146" s="117" t="n">
        <v>345</v>
      </c>
      <c r="J146" s="117" t="n">
        <v>125</v>
      </c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>
        <v>0.02</v>
      </c>
      <c r="Y146" s="436" t="n">
        <v>44585</v>
      </c>
      <c r="Z146" s="437" t="n">
        <v>44569</v>
      </c>
      <c r="AA146" s="117" t="n"/>
      <c r="AB146" s="117" t="n"/>
      <c r="AC146" s="116">
        <f>IFERROR(W146/X146,"")</f>
        <v/>
      </c>
      <c r="AD146" s="122">
        <f>IF(AA146&lt;&gt;"",IF(AA146&lt;&gt;"","Pinding","wip"),IF(C146&lt;&gt;"","wip",""))</f>
        <v/>
      </c>
    </row>
    <row r="147">
      <c r="A147" t="n">
        <v>2022</v>
      </c>
      <c r="B147" t="n">
        <v>1</v>
      </c>
      <c r="C147" s="117" t="n">
        <v>135</v>
      </c>
      <c r="D147" s="117" t="inlineStr">
        <is>
          <t>فوم كشاف جراند بلاستيك</t>
        </is>
      </c>
      <c r="E147" s="117" t="inlineStr">
        <is>
          <t>FMGREI30000000</t>
        </is>
      </c>
      <c r="F147" s="117" t="n">
        <v>9.88125</v>
      </c>
      <c r="G147" s="117" t="n">
        <v>11.36875</v>
      </c>
      <c r="H147" s="117" t="n"/>
      <c r="I147" s="117" t="n">
        <v>345</v>
      </c>
      <c r="J147" s="117" t="n">
        <v>125</v>
      </c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>
        <v>0.02</v>
      </c>
      <c r="Y147" s="436" t="n">
        <v>44585</v>
      </c>
      <c r="Z147" s="437" t="n">
        <v>44581</v>
      </c>
      <c r="AA147" s="117" t="n"/>
      <c r="AB147" s="117" t="n"/>
      <c r="AC147" s="116">
        <f>IFERROR(W147/X147,"")</f>
        <v/>
      </c>
      <c r="AD147" s="122">
        <f>IF(AA147&lt;&gt;"",IF(AA147&lt;&gt;"","Pinding","wip"),IF(C147&lt;&gt;"","wip",""))</f>
        <v/>
      </c>
    </row>
    <row r="148">
      <c r="A148" t="n">
        <v>2022</v>
      </c>
      <c r="B148" t="n">
        <v>1</v>
      </c>
      <c r="C148" s="117" t="n">
        <v>135</v>
      </c>
      <c r="D148" s="117" t="inlineStr">
        <is>
          <t>فوم كشاف جراند بلاستيك</t>
        </is>
      </c>
      <c r="E148" s="117" t="inlineStr">
        <is>
          <t>FMGREI30000000</t>
        </is>
      </c>
      <c r="F148" s="117" t="n">
        <v>9.88125</v>
      </c>
      <c r="G148" s="117" t="n">
        <v>11.36875</v>
      </c>
      <c r="H148" s="117" t="n"/>
      <c r="I148" s="117" t="n">
        <v>345</v>
      </c>
      <c r="J148" s="117" t="n">
        <v>125</v>
      </c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>
        <v>0.02</v>
      </c>
      <c r="Y148" s="436" t="n">
        <v>44585</v>
      </c>
      <c r="Z148" s="437" t="n">
        <v>44583</v>
      </c>
      <c r="AA148" s="117" t="n"/>
      <c r="AB148" s="117" t="n"/>
      <c r="AC148" s="116">
        <f>IFERROR(W148/X148,"")</f>
        <v/>
      </c>
      <c r="AD148" s="122">
        <f>IF(AA148&lt;&gt;"",IF(AA148&lt;&gt;"","Pinding","wip"),IF(C148&lt;&gt;"","wip",""))</f>
        <v/>
      </c>
    </row>
    <row r="149">
      <c r="A149" t="n">
        <v>2022</v>
      </c>
      <c r="B149" t="n">
        <v>1</v>
      </c>
      <c r="C149" s="117" t="n">
        <v>135</v>
      </c>
      <c r="D149" s="117" t="inlineStr">
        <is>
          <t>فوم كشاف جراند بلاستيك</t>
        </is>
      </c>
      <c r="E149" s="117" t="inlineStr">
        <is>
          <t>FMGREI30000000</t>
        </is>
      </c>
      <c r="F149" s="117" t="n">
        <v>9.88125</v>
      </c>
      <c r="G149" s="117" t="n">
        <v>11.36875</v>
      </c>
      <c r="H149" s="117" t="n"/>
      <c r="I149" s="117" t="n">
        <v>345</v>
      </c>
      <c r="J149" s="117" t="n">
        <v>125</v>
      </c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>
        <v>0.02</v>
      </c>
      <c r="Y149" s="436" t="n">
        <v>44585</v>
      </c>
      <c r="Z149" s="437" t="n">
        <v>44585</v>
      </c>
      <c r="AA149" s="117" t="n"/>
      <c r="AB149" s="117" t="n"/>
      <c r="AC149" s="116">
        <f>IFERROR(W149/X149,"")</f>
        <v/>
      </c>
      <c r="AD149" s="122">
        <f>IF(AA149&lt;&gt;"",IF(AA149&lt;&gt;"","Pinding","wip"),IF(C149&lt;&gt;"","wip",""))</f>
        <v/>
      </c>
    </row>
    <row r="150">
      <c r="A150" t="n">
        <v>2022</v>
      </c>
      <c r="B150" t="n">
        <v>1</v>
      </c>
      <c r="C150" s="117" t="n">
        <v>135</v>
      </c>
      <c r="D150" s="117" t="inlineStr">
        <is>
          <t>فوم كشاف جراند بلاستيك</t>
        </is>
      </c>
      <c r="E150" s="117" t="inlineStr">
        <is>
          <t>FMGREI30000000</t>
        </is>
      </c>
      <c r="F150" s="117" t="n">
        <v>9.88125</v>
      </c>
      <c r="G150" s="117" t="n">
        <v>11.36875</v>
      </c>
      <c r="H150" s="117" t="n"/>
      <c r="I150" s="117" t="n">
        <v>345</v>
      </c>
      <c r="J150" s="117" t="n">
        <v>125</v>
      </c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>
        <v>0.02</v>
      </c>
      <c r="Y150" s="436" t="n">
        <v>44585</v>
      </c>
      <c r="Z150" s="437" t="n">
        <v>44587</v>
      </c>
      <c r="AA150" s="117" t="n"/>
      <c r="AB150" s="117" t="n"/>
      <c r="AC150" s="116">
        <f>IFERROR(W150/X150,"")</f>
        <v/>
      </c>
      <c r="AD150" s="122">
        <f>IF(AA150&lt;&gt;"",IF(AA150&lt;&gt;"","Pinding","wip"),IF(C150&lt;&gt;"","wip",""))</f>
        <v/>
      </c>
    </row>
    <row r="151">
      <c r="A151" t="n">
        <v>2022</v>
      </c>
      <c r="B151" t="n">
        <v>1</v>
      </c>
      <c r="C151" s="117" t="n">
        <v>135</v>
      </c>
      <c r="D151" s="117" t="inlineStr">
        <is>
          <t>فوم كشاف جراند بلاستيك</t>
        </is>
      </c>
      <c r="E151" s="117" t="inlineStr">
        <is>
          <t>FMGREI30000000</t>
        </is>
      </c>
      <c r="F151" s="117" t="n">
        <v>9.88125</v>
      </c>
      <c r="G151" s="117" t="n">
        <v>11.36875</v>
      </c>
      <c r="H151" s="117" t="n"/>
      <c r="I151" s="117" t="n">
        <v>345</v>
      </c>
      <c r="J151" s="117" t="n">
        <v>125</v>
      </c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>
        <v>0.02</v>
      </c>
      <c r="Y151" s="436" t="n">
        <v>44585</v>
      </c>
      <c r="Z151" s="437" t="n">
        <v>44594</v>
      </c>
      <c r="AA151" s="117" t="n"/>
      <c r="AB151" s="117" t="n"/>
      <c r="AC151" s="116">
        <f>IFERROR(W151/X151,"")</f>
        <v/>
      </c>
      <c r="AD151" s="122">
        <f>IF(AA151&lt;&gt;"",IF(AA151&lt;&gt;"","Pinding","wip"),IF(C151&lt;&gt;"","wip",""))</f>
        <v/>
      </c>
    </row>
    <row r="152">
      <c r="A152" t="n">
        <v>2022</v>
      </c>
      <c r="B152" t="n">
        <v>1</v>
      </c>
      <c r="C152" s="117" t="n">
        <v>160</v>
      </c>
      <c r="D152" s="117" t="inlineStr">
        <is>
          <t>فوم طقم رويال جاز المعدل</t>
        </is>
      </c>
      <c r="E152" s="117" t="inlineStr">
        <is>
          <t>FMROGI20000000</t>
        </is>
      </c>
      <c r="F152" s="117" t="n">
        <v>186</v>
      </c>
      <c r="G152" s="117" t="n">
        <v>214</v>
      </c>
      <c r="H152" s="117" t="n"/>
      <c r="I152" s="117" t="n">
        <v>76</v>
      </c>
      <c r="J152" s="117" t="n">
        <v>95</v>
      </c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>
        <v>0.015</v>
      </c>
      <c r="Y152" s="436" t="n">
        <v>44585</v>
      </c>
      <c r="Z152" s="437" t="n">
        <v>44569</v>
      </c>
      <c r="AA152" s="117" t="n"/>
      <c r="AB152" s="117" t="n"/>
      <c r="AC152" s="116">
        <f>IFERROR(W152/X152,"")</f>
        <v/>
      </c>
      <c r="AD152" s="122">
        <f>IF(AA152&lt;&gt;"",IF(AA152&lt;&gt;"","Pinding","wip"),IF(C152&lt;&gt;"","wip",""))</f>
        <v/>
      </c>
    </row>
    <row r="153">
      <c r="A153" t="n">
        <v>2022</v>
      </c>
      <c r="B153" t="n">
        <v>1</v>
      </c>
      <c r="C153" s="117" t="n">
        <v>160</v>
      </c>
      <c r="D153" s="117" t="inlineStr">
        <is>
          <t>فوم طقم رويال جاز المعدل</t>
        </is>
      </c>
      <c r="E153" s="117" t="inlineStr">
        <is>
          <t>FMROGI20000000</t>
        </is>
      </c>
      <c r="F153" s="117" t="n">
        <v>186</v>
      </c>
      <c r="G153" s="117" t="n">
        <v>214</v>
      </c>
      <c r="H153" s="117" t="n"/>
      <c r="I153" s="117" t="n">
        <v>76</v>
      </c>
      <c r="J153" s="117" t="n">
        <v>95</v>
      </c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>
        <v>0.015</v>
      </c>
      <c r="Y153" s="436" t="n">
        <v>44585</v>
      </c>
      <c r="Z153" s="437" t="n">
        <v>44581</v>
      </c>
      <c r="AA153" s="117" t="n"/>
      <c r="AB153" s="117" t="n"/>
      <c r="AC153" s="116">
        <f>IFERROR(W153/X153,"")</f>
        <v/>
      </c>
      <c r="AD153" s="122">
        <f>IF(AA153&lt;&gt;"",IF(AA153&lt;&gt;"","Pinding","wip"),IF(C153&lt;&gt;"","wip",""))</f>
        <v/>
      </c>
    </row>
    <row r="154">
      <c r="A154" t="n">
        <v>2022</v>
      </c>
      <c r="B154" t="n">
        <v>1</v>
      </c>
      <c r="C154" s="117" t="n">
        <v>160</v>
      </c>
      <c r="D154" s="117" t="inlineStr">
        <is>
          <t>فوم طقم رويال جاز المعدل</t>
        </is>
      </c>
      <c r="E154" s="117" t="inlineStr">
        <is>
          <t>FMROGI20000000</t>
        </is>
      </c>
      <c r="F154" s="117" t="n">
        <v>186</v>
      </c>
      <c r="G154" s="117" t="n">
        <v>214</v>
      </c>
      <c r="H154" s="117" t="n"/>
      <c r="I154" s="117" t="n">
        <v>76</v>
      </c>
      <c r="J154" s="117" t="n">
        <v>95</v>
      </c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>
        <v>0.015</v>
      </c>
      <c r="Y154" s="436" t="n">
        <v>44585</v>
      </c>
      <c r="Z154" s="437" t="n">
        <v>44583</v>
      </c>
      <c r="AA154" s="117" t="n"/>
      <c r="AB154" s="117" t="n"/>
      <c r="AC154" s="116">
        <f>IFERROR(W154/X154,"")</f>
        <v/>
      </c>
      <c r="AD154" s="122">
        <f>IF(AA154&lt;&gt;"",IF(AA154&lt;&gt;"","Pinding","wip"),IF(C154&lt;&gt;"","wip",""))</f>
        <v/>
      </c>
    </row>
    <row r="155">
      <c r="A155" t="n">
        <v>2022</v>
      </c>
      <c r="B155" t="n">
        <v>1</v>
      </c>
      <c r="C155" s="117" t="n">
        <v>160</v>
      </c>
      <c r="D155" s="117" t="inlineStr">
        <is>
          <t>فوم طقم رويال جاز المعدل</t>
        </is>
      </c>
      <c r="E155" s="117" t="inlineStr">
        <is>
          <t>FMROGI20000000</t>
        </is>
      </c>
      <c r="F155" s="117" t="n">
        <v>186</v>
      </c>
      <c r="G155" s="117" t="n">
        <v>214</v>
      </c>
      <c r="H155" s="117" t="n"/>
      <c r="I155" s="117" t="n">
        <v>76</v>
      </c>
      <c r="J155" s="117" t="n">
        <v>95</v>
      </c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>
        <v>0.015</v>
      </c>
      <c r="Y155" s="436" t="n">
        <v>44585</v>
      </c>
      <c r="Z155" s="437" t="n">
        <v>44585</v>
      </c>
      <c r="AA155" s="117" t="n"/>
      <c r="AB155" s="117" t="n"/>
      <c r="AC155" s="116">
        <f>IFERROR(W155/X155,"")</f>
        <v/>
      </c>
      <c r="AD155" s="122">
        <f>IF(AA155&lt;&gt;"",IF(AA155&lt;&gt;"","Pinding","wip"),IF(C155&lt;&gt;"","wip",""))</f>
        <v/>
      </c>
    </row>
    <row r="156">
      <c r="A156" t="n">
        <v>2022</v>
      </c>
      <c r="B156" t="n">
        <v>1</v>
      </c>
      <c r="C156" s="117" t="n">
        <v>160</v>
      </c>
      <c r="D156" s="117" t="inlineStr">
        <is>
          <t>فوم طقم رويال جاز المعدل</t>
        </is>
      </c>
      <c r="E156" s="117" t="inlineStr">
        <is>
          <t>FMROGI20000000</t>
        </is>
      </c>
      <c r="F156" s="117" t="n">
        <v>186</v>
      </c>
      <c r="G156" s="117" t="n">
        <v>214</v>
      </c>
      <c r="H156" s="117" t="n"/>
      <c r="I156" s="117" t="n">
        <v>76</v>
      </c>
      <c r="J156" s="117" t="n">
        <v>95</v>
      </c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>
        <v>0.015</v>
      </c>
      <c r="Y156" s="436" t="n">
        <v>44585</v>
      </c>
      <c r="Z156" s="437" t="n">
        <v>44587</v>
      </c>
      <c r="AA156" s="117" t="n"/>
      <c r="AB156" s="117" t="n"/>
      <c r="AC156" s="116">
        <f>IFERROR(W156/X156,"")</f>
        <v/>
      </c>
      <c r="AD156" s="122">
        <f>IF(AA156&lt;&gt;"",IF(AA156&lt;&gt;"","Pinding","wip"),IF(C156&lt;&gt;"","wip",""))</f>
        <v/>
      </c>
    </row>
    <row r="157">
      <c r="A157" t="n">
        <v>2022</v>
      </c>
      <c r="B157" t="n">
        <v>1</v>
      </c>
      <c r="C157" s="117" t="n">
        <v>160</v>
      </c>
      <c r="D157" s="117" t="inlineStr">
        <is>
          <t>فوم طقم رويال جاز المعدل</t>
        </is>
      </c>
      <c r="E157" s="117" t="inlineStr">
        <is>
          <t>FMROGI20000000</t>
        </is>
      </c>
      <c r="F157" s="117" t="n">
        <v>186</v>
      </c>
      <c r="G157" s="117" t="n">
        <v>214</v>
      </c>
      <c r="H157" s="117" t="n"/>
      <c r="I157" s="117" t="n">
        <v>76</v>
      </c>
      <c r="J157" s="117" t="n">
        <v>95</v>
      </c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>
        <v>0.015</v>
      </c>
      <c r="Y157" s="436" t="n">
        <v>44585</v>
      </c>
      <c r="Z157" s="437" t="n">
        <v>44594</v>
      </c>
      <c r="AA157" s="117" t="n"/>
      <c r="AB157" s="117" t="n"/>
      <c r="AC157" s="116">
        <f>IFERROR(W157/X157,"")</f>
        <v/>
      </c>
      <c r="AD157" s="122">
        <f>IF(AA157&lt;&gt;"",IF(AA157&lt;&gt;"","Pinding","wip"),IF(C157&lt;&gt;"","wip",""))</f>
        <v/>
      </c>
    </row>
    <row r="158">
      <c r="A158" t="n">
        <v>2022</v>
      </c>
      <c r="B158" t="n">
        <v>1</v>
      </c>
      <c r="C158" s="117" t="n">
        <v>280</v>
      </c>
      <c r="D158" s="117" t="inlineStr">
        <is>
          <t>صندق 10ك بنى سويف</t>
        </is>
      </c>
      <c r="E158" s="117" t="inlineStr">
        <is>
          <t>FM000B10000000</t>
        </is>
      </c>
      <c r="F158" s="117" t="n">
        <v>300.39</v>
      </c>
      <c r="G158" s="117" t="n">
        <v>345.61</v>
      </c>
      <c r="H158" s="117" t="n"/>
      <c r="I158" s="117" t="n">
        <v>105</v>
      </c>
      <c r="J158" s="117" t="n">
        <v>103</v>
      </c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>
        <v>0.015</v>
      </c>
      <c r="Y158" s="436" t="n">
        <v>44585</v>
      </c>
      <c r="Z158" s="437" t="n">
        <v>44569</v>
      </c>
      <c r="AA158" s="117" t="n"/>
      <c r="AB158" s="117" t="n"/>
      <c r="AC158" s="116">
        <f>IFERROR(W158/X158,"")</f>
        <v/>
      </c>
      <c r="AD158" s="122">
        <f>IF(AA158&lt;&gt;"",IF(AA158&lt;&gt;"","Pinding","wip"),IF(C158&lt;&gt;"","wip",""))</f>
        <v/>
      </c>
    </row>
    <row r="159">
      <c r="A159" t="n">
        <v>2022</v>
      </c>
      <c r="B159" t="n">
        <v>1</v>
      </c>
      <c r="C159" s="117" t="n">
        <v>280</v>
      </c>
      <c r="D159" s="117" t="inlineStr">
        <is>
          <t>صندق 10ك بنى سويف</t>
        </is>
      </c>
      <c r="E159" s="117" t="inlineStr">
        <is>
          <t>FM000B10000000</t>
        </is>
      </c>
      <c r="F159" s="117" t="n">
        <v>300.39</v>
      </c>
      <c r="G159" s="117" t="n">
        <v>345.61</v>
      </c>
      <c r="H159" s="117" t="n"/>
      <c r="I159" s="117" t="n">
        <v>105</v>
      </c>
      <c r="J159" s="117" t="n">
        <v>103</v>
      </c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>
        <v>0.015</v>
      </c>
      <c r="Y159" s="436" t="n">
        <v>44585</v>
      </c>
      <c r="Z159" s="437" t="n">
        <v>44581</v>
      </c>
      <c r="AA159" s="117" t="n"/>
      <c r="AB159" s="117" t="n"/>
      <c r="AC159" s="116">
        <f>IFERROR(W159/X159,"")</f>
        <v/>
      </c>
      <c r="AD159" s="122">
        <f>IF(AA159&lt;&gt;"",IF(AA159&lt;&gt;"","Pinding","wip"),IF(C159&lt;&gt;"","wip",""))</f>
        <v/>
      </c>
    </row>
    <row r="160">
      <c r="A160" t="n">
        <v>2022</v>
      </c>
      <c r="B160" t="n">
        <v>1</v>
      </c>
      <c r="C160" s="117" t="n">
        <v>280</v>
      </c>
      <c r="D160" s="117" t="inlineStr">
        <is>
          <t>صندق 10ك بنى سويف</t>
        </is>
      </c>
      <c r="E160" s="117" t="inlineStr">
        <is>
          <t>FM000B10000000</t>
        </is>
      </c>
      <c r="F160" s="117" t="n">
        <v>300.39</v>
      </c>
      <c r="G160" s="117" t="n">
        <v>345.61</v>
      </c>
      <c r="H160" s="117" t="n"/>
      <c r="I160" s="117" t="n">
        <v>105</v>
      </c>
      <c r="J160" s="117" t="n">
        <v>103</v>
      </c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>
        <v>0.015</v>
      </c>
      <c r="Y160" s="436" t="n">
        <v>44585</v>
      </c>
      <c r="Z160" s="437" t="n">
        <v>44583</v>
      </c>
      <c r="AA160" s="117" t="n"/>
      <c r="AB160" s="117" t="n"/>
      <c r="AC160" s="116">
        <f>IFERROR(W160/X160,"")</f>
        <v/>
      </c>
      <c r="AD160" s="122">
        <f>IF(AA160&lt;&gt;"",IF(AA160&lt;&gt;"","Pinding","wip"),IF(C160&lt;&gt;"","wip",""))</f>
        <v/>
      </c>
    </row>
    <row r="161">
      <c r="A161" t="n">
        <v>2022</v>
      </c>
      <c r="B161" t="n">
        <v>1</v>
      </c>
      <c r="C161" s="117" t="n">
        <v>280</v>
      </c>
      <c r="D161" s="117" t="inlineStr">
        <is>
          <t>صندق 10ك بنى سويف</t>
        </is>
      </c>
      <c r="E161" s="117" t="inlineStr">
        <is>
          <t>FM000B10000000</t>
        </is>
      </c>
      <c r="F161" s="117" t="n">
        <v>300.39</v>
      </c>
      <c r="G161" s="117" t="n">
        <v>345.61</v>
      </c>
      <c r="H161" s="117" t="n"/>
      <c r="I161" s="117" t="n">
        <v>105</v>
      </c>
      <c r="J161" s="117" t="n">
        <v>103</v>
      </c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>
        <v>0.015</v>
      </c>
      <c r="Y161" s="436" t="n">
        <v>44585</v>
      </c>
      <c r="Z161" s="437" t="n">
        <v>44585</v>
      </c>
      <c r="AA161" s="117" t="n"/>
      <c r="AB161" s="117" t="n"/>
      <c r="AC161" s="116">
        <f>IFERROR(W161/X161,"")</f>
        <v/>
      </c>
      <c r="AD161" s="122">
        <f>IF(AA161&lt;&gt;"",IF(AA161&lt;&gt;"","Pinding","wip"),IF(C161&lt;&gt;"","wip",""))</f>
        <v/>
      </c>
    </row>
    <row r="162">
      <c r="A162" t="n">
        <v>2022</v>
      </c>
      <c r="B162" t="n">
        <v>1</v>
      </c>
      <c r="C162" s="117" t="n">
        <v>280</v>
      </c>
      <c r="D162" s="117" t="inlineStr">
        <is>
          <t>صندق 10ك بنى سويف</t>
        </is>
      </c>
      <c r="E162" s="117" t="inlineStr">
        <is>
          <t>FM000B10000000</t>
        </is>
      </c>
      <c r="F162" s="117" t="n">
        <v>300.39</v>
      </c>
      <c r="G162" s="117" t="n">
        <v>345.61</v>
      </c>
      <c r="H162" s="117" t="n"/>
      <c r="I162" s="117" t="n">
        <v>105</v>
      </c>
      <c r="J162" s="117" t="n">
        <v>103</v>
      </c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>
        <v>0.015</v>
      </c>
      <c r="Y162" s="436" t="n">
        <v>44585</v>
      </c>
      <c r="Z162" s="437" t="n">
        <v>44587</v>
      </c>
      <c r="AA162" s="117" t="n"/>
      <c r="AB162" s="117" t="n"/>
      <c r="AC162" s="116">
        <f>IFERROR(W162/X162,"")</f>
        <v/>
      </c>
      <c r="AD162" s="122">
        <f>IF(AA162&lt;&gt;"",IF(AA162&lt;&gt;"","Pinding","wip"),IF(C162&lt;&gt;"","wip",""))</f>
        <v/>
      </c>
    </row>
    <row r="163">
      <c r="A163" t="n">
        <v>2022</v>
      </c>
      <c r="B163" t="n">
        <v>1</v>
      </c>
      <c r="C163" s="117" t="n">
        <v>280</v>
      </c>
      <c r="D163" s="117" t="inlineStr">
        <is>
          <t>صندق 10ك بنى سويف</t>
        </is>
      </c>
      <c r="E163" s="117" t="inlineStr">
        <is>
          <t>FM000B10000000</t>
        </is>
      </c>
      <c r="F163" s="117" t="n">
        <v>300.39</v>
      </c>
      <c r="G163" s="117" t="n">
        <v>345.61</v>
      </c>
      <c r="H163" s="117" t="n"/>
      <c r="I163" s="117" t="n">
        <v>105</v>
      </c>
      <c r="J163" s="117" t="n">
        <v>103</v>
      </c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>
        <v>0.015</v>
      </c>
      <c r="Y163" s="436" t="n">
        <v>44585</v>
      </c>
      <c r="Z163" s="437" t="n">
        <v>44594</v>
      </c>
      <c r="AA163" s="117" t="n"/>
      <c r="AB163" s="117" t="n"/>
      <c r="AC163" s="116">
        <f>IFERROR(W163/X163,"")</f>
        <v/>
      </c>
      <c r="AD163" s="122">
        <f>IF(AA163&lt;&gt;"",IF(AA163&lt;&gt;"","Pinding","wip"),IF(C163&lt;&gt;"","wip",""))</f>
        <v/>
      </c>
    </row>
    <row r="164">
      <c r="A164" t="n">
        <v>2022</v>
      </c>
      <c r="B164" t="n">
        <v>1</v>
      </c>
      <c r="C164" s="117" t="n">
        <v>281</v>
      </c>
      <c r="D164" s="117" t="inlineStr">
        <is>
          <t>صندوق 10 ك فلات ك 18 بدون بادج</t>
        </is>
      </c>
      <c r="E164" s="117" t="inlineStr">
        <is>
          <t>FM000B10180000</t>
        </is>
      </c>
      <c r="F164" s="117" t="n">
        <v>265.05</v>
      </c>
      <c r="G164" s="117" t="n">
        <v>304.95</v>
      </c>
      <c r="H164" s="117" t="n"/>
      <c r="I164" s="117" t="n">
        <v>120</v>
      </c>
      <c r="J164" s="117" t="n">
        <v>120</v>
      </c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>
        <v>0.015</v>
      </c>
      <c r="Y164" s="436" t="n">
        <v>44585</v>
      </c>
      <c r="Z164" s="437" t="n">
        <v>44569</v>
      </c>
      <c r="AA164" s="117" t="n"/>
      <c r="AB164" s="117" t="n"/>
      <c r="AC164" s="116">
        <f>IFERROR(W164/X164,"")</f>
        <v/>
      </c>
      <c r="AD164" s="122">
        <f>IF(AA164&lt;&gt;"",IF(AA164&lt;&gt;"","Pinding","wip"),IF(C164&lt;&gt;"","wip",""))</f>
        <v/>
      </c>
    </row>
    <row r="165">
      <c r="A165" t="n">
        <v>2022</v>
      </c>
      <c r="B165" t="n">
        <v>1</v>
      </c>
      <c r="C165" s="117" t="n">
        <v>281</v>
      </c>
      <c r="D165" s="117" t="inlineStr">
        <is>
          <t>صندوق 10 ك فلات ك 18 بدون بادج</t>
        </is>
      </c>
      <c r="E165" s="117" t="inlineStr">
        <is>
          <t>FM000B10180000</t>
        </is>
      </c>
      <c r="F165" s="117" t="n">
        <v>265.05</v>
      </c>
      <c r="G165" s="117" t="n">
        <v>304.95</v>
      </c>
      <c r="H165" s="117" t="n"/>
      <c r="I165" s="117" t="n">
        <v>120</v>
      </c>
      <c r="J165" s="117" t="n">
        <v>120</v>
      </c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>
        <v>0.015</v>
      </c>
      <c r="Y165" s="436" t="n">
        <v>44585</v>
      </c>
      <c r="Z165" s="437" t="n">
        <v>44581</v>
      </c>
      <c r="AA165" s="117" t="n"/>
      <c r="AB165" s="117" t="n"/>
      <c r="AC165" s="116">
        <f>IFERROR(W165/X165,"")</f>
        <v/>
      </c>
      <c r="AD165" s="122">
        <f>IF(AA165&lt;&gt;"",IF(AA165&lt;&gt;"","Pinding","wip"),IF(C165&lt;&gt;"","wip",""))</f>
        <v/>
      </c>
    </row>
    <row r="166">
      <c r="A166" t="n">
        <v>2022</v>
      </c>
      <c r="B166" t="n">
        <v>1</v>
      </c>
      <c r="C166" s="117" t="n">
        <v>281</v>
      </c>
      <c r="D166" s="117" t="inlineStr">
        <is>
          <t>صندوق 10 ك فلات ك 18 بدون بادج</t>
        </is>
      </c>
      <c r="E166" s="117" t="inlineStr">
        <is>
          <t>FM000B10180000</t>
        </is>
      </c>
      <c r="F166" s="117" t="n">
        <v>265.05</v>
      </c>
      <c r="G166" s="117" t="n">
        <v>304.95</v>
      </c>
      <c r="H166" s="117" t="n"/>
      <c r="I166" s="117" t="n">
        <v>120</v>
      </c>
      <c r="J166" s="117" t="n">
        <v>120</v>
      </c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>
        <v>0.015</v>
      </c>
      <c r="Y166" s="436" t="n">
        <v>44585</v>
      </c>
      <c r="Z166" s="437" t="n">
        <v>44583</v>
      </c>
      <c r="AA166" s="117" t="n"/>
      <c r="AB166" s="117" t="n"/>
      <c r="AC166" s="116">
        <f>IFERROR(W166/X166,"")</f>
        <v/>
      </c>
      <c r="AD166" s="122">
        <f>IF(AA166&lt;&gt;"",IF(AA166&lt;&gt;"","Pinding","wip"),IF(C166&lt;&gt;"","wip",""))</f>
        <v/>
      </c>
    </row>
    <row r="167">
      <c r="A167" t="n">
        <v>2022</v>
      </c>
      <c r="B167" t="n">
        <v>1</v>
      </c>
      <c r="C167" s="117" t="n">
        <v>281</v>
      </c>
      <c r="D167" s="117" t="inlineStr">
        <is>
          <t>صندوق 10 ك فلات ك 18 بدون بادج</t>
        </is>
      </c>
      <c r="E167" s="117" t="inlineStr">
        <is>
          <t>FM000B10180000</t>
        </is>
      </c>
      <c r="F167" s="117" t="n">
        <v>265.05</v>
      </c>
      <c r="G167" s="117" t="n">
        <v>304.95</v>
      </c>
      <c r="H167" s="117" t="n"/>
      <c r="I167" s="117" t="n">
        <v>120</v>
      </c>
      <c r="J167" s="117" t="n">
        <v>120</v>
      </c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>
        <v>0.015</v>
      </c>
      <c r="Y167" s="436" t="n">
        <v>44585</v>
      </c>
      <c r="Z167" s="437" t="n">
        <v>44585</v>
      </c>
      <c r="AA167" s="117" t="n"/>
      <c r="AB167" s="117" t="n"/>
      <c r="AC167" s="116">
        <f>IFERROR(W167/X167,"")</f>
        <v/>
      </c>
      <c r="AD167" s="122">
        <f>IF(AA167&lt;&gt;"",IF(AA167&lt;&gt;"","Pinding","wip"),IF(C167&lt;&gt;"","wip",""))</f>
        <v/>
      </c>
    </row>
    <row r="168">
      <c r="A168" t="n">
        <v>2022</v>
      </c>
      <c r="B168" t="n">
        <v>1</v>
      </c>
      <c r="C168" s="117" t="n">
        <v>281</v>
      </c>
      <c r="D168" s="117" t="inlineStr">
        <is>
          <t>صندوق 10 ك فلات ك 18 بدون بادج</t>
        </is>
      </c>
      <c r="E168" s="117" t="inlineStr">
        <is>
          <t>FM000B10180000</t>
        </is>
      </c>
      <c r="F168" s="117" t="n">
        <v>265.05</v>
      </c>
      <c r="G168" s="117" t="n">
        <v>304.95</v>
      </c>
      <c r="H168" s="117" t="n"/>
      <c r="I168" s="117" t="n">
        <v>120</v>
      </c>
      <c r="J168" s="117" t="n">
        <v>120</v>
      </c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>
        <v>0.015</v>
      </c>
      <c r="Y168" s="436" t="n">
        <v>44585</v>
      </c>
      <c r="Z168" s="437" t="n">
        <v>44587</v>
      </c>
      <c r="AA168" s="117" t="n"/>
      <c r="AB168" s="117" t="n"/>
      <c r="AC168" s="116">
        <f>IFERROR(W168/X168,"")</f>
        <v/>
      </c>
      <c r="AD168" s="122">
        <f>IF(AA168&lt;&gt;"",IF(AA168&lt;&gt;"","Pinding","wip"),IF(C168&lt;&gt;"","wip",""))</f>
        <v/>
      </c>
    </row>
    <row r="169">
      <c r="A169" t="n">
        <v>2022</v>
      </c>
      <c r="B169" t="n">
        <v>1</v>
      </c>
      <c r="C169" s="117" t="n">
        <v>281</v>
      </c>
      <c r="D169" s="117" t="inlineStr">
        <is>
          <t>صندوق 10 ك فلات ك 18 بدون بادج</t>
        </is>
      </c>
      <c r="E169" s="117" t="inlineStr">
        <is>
          <t>FM000B10180000</t>
        </is>
      </c>
      <c r="F169" s="117" t="n">
        <v>265.05</v>
      </c>
      <c r="G169" s="117" t="n">
        <v>304.95</v>
      </c>
      <c r="H169" s="117" t="n"/>
      <c r="I169" s="117" t="n">
        <v>120</v>
      </c>
      <c r="J169" s="117" t="n">
        <v>120</v>
      </c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>
        <v>0.015</v>
      </c>
      <c r="Y169" s="436" t="n">
        <v>44585</v>
      </c>
      <c r="Z169" s="437" t="n">
        <v>44594</v>
      </c>
      <c r="AA169" s="117" t="n"/>
      <c r="AB169" s="117" t="n"/>
      <c r="AC169" s="116">
        <f>IFERROR(W169/X169,"")</f>
        <v/>
      </c>
      <c r="AD169" s="122">
        <f>IF(AA169&lt;&gt;"",IF(AA169&lt;&gt;"","Pinding","wip"),IF(C169&lt;&gt;"","wip",""))</f>
        <v/>
      </c>
    </row>
    <row r="170">
      <c r="A170" t="n">
        <v>2022</v>
      </c>
      <c r="B170" t="n">
        <v>1</v>
      </c>
      <c r="C170" s="117" t="n">
        <v>299</v>
      </c>
      <c r="D170" s="117" t="inlineStr">
        <is>
          <t>سخان غاز 6لتر</t>
        </is>
      </c>
      <c r="E170" s="117" t="inlineStr">
        <is>
          <t>FMDAHI5L000000</t>
        </is>
      </c>
      <c r="F170" s="117" t="n">
        <v>106.95</v>
      </c>
      <c r="G170" s="117" t="n">
        <v>123.05</v>
      </c>
      <c r="H170" s="117" t="n"/>
      <c r="I170" s="117" t="n">
        <v>70</v>
      </c>
      <c r="J170" s="117" t="n">
        <v>154</v>
      </c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>
        <v>0.02</v>
      </c>
      <c r="Y170" s="436" t="n">
        <v>44585</v>
      </c>
      <c r="Z170" s="437" t="n">
        <v>44569</v>
      </c>
      <c r="AA170" s="117" t="n"/>
      <c r="AB170" s="117" t="n"/>
      <c r="AC170" s="116">
        <f>IFERROR(W170/X170,"")</f>
        <v/>
      </c>
      <c r="AD170" s="122">
        <f>IF(AA170&lt;&gt;"",IF(AA170&lt;&gt;"","Pinding","wip"),IF(C170&lt;&gt;"","wip",""))</f>
        <v/>
      </c>
    </row>
    <row r="171">
      <c r="A171" t="n">
        <v>2022</v>
      </c>
      <c r="B171" t="n">
        <v>1</v>
      </c>
      <c r="C171" t="n">
        <v>299</v>
      </c>
      <c r="D171" t="inlineStr">
        <is>
          <t>سخان غاز 6لتر</t>
        </is>
      </c>
      <c r="E171" t="inlineStr">
        <is>
          <t>FMDAHI5L000000</t>
        </is>
      </c>
      <c r="F171" t="n">
        <v>106.95</v>
      </c>
      <c r="G171" t="n">
        <v>123.05</v>
      </c>
      <c r="I171" t="n">
        <v>70</v>
      </c>
      <c r="J171" t="n">
        <v>154</v>
      </c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X171" t="n">
        <v>0.02</v>
      </c>
      <c r="Y171" s="439" t="n">
        <v>44585</v>
      </c>
      <c r="Z171" s="440" t="n">
        <v>44581</v>
      </c>
      <c r="AC171" s="116">
        <f>IFERROR(W171/X171,"")</f>
        <v/>
      </c>
      <c r="AD171" s="122">
        <f>IF(AA171&lt;&gt;"",IF(AA171&lt;&gt;"","Pinding","wip"),IF(C171&lt;&gt;"","wip",""))</f>
        <v/>
      </c>
    </row>
    <row r="172">
      <c r="A172" t="n">
        <v>2022</v>
      </c>
      <c r="B172" t="n">
        <v>1</v>
      </c>
      <c r="C172" t="n">
        <v>299</v>
      </c>
      <c r="D172" t="inlineStr">
        <is>
          <t>سخان غاز 6لتر</t>
        </is>
      </c>
      <c r="E172" t="inlineStr">
        <is>
          <t>FMDAHI5L000000</t>
        </is>
      </c>
      <c r="F172" t="n">
        <v>106.95</v>
      </c>
      <c r="G172" t="n">
        <v>123.05</v>
      </c>
      <c r="I172" t="n">
        <v>70</v>
      </c>
      <c r="J172" t="n">
        <v>154</v>
      </c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X172" t="n">
        <v>0.02</v>
      </c>
      <c r="Y172" s="439" t="n">
        <v>44585</v>
      </c>
      <c r="Z172" s="440" t="n">
        <v>44583</v>
      </c>
      <c r="AC172" s="116">
        <f>IFERROR(W172/X172,"")</f>
        <v/>
      </c>
      <c r="AD172" s="122">
        <f>IF(AA172&lt;&gt;"",IF(AA172&lt;&gt;"","Pinding","wip"),IF(C172&lt;&gt;"","wip",""))</f>
        <v/>
      </c>
    </row>
    <row r="173">
      <c r="A173" t="n">
        <v>2022</v>
      </c>
      <c r="B173" t="n">
        <v>1</v>
      </c>
      <c r="C173" t="n">
        <v>299</v>
      </c>
      <c r="D173" t="inlineStr">
        <is>
          <t>سخان غاز 6لتر</t>
        </is>
      </c>
      <c r="E173" t="inlineStr">
        <is>
          <t>FMDAHI5L000000</t>
        </is>
      </c>
      <c r="F173" t="n">
        <v>106.95</v>
      </c>
      <c r="G173" t="n">
        <v>123.05</v>
      </c>
      <c r="I173" t="n">
        <v>70</v>
      </c>
      <c r="J173" t="n">
        <v>154</v>
      </c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X173" t="n">
        <v>0.02</v>
      </c>
      <c r="Y173" s="439" t="n">
        <v>44585</v>
      </c>
      <c r="Z173" s="440" t="n">
        <v>44585</v>
      </c>
      <c r="AC173" s="116">
        <f>IFERROR(W173/X173,"")</f>
        <v/>
      </c>
      <c r="AD173" s="122">
        <f>IF(AA173&lt;&gt;"",IF(AA173&lt;&gt;"","Pinding","wip"),IF(C173&lt;&gt;"","wip",""))</f>
        <v/>
      </c>
    </row>
    <row r="174">
      <c r="A174" t="n">
        <v>2022</v>
      </c>
      <c r="B174" t="n">
        <v>1</v>
      </c>
      <c r="C174" t="n">
        <v>299</v>
      </c>
      <c r="D174" t="inlineStr">
        <is>
          <t>سخان غاز 6لتر</t>
        </is>
      </c>
      <c r="E174" t="inlineStr">
        <is>
          <t>FMDAHI5L000000</t>
        </is>
      </c>
      <c r="F174" t="n">
        <v>106.95</v>
      </c>
      <c r="G174" t="n">
        <v>123.05</v>
      </c>
      <c r="I174" t="n">
        <v>70</v>
      </c>
      <c r="J174" t="n">
        <v>154</v>
      </c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X174" t="n">
        <v>0.02</v>
      </c>
      <c r="Y174" s="439" t="n">
        <v>44585</v>
      </c>
      <c r="Z174" s="440" t="n">
        <v>44587</v>
      </c>
      <c r="AC174" s="116">
        <f>IFERROR(W174/X174,"")</f>
        <v/>
      </c>
      <c r="AD174" s="122">
        <f>IF(AA174&lt;&gt;"",IF(AA174&lt;&gt;"","Pinding","wip"),IF(C174&lt;&gt;"","wip",""))</f>
        <v/>
      </c>
    </row>
    <row r="175">
      <c r="A175" t="n">
        <v>2022</v>
      </c>
      <c r="B175" t="n">
        <v>1</v>
      </c>
      <c r="C175" t="n">
        <v>299</v>
      </c>
      <c r="D175" t="inlineStr">
        <is>
          <t>سخان غاز 6لتر</t>
        </is>
      </c>
      <c r="E175" t="inlineStr">
        <is>
          <t>FMDAHI5L000000</t>
        </is>
      </c>
      <c r="F175" t="n">
        <v>106.95</v>
      </c>
      <c r="G175" t="n">
        <v>123.05</v>
      </c>
      <c r="I175" t="n">
        <v>70</v>
      </c>
      <c r="J175" t="n">
        <v>154</v>
      </c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X175" t="n">
        <v>0.02</v>
      </c>
      <c r="Y175" s="439" t="n">
        <v>44585</v>
      </c>
      <c r="Z175" s="440" t="n">
        <v>44594</v>
      </c>
      <c r="AC175" s="116">
        <f>IFERROR(W175/X175,"")</f>
        <v/>
      </c>
      <c r="AD175" s="122">
        <f>IF(AA175&lt;&gt;"",IF(AA175&lt;&gt;"","Pinding","wip"),IF(C175&lt;&gt;"","wip",""))</f>
        <v/>
      </c>
    </row>
    <row r="176">
      <c r="A176" t="n">
        <v>2022</v>
      </c>
      <c r="B176" t="n">
        <v>1</v>
      </c>
      <c r="C176" t="n">
        <v>439</v>
      </c>
      <c r="D176" t="inlineStr">
        <is>
          <t>زانوسى العبد 305</t>
        </is>
      </c>
      <c r="E176" t="inlineStr">
        <is>
          <t>FMABDI30500000</t>
        </is>
      </c>
      <c r="F176" t="n">
        <v>308.7</v>
      </c>
      <c r="G176" t="n">
        <v>377.3</v>
      </c>
      <c r="I176" t="n">
        <v>45</v>
      </c>
      <c r="J176" t="n">
        <v>320</v>
      </c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X176" t="n">
        <v>0.015</v>
      </c>
      <c r="Y176" s="439" t="n">
        <v>44585</v>
      </c>
      <c r="Z176" s="440" t="n">
        <v>44569</v>
      </c>
      <c r="AC176" s="116">
        <f>IFERROR(W176/X176,"")</f>
        <v/>
      </c>
      <c r="AD176" s="122">
        <f>IF(AA176&lt;&gt;"",IF(AA176&lt;&gt;"","Pinding","wip"),IF(C176&lt;&gt;"","wip",""))</f>
        <v/>
      </c>
    </row>
    <row r="177">
      <c r="A177" t="n">
        <v>2022</v>
      </c>
      <c r="B177" t="n">
        <v>1</v>
      </c>
      <c r="C177" t="n">
        <v>439</v>
      </c>
      <c r="D177" t="inlineStr">
        <is>
          <t>زانوسى العبد 305</t>
        </is>
      </c>
      <c r="E177" t="inlineStr">
        <is>
          <t>FMABDI30500000</t>
        </is>
      </c>
      <c r="F177" t="n">
        <v>308.7</v>
      </c>
      <c r="G177" t="n">
        <v>377.3</v>
      </c>
      <c r="I177" t="n">
        <v>45</v>
      </c>
      <c r="J177" t="n">
        <v>320</v>
      </c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X177" t="n">
        <v>0.015</v>
      </c>
      <c r="Y177" s="439" t="n">
        <v>44585</v>
      </c>
      <c r="Z177" s="440" t="n">
        <v>44581</v>
      </c>
      <c r="AC177" s="116">
        <f>IFERROR(W177/X177,"")</f>
        <v/>
      </c>
      <c r="AD177" s="122">
        <f>IF(AA177&lt;&gt;"",IF(AA177&lt;&gt;"","Pinding","wip"),IF(C177&lt;&gt;"","wip",""))</f>
        <v/>
      </c>
    </row>
    <row r="178">
      <c r="A178" t="n">
        <v>2022</v>
      </c>
      <c r="B178" t="n">
        <v>1</v>
      </c>
      <c r="C178" t="n">
        <v>439</v>
      </c>
      <c r="D178" t="inlineStr">
        <is>
          <t>زانوسى العبد 305</t>
        </is>
      </c>
      <c r="E178" t="inlineStr">
        <is>
          <t>FMABDI30500000</t>
        </is>
      </c>
      <c r="F178" t="n">
        <v>308.7</v>
      </c>
      <c r="G178" t="n">
        <v>377.3</v>
      </c>
      <c r="I178" t="n">
        <v>45</v>
      </c>
      <c r="J178" t="n">
        <v>320</v>
      </c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X178" t="n">
        <v>0.015</v>
      </c>
      <c r="Y178" s="439" t="n">
        <v>44585</v>
      </c>
      <c r="Z178" s="440" t="n">
        <v>44583</v>
      </c>
      <c r="AC178" s="116">
        <f>IFERROR(W178/X178,"")</f>
        <v/>
      </c>
      <c r="AD178" s="122">
        <f>IF(AA178&lt;&gt;"",IF(AA178&lt;&gt;"","Pinding","wip"),IF(C178&lt;&gt;"","wip",""))</f>
        <v/>
      </c>
    </row>
    <row r="179">
      <c r="A179" t="n">
        <v>2022</v>
      </c>
      <c r="B179" t="n">
        <v>1</v>
      </c>
      <c r="C179" t="n">
        <v>439</v>
      </c>
      <c r="D179" t="inlineStr">
        <is>
          <t>زانوسى العبد 305</t>
        </is>
      </c>
      <c r="E179" t="inlineStr">
        <is>
          <t>FMABDI30500000</t>
        </is>
      </c>
      <c r="F179" t="n">
        <v>308.7</v>
      </c>
      <c r="G179" t="n">
        <v>377.3</v>
      </c>
      <c r="I179" t="n">
        <v>45</v>
      </c>
      <c r="J179" t="n">
        <v>320</v>
      </c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X179" t="n">
        <v>0.015</v>
      </c>
      <c r="Y179" s="439" t="n">
        <v>44585</v>
      </c>
      <c r="Z179" s="440" t="n">
        <v>44585</v>
      </c>
      <c r="AC179" s="116">
        <f>IFERROR(W179/X179,"")</f>
        <v/>
      </c>
      <c r="AD179" s="122">
        <f>IF(AA179&lt;&gt;"",IF(AA179&lt;&gt;"","Pinding","wip"),IF(C179&lt;&gt;"","wip",""))</f>
        <v/>
      </c>
    </row>
    <row r="180">
      <c r="A180" t="n">
        <v>2022</v>
      </c>
      <c r="B180" t="n">
        <v>1</v>
      </c>
      <c r="C180" t="n">
        <v>439</v>
      </c>
      <c r="D180" t="inlineStr">
        <is>
          <t>زانوسى العبد 305</t>
        </is>
      </c>
      <c r="E180" t="inlineStr">
        <is>
          <t>FMABDI30500000</t>
        </is>
      </c>
      <c r="F180" t="n">
        <v>308.7</v>
      </c>
      <c r="G180" t="n">
        <v>377.3</v>
      </c>
      <c r="I180" t="n">
        <v>45</v>
      </c>
      <c r="J180" t="n">
        <v>320</v>
      </c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X180" t="n">
        <v>0.015</v>
      </c>
      <c r="Y180" s="439" t="n">
        <v>44585</v>
      </c>
      <c r="Z180" s="440" t="n">
        <v>44587</v>
      </c>
      <c r="AC180" s="116">
        <f>IFERROR(W180/X180,"")</f>
        <v/>
      </c>
      <c r="AD180" s="122">
        <f>IF(AA180&lt;&gt;"",IF(AA180&lt;&gt;"","Pinding","wip"),IF(C180&lt;&gt;"","wip",""))</f>
        <v/>
      </c>
    </row>
    <row r="181">
      <c r="A181" t="n">
        <v>2022</v>
      </c>
      <c r="B181" t="n">
        <v>1</v>
      </c>
      <c r="C181" t="n">
        <v>439</v>
      </c>
      <c r="D181" t="inlineStr">
        <is>
          <t>زانوسى العبد 305</t>
        </is>
      </c>
      <c r="E181" t="inlineStr">
        <is>
          <t>FMABDI30500000</t>
        </is>
      </c>
      <c r="F181" t="n">
        <v>308.7</v>
      </c>
      <c r="G181" t="n">
        <v>377.3</v>
      </c>
      <c r="I181" t="n">
        <v>45</v>
      </c>
      <c r="J181" t="n">
        <v>320</v>
      </c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X181" t="n">
        <v>0.015</v>
      </c>
      <c r="Y181" s="439" t="n">
        <v>44585</v>
      </c>
      <c r="Z181" s="440" t="n">
        <v>44594</v>
      </c>
      <c r="AC181" s="116">
        <f>IFERROR(W181/X181,"")</f>
        <v/>
      </c>
      <c r="AD181" s="122">
        <f>IF(AA181&lt;&gt;"",IF(AA181&lt;&gt;"","Pinding","wip"),IF(C181&lt;&gt;"","wip",""))</f>
        <v/>
      </c>
    </row>
    <row r="182">
      <c r="A182" t="n">
        <v>2022</v>
      </c>
      <c r="B182" t="n">
        <v>1</v>
      </c>
      <c r="C182" t="n">
        <v>607</v>
      </c>
      <c r="D182" t="inlineStr">
        <is>
          <t>مجموعه زوايا اماميه - منلو</t>
        </is>
      </c>
      <c r="E182" t="inlineStr">
        <is>
          <t>FMMINI20000042</t>
        </is>
      </c>
      <c r="F182" t="n">
        <v>111.6</v>
      </c>
      <c r="G182" t="n">
        <v>128.4</v>
      </c>
      <c r="I182" t="n">
        <v>90</v>
      </c>
      <c r="J182" t="n">
        <v>120</v>
      </c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X182" t="n">
        <v>0.015</v>
      </c>
      <c r="Y182" s="439" t="n">
        <v>44585</v>
      </c>
      <c r="Z182" s="440" t="n">
        <v>44569</v>
      </c>
      <c r="AC182" s="116">
        <f>IFERROR(W182/X182,"")</f>
        <v/>
      </c>
      <c r="AD182" s="122">
        <f>IF(AA182&lt;&gt;"",IF(AA182&lt;&gt;"","Pinding","wip"),IF(C182&lt;&gt;"","wip",""))</f>
        <v/>
      </c>
    </row>
    <row r="183">
      <c r="A183" t="n">
        <v>2022</v>
      </c>
      <c r="B183" t="n">
        <v>1</v>
      </c>
      <c r="C183" t="n">
        <v>607</v>
      </c>
      <c r="D183" t="inlineStr">
        <is>
          <t>مجموعه زوايا اماميه - منلو</t>
        </is>
      </c>
      <c r="E183" t="inlineStr">
        <is>
          <t>FMMINI20000042</t>
        </is>
      </c>
      <c r="F183" t="n">
        <v>111.6</v>
      </c>
      <c r="G183" t="n">
        <v>128.4</v>
      </c>
      <c r="I183" t="n">
        <v>90</v>
      </c>
      <c r="J183" t="n">
        <v>120</v>
      </c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X183" t="n">
        <v>0.015</v>
      </c>
      <c r="Y183" s="439" t="n">
        <v>44585</v>
      </c>
      <c r="Z183" s="440" t="n">
        <v>44581</v>
      </c>
      <c r="AC183" s="116">
        <f>IFERROR(W183/X183,"")</f>
        <v/>
      </c>
      <c r="AD183" s="122">
        <f>IF(AA183&lt;&gt;"",IF(AA183&lt;&gt;"","Pinding","wip"),IF(C183&lt;&gt;"","wip",""))</f>
        <v/>
      </c>
    </row>
    <row r="184">
      <c r="A184" t="n">
        <v>2022</v>
      </c>
      <c r="B184" t="n">
        <v>1</v>
      </c>
      <c r="C184" t="n">
        <v>607</v>
      </c>
      <c r="D184" t="inlineStr">
        <is>
          <t>مجموعه زوايا اماميه - منلو</t>
        </is>
      </c>
      <c r="E184" t="inlineStr">
        <is>
          <t>FMMINI20000042</t>
        </is>
      </c>
      <c r="F184" t="n">
        <v>111.6</v>
      </c>
      <c r="G184" t="n">
        <v>128.4</v>
      </c>
      <c r="I184" t="n">
        <v>90</v>
      </c>
      <c r="J184" t="n">
        <v>120</v>
      </c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X184" t="n">
        <v>0.015</v>
      </c>
      <c r="Y184" s="439" t="n">
        <v>44585</v>
      </c>
      <c r="Z184" s="440" t="n">
        <v>44583</v>
      </c>
      <c r="AC184" s="116">
        <f>IFERROR(W184/X184,"")</f>
        <v/>
      </c>
      <c r="AD184" s="122">
        <f>IF(AA184&lt;&gt;"",IF(AA184&lt;&gt;"","Pinding","wip"),IF(C184&lt;&gt;"","wip",""))</f>
        <v/>
      </c>
    </row>
    <row r="185">
      <c r="A185" t="n">
        <v>2022</v>
      </c>
      <c r="B185" t="n">
        <v>1</v>
      </c>
      <c r="C185" t="n">
        <v>607</v>
      </c>
      <c r="D185" t="inlineStr">
        <is>
          <t>مجموعه زوايا اماميه - منلو</t>
        </is>
      </c>
      <c r="E185" t="inlineStr">
        <is>
          <t>FMMINI20000042</t>
        </is>
      </c>
      <c r="F185" t="n">
        <v>111.6</v>
      </c>
      <c r="G185" t="n">
        <v>128.4</v>
      </c>
      <c r="I185" t="n">
        <v>90</v>
      </c>
      <c r="J185" t="n">
        <v>120</v>
      </c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X185" t="n">
        <v>0.015</v>
      </c>
      <c r="Y185" s="439" t="n">
        <v>44585</v>
      </c>
      <c r="Z185" s="440" t="n">
        <v>44585</v>
      </c>
      <c r="AC185" s="116">
        <f>IFERROR(W185/X185,"")</f>
        <v/>
      </c>
      <c r="AD185" s="122">
        <f>IF(AA185&lt;&gt;"",IF(AA185&lt;&gt;"","Pinding","wip"),IF(C185&lt;&gt;"","wip",""))</f>
        <v/>
      </c>
    </row>
    <row r="186">
      <c r="A186" t="n">
        <v>2022</v>
      </c>
      <c r="B186" t="n">
        <v>1</v>
      </c>
      <c r="C186" t="n">
        <v>607</v>
      </c>
      <c r="D186" t="inlineStr">
        <is>
          <t>مجموعه زوايا اماميه - منلو</t>
        </is>
      </c>
      <c r="E186" t="inlineStr">
        <is>
          <t>FMMINI20000042</t>
        </is>
      </c>
      <c r="F186" t="n">
        <v>111.6</v>
      </c>
      <c r="G186" t="n">
        <v>128.4</v>
      </c>
      <c r="I186" t="n">
        <v>90</v>
      </c>
      <c r="J186" t="n">
        <v>120</v>
      </c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X186" t="n">
        <v>0.015</v>
      </c>
      <c r="Y186" s="439" t="n">
        <v>44585</v>
      </c>
      <c r="Z186" s="440" t="n">
        <v>44587</v>
      </c>
      <c r="AC186" s="116">
        <f>IFERROR(W186/X186,"")</f>
        <v/>
      </c>
      <c r="AD186" s="122">
        <f>IF(AA186&lt;&gt;"",IF(AA186&lt;&gt;"","Pinding","wip"),IF(C186&lt;&gt;"","wip",""))</f>
        <v/>
      </c>
    </row>
    <row r="187">
      <c r="A187" t="n">
        <v>2022</v>
      </c>
      <c r="B187" t="n">
        <v>1</v>
      </c>
      <c r="C187" t="n">
        <v>607</v>
      </c>
      <c r="D187" t="inlineStr">
        <is>
          <t>مجموعه زوايا اماميه - منلو</t>
        </is>
      </c>
      <c r="E187" t="inlineStr">
        <is>
          <t>FMMINI20000042</t>
        </is>
      </c>
      <c r="F187" t="n">
        <v>111.6</v>
      </c>
      <c r="G187" t="n">
        <v>128.4</v>
      </c>
      <c r="I187" t="n">
        <v>90</v>
      </c>
      <c r="J187" t="n">
        <v>120</v>
      </c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X187" t="n">
        <v>0.015</v>
      </c>
      <c r="Y187" s="439" t="n">
        <v>44585</v>
      </c>
      <c r="Z187" s="440" t="n">
        <v>44594</v>
      </c>
      <c r="AC187" s="116">
        <f>IFERROR(W187/X187,"")</f>
        <v/>
      </c>
      <c r="AD187" s="122">
        <f>IF(AA187&lt;&gt;"",IF(AA187&lt;&gt;"","Pinding","wip"),IF(C187&lt;&gt;"","wip",""))</f>
        <v/>
      </c>
    </row>
    <row r="188">
      <c r="A188" t="n">
        <v>2022</v>
      </c>
      <c r="B188" t="n">
        <v>1</v>
      </c>
      <c r="C188" t="n">
        <v>608</v>
      </c>
      <c r="D188" t="inlineStr">
        <is>
          <t>مجموعة زوايا منلو خلفية</t>
        </is>
      </c>
      <c r="E188" t="inlineStr">
        <is>
          <t>FMMINI30000043</t>
        </is>
      </c>
      <c r="F188" t="n">
        <v>102.3</v>
      </c>
      <c r="G188" t="n">
        <v>117.7</v>
      </c>
      <c r="I188" t="n">
        <v>90</v>
      </c>
      <c r="J188" t="n">
        <v>120</v>
      </c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X188" t="n">
        <v>0.015</v>
      </c>
      <c r="Y188" s="439" t="n">
        <v>44585</v>
      </c>
      <c r="Z188" s="440" t="n">
        <v>44569</v>
      </c>
      <c r="AC188" s="116">
        <f>IFERROR(W188/X188,"")</f>
        <v/>
      </c>
      <c r="AD188" s="122">
        <f>IF(AA188&lt;&gt;"",IF(AA188&lt;&gt;"","Pinding","wip"),IF(C188&lt;&gt;"","wip",""))</f>
        <v/>
      </c>
    </row>
    <row r="189">
      <c r="A189" t="n">
        <v>2022</v>
      </c>
      <c r="B189" t="n">
        <v>1</v>
      </c>
      <c r="C189" t="n">
        <v>608</v>
      </c>
      <c r="D189" t="inlineStr">
        <is>
          <t>مجموعة زوايا منلو خلفية</t>
        </is>
      </c>
      <c r="E189" t="inlineStr">
        <is>
          <t>FMMINI30000043</t>
        </is>
      </c>
      <c r="F189" t="n">
        <v>102.3</v>
      </c>
      <c r="G189" t="n">
        <v>117.7</v>
      </c>
      <c r="I189" t="n">
        <v>90</v>
      </c>
      <c r="J189" t="n">
        <v>120</v>
      </c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X189" t="n">
        <v>0.015</v>
      </c>
      <c r="Y189" s="439" t="n">
        <v>44585</v>
      </c>
      <c r="Z189" s="440" t="n">
        <v>44581</v>
      </c>
      <c r="AC189" s="116">
        <f>IFERROR(W189/X189,"")</f>
        <v/>
      </c>
      <c r="AD189" s="122">
        <f>IF(AA189&lt;&gt;"",IF(AA189&lt;&gt;"","Pinding","wip"),IF(C189&lt;&gt;"","wip",""))</f>
        <v/>
      </c>
    </row>
    <row r="190">
      <c r="A190" t="n">
        <v>2022</v>
      </c>
      <c r="B190" t="n">
        <v>1</v>
      </c>
      <c r="C190" t="n">
        <v>608</v>
      </c>
      <c r="D190" t="inlineStr">
        <is>
          <t>مجموعة زوايا منلو خلفية</t>
        </is>
      </c>
      <c r="E190" t="inlineStr">
        <is>
          <t>FMMINI30000043</t>
        </is>
      </c>
      <c r="F190" t="n">
        <v>102.3</v>
      </c>
      <c r="G190" t="n">
        <v>117.7</v>
      </c>
      <c r="I190" t="n">
        <v>90</v>
      </c>
      <c r="J190" t="n">
        <v>120</v>
      </c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X190" t="n">
        <v>0.015</v>
      </c>
      <c r="Y190" s="439" t="n">
        <v>44585</v>
      </c>
      <c r="Z190" s="440" t="n">
        <v>44583</v>
      </c>
      <c r="AC190" s="116">
        <f>IFERROR(W190/X190,"")</f>
        <v/>
      </c>
      <c r="AD190" s="122">
        <f>IF(AA190&lt;&gt;"",IF(AA190&lt;&gt;"","Pinding","wip"),IF(C190&lt;&gt;"","wip",""))</f>
        <v/>
      </c>
    </row>
    <row r="191">
      <c r="A191" t="n">
        <v>2022</v>
      </c>
      <c r="B191" t="n">
        <v>1</v>
      </c>
      <c r="C191" t="n">
        <v>608</v>
      </c>
      <c r="D191" t="inlineStr">
        <is>
          <t>مجموعة زوايا منلو خلفية</t>
        </is>
      </c>
      <c r="E191" t="inlineStr">
        <is>
          <t>FMMINI30000043</t>
        </is>
      </c>
      <c r="F191" t="n">
        <v>102.3</v>
      </c>
      <c r="G191" t="n">
        <v>117.7</v>
      </c>
      <c r="I191" t="n">
        <v>90</v>
      </c>
      <c r="J191" t="n">
        <v>120</v>
      </c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X191" t="n">
        <v>0.015</v>
      </c>
      <c r="Y191" s="439" t="n">
        <v>44585</v>
      </c>
      <c r="Z191" s="440" t="n">
        <v>44585</v>
      </c>
      <c r="AC191" s="116">
        <f>IFERROR(W191/X191,"")</f>
        <v/>
      </c>
      <c r="AD191" s="122">
        <f>IF(AA191&lt;&gt;"",IF(AA191&lt;&gt;"","Pinding","wip"),IF(C191&lt;&gt;"","wip",""))</f>
        <v/>
      </c>
    </row>
    <row r="192">
      <c r="A192" t="n">
        <v>2022</v>
      </c>
      <c r="B192" t="n">
        <v>1</v>
      </c>
      <c r="C192" t="n">
        <v>608</v>
      </c>
      <c r="D192" t="inlineStr">
        <is>
          <t>مجموعة زوايا منلو خلفية</t>
        </is>
      </c>
      <c r="E192" t="inlineStr">
        <is>
          <t>FMMINI30000043</t>
        </is>
      </c>
      <c r="F192" t="n">
        <v>102.3</v>
      </c>
      <c r="G192" t="n">
        <v>117.7</v>
      </c>
      <c r="I192" t="n">
        <v>90</v>
      </c>
      <c r="J192" t="n">
        <v>120</v>
      </c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X192" t="n">
        <v>0.015</v>
      </c>
      <c r="Y192" s="439" t="n">
        <v>44585</v>
      </c>
      <c r="Z192" s="440" t="n">
        <v>44587</v>
      </c>
      <c r="AC192" s="116">
        <f>IFERROR(W192/X192,"")</f>
        <v/>
      </c>
      <c r="AD192" s="122">
        <f>IF(AA192&lt;&gt;"",IF(AA192&lt;&gt;"","Pinding","wip"),IF(C192&lt;&gt;"","wip",""))</f>
        <v/>
      </c>
    </row>
    <row r="193">
      <c r="A193" t="n">
        <v>2022</v>
      </c>
      <c r="B193" t="n">
        <v>1</v>
      </c>
      <c r="C193" t="n">
        <v>608</v>
      </c>
      <c r="D193" t="inlineStr">
        <is>
          <t>مجموعة زوايا منلو خلفية</t>
        </is>
      </c>
      <c r="E193" t="inlineStr">
        <is>
          <t>FMMINI30000043</t>
        </is>
      </c>
      <c r="F193" t="n">
        <v>102.3</v>
      </c>
      <c r="G193" t="n">
        <v>117.7</v>
      </c>
      <c r="I193" t="n">
        <v>90</v>
      </c>
      <c r="J193" t="n">
        <v>120</v>
      </c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X193" t="n">
        <v>0.015</v>
      </c>
      <c r="Y193" s="439" t="n">
        <v>44585</v>
      </c>
      <c r="Z193" s="440" t="n">
        <v>44594</v>
      </c>
      <c r="AC193" s="116">
        <f>IFERROR(W193/X193,"")</f>
        <v/>
      </c>
      <c r="AD193" s="122">
        <f>IF(AA193&lt;&gt;"",IF(AA193&lt;&gt;"","Pinding","wip"),IF(C193&lt;&gt;"","wip",""))</f>
        <v/>
      </c>
    </row>
    <row r="194">
      <c r="A194" t="n">
        <v>2022</v>
      </c>
      <c r="B194" t="n">
        <v>1</v>
      </c>
      <c r="C194" t="n">
        <v>609</v>
      </c>
      <c r="D194" t="inlineStr">
        <is>
          <t>قاعده فوم جديده- منلو</t>
        </is>
      </c>
      <c r="E194" t="inlineStr">
        <is>
          <t>FMMINI10000044</t>
        </is>
      </c>
      <c r="F194" t="n">
        <v>46.5</v>
      </c>
      <c r="G194" t="n">
        <v>53.5</v>
      </c>
      <c r="I194" t="n">
        <v>90</v>
      </c>
      <c r="J194" t="n">
        <v>120</v>
      </c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X194" t="n">
        <v>0.015</v>
      </c>
      <c r="Y194" s="439" t="n">
        <v>44585</v>
      </c>
      <c r="Z194" s="440" t="n">
        <v>44569</v>
      </c>
      <c r="AC194" s="116">
        <f>IFERROR(W194/X194,"")</f>
        <v/>
      </c>
      <c r="AD194" s="122">
        <f>IF(AA194&lt;&gt;"",IF(AA194&lt;&gt;"","Pinding","wip"),IF(C194&lt;&gt;"","wip",""))</f>
        <v/>
      </c>
    </row>
    <row r="195">
      <c r="A195" t="n">
        <v>2022</v>
      </c>
      <c r="B195" t="n">
        <v>1</v>
      </c>
      <c r="C195" t="n">
        <v>609</v>
      </c>
      <c r="D195" t="inlineStr">
        <is>
          <t>قاعده فوم جديده- منلو</t>
        </is>
      </c>
      <c r="E195" t="inlineStr">
        <is>
          <t>FMMINI10000044</t>
        </is>
      </c>
      <c r="F195" t="n">
        <v>46.5</v>
      </c>
      <c r="G195" t="n">
        <v>53.5</v>
      </c>
      <c r="I195" t="n">
        <v>90</v>
      </c>
      <c r="J195" t="n">
        <v>120</v>
      </c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X195" t="n">
        <v>0.015</v>
      </c>
      <c r="Y195" s="439" t="n">
        <v>44585</v>
      </c>
      <c r="Z195" s="440" t="n">
        <v>44581</v>
      </c>
      <c r="AC195" s="116">
        <f>IFERROR(W195/X195,"")</f>
        <v/>
      </c>
      <c r="AD195" s="122">
        <f>IF(AA195&lt;&gt;"",IF(AA195&lt;&gt;"","Pinding","wip"),IF(C195&lt;&gt;"","wip",""))</f>
        <v/>
      </c>
    </row>
    <row r="196">
      <c r="A196" t="n">
        <v>2022</v>
      </c>
      <c r="B196" t="n">
        <v>1</v>
      </c>
      <c r="C196" t="n">
        <v>609</v>
      </c>
      <c r="D196" t="inlineStr">
        <is>
          <t>قاعده فوم جديده- منلو</t>
        </is>
      </c>
      <c r="E196" t="inlineStr">
        <is>
          <t>FMMINI10000044</t>
        </is>
      </c>
      <c r="F196" t="n">
        <v>46.5</v>
      </c>
      <c r="G196" t="n">
        <v>53.5</v>
      </c>
      <c r="I196" t="n">
        <v>90</v>
      </c>
      <c r="J196" t="n">
        <v>120</v>
      </c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X196" t="n">
        <v>0.015</v>
      </c>
      <c r="Y196" s="439" t="n">
        <v>44585</v>
      </c>
      <c r="Z196" s="440" t="n">
        <v>44583</v>
      </c>
      <c r="AC196" s="116">
        <f>IFERROR(W196/X196,"")</f>
        <v/>
      </c>
      <c r="AD196" s="122">
        <f>IF(AA196&lt;&gt;"",IF(AA196&lt;&gt;"","Pinding","wip"),IF(C196&lt;&gt;"","wip",""))</f>
        <v/>
      </c>
    </row>
    <row r="197">
      <c r="A197" t="n">
        <v>2022</v>
      </c>
      <c r="B197" t="n">
        <v>1</v>
      </c>
      <c r="C197" t="n">
        <v>609</v>
      </c>
      <c r="D197" t="inlineStr">
        <is>
          <t>قاعده فوم جديده- منلو</t>
        </is>
      </c>
      <c r="E197" t="inlineStr">
        <is>
          <t>FMMINI10000044</t>
        </is>
      </c>
      <c r="F197" t="n">
        <v>46.5</v>
      </c>
      <c r="G197" t="n">
        <v>53.5</v>
      </c>
      <c r="I197" t="n">
        <v>90</v>
      </c>
      <c r="J197" t="n">
        <v>120</v>
      </c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X197" t="n">
        <v>0.015</v>
      </c>
      <c r="Y197" s="439" t="n">
        <v>44585</v>
      </c>
      <c r="Z197" s="440" t="n">
        <v>44585</v>
      </c>
      <c r="AC197" s="116">
        <f>IFERROR(W197/X197,"")</f>
        <v/>
      </c>
      <c r="AD197" s="122">
        <f>IF(AA197&lt;&gt;"",IF(AA197&lt;&gt;"","Pinding","wip"),IF(C197&lt;&gt;"","wip",""))</f>
        <v/>
      </c>
    </row>
    <row r="198">
      <c r="A198" t="n">
        <v>2022</v>
      </c>
      <c r="B198" t="n">
        <v>1</v>
      </c>
      <c r="C198" t="n">
        <v>609</v>
      </c>
      <c r="D198" t="inlineStr">
        <is>
          <t>قاعده فوم جديده- منلو</t>
        </is>
      </c>
      <c r="E198" t="inlineStr">
        <is>
          <t>FMMINI10000044</t>
        </is>
      </c>
      <c r="F198" t="n">
        <v>46.5</v>
      </c>
      <c r="G198" t="n">
        <v>53.5</v>
      </c>
      <c r="I198" t="n">
        <v>90</v>
      </c>
      <c r="J198" t="n">
        <v>120</v>
      </c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X198" t="n">
        <v>0.015</v>
      </c>
      <c r="Y198" s="439" t="n">
        <v>44585</v>
      </c>
      <c r="Z198" s="440" t="n">
        <v>44587</v>
      </c>
      <c r="AC198" s="116">
        <f>IFERROR(W198/X198,"")</f>
        <v/>
      </c>
      <c r="AD198" s="122">
        <f>IF(AA198&lt;&gt;"",IF(AA198&lt;&gt;"","Pinding","wip"),IF(C198&lt;&gt;"","wip",""))</f>
        <v/>
      </c>
    </row>
    <row r="199">
      <c r="A199" t="n">
        <v>2022</v>
      </c>
      <c r="B199" t="n">
        <v>1</v>
      </c>
      <c r="C199" t="n">
        <v>609</v>
      </c>
      <c r="D199" t="inlineStr">
        <is>
          <t>قاعده فوم جديده- منلو</t>
        </is>
      </c>
      <c r="E199" t="inlineStr">
        <is>
          <t>FMMINI10000044</t>
        </is>
      </c>
      <c r="F199" t="n">
        <v>46.5</v>
      </c>
      <c r="G199" t="n">
        <v>53.5</v>
      </c>
      <c r="I199" t="n">
        <v>90</v>
      </c>
      <c r="J199" t="n">
        <v>120</v>
      </c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X199" t="n">
        <v>0.015</v>
      </c>
      <c r="Y199" s="439" t="n">
        <v>44585</v>
      </c>
      <c r="Z199" s="440" t="n">
        <v>44594</v>
      </c>
      <c r="AC199" s="116">
        <f>IFERROR(W199/X199,"")</f>
        <v/>
      </c>
      <c r="AD199" s="122">
        <f>IF(AA199&lt;&gt;"",IF(AA199&lt;&gt;"","Pinding","wip"),IF(C199&lt;&gt;"","wip",""))</f>
        <v/>
      </c>
    </row>
    <row r="200">
      <c r="A200" t="n">
        <v>2022</v>
      </c>
      <c r="B200" t="n">
        <v>1</v>
      </c>
      <c r="C200" t="n">
        <v>674</v>
      </c>
      <c r="D200" t="inlineStr">
        <is>
          <t>LgWashing Mashine Base (VIVACHE)</t>
        </is>
      </c>
      <c r="E200" t="inlineStr">
        <is>
          <t>FMLGEI10000000</t>
        </is>
      </c>
      <c r="F200" t="n">
        <v>240.896</v>
      </c>
      <c r="G200" t="n">
        <v>274.176</v>
      </c>
      <c r="I200" t="n">
        <v>40</v>
      </c>
      <c r="J200" t="n">
        <v>180</v>
      </c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X200" t="n">
        <v>0.015</v>
      </c>
      <c r="Y200" s="439" t="n">
        <v>44585</v>
      </c>
      <c r="Z200" s="440" t="n">
        <v>44569</v>
      </c>
      <c r="AC200" s="116">
        <f>IFERROR(W200/X200,"")</f>
        <v/>
      </c>
      <c r="AD200" s="122">
        <f>IF(AA200&lt;&gt;"",IF(AA200&lt;&gt;"","Pinding","wip"),IF(C200&lt;&gt;"","wip",""))</f>
        <v/>
      </c>
    </row>
    <row r="201">
      <c r="A201" t="n">
        <v>2022</v>
      </c>
      <c r="B201" t="n">
        <v>1</v>
      </c>
      <c r="C201" t="n">
        <v>674</v>
      </c>
      <c r="D201" t="inlineStr">
        <is>
          <t>LgWashing Mashine Base (VIVACHE)</t>
        </is>
      </c>
      <c r="E201" t="inlineStr">
        <is>
          <t>FMLGEI10000000</t>
        </is>
      </c>
      <c r="F201" t="n">
        <v>240.896</v>
      </c>
      <c r="G201" t="n">
        <v>274.176</v>
      </c>
      <c r="I201" t="n">
        <v>40</v>
      </c>
      <c r="J201" t="n">
        <v>180</v>
      </c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X201" t="n">
        <v>0.015</v>
      </c>
      <c r="Y201" s="439" t="n">
        <v>44585</v>
      </c>
      <c r="Z201" s="440" t="n">
        <v>44581</v>
      </c>
      <c r="AC201" s="116">
        <f>IFERROR(W201/X201,"")</f>
        <v/>
      </c>
      <c r="AD201" s="122">
        <f>IF(AA201&lt;&gt;"",IF(AA201&lt;&gt;"","Pinding","wip"),IF(C201&lt;&gt;"","wip",""))</f>
        <v/>
      </c>
    </row>
    <row r="202">
      <c r="A202" t="n">
        <v>2022</v>
      </c>
      <c r="B202" t="n">
        <v>1</v>
      </c>
      <c r="C202" t="n">
        <v>674</v>
      </c>
      <c r="D202" t="inlineStr">
        <is>
          <t>LgWashing Mashine Base (VIVACHE)</t>
        </is>
      </c>
      <c r="E202" t="inlineStr">
        <is>
          <t>FMLGEI10000000</t>
        </is>
      </c>
      <c r="F202" t="n">
        <v>240.896</v>
      </c>
      <c r="G202" t="n">
        <v>274.176</v>
      </c>
      <c r="I202" t="n">
        <v>40</v>
      </c>
      <c r="J202" t="n">
        <v>180</v>
      </c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X202" t="n">
        <v>0.015</v>
      </c>
      <c r="Y202" s="439" t="n">
        <v>44585</v>
      </c>
      <c r="Z202" s="440" t="n">
        <v>44583</v>
      </c>
      <c r="AC202" s="116">
        <f>IFERROR(W202/X202,"")</f>
        <v/>
      </c>
      <c r="AD202" s="122">
        <f>IF(AA202&lt;&gt;"",IF(AA202&lt;&gt;"","Pinding","wip"),IF(C202&lt;&gt;"","wip",""))</f>
        <v/>
      </c>
    </row>
    <row r="203">
      <c r="A203" t="n">
        <v>2022</v>
      </c>
      <c r="B203" t="n">
        <v>1</v>
      </c>
      <c r="C203" t="n">
        <v>674</v>
      </c>
      <c r="D203" t="inlineStr">
        <is>
          <t>LgWashing Mashine Base (VIVACHE)</t>
        </is>
      </c>
      <c r="E203" t="inlineStr">
        <is>
          <t>FMLGEI10000000</t>
        </is>
      </c>
      <c r="F203" t="n">
        <v>240.896</v>
      </c>
      <c r="G203" t="n">
        <v>274.176</v>
      </c>
      <c r="I203" t="n">
        <v>40</v>
      </c>
      <c r="J203" t="n">
        <v>180</v>
      </c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X203" t="n">
        <v>0.015</v>
      </c>
      <c r="Y203" s="439" t="n">
        <v>44585</v>
      </c>
      <c r="Z203" s="440" t="n">
        <v>44585</v>
      </c>
      <c r="AC203" s="116">
        <f>IFERROR(W203/X203,"")</f>
        <v/>
      </c>
      <c r="AD203" s="122">
        <f>IF(AA203&lt;&gt;"",IF(AA203&lt;&gt;"","Pinding","wip"),IF(C203&lt;&gt;"","wip",""))</f>
        <v/>
      </c>
    </row>
    <row r="204">
      <c r="A204" t="n">
        <v>2022</v>
      </c>
      <c r="B204" t="n">
        <v>1</v>
      </c>
      <c r="C204" t="n">
        <v>674</v>
      </c>
      <c r="D204" t="inlineStr">
        <is>
          <t>LgWashing Mashine Base (VIVACHE)</t>
        </is>
      </c>
      <c r="E204" t="inlineStr">
        <is>
          <t>FMLGEI10000000</t>
        </is>
      </c>
      <c r="F204" t="n">
        <v>240.896</v>
      </c>
      <c r="G204" t="n">
        <v>274.176</v>
      </c>
      <c r="I204" t="n">
        <v>40</v>
      </c>
      <c r="J204" t="n">
        <v>180</v>
      </c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X204" t="n">
        <v>0.015</v>
      </c>
      <c r="Y204" s="439" t="n">
        <v>44585</v>
      </c>
      <c r="Z204" s="440" t="n">
        <v>44587</v>
      </c>
      <c r="AC204" s="116">
        <f>IFERROR(W204/X204,"")</f>
        <v/>
      </c>
      <c r="AD204" s="122">
        <f>IF(AA204&lt;&gt;"",IF(AA204&lt;&gt;"","Pinding","wip"),IF(C204&lt;&gt;"","wip",""))</f>
        <v/>
      </c>
    </row>
    <row r="205">
      <c r="A205" t="n">
        <v>2022</v>
      </c>
      <c r="B205" t="n">
        <v>1</v>
      </c>
      <c r="C205" t="n">
        <v>674</v>
      </c>
      <c r="D205" t="inlineStr">
        <is>
          <t>LgWashing Mashine Base (VIVACHE)</t>
        </is>
      </c>
      <c r="E205" t="inlineStr">
        <is>
          <t>FMLGEI10000000</t>
        </is>
      </c>
      <c r="F205" t="n">
        <v>240.896</v>
      </c>
      <c r="G205" t="n">
        <v>274.176</v>
      </c>
      <c r="I205" t="n">
        <v>40</v>
      </c>
      <c r="J205" t="n">
        <v>180</v>
      </c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X205" t="n">
        <v>0.015</v>
      </c>
      <c r="Y205" s="439" t="n">
        <v>44585</v>
      </c>
      <c r="Z205" s="440" t="n">
        <v>44594</v>
      </c>
      <c r="AC205" s="116">
        <f>IFERROR(W205/X205,"")</f>
        <v/>
      </c>
      <c r="AD205" s="122">
        <f>IF(AA205&lt;&gt;"",IF(AA205&lt;&gt;"","Pinding","wip"),IF(C205&lt;&gt;"","wip",""))</f>
        <v/>
      </c>
    </row>
    <row r="206">
      <c r="A206" t="n">
        <v>2022</v>
      </c>
      <c r="B206" t="n">
        <v>1</v>
      </c>
      <c r="C206" t="n">
        <v>690</v>
      </c>
      <c r="D206" t="inlineStr">
        <is>
          <t>زوايا اماميه كيلوباترا</t>
        </is>
      </c>
      <c r="E206" t="inlineStr">
        <is>
          <t>FMDAII2FCP0000</t>
        </is>
      </c>
      <c r="F206" t="n">
        <v>153</v>
      </c>
      <c r="G206" t="n">
        <v>187</v>
      </c>
      <c r="I206" t="n">
        <v>120</v>
      </c>
      <c r="J206" t="n">
        <v>120</v>
      </c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X206" t="n">
        <v>0.015</v>
      </c>
      <c r="Y206" s="439" t="n">
        <v>44585</v>
      </c>
      <c r="Z206" s="440" t="n">
        <v>44569</v>
      </c>
      <c r="AC206" s="116">
        <f>IFERROR(W206/X206,"")</f>
        <v/>
      </c>
      <c r="AD206" s="122">
        <f>IF(AA206&lt;&gt;"",IF(AA206&lt;&gt;"","Pinding","wip"),IF(C206&lt;&gt;"","wip",""))</f>
        <v/>
      </c>
    </row>
    <row r="207">
      <c r="A207" t="n">
        <v>2022</v>
      </c>
      <c r="B207" t="n">
        <v>1</v>
      </c>
      <c r="C207" t="n">
        <v>690</v>
      </c>
      <c r="D207" t="inlineStr">
        <is>
          <t>زوايا اماميه كيلوباترا</t>
        </is>
      </c>
      <c r="E207" t="inlineStr">
        <is>
          <t>FMDAII2FCP0000</t>
        </is>
      </c>
      <c r="F207" t="n">
        <v>153</v>
      </c>
      <c r="G207" t="n">
        <v>187</v>
      </c>
      <c r="I207" t="n">
        <v>120</v>
      </c>
      <c r="J207" t="n">
        <v>120</v>
      </c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X207" t="n">
        <v>0.015</v>
      </c>
      <c r="Y207" s="439" t="n">
        <v>44585</v>
      </c>
      <c r="Z207" s="440" t="n">
        <v>44581</v>
      </c>
      <c r="AC207" s="116">
        <f>IFERROR(W207/X207,"")</f>
        <v/>
      </c>
      <c r="AD207" s="122">
        <f>IF(AA207&lt;&gt;"",IF(AA207&lt;&gt;"","Pinding","wip"),IF(C207&lt;&gt;"","wip",""))</f>
        <v/>
      </c>
    </row>
    <row r="208">
      <c r="A208" t="n">
        <v>2022</v>
      </c>
      <c r="B208" t="n">
        <v>1</v>
      </c>
      <c r="C208" t="n">
        <v>690</v>
      </c>
      <c r="D208" t="inlineStr">
        <is>
          <t>زوايا اماميه كيلوباترا</t>
        </is>
      </c>
      <c r="E208" t="inlineStr">
        <is>
          <t>FMDAII2FCP0000</t>
        </is>
      </c>
      <c r="F208" t="n">
        <v>153</v>
      </c>
      <c r="G208" t="n">
        <v>187</v>
      </c>
      <c r="I208" t="n">
        <v>120</v>
      </c>
      <c r="J208" t="n">
        <v>120</v>
      </c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X208" t="n">
        <v>0.015</v>
      </c>
      <c r="Y208" s="439" t="n">
        <v>44585</v>
      </c>
      <c r="Z208" s="440" t="n">
        <v>44583</v>
      </c>
      <c r="AC208" s="116">
        <f>IFERROR(W208/X208,"")</f>
        <v/>
      </c>
      <c r="AD208" s="122">
        <f>IF(AA208&lt;&gt;"",IF(AA208&lt;&gt;"","Pinding","wip"),IF(C208&lt;&gt;"","wip",""))</f>
        <v/>
      </c>
    </row>
    <row r="209">
      <c r="A209" t="n">
        <v>2022</v>
      </c>
      <c r="B209" t="n">
        <v>1</v>
      </c>
      <c r="C209" t="n">
        <v>690</v>
      </c>
      <c r="D209" t="inlineStr">
        <is>
          <t>زوايا اماميه كيلوباترا</t>
        </is>
      </c>
      <c r="E209" t="inlineStr">
        <is>
          <t>FMDAII2FCP0000</t>
        </is>
      </c>
      <c r="F209" t="n">
        <v>153</v>
      </c>
      <c r="G209" t="n">
        <v>187</v>
      </c>
      <c r="I209" t="n">
        <v>120</v>
      </c>
      <c r="J209" t="n">
        <v>120</v>
      </c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X209" t="n">
        <v>0.015</v>
      </c>
      <c r="Y209" s="439" t="n">
        <v>44585</v>
      </c>
      <c r="Z209" s="440" t="n">
        <v>44585</v>
      </c>
      <c r="AC209" s="116">
        <f>IFERROR(W209/X209,"")</f>
        <v/>
      </c>
      <c r="AD209" s="122">
        <f>IF(AA209&lt;&gt;"",IF(AA209&lt;&gt;"","Pinding","wip"),IF(C209&lt;&gt;"","wip",""))</f>
        <v/>
      </c>
    </row>
    <row r="210">
      <c r="A210" t="n">
        <v>2022</v>
      </c>
      <c r="B210" t="n">
        <v>1</v>
      </c>
      <c r="C210" t="n">
        <v>690</v>
      </c>
      <c r="D210" t="inlineStr">
        <is>
          <t>زوايا اماميه كيلوباترا</t>
        </is>
      </c>
      <c r="E210" t="inlineStr">
        <is>
          <t>FMDAII2FCP0000</t>
        </is>
      </c>
      <c r="F210" t="n">
        <v>153</v>
      </c>
      <c r="G210" t="n">
        <v>187</v>
      </c>
      <c r="I210" t="n">
        <v>120</v>
      </c>
      <c r="J210" t="n">
        <v>120</v>
      </c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X210" t="n">
        <v>0.015</v>
      </c>
      <c r="Y210" s="439" t="n">
        <v>44585</v>
      </c>
      <c r="Z210" s="440" t="n">
        <v>44587</v>
      </c>
      <c r="AC210" s="116">
        <f>IFERROR(W210/X210,"")</f>
        <v/>
      </c>
      <c r="AD210" s="122">
        <f>IF(AA210&lt;&gt;"",IF(AA210&lt;&gt;"","Pinding","wip"),IF(C210&lt;&gt;"","wip",""))</f>
        <v/>
      </c>
    </row>
    <row r="211">
      <c r="A211" t="n">
        <v>2022</v>
      </c>
      <c r="B211" t="n">
        <v>1</v>
      </c>
      <c r="C211" t="n">
        <v>690</v>
      </c>
      <c r="D211" t="inlineStr">
        <is>
          <t>زوايا اماميه كيلوباترا</t>
        </is>
      </c>
      <c r="E211" t="inlineStr">
        <is>
          <t>FMDAII2FCP0000</t>
        </is>
      </c>
      <c r="F211" t="n">
        <v>153</v>
      </c>
      <c r="G211" t="n">
        <v>187</v>
      </c>
      <c r="I211" t="n">
        <v>120</v>
      </c>
      <c r="J211" t="n">
        <v>120</v>
      </c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X211" t="n">
        <v>0.015</v>
      </c>
      <c r="Y211" s="439" t="n">
        <v>44585</v>
      </c>
      <c r="Z211" s="440" t="n">
        <v>44594</v>
      </c>
      <c r="AC211" s="116">
        <f>IFERROR(W211/X211,"")</f>
        <v/>
      </c>
      <c r="AD211" s="122">
        <f>IF(AA211&lt;&gt;"",IF(AA211&lt;&gt;"","Pinding","wip"),IF(C211&lt;&gt;"","wip",""))</f>
        <v/>
      </c>
    </row>
    <row r="212">
      <c r="A212" t="n">
        <v>2022</v>
      </c>
      <c r="B212" t="n">
        <v>1</v>
      </c>
      <c r="C212" t="n">
        <v>691</v>
      </c>
      <c r="D212" t="inlineStr">
        <is>
          <t>زوايا خلفيه كيلوباترا</t>
        </is>
      </c>
      <c r="E212" t="inlineStr">
        <is>
          <t>FMDAII2RCP0000</t>
        </is>
      </c>
      <c r="F212" t="n">
        <v>174.6</v>
      </c>
      <c r="G212" t="n">
        <v>213.4</v>
      </c>
      <c r="I212" t="n">
        <v>120</v>
      </c>
      <c r="J212" t="n">
        <v>120</v>
      </c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X212" t="n">
        <v>0.015</v>
      </c>
      <c r="Y212" s="439" t="n">
        <v>44585</v>
      </c>
      <c r="Z212" s="440" t="n">
        <v>44569</v>
      </c>
      <c r="AC212" s="116">
        <f>IFERROR(W212/X212,"")</f>
        <v/>
      </c>
      <c r="AD212" s="122">
        <f>IF(AA212&lt;&gt;"",IF(AA212&lt;&gt;"","Pinding","wip"),IF(C212&lt;&gt;"","wip",""))</f>
        <v/>
      </c>
    </row>
    <row r="213">
      <c r="A213" t="n">
        <v>2022</v>
      </c>
      <c r="B213" t="n">
        <v>1</v>
      </c>
      <c r="C213" t="n">
        <v>691</v>
      </c>
      <c r="D213" t="inlineStr">
        <is>
          <t>زوايا خلفيه كيلوباترا</t>
        </is>
      </c>
      <c r="E213" t="inlineStr">
        <is>
          <t>FMDAII2RCP0000</t>
        </is>
      </c>
      <c r="F213" t="n">
        <v>174.6</v>
      </c>
      <c r="G213" t="n">
        <v>213.4</v>
      </c>
      <c r="I213" t="n">
        <v>120</v>
      </c>
      <c r="J213" t="n">
        <v>120</v>
      </c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X213" t="n">
        <v>0.015</v>
      </c>
      <c r="Y213" s="439" t="n">
        <v>44585</v>
      </c>
      <c r="Z213" s="440" t="n">
        <v>44581</v>
      </c>
      <c r="AC213" s="116">
        <f>IFERROR(W213/X213,"")</f>
        <v/>
      </c>
      <c r="AD213" s="122">
        <f>IF(AA213&lt;&gt;"",IF(AA213&lt;&gt;"","Pinding","wip"),IF(C213&lt;&gt;"","wip",""))</f>
        <v/>
      </c>
    </row>
    <row r="214">
      <c r="A214" t="n">
        <v>2022</v>
      </c>
      <c r="B214" t="n">
        <v>1</v>
      </c>
      <c r="C214" t="n">
        <v>691</v>
      </c>
      <c r="D214" t="inlineStr">
        <is>
          <t>زوايا خلفيه كيلوباترا</t>
        </is>
      </c>
      <c r="E214" t="inlineStr">
        <is>
          <t>FMDAII2RCP0000</t>
        </is>
      </c>
      <c r="F214" t="n">
        <v>174.6</v>
      </c>
      <c r="G214" t="n">
        <v>213.4</v>
      </c>
      <c r="I214" t="n">
        <v>120</v>
      </c>
      <c r="J214" t="n">
        <v>120</v>
      </c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X214" t="n">
        <v>0.015</v>
      </c>
      <c r="Y214" s="439" t="n">
        <v>44585</v>
      </c>
      <c r="Z214" s="440" t="n">
        <v>44583</v>
      </c>
      <c r="AC214" s="116">
        <f>IFERROR(W214/X214,"")</f>
        <v/>
      </c>
      <c r="AD214" s="122">
        <f>IF(AA214&lt;&gt;"",IF(AA214&lt;&gt;"","Pinding","wip"),IF(C214&lt;&gt;"","wip",""))</f>
        <v/>
      </c>
    </row>
    <row r="215">
      <c r="A215" t="n">
        <v>2022</v>
      </c>
      <c r="B215" t="n">
        <v>1</v>
      </c>
      <c r="C215" t="n">
        <v>691</v>
      </c>
      <c r="D215" t="inlineStr">
        <is>
          <t>زوايا خلفيه كيلوباترا</t>
        </is>
      </c>
      <c r="E215" t="inlineStr">
        <is>
          <t>FMDAII2RCP0000</t>
        </is>
      </c>
      <c r="F215" t="n">
        <v>174.6</v>
      </c>
      <c r="G215" t="n">
        <v>213.4</v>
      </c>
      <c r="I215" t="n">
        <v>120</v>
      </c>
      <c r="J215" t="n">
        <v>120</v>
      </c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X215" t="n">
        <v>0.015</v>
      </c>
      <c r="Y215" s="439" t="n">
        <v>44585</v>
      </c>
      <c r="Z215" s="440" t="n">
        <v>44585</v>
      </c>
      <c r="AC215" s="116">
        <f>IFERROR(W215/X215,"")</f>
        <v/>
      </c>
      <c r="AD215" s="122">
        <f>IF(AA215&lt;&gt;"",IF(AA215&lt;&gt;"","Pinding","wip"),IF(C215&lt;&gt;"","wip",""))</f>
        <v/>
      </c>
    </row>
    <row r="216">
      <c r="A216" t="n">
        <v>2022</v>
      </c>
      <c r="B216" t="n">
        <v>1</v>
      </c>
      <c r="C216" t="n">
        <v>691</v>
      </c>
      <c r="D216" t="inlineStr">
        <is>
          <t>زوايا خلفيه كيلوباترا</t>
        </is>
      </c>
      <c r="E216" t="inlineStr">
        <is>
          <t>FMDAII2RCP0000</t>
        </is>
      </c>
      <c r="F216" t="n">
        <v>174.6</v>
      </c>
      <c r="G216" t="n">
        <v>213.4</v>
      </c>
      <c r="I216" t="n">
        <v>120</v>
      </c>
      <c r="J216" t="n">
        <v>120</v>
      </c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X216" t="n">
        <v>0.015</v>
      </c>
      <c r="Y216" s="439" t="n">
        <v>44585</v>
      </c>
      <c r="Z216" s="440" t="n">
        <v>44587</v>
      </c>
      <c r="AC216" s="116">
        <f>IFERROR(W216/X216,"")</f>
        <v/>
      </c>
      <c r="AD216" s="122">
        <f>IF(AA216&lt;&gt;"",IF(AA216&lt;&gt;"","Pinding","wip"),IF(C216&lt;&gt;"","wip",""))</f>
        <v/>
      </c>
    </row>
    <row r="217">
      <c r="A217" t="n">
        <v>2022</v>
      </c>
      <c r="B217" t="n">
        <v>1</v>
      </c>
      <c r="C217" t="n">
        <v>691</v>
      </c>
      <c r="D217" t="inlineStr">
        <is>
          <t>زوايا خلفيه كيلوباترا</t>
        </is>
      </c>
      <c r="E217" t="inlineStr">
        <is>
          <t>FMDAII2RCP0000</t>
        </is>
      </c>
      <c r="F217" t="n">
        <v>174.6</v>
      </c>
      <c r="G217" t="n">
        <v>213.4</v>
      </c>
      <c r="I217" t="n">
        <v>120</v>
      </c>
      <c r="J217" t="n">
        <v>120</v>
      </c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X217" t="n">
        <v>0.015</v>
      </c>
      <c r="Y217" s="439" t="n">
        <v>44585</v>
      </c>
      <c r="Z217" s="440" t="n">
        <v>44594</v>
      </c>
      <c r="AC217" s="116">
        <f>IFERROR(W217/X217,"")</f>
        <v/>
      </c>
      <c r="AD217" s="122">
        <f>IF(AA217&lt;&gt;"",IF(AA217&lt;&gt;"","Pinding","wip"),IF(C217&lt;&gt;"","wip",""))</f>
        <v/>
      </c>
    </row>
    <row r="218">
      <c r="A218" t="n">
        <v>2022</v>
      </c>
      <c r="B218" t="n">
        <v>1</v>
      </c>
      <c r="C218" t="n">
        <v>280</v>
      </c>
      <c r="D218" t="inlineStr">
        <is>
          <t>صندق 10ك بنى سويف</t>
        </is>
      </c>
      <c r="E218" t="inlineStr">
        <is>
          <t>FM000B10000000</t>
        </is>
      </c>
      <c r="F218" t="n">
        <v>300.39</v>
      </c>
      <c r="G218" t="n">
        <v>345.61</v>
      </c>
      <c r="I218" t="n">
        <v>105</v>
      </c>
      <c r="J218" t="n">
        <v>103</v>
      </c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X218" t="n">
        <v>0.015</v>
      </c>
      <c r="Y218" s="439" t="n">
        <v>44584</v>
      </c>
      <c r="Z218" s="440" t="n">
        <v>44560</v>
      </c>
      <c r="AC218" s="116">
        <f>IFERROR(W218/X218,"")</f>
        <v/>
      </c>
      <c r="AD218" s="122">
        <f>IF(AA218&lt;&gt;"",IF(AA218&lt;&gt;"","Pinding","wip"),IF(C218&lt;&gt;"","wip",""))</f>
        <v/>
      </c>
    </row>
    <row r="219">
      <c r="A219" t="n">
        <v>2022</v>
      </c>
      <c r="B219" t="n">
        <v>1</v>
      </c>
      <c r="C219" t="n">
        <v>280</v>
      </c>
      <c r="D219" t="inlineStr">
        <is>
          <t>صندق 10ك بنى سويف</t>
        </is>
      </c>
      <c r="E219" t="inlineStr">
        <is>
          <t>FM000B10000000</t>
        </is>
      </c>
      <c r="F219" t="n">
        <v>300.39</v>
      </c>
      <c r="G219" t="n">
        <v>345.61</v>
      </c>
      <c r="I219" t="n">
        <v>105</v>
      </c>
      <c r="J219" t="n">
        <v>103</v>
      </c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X219" t="n">
        <v>0.015</v>
      </c>
      <c r="Y219" s="439" t="n">
        <v>44584</v>
      </c>
      <c r="Z219" s="440" t="n">
        <v>44562</v>
      </c>
      <c r="AC219" s="116">
        <f>IFERROR(W219/X219,"")</f>
        <v/>
      </c>
      <c r="AD219" s="122">
        <f>IF(AA219&lt;&gt;"",IF(AA219&lt;&gt;"","Pinding","wip"),IF(C219&lt;&gt;"","wip",""))</f>
        <v/>
      </c>
    </row>
    <row r="220">
      <c r="A220" t="n">
        <v>2022</v>
      </c>
      <c r="B220" t="n">
        <v>1</v>
      </c>
      <c r="C220" t="n">
        <v>280</v>
      </c>
      <c r="D220" t="inlineStr">
        <is>
          <t>صندق 10ك بنى سويف</t>
        </is>
      </c>
      <c r="E220" t="inlineStr">
        <is>
          <t>FM000B10000000</t>
        </is>
      </c>
      <c r="F220" t="n">
        <v>300.39</v>
      </c>
      <c r="G220" t="n">
        <v>345.61</v>
      </c>
      <c r="I220" t="n">
        <v>105</v>
      </c>
      <c r="J220" t="n">
        <v>103</v>
      </c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X220" t="n">
        <v>0.015</v>
      </c>
      <c r="Y220" s="439" t="n">
        <v>44584</v>
      </c>
      <c r="Z220" s="440" t="n">
        <v>44575</v>
      </c>
      <c r="AC220" s="116">
        <f>IFERROR(W220/X220,"")</f>
        <v/>
      </c>
      <c r="AD220" s="122">
        <f>IF(AA220&lt;&gt;"",IF(AA220&lt;&gt;"","Pinding","wip"),IF(C220&lt;&gt;"","wip",""))</f>
        <v/>
      </c>
    </row>
    <row r="221">
      <c r="A221" t="n">
        <v>2022</v>
      </c>
      <c r="B221" t="n">
        <v>1</v>
      </c>
      <c r="C221" t="n">
        <v>280</v>
      </c>
      <c r="D221" t="inlineStr">
        <is>
          <t>صندق 10ك بنى سويف</t>
        </is>
      </c>
      <c r="E221" t="inlineStr">
        <is>
          <t>FM000B10000000</t>
        </is>
      </c>
      <c r="F221" t="n">
        <v>300.39</v>
      </c>
      <c r="G221" t="n">
        <v>345.61</v>
      </c>
      <c r="I221" t="n">
        <v>105</v>
      </c>
      <c r="J221" t="n">
        <v>103</v>
      </c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X221" t="n">
        <v>0.015</v>
      </c>
      <c r="Y221" s="439" t="n">
        <v>44584</v>
      </c>
      <c r="Z221" s="440" t="n">
        <v>44581</v>
      </c>
      <c r="AC221" s="116">
        <f>IFERROR(W221/X221,"")</f>
        <v/>
      </c>
      <c r="AD221" s="122">
        <f>IF(AA221&lt;&gt;"",IF(AA221&lt;&gt;"","Pinding","wip"),IF(C221&lt;&gt;"","wip",""))</f>
        <v/>
      </c>
    </row>
    <row r="222">
      <c r="A222" t="n">
        <v>2022</v>
      </c>
      <c r="B222" t="n">
        <v>1</v>
      </c>
      <c r="C222" t="n">
        <v>280</v>
      </c>
      <c r="D222" t="inlineStr">
        <is>
          <t>صندق 10ك بنى سويف</t>
        </is>
      </c>
      <c r="E222" t="inlineStr">
        <is>
          <t>FM000B10000000</t>
        </is>
      </c>
      <c r="F222" t="n">
        <v>300.39</v>
      </c>
      <c r="G222" t="n">
        <v>345.61</v>
      </c>
      <c r="I222" t="n">
        <v>105</v>
      </c>
      <c r="J222" t="n">
        <v>103</v>
      </c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X222" t="n">
        <v>0.015</v>
      </c>
      <c r="Y222" s="439" t="n">
        <v>44584</v>
      </c>
      <c r="Z222" s="440" t="n">
        <v>44584</v>
      </c>
      <c r="AC222" s="116">
        <f>IFERROR(W222/X222,"")</f>
        <v/>
      </c>
      <c r="AD222" s="122">
        <f>IF(AA222&lt;&gt;"",IF(AA222&lt;&gt;"","Pinding","wip"),IF(C222&lt;&gt;"","wip",""))</f>
        <v/>
      </c>
    </row>
    <row r="223">
      <c r="A223" t="n">
        <v>2022</v>
      </c>
      <c r="B223" t="n">
        <v>1</v>
      </c>
      <c r="C223" t="n">
        <v>281</v>
      </c>
      <c r="D223" t="inlineStr">
        <is>
          <t>صندوق 10 ك فلات ك 18 بدون بادج</t>
        </is>
      </c>
      <c r="E223" t="inlineStr">
        <is>
          <t>FM000B10180000</t>
        </is>
      </c>
      <c r="F223" t="n">
        <v>265.05</v>
      </c>
      <c r="G223" t="n">
        <v>304.95</v>
      </c>
      <c r="I223" t="n">
        <v>120</v>
      </c>
      <c r="J223" t="n">
        <v>120</v>
      </c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X223" t="n">
        <v>0.015</v>
      </c>
      <c r="Y223" s="439" t="n">
        <v>44584</v>
      </c>
      <c r="Z223" s="440" t="n">
        <v>44560</v>
      </c>
      <c r="AC223" s="116">
        <f>IFERROR(W223/X223,"")</f>
        <v/>
      </c>
      <c r="AD223" s="122">
        <f>IF(AA223&lt;&gt;"",IF(AA223&lt;&gt;"","Pinding","wip"),IF(C223&lt;&gt;"","wip",""))</f>
        <v/>
      </c>
    </row>
    <row r="224">
      <c r="A224" t="n">
        <v>2022</v>
      </c>
      <c r="B224" t="n">
        <v>1</v>
      </c>
      <c r="C224" t="n">
        <v>281</v>
      </c>
      <c r="D224" t="inlineStr">
        <is>
          <t>صندوق 10 ك فلات ك 18 بدون بادج</t>
        </is>
      </c>
      <c r="E224" t="inlineStr">
        <is>
          <t>FM000B10180000</t>
        </is>
      </c>
      <c r="F224" t="n">
        <v>265.05</v>
      </c>
      <c r="G224" t="n">
        <v>304.95</v>
      </c>
      <c r="I224" t="n">
        <v>120</v>
      </c>
      <c r="J224" t="n">
        <v>120</v>
      </c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X224" t="n">
        <v>0.015</v>
      </c>
      <c r="Y224" s="439" t="n">
        <v>44584</v>
      </c>
      <c r="Z224" s="440" t="n">
        <v>44562</v>
      </c>
      <c r="AC224" s="116">
        <f>IFERROR(W224/X224,"")</f>
        <v/>
      </c>
      <c r="AD224" s="122">
        <f>IF(AA224&lt;&gt;"",IF(AA224&lt;&gt;"","Pinding","wip"),IF(C224&lt;&gt;"","wip",""))</f>
        <v/>
      </c>
    </row>
    <row r="225">
      <c r="A225" t="n">
        <v>2022</v>
      </c>
      <c r="B225" t="n">
        <v>1</v>
      </c>
      <c r="C225" t="n">
        <v>281</v>
      </c>
      <c r="D225" t="inlineStr">
        <is>
          <t>صندوق 10 ك فلات ك 18 بدون بادج</t>
        </is>
      </c>
      <c r="E225" t="inlineStr">
        <is>
          <t>FM000B10180000</t>
        </is>
      </c>
      <c r="F225" t="n">
        <v>265.05</v>
      </c>
      <c r="G225" t="n">
        <v>304.95</v>
      </c>
      <c r="I225" t="n">
        <v>120</v>
      </c>
      <c r="J225" t="n">
        <v>120</v>
      </c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X225" t="n">
        <v>0.015</v>
      </c>
      <c r="Y225" s="439" t="n">
        <v>44584</v>
      </c>
      <c r="Z225" s="440" t="n">
        <v>44575</v>
      </c>
      <c r="AC225" s="116">
        <f>IFERROR(W225/X225,"")</f>
        <v/>
      </c>
      <c r="AD225" s="122">
        <f>IF(AA225&lt;&gt;"",IF(AA225&lt;&gt;"","Pinding","wip"),IF(C225&lt;&gt;"","wip",""))</f>
        <v/>
      </c>
    </row>
    <row r="226">
      <c r="A226" t="n">
        <v>2022</v>
      </c>
      <c r="B226" t="n">
        <v>1</v>
      </c>
      <c r="C226" t="n">
        <v>281</v>
      </c>
      <c r="D226" t="inlineStr">
        <is>
          <t>صندوق 10 ك فلات ك 18 بدون بادج</t>
        </is>
      </c>
      <c r="E226" t="inlineStr">
        <is>
          <t>FM000B10180000</t>
        </is>
      </c>
      <c r="F226" t="n">
        <v>265.05</v>
      </c>
      <c r="G226" t="n">
        <v>304.95</v>
      </c>
      <c r="I226" t="n">
        <v>120</v>
      </c>
      <c r="J226" t="n">
        <v>120</v>
      </c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X226" t="n">
        <v>0.015</v>
      </c>
      <c r="Y226" s="439" t="n">
        <v>44584</v>
      </c>
      <c r="Z226" s="440" t="n">
        <v>44581</v>
      </c>
      <c r="AC226" s="116">
        <f>IFERROR(W226/X226,"")</f>
        <v/>
      </c>
      <c r="AD226" s="122">
        <f>IF(AA226&lt;&gt;"",IF(AA226&lt;&gt;"","Pinding","wip"),IF(C226&lt;&gt;"","wip",""))</f>
        <v/>
      </c>
    </row>
    <row r="227">
      <c r="A227" t="n">
        <v>2022</v>
      </c>
      <c r="B227" t="n">
        <v>1</v>
      </c>
      <c r="C227" t="n">
        <v>281</v>
      </c>
      <c r="D227" t="inlineStr">
        <is>
          <t>صندوق 10 ك فلات ك 18 بدون بادج</t>
        </is>
      </c>
      <c r="E227" t="inlineStr">
        <is>
          <t>FM000B10180000</t>
        </is>
      </c>
      <c r="F227" t="n">
        <v>265.05</v>
      </c>
      <c r="G227" t="n">
        <v>304.95</v>
      </c>
      <c r="I227" t="n">
        <v>120</v>
      </c>
      <c r="J227" t="n">
        <v>120</v>
      </c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X227" t="n">
        <v>0.015</v>
      </c>
      <c r="Y227" s="439" t="n">
        <v>44584</v>
      </c>
      <c r="Z227" s="440" t="n">
        <v>44584</v>
      </c>
      <c r="AC227" s="116">
        <f>IFERROR(W227/X227,"")</f>
        <v/>
      </c>
      <c r="AD227" s="122">
        <f>IF(AA227&lt;&gt;"",IF(AA227&lt;&gt;"","Pinding","wip"),IF(C227&lt;&gt;"","wip",""))</f>
        <v/>
      </c>
    </row>
    <row r="228">
      <c r="A228" t="n">
        <v>2022</v>
      </c>
      <c r="B228" t="n">
        <v>1</v>
      </c>
      <c r="C228" t="n">
        <v>299</v>
      </c>
      <c r="D228" t="inlineStr">
        <is>
          <t>سخان غاز 6لتر</t>
        </is>
      </c>
      <c r="E228" t="inlineStr">
        <is>
          <t>FMDAHI5L000000</t>
        </is>
      </c>
      <c r="F228" t="n">
        <v>106.95</v>
      </c>
      <c r="G228" t="n">
        <v>123.05</v>
      </c>
      <c r="I228" t="n">
        <v>70</v>
      </c>
      <c r="J228" t="n">
        <v>154</v>
      </c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X228" t="n">
        <v>0.02</v>
      </c>
      <c r="Y228" s="439" t="n">
        <v>44584</v>
      </c>
      <c r="Z228" s="440" t="n">
        <v>44560</v>
      </c>
      <c r="AC228" s="116">
        <f>IFERROR(W228/X228,"")</f>
        <v/>
      </c>
      <c r="AD228" s="122">
        <f>IF(AA228&lt;&gt;"",IF(AA228&lt;&gt;"","Pinding","wip"),IF(C228&lt;&gt;"","wip",""))</f>
        <v/>
      </c>
    </row>
    <row r="229">
      <c r="A229" t="n">
        <v>2022</v>
      </c>
      <c r="B229" t="n">
        <v>1</v>
      </c>
      <c r="C229" t="n">
        <v>299</v>
      </c>
      <c r="D229" t="inlineStr">
        <is>
          <t>سخان غاز 6لتر</t>
        </is>
      </c>
      <c r="E229" t="inlineStr">
        <is>
          <t>FMDAHI5L000000</t>
        </is>
      </c>
      <c r="F229" t="n">
        <v>106.95</v>
      </c>
      <c r="G229" t="n">
        <v>123.05</v>
      </c>
      <c r="I229" t="n">
        <v>70</v>
      </c>
      <c r="J229" t="n">
        <v>154</v>
      </c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X229" t="n">
        <v>0.02</v>
      </c>
      <c r="Y229" s="439" t="n">
        <v>44584</v>
      </c>
      <c r="Z229" s="440" t="n">
        <v>44562</v>
      </c>
      <c r="AC229" s="116">
        <f>IFERROR(W229/X229,"")</f>
        <v/>
      </c>
      <c r="AD229" s="122">
        <f>IF(AA229&lt;&gt;"",IF(AA229&lt;&gt;"","Pinding","wip"),IF(C229&lt;&gt;"","wip",""))</f>
        <v/>
      </c>
    </row>
    <row r="230">
      <c r="A230" t="n">
        <v>2022</v>
      </c>
      <c r="B230" t="n">
        <v>1</v>
      </c>
      <c r="C230" t="n">
        <v>299</v>
      </c>
      <c r="D230" t="inlineStr">
        <is>
          <t>سخان غاز 6لتر</t>
        </is>
      </c>
      <c r="E230" t="inlineStr">
        <is>
          <t>FMDAHI5L000000</t>
        </is>
      </c>
      <c r="F230" t="n">
        <v>106.95</v>
      </c>
      <c r="G230" t="n">
        <v>123.05</v>
      </c>
      <c r="I230" t="n">
        <v>70</v>
      </c>
      <c r="J230" t="n">
        <v>154</v>
      </c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X230" t="n">
        <v>0.02</v>
      </c>
      <c r="Y230" s="439" t="n">
        <v>44584</v>
      </c>
      <c r="Z230" s="440" t="n">
        <v>44575</v>
      </c>
      <c r="AC230" s="116">
        <f>IFERROR(W230/X230,"")</f>
        <v/>
      </c>
      <c r="AD230" s="122">
        <f>IF(AA230&lt;&gt;"",IF(AA230&lt;&gt;"","Pinding","wip"),IF(C230&lt;&gt;"","wip",""))</f>
        <v/>
      </c>
    </row>
    <row r="231">
      <c r="A231" t="n">
        <v>2022</v>
      </c>
      <c r="B231" t="n">
        <v>1</v>
      </c>
      <c r="C231" t="n">
        <v>299</v>
      </c>
      <c r="D231" t="inlineStr">
        <is>
          <t>سخان غاز 6لتر</t>
        </is>
      </c>
      <c r="E231" t="inlineStr">
        <is>
          <t>FMDAHI5L000000</t>
        </is>
      </c>
      <c r="F231" t="n">
        <v>106.95</v>
      </c>
      <c r="G231" t="n">
        <v>123.05</v>
      </c>
      <c r="I231" t="n">
        <v>70</v>
      </c>
      <c r="J231" t="n">
        <v>154</v>
      </c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X231" t="n">
        <v>0.02</v>
      </c>
      <c r="Y231" s="439" t="n">
        <v>44584</v>
      </c>
      <c r="Z231" s="440" t="n">
        <v>44581</v>
      </c>
      <c r="AC231" s="116">
        <f>IFERROR(W231/X231,"")</f>
        <v/>
      </c>
      <c r="AD231" s="122">
        <f>IF(AA231&lt;&gt;"",IF(AA231&lt;&gt;"","Pinding","wip"),IF(C231&lt;&gt;"","wip",""))</f>
        <v/>
      </c>
    </row>
    <row r="232">
      <c r="A232" t="n">
        <v>2022</v>
      </c>
      <c r="B232" t="n">
        <v>1</v>
      </c>
      <c r="C232" t="n">
        <v>299</v>
      </c>
      <c r="D232" t="inlineStr">
        <is>
          <t>سخان غاز 6لتر</t>
        </is>
      </c>
      <c r="E232" t="inlineStr">
        <is>
          <t>FMDAHI5L000000</t>
        </is>
      </c>
      <c r="F232" t="n">
        <v>106.95</v>
      </c>
      <c r="G232" t="n">
        <v>123.05</v>
      </c>
      <c r="I232" t="n">
        <v>70</v>
      </c>
      <c r="J232" t="n">
        <v>154</v>
      </c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X232" t="n">
        <v>0.02</v>
      </c>
      <c r="Y232" s="439" t="n">
        <v>44584</v>
      </c>
      <c r="Z232" s="440" t="n">
        <v>44584</v>
      </c>
      <c r="AC232" s="116">
        <f>IFERROR(W232/X232,"")</f>
        <v/>
      </c>
      <c r="AD232" s="122">
        <f>IF(AA232&lt;&gt;"",IF(AA232&lt;&gt;"","Pinding","wip"),IF(C232&lt;&gt;"","wip",""))</f>
        <v/>
      </c>
    </row>
    <row r="233">
      <c r="A233" t="n">
        <v>2022</v>
      </c>
      <c r="B233" t="n">
        <v>1</v>
      </c>
      <c r="C233" t="n">
        <v>331</v>
      </c>
      <c r="D233" t="inlineStr">
        <is>
          <t>LG 43UJ63</t>
        </is>
      </c>
      <c r="E233" t="inlineStr">
        <is>
          <t>FMLGEI43630000</t>
        </is>
      </c>
      <c r="F233" t="n">
        <v>312.412</v>
      </c>
      <c r="G233" t="n">
        <v>355.572</v>
      </c>
      <c r="I233" t="n">
        <v>110</v>
      </c>
      <c r="J233" t="n">
        <v>131</v>
      </c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X233" t="n">
        <v>0.015</v>
      </c>
      <c r="Y233" s="439" t="n">
        <v>44584</v>
      </c>
      <c r="Z233" s="440" t="n">
        <v>44560</v>
      </c>
      <c r="AC233" s="116">
        <f>IFERROR(W233/X233,"")</f>
        <v/>
      </c>
      <c r="AD233" s="122">
        <f>IF(AA233&lt;&gt;"",IF(AA233&lt;&gt;"","Pinding","wip"),IF(C233&lt;&gt;"","wip",""))</f>
        <v/>
      </c>
    </row>
    <row r="234">
      <c r="A234" t="n">
        <v>2022</v>
      </c>
      <c r="B234" t="n">
        <v>1</v>
      </c>
      <c r="C234" t="n">
        <v>331</v>
      </c>
      <c r="D234" t="inlineStr">
        <is>
          <t>LG 43UJ63</t>
        </is>
      </c>
      <c r="E234" t="inlineStr">
        <is>
          <t>FMLGEI43630000</t>
        </is>
      </c>
      <c r="F234" t="n">
        <v>312.412</v>
      </c>
      <c r="G234" t="n">
        <v>355.572</v>
      </c>
      <c r="I234" t="n">
        <v>110</v>
      </c>
      <c r="J234" t="n">
        <v>131</v>
      </c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X234" t="n">
        <v>0.015</v>
      </c>
      <c r="Y234" s="439" t="n">
        <v>44584</v>
      </c>
      <c r="Z234" s="440" t="n">
        <v>44562</v>
      </c>
      <c r="AC234" s="116">
        <f>IFERROR(W234/X234,"")</f>
        <v/>
      </c>
      <c r="AD234" s="122">
        <f>IF(AA234&lt;&gt;"",IF(AA234&lt;&gt;"","Pinding","wip"),IF(C234&lt;&gt;"","wip",""))</f>
        <v/>
      </c>
    </row>
    <row r="235">
      <c r="A235" t="n">
        <v>2022</v>
      </c>
      <c r="B235" t="n">
        <v>1</v>
      </c>
      <c r="C235" t="n">
        <v>331</v>
      </c>
      <c r="D235" t="inlineStr">
        <is>
          <t>LG 43UJ63</t>
        </is>
      </c>
      <c r="E235" t="inlineStr">
        <is>
          <t>FMLGEI43630000</t>
        </is>
      </c>
      <c r="F235" t="n">
        <v>312.412</v>
      </c>
      <c r="G235" t="n">
        <v>355.572</v>
      </c>
      <c r="I235" t="n">
        <v>110</v>
      </c>
      <c r="J235" t="n">
        <v>131</v>
      </c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X235" t="n">
        <v>0.015</v>
      </c>
      <c r="Y235" s="439" t="n">
        <v>44584</v>
      </c>
      <c r="Z235" s="440" t="n">
        <v>44575</v>
      </c>
      <c r="AC235" s="116">
        <f>IFERROR(W235/X235,"")</f>
        <v/>
      </c>
      <c r="AD235" s="122">
        <f>IF(AA235&lt;&gt;"",IF(AA235&lt;&gt;"","Pinding","wip"),IF(C235&lt;&gt;"","wip",""))</f>
        <v/>
      </c>
    </row>
    <row r="236">
      <c r="A236" t="n">
        <v>2022</v>
      </c>
      <c r="B236" t="n">
        <v>1</v>
      </c>
      <c r="C236" t="n">
        <v>331</v>
      </c>
      <c r="D236" t="inlineStr">
        <is>
          <t>LG 43UJ63</t>
        </is>
      </c>
      <c r="E236" t="inlineStr">
        <is>
          <t>FMLGEI43630000</t>
        </is>
      </c>
      <c r="F236" t="n">
        <v>312.412</v>
      </c>
      <c r="G236" t="n">
        <v>355.572</v>
      </c>
      <c r="I236" t="n">
        <v>110</v>
      </c>
      <c r="J236" t="n">
        <v>131</v>
      </c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X236" t="n">
        <v>0.015</v>
      </c>
      <c r="Y236" s="439" t="n">
        <v>44584</v>
      </c>
      <c r="Z236" s="440" t="n">
        <v>44581</v>
      </c>
      <c r="AC236" s="116">
        <f>IFERROR(W236/X236,"")</f>
        <v/>
      </c>
      <c r="AD236" s="122">
        <f>IF(AA236&lt;&gt;"",IF(AA236&lt;&gt;"","Pinding","wip"),IF(C236&lt;&gt;"","wip",""))</f>
        <v/>
      </c>
    </row>
    <row r="237">
      <c r="A237" t="n">
        <v>2022</v>
      </c>
      <c r="B237" t="n">
        <v>1</v>
      </c>
      <c r="C237" t="n">
        <v>331</v>
      </c>
      <c r="D237" t="inlineStr">
        <is>
          <t>LG 43UJ63</t>
        </is>
      </c>
      <c r="E237" t="inlineStr">
        <is>
          <t>FMLGEI43630000</t>
        </is>
      </c>
      <c r="F237" t="n">
        <v>312.412</v>
      </c>
      <c r="G237" t="n">
        <v>355.572</v>
      </c>
      <c r="I237" t="n">
        <v>110</v>
      </c>
      <c r="J237" t="n">
        <v>131</v>
      </c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X237" t="n">
        <v>0.015</v>
      </c>
      <c r="Y237" s="439" t="n">
        <v>44584</v>
      </c>
      <c r="Z237" s="440" t="n">
        <v>44584</v>
      </c>
      <c r="AC237" s="116">
        <f>IFERROR(W237/X237,"")</f>
        <v/>
      </c>
      <c r="AD237" s="122">
        <f>IF(AA237&lt;&gt;"",IF(AA237&lt;&gt;"","Pinding","wip"),IF(C237&lt;&gt;"","wip",""))</f>
        <v/>
      </c>
    </row>
    <row r="238">
      <c r="A238" t="n">
        <v>2022</v>
      </c>
      <c r="B238" t="n">
        <v>1</v>
      </c>
      <c r="C238" t="n">
        <v>607</v>
      </c>
      <c r="D238" t="inlineStr">
        <is>
          <t>مجموعه زوايا اماميه - منلو</t>
        </is>
      </c>
      <c r="E238" t="inlineStr">
        <is>
          <t>FMMINI20000042</t>
        </is>
      </c>
      <c r="F238" t="n">
        <v>111.6</v>
      </c>
      <c r="G238" t="n">
        <v>128.4</v>
      </c>
      <c r="I238" t="n">
        <v>90</v>
      </c>
      <c r="J238" t="n">
        <v>120</v>
      </c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X238" t="n">
        <v>0.015</v>
      </c>
      <c r="Y238" s="439" t="n">
        <v>44584</v>
      </c>
      <c r="Z238" s="440" t="n">
        <v>44560</v>
      </c>
      <c r="AC238" s="116">
        <f>IFERROR(W238/X238,"")</f>
        <v/>
      </c>
      <c r="AD238" s="122">
        <f>IF(AA238&lt;&gt;"",IF(AA238&lt;&gt;"","Pinding","wip"),IF(C238&lt;&gt;"","wip",""))</f>
        <v/>
      </c>
    </row>
    <row r="239">
      <c r="A239" t="n">
        <v>2022</v>
      </c>
      <c r="B239" t="n">
        <v>1</v>
      </c>
      <c r="C239" t="n">
        <v>607</v>
      </c>
      <c r="D239" t="inlineStr">
        <is>
          <t>مجموعه زوايا اماميه - منلو</t>
        </is>
      </c>
      <c r="E239" t="inlineStr">
        <is>
          <t>FMMINI20000042</t>
        </is>
      </c>
      <c r="F239" t="n">
        <v>111.6</v>
      </c>
      <c r="G239" t="n">
        <v>128.4</v>
      </c>
      <c r="I239" t="n">
        <v>90</v>
      </c>
      <c r="J239" t="n">
        <v>120</v>
      </c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X239" t="n">
        <v>0.015</v>
      </c>
      <c r="Y239" s="439" t="n">
        <v>44584</v>
      </c>
      <c r="Z239" s="440" t="n">
        <v>44562</v>
      </c>
      <c r="AC239" s="116">
        <f>IFERROR(W239/X239,"")</f>
        <v/>
      </c>
      <c r="AD239" s="122">
        <f>IF(AA239&lt;&gt;"",IF(AA239&lt;&gt;"","Pinding","wip"),IF(C239&lt;&gt;"","wip",""))</f>
        <v/>
      </c>
    </row>
    <row r="240">
      <c r="A240" t="n">
        <v>2022</v>
      </c>
      <c r="B240" t="n">
        <v>1</v>
      </c>
      <c r="C240" t="n">
        <v>607</v>
      </c>
      <c r="D240" t="inlineStr">
        <is>
          <t>مجموعه زوايا اماميه - منلو</t>
        </is>
      </c>
      <c r="E240" t="inlineStr">
        <is>
          <t>FMMINI20000042</t>
        </is>
      </c>
      <c r="F240" t="n">
        <v>111.6</v>
      </c>
      <c r="G240" t="n">
        <v>128.4</v>
      </c>
      <c r="I240" t="n">
        <v>90</v>
      </c>
      <c r="J240" t="n">
        <v>120</v>
      </c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X240" t="n">
        <v>0.015</v>
      </c>
      <c r="Y240" s="439" t="n">
        <v>44584</v>
      </c>
      <c r="Z240" s="440" t="n">
        <v>44575</v>
      </c>
      <c r="AC240" s="116">
        <f>IFERROR(W240/X240,"")</f>
        <v/>
      </c>
      <c r="AD240" s="122">
        <f>IF(AA240&lt;&gt;"",IF(AA240&lt;&gt;"","Pinding","wip"),IF(C240&lt;&gt;"","wip",""))</f>
        <v/>
      </c>
    </row>
    <row r="241">
      <c r="A241" t="n">
        <v>2022</v>
      </c>
      <c r="B241" t="n">
        <v>1</v>
      </c>
      <c r="C241" t="n">
        <v>607</v>
      </c>
      <c r="D241" t="inlineStr">
        <is>
          <t>مجموعه زوايا اماميه - منلو</t>
        </is>
      </c>
      <c r="E241" t="inlineStr">
        <is>
          <t>FMMINI20000042</t>
        </is>
      </c>
      <c r="F241" t="n">
        <v>111.6</v>
      </c>
      <c r="G241" t="n">
        <v>128.4</v>
      </c>
      <c r="I241" t="n">
        <v>90</v>
      </c>
      <c r="J241" t="n">
        <v>120</v>
      </c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X241" t="n">
        <v>0.015</v>
      </c>
      <c r="Y241" s="439" t="n">
        <v>44584</v>
      </c>
      <c r="Z241" s="440" t="n">
        <v>44581</v>
      </c>
      <c r="AC241" s="116">
        <f>IFERROR(W241/X241,"")</f>
        <v/>
      </c>
      <c r="AD241" s="122">
        <f>IF(AA241&lt;&gt;"",IF(AA241&lt;&gt;"","Pinding","wip"),IF(C241&lt;&gt;"","wip",""))</f>
        <v/>
      </c>
    </row>
    <row r="242">
      <c r="A242" t="n">
        <v>2022</v>
      </c>
      <c r="B242" t="n">
        <v>1</v>
      </c>
      <c r="C242" t="n">
        <v>607</v>
      </c>
      <c r="D242" t="inlineStr">
        <is>
          <t>مجموعه زوايا اماميه - منلو</t>
        </is>
      </c>
      <c r="E242" t="inlineStr">
        <is>
          <t>FMMINI20000042</t>
        </is>
      </c>
      <c r="F242" t="n">
        <v>111.6</v>
      </c>
      <c r="G242" t="n">
        <v>128.4</v>
      </c>
      <c r="I242" t="n">
        <v>90</v>
      </c>
      <c r="J242" t="n">
        <v>120</v>
      </c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X242" t="n">
        <v>0.015</v>
      </c>
      <c r="Y242" s="439" t="n">
        <v>44584</v>
      </c>
      <c r="Z242" s="440" t="n">
        <v>44584</v>
      </c>
    </row>
    <row r="243">
      <c r="A243" t="n">
        <v>2022</v>
      </c>
      <c r="B243" t="n">
        <v>1</v>
      </c>
      <c r="C243" t="n">
        <v>608</v>
      </c>
      <c r="D243" t="inlineStr">
        <is>
          <t>مجموعة زوايا منلو خلفية</t>
        </is>
      </c>
      <c r="E243" t="inlineStr">
        <is>
          <t>FMMINI30000043</t>
        </is>
      </c>
      <c r="F243" t="n">
        <v>102.3</v>
      </c>
      <c r="G243" t="n">
        <v>117.7</v>
      </c>
      <c r="I243" t="n">
        <v>90</v>
      </c>
      <c r="J243" t="n">
        <v>120</v>
      </c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X243" t="n">
        <v>0.015</v>
      </c>
      <c r="Y243" s="439" t="n">
        <v>44584</v>
      </c>
      <c r="Z243" s="440" t="n">
        <v>44560</v>
      </c>
    </row>
    <row r="244">
      <c r="A244" t="n">
        <v>2022</v>
      </c>
      <c r="B244" t="n">
        <v>1</v>
      </c>
      <c r="C244" t="n">
        <v>608</v>
      </c>
      <c r="D244" t="inlineStr">
        <is>
          <t>مجموعة زوايا منلو خلفية</t>
        </is>
      </c>
      <c r="E244" t="inlineStr">
        <is>
          <t>FMMINI30000043</t>
        </is>
      </c>
      <c r="F244" t="n">
        <v>102.3</v>
      </c>
      <c r="G244" t="n">
        <v>117.7</v>
      </c>
      <c r="I244" t="n">
        <v>90</v>
      </c>
      <c r="J244" t="n">
        <v>120</v>
      </c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X244" t="n">
        <v>0.015</v>
      </c>
      <c r="Y244" s="439" t="n">
        <v>44584</v>
      </c>
      <c r="Z244" s="440" t="n">
        <v>44562</v>
      </c>
    </row>
    <row r="245">
      <c r="A245" t="n">
        <v>2022</v>
      </c>
      <c r="B245" t="n">
        <v>1</v>
      </c>
      <c r="C245" t="n">
        <v>608</v>
      </c>
      <c r="D245" t="inlineStr">
        <is>
          <t>مجموعة زوايا منلو خلفية</t>
        </is>
      </c>
      <c r="E245" t="inlineStr">
        <is>
          <t>FMMINI30000043</t>
        </is>
      </c>
      <c r="F245" t="n">
        <v>102.3</v>
      </c>
      <c r="G245" t="n">
        <v>117.7</v>
      </c>
      <c r="I245" t="n">
        <v>90</v>
      </c>
      <c r="J245" t="n">
        <v>120</v>
      </c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X245" t="n">
        <v>0.015</v>
      </c>
      <c r="Y245" s="439" t="n">
        <v>44584</v>
      </c>
      <c r="Z245" s="440" t="n">
        <v>44575</v>
      </c>
    </row>
    <row r="246">
      <c r="A246" t="n">
        <v>2022</v>
      </c>
      <c r="B246" t="n">
        <v>1</v>
      </c>
      <c r="C246" t="n">
        <v>608</v>
      </c>
      <c r="D246" t="inlineStr">
        <is>
          <t>مجموعة زوايا منلو خلفية</t>
        </is>
      </c>
      <c r="E246" t="inlineStr">
        <is>
          <t>FMMINI30000043</t>
        </is>
      </c>
      <c r="F246" t="n">
        <v>102.3</v>
      </c>
      <c r="G246" t="n">
        <v>117.7</v>
      </c>
      <c r="I246" t="n">
        <v>90</v>
      </c>
      <c r="J246" t="n">
        <v>120</v>
      </c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X246" t="n">
        <v>0.015</v>
      </c>
      <c r="Y246" s="439" t="n">
        <v>44584</v>
      </c>
      <c r="Z246" s="440" t="n">
        <v>44581</v>
      </c>
    </row>
    <row r="247">
      <c r="A247" t="n">
        <v>2022</v>
      </c>
      <c r="B247" t="n">
        <v>1</v>
      </c>
      <c r="C247" t="n">
        <v>608</v>
      </c>
      <c r="D247" t="inlineStr">
        <is>
          <t>مجموعة زوايا منلو خلفية</t>
        </is>
      </c>
      <c r="E247" t="inlineStr">
        <is>
          <t>FMMINI30000043</t>
        </is>
      </c>
      <c r="F247" t="n">
        <v>102.3</v>
      </c>
      <c r="G247" t="n">
        <v>117.7</v>
      </c>
      <c r="I247" t="n">
        <v>90</v>
      </c>
      <c r="J247" t="n">
        <v>120</v>
      </c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X247" t="n">
        <v>0.015</v>
      </c>
      <c r="Y247" s="439" t="n">
        <v>44584</v>
      </c>
      <c r="Z247" s="440" t="n">
        <v>44584</v>
      </c>
    </row>
    <row r="248">
      <c r="A248" t="n">
        <v>2022</v>
      </c>
      <c r="B248" t="n">
        <v>1</v>
      </c>
      <c r="C248" t="n">
        <v>609</v>
      </c>
      <c r="D248" t="inlineStr">
        <is>
          <t>قاعده فوم جديده- منلو</t>
        </is>
      </c>
      <c r="E248" t="inlineStr">
        <is>
          <t>FMMINI10000044</t>
        </is>
      </c>
      <c r="F248" t="n">
        <v>46.5</v>
      </c>
      <c r="G248" t="n">
        <v>53.5</v>
      </c>
      <c r="I248" t="n">
        <v>90</v>
      </c>
      <c r="J248" t="n">
        <v>120</v>
      </c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X248" t="n">
        <v>0.015</v>
      </c>
      <c r="Y248" s="439" t="n">
        <v>44584</v>
      </c>
      <c r="Z248" s="440" t="n">
        <v>44560</v>
      </c>
    </row>
    <row r="249">
      <c r="A249" t="n">
        <v>2022</v>
      </c>
      <c r="B249" t="n">
        <v>1</v>
      </c>
      <c r="C249" t="n">
        <v>609</v>
      </c>
      <c r="D249" t="inlineStr">
        <is>
          <t>قاعده فوم جديده- منلو</t>
        </is>
      </c>
      <c r="E249" t="inlineStr">
        <is>
          <t>FMMINI10000044</t>
        </is>
      </c>
      <c r="F249" t="n">
        <v>46.5</v>
      </c>
      <c r="G249" t="n">
        <v>53.5</v>
      </c>
      <c r="I249" t="n">
        <v>90</v>
      </c>
      <c r="J249" t="n">
        <v>120</v>
      </c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X249" t="n">
        <v>0.015</v>
      </c>
      <c r="Y249" s="439" t="n">
        <v>44584</v>
      </c>
      <c r="Z249" s="440" t="n">
        <v>44562</v>
      </c>
    </row>
    <row r="250">
      <c r="A250" t="n">
        <v>2022</v>
      </c>
      <c r="B250" t="n">
        <v>1</v>
      </c>
      <c r="C250" t="n">
        <v>609</v>
      </c>
      <c r="D250" t="inlineStr">
        <is>
          <t>قاعده فوم جديده- منلو</t>
        </is>
      </c>
      <c r="E250" t="inlineStr">
        <is>
          <t>FMMINI10000044</t>
        </is>
      </c>
      <c r="F250" t="n">
        <v>46.5</v>
      </c>
      <c r="G250" t="n">
        <v>53.5</v>
      </c>
      <c r="I250" t="n">
        <v>90</v>
      </c>
      <c r="J250" t="n">
        <v>120</v>
      </c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X250" t="n">
        <v>0.015</v>
      </c>
      <c r="Y250" s="439" t="n">
        <v>44584</v>
      </c>
      <c r="Z250" s="440" t="n">
        <v>44575</v>
      </c>
    </row>
    <row r="251">
      <c r="A251" t="n">
        <v>2022</v>
      </c>
      <c r="B251" t="n">
        <v>1</v>
      </c>
      <c r="C251" t="n">
        <v>609</v>
      </c>
      <c r="D251" t="inlineStr">
        <is>
          <t>قاعده فوم جديده- منلو</t>
        </is>
      </c>
      <c r="E251" t="inlineStr">
        <is>
          <t>FMMINI10000044</t>
        </is>
      </c>
      <c r="F251" t="n">
        <v>46.5</v>
      </c>
      <c r="G251" t="n">
        <v>53.5</v>
      </c>
      <c r="I251" t="n">
        <v>90</v>
      </c>
      <c r="J251" t="n">
        <v>120</v>
      </c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X251" t="n">
        <v>0.015</v>
      </c>
      <c r="Y251" s="439" t="n">
        <v>44584</v>
      </c>
      <c r="Z251" s="440" t="n">
        <v>44581</v>
      </c>
    </row>
    <row r="252">
      <c r="A252" t="n">
        <v>2022</v>
      </c>
      <c r="B252" t="n">
        <v>1</v>
      </c>
      <c r="C252" t="n">
        <v>609</v>
      </c>
      <c r="D252" t="inlineStr">
        <is>
          <t>قاعده فوم جديده- منلو</t>
        </is>
      </c>
      <c r="E252" t="inlineStr">
        <is>
          <t>FMMINI10000044</t>
        </is>
      </c>
      <c r="F252" t="n">
        <v>46.5</v>
      </c>
      <c r="G252" t="n">
        <v>53.5</v>
      </c>
      <c r="I252" t="n">
        <v>90</v>
      </c>
      <c r="J252" t="n">
        <v>120</v>
      </c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X252" t="n">
        <v>0.015</v>
      </c>
      <c r="Y252" s="439" t="n">
        <v>44584</v>
      </c>
      <c r="Z252" s="440" t="n">
        <v>44584</v>
      </c>
    </row>
    <row r="253">
      <c r="A253" t="n">
        <v>2022</v>
      </c>
      <c r="B253" t="n">
        <v>1</v>
      </c>
      <c r="C253" t="n">
        <v>1</v>
      </c>
      <c r="D253" t="inlineStr">
        <is>
          <t>كفر سخان فرنساوي</t>
        </is>
      </c>
      <c r="E253" t="inlineStr">
        <is>
          <t>FMENCI20000000</t>
        </is>
      </c>
      <c r="F253" t="n">
        <v>103.23</v>
      </c>
      <c r="G253" t="n">
        <v>118.77</v>
      </c>
      <c r="I253" t="n">
        <v>108</v>
      </c>
      <c r="J253" t="n">
        <v>100</v>
      </c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X253" t="n">
        <v>0.015</v>
      </c>
      <c r="Y253" s="439" t="n">
        <v>44583</v>
      </c>
      <c r="Z253" s="440" t="n">
        <v>44576</v>
      </c>
    </row>
    <row r="254">
      <c r="A254" t="n">
        <v>2022</v>
      </c>
      <c r="B254" t="n">
        <v>1</v>
      </c>
      <c r="C254" t="n">
        <v>1</v>
      </c>
      <c r="D254" t="inlineStr">
        <is>
          <t>كفر سخان فرنساوي</t>
        </is>
      </c>
      <c r="E254" t="inlineStr">
        <is>
          <t>FMENCI20000000</t>
        </is>
      </c>
      <c r="F254" t="n">
        <v>103.23</v>
      </c>
      <c r="G254" t="n">
        <v>118.77</v>
      </c>
      <c r="I254" t="n">
        <v>108</v>
      </c>
      <c r="J254" t="n">
        <v>100</v>
      </c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X254" t="n">
        <v>0.015</v>
      </c>
      <c r="Y254" s="439" t="n">
        <v>44583</v>
      </c>
      <c r="Z254" s="440" t="n">
        <v>44581</v>
      </c>
    </row>
    <row r="255">
      <c r="A255" t="n">
        <v>2022</v>
      </c>
      <c r="B255" t="n">
        <v>1</v>
      </c>
      <c r="C255" t="n">
        <v>1</v>
      </c>
      <c r="D255" t="inlineStr">
        <is>
          <t>كفر سخان فرنساوي</t>
        </is>
      </c>
      <c r="E255" t="inlineStr">
        <is>
          <t>FMENCI20000000</t>
        </is>
      </c>
      <c r="F255" t="n">
        <v>103.23</v>
      </c>
      <c r="G255" t="n">
        <v>118.77</v>
      </c>
      <c r="I255" t="n">
        <v>108</v>
      </c>
      <c r="J255" t="n">
        <v>100</v>
      </c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X255" t="n">
        <v>0.015</v>
      </c>
      <c r="Y255" s="439" t="n">
        <v>44583</v>
      </c>
      <c r="Z255" s="440" t="n">
        <v>44583</v>
      </c>
    </row>
    <row r="256">
      <c r="A256" t="n">
        <v>2022</v>
      </c>
      <c r="B256" t="n">
        <v>1</v>
      </c>
      <c r="C256" t="n">
        <v>1</v>
      </c>
      <c r="D256" t="inlineStr">
        <is>
          <t>كفر سخان فرنساوي</t>
        </is>
      </c>
      <c r="E256" t="inlineStr">
        <is>
          <t>FMENCI20000000</t>
        </is>
      </c>
      <c r="F256" t="n">
        <v>103.23</v>
      </c>
      <c r="G256" t="n">
        <v>118.77</v>
      </c>
      <c r="I256" t="n">
        <v>108</v>
      </c>
      <c r="J256" t="n">
        <v>100</v>
      </c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X256" t="n">
        <v>0.015</v>
      </c>
      <c r="Y256" s="439" t="n">
        <v>44583</v>
      </c>
      <c r="Z256" s="440" t="n">
        <v>44584</v>
      </c>
    </row>
    <row r="257">
      <c r="A257" t="n">
        <v>2022</v>
      </c>
      <c r="B257" t="n">
        <v>1</v>
      </c>
      <c r="C257" t="n">
        <v>1</v>
      </c>
      <c r="D257" t="inlineStr">
        <is>
          <t>كفر سخان فرنساوي</t>
        </is>
      </c>
      <c r="E257" t="inlineStr">
        <is>
          <t>FMENCI20000000</t>
        </is>
      </c>
      <c r="F257" t="n">
        <v>103.23</v>
      </c>
      <c r="G257" t="n">
        <v>118.77</v>
      </c>
      <c r="I257" t="n">
        <v>108</v>
      </c>
      <c r="J257" t="n">
        <v>100</v>
      </c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X257" t="n">
        <v>0.015</v>
      </c>
      <c r="Y257" s="439" t="n">
        <v>44583</v>
      </c>
      <c r="Z257" s="440" t="n">
        <v>44594</v>
      </c>
    </row>
    <row r="258">
      <c r="A258" t="n">
        <v>2022</v>
      </c>
      <c r="B258" t="n">
        <v>1</v>
      </c>
      <c r="C258" t="n">
        <v>2</v>
      </c>
      <c r="D258" t="inlineStr">
        <is>
          <t>قاعدة سخان فرنساوي</t>
        </is>
      </c>
      <c r="E258" t="inlineStr">
        <is>
          <t>FMENCI30000000</t>
        </is>
      </c>
      <c r="F258" t="n">
        <v>105.09</v>
      </c>
      <c r="G258" t="n">
        <v>120.91</v>
      </c>
      <c r="I258" t="n">
        <v>108</v>
      </c>
      <c r="J258" t="n">
        <v>100</v>
      </c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X258" t="n">
        <v>0.015</v>
      </c>
      <c r="Y258" s="439" t="n">
        <v>44583</v>
      </c>
      <c r="Z258" s="440" t="n">
        <v>44576</v>
      </c>
    </row>
    <row r="259">
      <c r="A259" t="n">
        <v>2022</v>
      </c>
      <c r="B259" t="n">
        <v>1</v>
      </c>
      <c r="C259" t="n">
        <v>2</v>
      </c>
      <c r="D259" t="inlineStr">
        <is>
          <t>قاعدة سخان فرنساوي</t>
        </is>
      </c>
      <c r="E259" t="inlineStr">
        <is>
          <t>FMENCI30000000</t>
        </is>
      </c>
      <c r="F259" t="n">
        <v>105.09</v>
      </c>
      <c r="G259" t="n">
        <v>120.91</v>
      </c>
      <c r="I259" t="n">
        <v>108</v>
      </c>
      <c r="J259" t="n">
        <v>100</v>
      </c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X259" t="n">
        <v>0.015</v>
      </c>
      <c r="Y259" s="439" t="n">
        <v>44583</v>
      </c>
      <c r="Z259" s="440" t="n">
        <v>44581</v>
      </c>
    </row>
    <row r="260">
      <c r="A260" t="n">
        <v>2022</v>
      </c>
      <c r="B260" t="n">
        <v>1</v>
      </c>
      <c r="C260" t="n">
        <v>2</v>
      </c>
      <c r="D260" t="inlineStr">
        <is>
          <t>قاعدة سخان فرنساوي</t>
        </is>
      </c>
      <c r="E260" t="inlineStr">
        <is>
          <t>FMENCI30000000</t>
        </is>
      </c>
      <c r="F260" t="n">
        <v>105.09</v>
      </c>
      <c r="G260" t="n">
        <v>120.91</v>
      </c>
      <c r="I260" t="n">
        <v>108</v>
      </c>
      <c r="J260" t="n">
        <v>100</v>
      </c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X260" t="n">
        <v>0.015</v>
      </c>
      <c r="Y260" s="439" t="n">
        <v>44583</v>
      </c>
      <c r="Z260" s="440" t="n">
        <v>44583</v>
      </c>
    </row>
    <row r="261">
      <c r="A261" t="n">
        <v>2022</v>
      </c>
      <c r="B261" t="n">
        <v>1</v>
      </c>
      <c r="C261" t="n">
        <v>2</v>
      </c>
      <c r="D261" t="inlineStr">
        <is>
          <t>قاعدة سخان فرنساوي</t>
        </is>
      </c>
      <c r="E261" t="inlineStr">
        <is>
          <t>FMENCI30000000</t>
        </is>
      </c>
      <c r="F261" t="n">
        <v>105.09</v>
      </c>
      <c r="G261" t="n">
        <v>120.91</v>
      </c>
      <c r="I261" t="n">
        <v>108</v>
      </c>
      <c r="J261" t="n">
        <v>100</v>
      </c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X261" t="n">
        <v>0.015</v>
      </c>
      <c r="Y261" s="439" t="n">
        <v>44583</v>
      </c>
      <c r="Z261" s="440" t="n">
        <v>44584</v>
      </c>
    </row>
    <row r="262">
      <c r="A262" t="n">
        <v>2022</v>
      </c>
      <c r="B262" t="n">
        <v>1</v>
      </c>
      <c r="C262" t="n">
        <v>2</v>
      </c>
      <c r="D262" t="inlineStr">
        <is>
          <t>قاعدة سخان فرنساوي</t>
        </is>
      </c>
      <c r="E262" t="inlineStr">
        <is>
          <t>FMENCI30000000</t>
        </is>
      </c>
      <c r="F262" t="n">
        <v>105.09</v>
      </c>
      <c r="G262" t="n">
        <v>120.91</v>
      </c>
      <c r="I262" t="n">
        <v>108</v>
      </c>
      <c r="J262" t="n">
        <v>100</v>
      </c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X262" t="n">
        <v>0.015</v>
      </c>
      <c r="Y262" s="439" t="n">
        <v>44583</v>
      </c>
      <c r="Z262" s="440" t="n">
        <v>44594</v>
      </c>
    </row>
    <row r="263">
      <c r="A263" t="n">
        <v>2022</v>
      </c>
      <c r="B263" t="n">
        <v>1</v>
      </c>
      <c r="C263" t="n">
        <v>254</v>
      </c>
      <c r="D263" t="inlineStr">
        <is>
          <t>طقم سخان بلونايل ذو 4 اطقم</t>
        </is>
      </c>
      <c r="E263" t="inlineStr">
        <is>
          <t>FMDAHI40000000</t>
        </is>
      </c>
      <c r="F263" t="n">
        <v>188.79</v>
      </c>
      <c r="G263" t="n">
        <v>217.21</v>
      </c>
      <c r="I263" t="n">
        <v>88</v>
      </c>
      <c r="J263" t="n">
        <v>164</v>
      </c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X263" t="n">
        <v>0.02</v>
      </c>
      <c r="Y263" s="439" t="n">
        <v>44583</v>
      </c>
      <c r="Z263" s="440" t="n">
        <v>44576</v>
      </c>
    </row>
    <row r="264">
      <c r="A264" t="n">
        <v>2022</v>
      </c>
      <c r="B264" t="n">
        <v>1</v>
      </c>
      <c r="C264" t="n">
        <v>254</v>
      </c>
      <c r="D264" t="inlineStr">
        <is>
          <t>طقم سخان بلونايل ذو 4 اطقم</t>
        </is>
      </c>
      <c r="E264" t="inlineStr">
        <is>
          <t>FMDAHI40000000</t>
        </is>
      </c>
      <c r="F264" t="n">
        <v>188.79</v>
      </c>
      <c r="G264" t="n">
        <v>217.21</v>
      </c>
      <c r="I264" t="n">
        <v>88</v>
      </c>
      <c r="J264" t="n">
        <v>164</v>
      </c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X264" t="n">
        <v>0.02</v>
      </c>
      <c r="Y264" s="439" t="n">
        <v>44583</v>
      </c>
      <c r="Z264" s="440" t="n">
        <v>44581</v>
      </c>
    </row>
    <row r="265">
      <c r="A265" t="n">
        <v>2022</v>
      </c>
      <c r="B265" t="n">
        <v>1</v>
      </c>
      <c r="C265" t="n">
        <v>254</v>
      </c>
      <c r="D265" t="inlineStr">
        <is>
          <t>طقم سخان بلونايل ذو 4 اطقم</t>
        </is>
      </c>
      <c r="E265" t="inlineStr">
        <is>
          <t>FMDAHI40000000</t>
        </is>
      </c>
      <c r="F265" t="n">
        <v>188.79</v>
      </c>
      <c r="G265" t="n">
        <v>217.21</v>
      </c>
      <c r="I265" t="n">
        <v>88</v>
      </c>
      <c r="J265" t="n">
        <v>164</v>
      </c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X265" t="n">
        <v>0.02</v>
      </c>
      <c r="Y265" s="439" t="n">
        <v>44583</v>
      </c>
      <c r="Z265" s="440" t="n">
        <v>44583</v>
      </c>
    </row>
    <row r="266">
      <c r="A266" t="n">
        <v>2022</v>
      </c>
      <c r="B266" t="n">
        <v>1</v>
      </c>
      <c r="C266" t="n">
        <v>254</v>
      </c>
      <c r="D266" t="inlineStr">
        <is>
          <t>طقم سخان بلونايل ذو 4 اطقم</t>
        </is>
      </c>
      <c r="E266" t="inlineStr">
        <is>
          <t>FMDAHI40000000</t>
        </is>
      </c>
      <c r="F266" t="n">
        <v>188.79</v>
      </c>
      <c r="G266" t="n">
        <v>217.21</v>
      </c>
      <c r="I266" t="n">
        <v>88</v>
      </c>
      <c r="J266" t="n">
        <v>164</v>
      </c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X266" t="n">
        <v>0.02</v>
      </c>
      <c r="Y266" s="439" t="n">
        <v>44583</v>
      </c>
      <c r="Z266" s="440" t="n">
        <v>44584</v>
      </c>
    </row>
    <row r="267">
      <c r="A267" t="n">
        <v>2022</v>
      </c>
      <c r="B267" t="n">
        <v>1</v>
      </c>
      <c r="C267" t="n">
        <v>254</v>
      </c>
      <c r="D267" t="inlineStr">
        <is>
          <t>طقم سخان بلونايل ذو 4 اطقم</t>
        </is>
      </c>
      <c r="E267" t="inlineStr">
        <is>
          <t>FMDAHI40000000</t>
        </is>
      </c>
      <c r="F267" t="n">
        <v>188.79</v>
      </c>
      <c r="G267" t="n">
        <v>217.21</v>
      </c>
      <c r="I267" t="n">
        <v>88</v>
      </c>
      <c r="J267" t="n">
        <v>164</v>
      </c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X267" t="n">
        <v>0.02</v>
      </c>
      <c r="Y267" s="439" t="n">
        <v>44583</v>
      </c>
      <c r="Z267" s="440" t="n">
        <v>44594</v>
      </c>
    </row>
    <row r="268">
      <c r="A268" t="n">
        <v>2022</v>
      </c>
      <c r="B268" t="n">
        <v>1</v>
      </c>
      <c r="C268" t="n">
        <v>331</v>
      </c>
      <c r="D268" t="inlineStr">
        <is>
          <t>LG 43UJ63</t>
        </is>
      </c>
      <c r="E268" t="inlineStr">
        <is>
          <t>FMLGEI43630000</t>
        </is>
      </c>
      <c r="F268" t="n">
        <v>312.412</v>
      </c>
      <c r="G268" t="n">
        <v>355.572</v>
      </c>
      <c r="I268" t="n">
        <v>110</v>
      </c>
      <c r="J268" t="n">
        <v>131</v>
      </c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X268" t="n">
        <v>0.015</v>
      </c>
      <c r="Y268" s="439" t="n">
        <v>44583</v>
      </c>
      <c r="Z268" s="440" t="n">
        <v>44576</v>
      </c>
    </row>
    <row r="269">
      <c r="A269" t="n">
        <v>2022</v>
      </c>
      <c r="B269" t="n">
        <v>1</v>
      </c>
      <c r="C269" t="n">
        <v>331</v>
      </c>
      <c r="D269" t="inlineStr">
        <is>
          <t>LG 43UJ63</t>
        </is>
      </c>
      <c r="E269" t="inlineStr">
        <is>
          <t>FMLGEI43630000</t>
        </is>
      </c>
      <c r="F269" t="n">
        <v>312.412</v>
      </c>
      <c r="G269" t="n">
        <v>355.572</v>
      </c>
      <c r="I269" t="n">
        <v>110</v>
      </c>
      <c r="J269" t="n">
        <v>131</v>
      </c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X269" t="n">
        <v>0.015</v>
      </c>
      <c r="Y269" s="439" t="n">
        <v>44583</v>
      </c>
      <c r="Z269" s="440" t="n">
        <v>44581</v>
      </c>
    </row>
    <row r="270">
      <c r="A270" t="n">
        <v>2022</v>
      </c>
      <c r="B270" t="n">
        <v>1</v>
      </c>
      <c r="C270" t="n">
        <v>331</v>
      </c>
      <c r="D270" t="inlineStr">
        <is>
          <t>LG 43UJ63</t>
        </is>
      </c>
      <c r="E270" t="inlineStr">
        <is>
          <t>FMLGEI43630000</t>
        </is>
      </c>
      <c r="F270" t="n">
        <v>312.412</v>
      </c>
      <c r="G270" t="n">
        <v>355.572</v>
      </c>
      <c r="I270" t="n">
        <v>110</v>
      </c>
      <c r="J270" t="n">
        <v>131</v>
      </c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X270" t="n">
        <v>0.015</v>
      </c>
      <c r="Y270" s="439" t="n">
        <v>44583</v>
      </c>
      <c r="Z270" s="440" t="n">
        <v>44583</v>
      </c>
    </row>
    <row r="271">
      <c r="A271" t="n">
        <v>2022</v>
      </c>
      <c r="B271" t="n">
        <v>1</v>
      </c>
      <c r="C271" t="n">
        <v>331</v>
      </c>
      <c r="D271" t="inlineStr">
        <is>
          <t>LG 43UJ63</t>
        </is>
      </c>
      <c r="E271" t="inlineStr">
        <is>
          <t>FMLGEI43630000</t>
        </is>
      </c>
      <c r="F271" t="n">
        <v>312.412</v>
      </c>
      <c r="G271" t="n">
        <v>355.572</v>
      </c>
      <c r="I271" t="n">
        <v>110</v>
      </c>
      <c r="J271" t="n">
        <v>131</v>
      </c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X271" t="n">
        <v>0.015</v>
      </c>
      <c r="Y271" s="439" t="n">
        <v>44583</v>
      </c>
      <c r="Z271" s="440" t="n">
        <v>44584</v>
      </c>
    </row>
    <row r="272">
      <c r="A272" t="n">
        <v>2022</v>
      </c>
      <c r="B272" t="n">
        <v>1</v>
      </c>
      <c r="C272" t="n">
        <v>331</v>
      </c>
      <c r="D272" t="inlineStr">
        <is>
          <t>LG 43UJ63</t>
        </is>
      </c>
      <c r="E272" t="inlineStr">
        <is>
          <t>FMLGEI43630000</t>
        </is>
      </c>
      <c r="F272" t="n">
        <v>312.412</v>
      </c>
      <c r="G272" t="n">
        <v>355.572</v>
      </c>
      <c r="I272" t="n">
        <v>110</v>
      </c>
      <c r="J272" t="n">
        <v>131</v>
      </c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X272" t="n">
        <v>0.015</v>
      </c>
      <c r="Y272" s="439" t="n">
        <v>44583</v>
      </c>
      <c r="Z272" s="440" t="n">
        <v>44594</v>
      </c>
    </row>
    <row r="273">
      <c r="A273" t="n">
        <v>2022</v>
      </c>
      <c r="B273" t="n">
        <v>1</v>
      </c>
      <c r="C273" t="n">
        <v>449</v>
      </c>
      <c r="D273" t="inlineStr">
        <is>
          <t>FRONT 43LM63</t>
        </is>
      </c>
      <c r="E273" t="inlineStr">
        <is>
          <t>FMLGEI43LM63FR</t>
        </is>
      </c>
      <c r="F273" t="n">
        <v>40.986</v>
      </c>
      <c r="G273" t="n">
        <v>50.048</v>
      </c>
      <c r="I273" t="n">
        <v>108</v>
      </c>
      <c r="J273" t="n">
        <v>100</v>
      </c>
      <c r="N273" s="64" t="n">
        <v>14</v>
      </c>
      <c r="O273" s="64" t="n">
        <v>9</v>
      </c>
      <c r="P273" s="64" t="n"/>
      <c r="Q273" s="64" t="n"/>
      <c r="R273" s="64" t="n"/>
      <c r="S273" s="64" t="n"/>
      <c r="T273" s="64" t="n"/>
      <c r="U273" s="64" t="n"/>
      <c r="V273" s="64" t="n"/>
      <c r="X273" t="n">
        <v>0.015</v>
      </c>
      <c r="Y273" s="439" t="n">
        <v>44583</v>
      </c>
      <c r="Z273" s="440" t="n">
        <v>44576</v>
      </c>
    </row>
    <row r="274">
      <c r="A274" t="n">
        <v>2022</v>
      </c>
      <c r="B274" t="n">
        <v>1</v>
      </c>
      <c r="C274" t="n">
        <v>449</v>
      </c>
      <c r="D274" t="inlineStr">
        <is>
          <t>FRONT 43LM63</t>
        </is>
      </c>
      <c r="E274" t="inlineStr">
        <is>
          <t>FMLGEI43LM63FR</t>
        </is>
      </c>
      <c r="F274" t="n">
        <v>40.986</v>
      </c>
      <c r="G274" t="n">
        <v>50.048</v>
      </c>
      <c r="I274" t="n">
        <v>108</v>
      </c>
      <c r="J274" t="n">
        <v>100</v>
      </c>
      <c r="N274" s="64" t="n">
        <v>14</v>
      </c>
      <c r="O274" s="64" t="n">
        <v>9</v>
      </c>
      <c r="P274" s="64" t="n"/>
      <c r="Q274" s="64" t="n"/>
      <c r="R274" s="64" t="n"/>
      <c r="S274" s="64" t="n"/>
      <c r="T274" s="64" t="n"/>
      <c r="U274" s="64" t="n"/>
      <c r="V274" s="64" t="n"/>
      <c r="X274" t="n">
        <v>0.015</v>
      </c>
      <c r="Y274" s="439" t="n">
        <v>44583</v>
      </c>
      <c r="Z274" s="440" t="n">
        <v>44581</v>
      </c>
    </row>
    <row r="275">
      <c r="A275" t="n">
        <v>2022</v>
      </c>
      <c r="B275" t="n">
        <v>1</v>
      </c>
      <c r="C275" t="n">
        <v>449</v>
      </c>
      <c r="D275" t="inlineStr">
        <is>
          <t>FRONT 43LM63</t>
        </is>
      </c>
      <c r="E275" t="inlineStr">
        <is>
          <t>FMLGEI43LM63FR</t>
        </is>
      </c>
      <c r="F275" t="n">
        <v>40.986</v>
      </c>
      <c r="G275" t="n">
        <v>50.048</v>
      </c>
      <c r="I275" t="n">
        <v>108</v>
      </c>
      <c r="J275" t="n">
        <v>100</v>
      </c>
      <c r="N275" s="64" t="n">
        <v>14</v>
      </c>
      <c r="O275" s="64" t="n">
        <v>9</v>
      </c>
      <c r="P275" s="64" t="n"/>
      <c r="Q275" s="64" t="n"/>
      <c r="R275" s="64" t="n"/>
      <c r="S275" s="64" t="n"/>
      <c r="T275" s="64" t="n"/>
      <c r="U275" s="64" t="n"/>
      <c r="V275" s="64" t="n"/>
      <c r="X275" t="n">
        <v>0.015</v>
      </c>
      <c r="Y275" s="439" t="n">
        <v>44583</v>
      </c>
      <c r="Z275" s="440" t="n">
        <v>44583</v>
      </c>
    </row>
    <row r="276">
      <c r="A276" t="n">
        <v>2022</v>
      </c>
      <c r="B276" t="n">
        <v>1</v>
      </c>
      <c r="C276" t="n">
        <v>449</v>
      </c>
      <c r="D276" t="inlineStr">
        <is>
          <t>FRONT 43LM63</t>
        </is>
      </c>
      <c r="E276" t="inlineStr">
        <is>
          <t>FMLGEI43LM63FR</t>
        </is>
      </c>
      <c r="F276" t="n">
        <v>40.986</v>
      </c>
      <c r="G276" t="n">
        <v>50.048</v>
      </c>
      <c r="I276" t="n">
        <v>108</v>
      </c>
      <c r="J276" t="n">
        <v>100</v>
      </c>
      <c r="N276" s="64" t="n">
        <v>14</v>
      </c>
      <c r="O276" s="64" t="n">
        <v>9</v>
      </c>
      <c r="P276" s="64" t="n"/>
      <c r="Q276" s="64" t="n"/>
      <c r="R276" s="64" t="n"/>
      <c r="S276" s="64" t="n"/>
      <c r="T276" s="64" t="n"/>
      <c r="U276" s="64" t="n"/>
      <c r="V276" s="64" t="n"/>
      <c r="X276" t="n">
        <v>0.015</v>
      </c>
      <c r="Y276" s="439" t="n">
        <v>44583</v>
      </c>
      <c r="Z276" s="440" t="n">
        <v>44584</v>
      </c>
    </row>
    <row r="277">
      <c r="A277" t="n">
        <v>2022</v>
      </c>
      <c r="B277" t="n">
        <v>1</v>
      </c>
      <c r="C277" t="n">
        <v>449</v>
      </c>
      <c r="D277" t="inlineStr">
        <is>
          <t>FRONT 43LM63</t>
        </is>
      </c>
      <c r="E277" t="inlineStr">
        <is>
          <t>FMLGEI43LM63FR</t>
        </is>
      </c>
      <c r="F277" t="n">
        <v>40.986</v>
      </c>
      <c r="G277" t="n">
        <v>50.048</v>
      </c>
      <c r="I277" t="n">
        <v>108</v>
      </c>
      <c r="J277" t="n">
        <v>100</v>
      </c>
      <c r="N277" s="64" t="n">
        <v>14</v>
      </c>
      <c r="O277" s="64" t="n">
        <v>9</v>
      </c>
      <c r="P277" s="64" t="n"/>
      <c r="Q277" s="64" t="n"/>
      <c r="R277" s="64" t="n"/>
      <c r="S277" s="64" t="n"/>
      <c r="T277" s="64" t="n"/>
      <c r="U277" s="64" t="n"/>
      <c r="V277" s="64" t="n"/>
      <c r="X277" t="n">
        <v>0.015</v>
      </c>
      <c r="Y277" s="439" t="n">
        <v>44583</v>
      </c>
      <c r="Z277" s="440" t="n">
        <v>44594</v>
      </c>
    </row>
    <row r="278">
      <c r="A278" t="n">
        <v>2022</v>
      </c>
      <c r="B278" t="n">
        <v>1</v>
      </c>
      <c r="C278" t="n">
        <v>449</v>
      </c>
      <c r="D278" t="inlineStr">
        <is>
          <t>FRONT 43LM63</t>
        </is>
      </c>
      <c r="E278" t="inlineStr">
        <is>
          <t>FMLGEI43LM63FR</t>
        </is>
      </c>
      <c r="F278" t="n">
        <v>40.986</v>
      </c>
      <c r="G278" t="n">
        <v>50.048</v>
      </c>
      <c r="I278" t="n">
        <v>108</v>
      </c>
      <c r="J278" t="n">
        <v>100</v>
      </c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Y278" s="439" t="n">
        <v>44583</v>
      </c>
      <c r="Z278" s="440" t="n">
        <v>44576</v>
      </c>
    </row>
    <row r="279">
      <c r="A279" t="n">
        <v>2022</v>
      </c>
      <c r="B279" t="n">
        <v>1</v>
      </c>
      <c r="C279" t="n">
        <v>449</v>
      </c>
      <c r="D279" t="inlineStr">
        <is>
          <t>FRONT 43LM63</t>
        </is>
      </c>
      <c r="E279" t="inlineStr">
        <is>
          <t>FMLGEI43LM63FR</t>
        </is>
      </c>
      <c r="F279" t="n">
        <v>40.986</v>
      </c>
      <c r="G279" t="n">
        <v>50.048</v>
      </c>
      <c r="I279" t="n">
        <v>108</v>
      </c>
      <c r="J279" t="n">
        <v>100</v>
      </c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Y279" s="439" t="n">
        <v>44583</v>
      </c>
      <c r="Z279" s="440" t="n">
        <v>44581</v>
      </c>
    </row>
    <row r="280">
      <c r="A280" t="n">
        <v>2022</v>
      </c>
      <c r="B280" t="n">
        <v>1</v>
      </c>
      <c r="C280" t="n">
        <v>449</v>
      </c>
      <c r="D280" t="inlineStr">
        <is>
          <t>FRONT 43LM63</t>
        </is>
      </c>
      <c r="E280" t="inlineStr">
        <is>
          <t>FMLGEI43LM63FR</t>
        </is>
      </c>
      <c r="F280" t="n">
        <v>40.986</v>
      </c>
      <c r="G280" t="n">
        <v>50.048</v>
      </c>
      <c r="I280" t="n">
        <v>108</v>
      </c>
      <c r="J280" t="n">
        <v>100</v>
      </c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Y280" s="439" t="n">
        <v>44583</v>
      </c>
      <c r="Z280" s="440" t="n">
        <v>44583</v>
      </c>
    </row>
    <row r="281">
      <c r="A281" t="n">
        <v>2022</v>
      </c>
      <c r="B281" t="n">
        <v>1</v>
      </c>
      <c r="C281" t="n">
        <v>449</v>
      </c>
      <c r="D281" t="inlineStr">
        <is>
          <t>FRONT 43LM63</t>
        </is>
      </c>
      <c r="E281" t="inlineStr">
        <is>
          <t>FMLGEI43LM63FR</t>
        </is>
      </c>
      <c r="F281" t="n">
        <v>40.986</v>
      </c>
      <c r="G281" t="n">
        <v>50.048</v>
      </c>
      <c r="I281" t="n">
        <v>108</v>
      </c>
      <c r="J281" t="n">
        <v>100</v>
      </c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Y281" s="439" t="n">
        <v>44583</v>
      </c>
      <c r="Z281" s="440" t="n">
        <v>44584</v>
      </c>
    </row>
    <row r="282">
      <c r="A282" t="n">
        <v>2022</v>
      </c>
      <c r="B282" t="n">
        <v>1</v>
      </c>
      <c r="C282" t="n">
        <v>449</v>
      </c>
      <c r="D282" t="inlineStr">
        <is>
          <t>FRONT 43LM63</t>
        </is>
      </c>
      <c r="E282" t="inlineStr">
        <is>
          <t>FMLGEI43LM63FR</t>
        </is>
      </c>
      <c r="F282" t="n">
        <v>40.986</v>
      </c>
      <c r="G282" t="n">
        <v>50.048</v>
      </c>
      <c r="I282" t="n">
        <v>108</v>
      </c>
      <c r="J282" t="n">
        <v>100</v>
      </c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Y282" s="439" t="n">
        <v>44583</v>
      </c>
      <c r="Z282" s="440" t="n">
        <v>44594</v>
      </c>
    </row>
    <row r="283">
      <c r="A283" t="n">
        <v>2022</v>
      </c>
      <c r="B283" t="n">
        <v>1</v>
      </c>
      <c r="C283" t="n">
        <v>673</v>
      </c>
      <c r="D283" t="inlineStr">
        <is>
          <t>LG65UP81-side</t>
        </is>
      </c>
      <c r="E283" t="inlineStr">
        <is>
          <t>FMLGEI365UP810</t>
        </is>
      </c>
      <c r="F283" t="n">
        <v>57.9656</v>
      </c>
      <c r="G283" t="n">
        <v>65.9736</v>
      </c>
      <c r="I283" t="n">
        <v>18</v>
      </c>
      <c r="J283" t="n">
        <v>200</v>
      </c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X283" t="n">
        <v>0.015</v>
      </c>
      <c r="Y283" s="439" t="n">
        <v>44583</v>
      </c>
      <c r="Z283" s="440" t="n">
        <v>44576</v>
      </c>
    </row>
    <row r="284">
      <c r="A284" t="n">
        <v>2022</v>
      </c>
      <c r="B284" t="n">
        <v>1</v>
      </c>
      <c r="C284" t="n">
        <v>673</v>
      </c>
      <c r="D284" t="inlineStr">
        <is>
          <t>LG65UP81-side</t>
        </is>
      </c>
      <c r="E284" t="inlineStr">
        <is>
          <t>FMLGEI365UP810</t>
        </is>
      </c>
      <c r="F284" t="n">
        <v>57.9656</v>
      </c>
      <c r="G284" t="n">
        <v>65.9736</v>
      </c>
      <c r="I284" t="n">
        <v>18</v>
      </c>
      <c r="J284" t="n">
        <v>200</v>
      </c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X284" t="n">
        <v>0.015</v>
      </c>
      <c r="Y284" s="439" t="n">
        <v>44583</v>
      </c>
      <c r="Z284" s="440" t="n">
        <v>44581</v>
      </c>
    </row>
    <row r="285">
      <c r="A285" t="n">
        <v>2022</v>
      </c>
      <c r="B285" t="n">
        <v>1</v>
      </c>
      <c r="C285" t="n">
        <v>673</v>
      </c>
      <c r="D285" t="inlineStr">
        <is>
          <t>LG65UP81-side</t>
        </is>
      </c>
      <c r="E285" t="inlineStr">
        <is>
          <t>FMLGEI365UP810</t>
        </is>
      </c>
      <c r="F285" t="n">
        <v>57.9656</v>
      </c>
      <c r="G285" t="n">
        <v>65.9736</v>
      </c>
      <c r="I285" t="n">
        <v>18</v>
      </c>
      <c r="J285" t="n">
        <v>200</v>
      </c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X285" t="n">
        <v>0.015</v>
      </c>
      <c r="Y285" s="439" t="n">
        <v>44583</v>
      </c>
      <c r="Z285" s="440" t="n">
        <v>44583</v>
      </c>
    </row>
    <row r="286">
      <c r="A286" t="n">
        <v>2022</v>
      </c>
      <c r="B286" t="n">
        <v>1</v>
      </c>
      <c r="C286" t="n">
        <v>673</v>
      </c>
      <c r="D286" t="inlineStr">
        <is>
          <t>LG65UP81-side</t>
        </is>
      </c>
      <c r="E286" t="inlineStr">
        <is>
          <t>FMLGEI365UP810</t>
        </is>
      </c>
      <c r="F286" t="n">
        <v>57.9656</v>
      </c>
      <c r="G286" t="n">
        <v>65.9736</v>
      </c>
      <c r="I286" t="n">
        <v>18</v>
      </c>
      <c r="J286" t="n">
        <v>200</v>
      </c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X286" t="n">
        <v>0.015</v>
      </c>
      <c r="Y286" s="439" t="n">
        <v>44583</v>
      </c>
      <c r="Z286" s="440" t="n">
        <v>44584</v>
      </c>
    </row>
    <row r="287">
      <c r="A287" t="n">
        <v>2022</v>
      </c>
      <c r="B287" t="n">
        <v>1</v>
      </c>
      <c r="C287" t="n">
        <v>673</v>
      </c>
      <c r="D287" t="inlineStr">
        <is>
          <t>LG65UP81-side</t>
        </is>
      </c>
      <c r="E287" t="inlineStr">
        <is>
          <t>FMLGEI365UP810</t>
        </is>
      </c>
      <c r="F287" t="n">
        <v>57.9656</v>
      </c>
      <c r="G287" t="n">
        <v>65.9736</v>
      </c>
      <c r="I287" t="n">
        <v>18</v>
      </c>
      <c r="J287" t="n">
        <v>200</v>
      </c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X287" t="n">
        <v>0.015</v>
      </c>
      <c r="Y287" s="439" t="n">
        <v>44583</v>
      </c>
      <c r="Z287" s="440" t="n">
        <v>44594</v>
      </c>
    </row>
    <row r="288">
      <c r="A288" t="n">
        <v>2022</v>
      </c>
      <c r="B288" t="n">
        <v>1</v>
      </c>
      <c r="C288" t="n">
        <v>674</v>
      </c>
      <c r="D288" t="inlineStr">
        <is>
          <t>LgWashing Mashine Base (VIVACHE)</t>
        </is>
      </c>
      <c r="E288" t="inlineStr">
        <is>
          <t>FMLGEI10000000</t>
        </is>
      </c>
      <c r="F288" t="n">
        <v>240.896</v>
      </c>
      <c r="G288" t="n">
        <v>274.176</v>
      </c>
      <c r="I288" t="n">
        <v>40</v>
      </c>
      <c r="J288" t="n">
        <v>180</v>
      </c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X288" t="n">
        <v>0.015</v>
      </c>
      <c r="Y288" s="439" t="n">
        <v>44583</v>
      </c>
      <c r="Z288" s="440" t="n">
        <v>44576</v>
      </c>
    </row>
    <row r="289">
      <c r="A289" t="n">
        <v>2022</v>
      </c>
      <c r="B289" t="n">
        <v>1</v>
      </c>
      <c r="C289" t="n">
        <v>674</v>
      </c>
      <c r="D289" t="inlineStr">
        <is>
          <t>LgWashing Mashine Base (VIVACHE)</t>
        </is>
      </c>
      <c r="E289" t="inlineStr">
        <is>
          <t>FMLGEI10000000</t>
        </is>
      </c>
      <c r="F289" t="n">
        <v>240.896</v>
      </c>
      <c r="G289" t="n">
        <v>274.176</v>
      </c>
      <c r="I289" t="n">
        <v>40</v>
      </c>
      <c r="J289" t="n">
        <v>180</v>
      </c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X289" t="n">
        <v>0.015</v>
      </c>
      <c r="Y289" s="439" t="n">
        <v>44583</v>
      </c>
      <c r="Z289" s="440" t="n">
        <v>44581</v>
      </c>
    </row>
    <row r="290">
      <c r="A290" t="n">
        <v>2022</v>
      </c>
      <c r="B290" t="n">
        <v>1</v>
      </c>
      <c r="C290" t="n">
        <v>674</v>
      </c>
      <c r="D290" t="inlineStr">
        <is>
          <t>LgWashing Mashine Base (VIVACHE)</t>
        </is>
      </c>
      <c r="E290" t="inlineStr">
        <is>
          <t>FMLGEI10000000</t>
        </is>
      </c>
      <c r="F290" t="n">
        <v>240.896</v>
      </c>
      <c r="G290" t="n">
        <v>274.176</v>
      </c>
      <c r="I290" t="n">
        <v>40</v>
      </c>
      <c r="J290" t="n">
        <v>180</v>
      </c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X290" t="n">
        <v>0.015</v>
      </c>
      <c r="Y290" s="439" t="n">
        <v>44583</v>
      </c>
      <c r="Z290" s="440" t="n">
        <v>44583</v>
      </c>
    </row>
    <row r="291">
      <c r="A291" t="n">
        <v>2022</v>
      </c>
      <c r="B291" t="n">
        <v>1</v>
      </c>
      <c r="C291" t="n">
        <v>674</v>
      </c>
      <c r="D291" t="inlineStr">
        <is>
          <t>LgWashing Mashine Base (VIVACHE)</t>
        </is>
      </c>
      <c r="E291" t="inlineStr">
        <is>
          <t>FMLGEI10000000</t>
        </is>
      </c>
      <c r="F291" t="n">
        <v>240.896</v>
      </c>
      <c r="G291" t="n">
        <v>274.176</v>
      </c>
      <c r="I291" t="n">
        <v>40</v>
      </c>
      <c r="J291" t="n">
        <v>180</v>
      </c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X291" t="n">
        <v>0.015</v>
      </c>
      <c r="Y291" s="439" t="n">
        <v>44583</v>
      </c>
      <c r="Z291" s="440" t="n">
        <v>44584</v>
      </c>
    </row>
    <row r="292">
      <c r="A292" t="n">
        <v>2022</v>
      </c>
      <c r="B292" t="n">
        <v>1</v>
      </c>
      <c r="C292" t="n">
        <v>674</v>
      </c>
      <c r="D292" t="inlineStr">
        <is>
          <t>LgWashing Mashine Base (VIVACHE)</t>
        </is>
      </c>
      <c r="E292" t="inlineStr">
        <is>
          <t>FMLGEI10000000</t>
        </is>
      </c>
      <c r="F292" t="n">
        <v>240.896</v>
      </c>
      <c r="G292" t="n">
        <v>274.176</v>
      </c>
      <c r="I292" t="n">
        <v>40</v>
      </c>
      <c r="J292" t="n">
        <v>180</v>
      </c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X292" t="n">
        <v>0.015</v>
      </c>
      <c r="Y292" s="439" t="n">
        <v>44583</v>
      </c>
      <c r="Z292" s="440" t="n">
        <v>44594</v>
      </c>
    </row>
    <row r="293">
      <c r="A293" t="n">
        <v>2022</v>
      </c>
      <c r="B293" t="n">
        <v>1</v>
      </c>
      <c r="C293" t="n">
        <v>254</v>
      </c>
      <c r="D293" t="inlineStr">
        <is>
          <t>طقم سخان بلونايل ذو 4 اطقم</t>
        </is>
      </c>
      <c r="E293" t="inlineStr">
        <is>
          <t>FMDAHI40000000</t>
        </is>
      </c>
      <c r="F293" t="n">
        <v>188.79</v>
      </c>
      <c r="G293" t="n">
        <v>217.21</v>
      </c>
      <c r="I293" t="n">
        <v>88</v>
      </c>
      <c r="J293" t="n">
        <v>164</v>
      </c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X293" t="n">
        <v>0.02</v>
      </c>
      <c r="Y293" s="439" t="n">
        <v>44581</v>
      </c>
      <c r="Z293" s="440" t="n">
        <v>44576</v>
      </c>
    </row>
    <row r="294">
      <c r="A294" t="n">
        <v>2022</v>
      </c>
      <c r="B294" t="n">
        <v>1</v>
      </c>
      <c r="C294" t="n">
        <v>254</v>
      </c>
      <c r="D294" t="inlineStr">
        <is>
          <t>طقم سخان بلونايل ذو 4 اطقم</t>
        </is>
      </c>
      <c r="E294" t="inlineStr">
        <is>
          <t>FMDAHI40000000</t>
        </is>
      </c>
      <c r="F294" t="n">
        <v>188.79</v>
      </c>
      <c r="G294" t="n">
        <v>217.21</v>
      </c>
      <c r="I294" t="n">
        <v>88</v>
      </c>
      <c r="J294" t="n">
        <v>164</v>
      </c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X294" t="n">
        <v>0.02</v>
      </c>
      <c r="Y294" s="439" t="n">
        <v>44581</v>
      </c>
      <c r="Z294" s="440" t="n">
        <v>44580</v>
      </c>
    </row>
    <row r="295">
      <c r="A295" t="n">
        <v>2022</v>
      </c>
      <c r="B295" t="n">
        <v>1</v>
      </c>
      <c r="C295" t="n">
        <v>254</v>
      </c>
      <c r="D295" t="inlineStr">
        <is>
          <t>طقم سخان بلونايل ذو 4 اطقم</t>
        </is>
      </c>
      <c r="E295" t="inlineStr">
        <is>
          <t>FMDAHI40000000</t>
        </is>
      </c>
      <c r="F295" t="n">
        <v>188.79</v>
      </c>
      <c r="G295" t="n">
        <v>217.21</v>
      </c>
      <c r="I295" t="n">
        <v>88</v>
      </c>
      <c r="J295" t="n">
        <v>164</v>
      </c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X295" t="n">
        <v>0.02</v>
      </c>
      <c r="Y295" s="439" t="n">
        <v>44581</v>
      </c>
      <c r="Z295" s="440" t="n">
        <v>44581</v>
      </c>
    </row>
    <row r="296">
      <c r="A296" t="n">
        <v>2022</v>
      </c>
      <c r="B296" t="n">
        <v>1</v>
      </c>
      <c r="C296" t="n">
        <v>271</v>
      </c>
      <c r="D296" t="inlineStr">
        <is>
          <t>صندوق سمك 5ك بنى سويف</t>
        </is>
      </c>
      <c r="E296" t="inlineStr">
        <is>
          <t>FM000B05000000</t>
        </is>
      </c>
      <c r="F296" t="n">
        <v>149.73</v>
      </c>
      <c r="G296" t="n">
        <v>172.27</v>
      </c>
      <c r="I296" t="n">
        <v>151</v>
      </c>
      <c r="J296" t="n">
        <v>95</v>
      </c>
      <c r="M296" t="n">
        <v>3</v>
      </c>
      <c r="N296" s="64" t="n">
        <v>4</v>
      </c>
      <c r="O296" s="64" t="n">
        <v>7</v>
      </c>
      <c r="P296" s="64" t="n"/>
      <c r="Q296" s="64" t="n"/>
      <c r="R296" s="64" t="n"/>
      <c r="S296" s="64" t="n"/>
      <c r="T296" s="64" t="n"/>
      <c r="U296" s="64" t="n"/>
      <c r="V296" s="64" t="n"/>
      <c r="X296" t="n">
        <v>0.015</v>
      </c>
      <c r="Y296" s="439" t="n">
        <v>44581</v>
      </c>
      <c r="Z296" s="440" t="n">
        <v>44576</v>
      </c>
    </row>
    <row r="297">
      <c r="A297" t="n">
        <v>2022</v>
      </c>
      <c r="B297" t="n">
        <v>1</v>
      </c>
      <c r="C297" t="n">
        <v>271</v>
      </c>
      <c r="D297" t="inlineStr">
        <is>
          <t>صندوق سمك 5ك بنى سويف</t>
        </is>
      </c>
      <c r="E297" t="inlineStr">
        <is>
          <t>FM000B05000000</t>
        </is>
      </c>
      <c r="F297" t="n">
        <v>149.73</v>
      </c>
      <c r="G297" t="n">
        <v>172.27</v>
      </c>
      <c r="I297" t="n">
        <v>151</v>
      </c>
      <c r="J297" t="n">
        <v>95</v>
      </c>
      <c r="M297" t="n">
        <v>3</v>
      </c>
      <c r="N297" s="64" t="n">
        <v>4</v>
      </c>
      <c r="O297" s="64" t="n">
        <v>7</v>
      </c>
      <c r="P297" s="64" t="n"/>
      <c r="Q297" s="64" t="n"/>
      <c r="R297" s="64" t="n"/>
      <c r="S297" s="64" t="n"/>
      <c r="T297" s="64" t="n"/>
      <c r="U297" s="64" t="n"/>
      <c r="V297" s="64" t="n"/>
      <c r="X297" t="n">
        <v>0.015</v>
      </c>
      <c r="Y297" s="439" t="n">
        <v>44581</v>
      </c>
      <c r="Z297" s="440" t="n">
        <v>44580</v>
      </c>
    </row>
    <row r="298">
      <c r="A298" t="n">
        <v>2022</v>
      </c>
      <c r="B298" t="n">
        <v>1</v>
      </c>
      <c r="C298" t="n">
        <v>271</v>
      </c>
      <c r="D298" t="inlineStr">
        <is>
          <t>صندوق سمك 5ك بنى سويف</t>
        </is>
      </c>
      <c r="E298" t="inlineStr">
        <is>
          <t>FM000B05000000</t>
        </is>
      </c>
      <c r="F298" t="n">
        <v>149.73</v>
      </c>
      <c r="G298" t="n">
        <v>172.27</v>
      </c>
      <c r="I298" t="n">
        <v>151</v>
      </c>
      <c r="J298" t="n">
        <v>95</v>
      </c>
      <c r="M298" t="n">
        <v>3</v>
      </c>
      <c r="N298" s="64" t="n">
        <v>4</v>
      </c>
      <c r="O298" s="64" t="n">
        <v>7</v>
      </c>
      <c r="P298" s="64" t="n"/>
      <c r="Q298" s="64" t="n"/>
      <c r="R298" s="64" t="n"/>
      <c r="S298" s="64" t="n"/>
      <c r="T298" s="64" t="n"/>
      <c r="U298" s="64" t="n"/>
      <c r="V298" s="64" t="n"/>
      <c r="X298" t="n">
        <v>0.015</v>
      </c>
      <c r="Y298" s="439" t="n">
        <v>44581</v>
      </c>
      <c r="Z298" s="440" t="n">
        <v>44581</v>
      </c>
    </row>
    <row r="299">
      <c r="A299" t="n">
        <v>2022</v>
      </c>
      <c r="B299" t="n">
        <v>1</v>
      </c>
      <c r="C299" t="n">
        <v>667</v>
      </c>
      <c r="D299" t="inlineStr">
        <is>
          <t>LG 65 UP 81</t>
        </is>
      </c>
      <c r="E299" t="inlineStr">
        <is>
          <t>FMLGEI065UP810</t>
        </is>
      </c>
      <c r="F299" t="n">
        <v>1462.314</v>
      </c>
      <c r="G299" t="n">
        <v>1664.334</v>
      </c>
      <c r="I299" t="n">
        <v>18</v>
      </c>
      <c r="J299" t="n">
        <v>200</v>
      </c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X299" t="n">
        <v>0.015</v>
      </c>
      <c r="Y299" s="439" t="n">
        <v>44581</v>
      </c>
      <c r="Z299" s="440" t="n">
        <v>44576</v>
      </c>
    </row>
    <row r="300">
      <c r="A300" t="n">
        <v>2022</v>
      </c>
      <c r="B300" t="n">
        <v>1</v>
      </c>
      <c r="C300" t="n">
        <v>667</v>
      </c>
      <c r="D300" t="inlineStr">
        <is>
          <t>LG 65 UP 81</t>
        </is>
      </c>
      <c r="E300" t="inlineStr">
        <is>
          <t>FMLGEI065UP810</t>
        </is>
      </c>
      <c r="F300" t="n">
        <v>1462.314</v>
      </c>
      <c r="G300" t="n">
        <v>1664.334</v>
      </c>
      <c r="I300" t="n">
        <v>18</v>
      </c>
      <c r="J300" t="n">
        <v>200</v>
      </c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X300" t="n">
        <v>0.015</v>
      </c>
      <c r="Y300" s="439" t="n">
        <v>44581</v>
      </c>
      <c r="Z300" s="440" t="n">
        <v>44580</v>
      </c>
    </row>
    <row r="301">
      <c r="A301" t="n">
        <v>2022</v>
      </c>
      <c r="B301" t="n">
        <v>1</v>
      </c>
      <c r="C301" t="n">
        <v>667</v>
      </c>
      <c r="D301" t="inlineStr">
        <is>
          <t>LG 65 UP 81</t>
        </is>
      </c>
      <c r="E301" t="inlineStr">
        <is>
          <t>FMLGEI065UP810</t>
        </is>
      </c>
      <c r="F301" t="n">
        <v>1462.314</v>
      </c>
      <c r="G301" t="n">
        <v>1664.334</v>
      </c>
      <c r="I301" t="n">
        <v>18</v>
      </c>
      <c r="J301" t="n">
        <v>200</v>
      </c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X301" t="n">
        <v>0.015</v>
      </c>
      <c r="Y301" s="439" t="n">
        <v>44581</v>
      </c>
      <c r="Z301" s="440" t="n">
        <v>44581</v>
      </c>
    </row>
    <row r="302">
      <c r="A302" t="n">
        <v>2022</v>
      </c>
      <c r="B302" t="n">
        <v>1</v>
      </c>
      <c r="C302" t="n">
        <v>673</v>
      </c>
      <c r="D302" t="inlineStr">
        <is>
          <t>LG65UP81-side</t>
        </is>
      </c>
      <c r="E302" t="inlineStr">
        <is>
          <t>FMLGEI365UP810</t>
        </is>
      </c>
      <c r="F302" t="n">
        <v>57.9656</v>
      </c>
      <c r="G302" t="n">
        <v>65.9736</v>
      </c>
      <c r="I302" t="n">
        <v>18</v>
      </c>
      <c r="J302" t="n">
        <v>200</v>
      </c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X302" t="n">
        <v>0.015</v>
      </c>
      <c r="Y302" s="439" t="n">
        <v>44581</v>
      </c>
      <c r="Z302" s="440" t="n">
        <v>44576</v>
      </c>
    </row>
    <row r="303">
      <c r="A303" t="n">
        <v>2022</v>
      </c>
      <c r="B303" t="n">
        <v>1</v>
      </c>
      <c r="C303" t="n">
        <v>673</v>
      </c>
      <c r="D303" t="inlineStr">
        <is>
          <t>LG65UP81-side</t>
        </is>
      </c>
      <c r="E303" t="inlineStr">
        <is>
          <t>FMLGEI365UP810</t>
        </is>
      </c>
      <c r="F303" t="n">
        <v>57.9656</v>
      </c>
      <c r="G303" t="n">
        <v>65.9736</v>
      </c>
      <c r="I303" t="n">
        <v>18</v>
      </c>
      <c r="J303" t="n">
        <v>200</v>
      </c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X303" t="n">
        <v>0.015</v>
      </c>
      <c r="Y303" s="439" t="n">
        <v>44581</v>
      </c>
      <c r="Z303" s="440" t="n">
        <v>44580</v>
      </c>
    </row>
    <row r="304">
      <c r="A304" t="n">
        <v>2022</v>
      </c>
      <c r="B304" t="n">
        <v>1</v>
      </c>
      <c r="C304" t="n">
        <v>673</v>
      </c>
      <c r="D304" t="inlineStr">
        <is>
          <t>LG65UP81-side</t>
        </is>
      </c>
      <c r="E304" t="inlineStr">
        <is>
          <t>FMLGEI365UP810</t>
        </is>
      </c>
      <c r="F304" t="n">
        <v>57.9656</v>
      </c>
      <c r="G304" t="n">
        <v>65.9736</v>
      </c>
      <c r="I304" t="n">
        <v>18</v>
      </c>
      <c r="J304" t="n">
        <v>200</v>
      </c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X304" t="n">
        <v>0.015</v>
      </c>
      <c r="Y304" s="439" t="n">
        <v>44581</v>
      </c>
      <c r="Z304" s="440" t="n">
        <v>44581</v>
      </c>
    </row>
    <row r="305">
      <c r="A305" t="n">
        <v>2022</v>
      </c>
      <c r="B305" t="n">
        <v>1</v>
      </c>
      <c r="C305" t="n">
        <v>674</v>
      </c>
      <c r="D305" t="inlineStr">
        <is>
          <t>LgWashing Mashine Base (VIVACHE)</t>
        </is>
      </c>
      <c r="E305" t="inlineStr">
        <is>
          <t>FMLGEI10000000</t>
        </is>
      </c>
      <c r="F305" t="n">
        <v>240.896</v>
      </c>
      <c r="G305" t="n">
        <v>274.176</v>
      </c>
      <c r="I305" t="n">
        <v>40</v>
      </c>
      <c r="J305" t="n">
        <v>180</v>
      </c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X305" t="n">
        <v>0.015</v>
      </c>
      <c r="Y305" s="439" t="n">
        <v>44581</v>
      </c>
      <c r="Z305" s="440" t="n">
        <v>44576</v>
      </c>
    </row>
    <row r="306">
      <c r="A306" t="n">
        <v>2022</v>
      </c>
      <c r="B306" t="n">
        <v>1</v>
      </c>
      <c r="C306" t="n">
        <v>674</v>
      </c>
      <c r="D306" t="inlineStr">
        <is>
          <t>LgWashing Mashine Base (VIVACHE)</t>
        </is>
      </c>
      <c r="E306" t="inlineStr">
        <is>
          <t>FMLGEI10000000</t>
        </is>
      </c>
      <c r="F306" t="n">
        <v>240.896</v>
      </c>
      <c r="G306" t="n">
        <v>274.176</v>
      </c>
      <c r="I306" t="n">
        <v>40</v>
      </c>
      <c r="J306" t="n">
        <v>180</v>
      </c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X306" t="n">
        <v>0.015</v>
      </c>
      <c r="Y306" s="439" t="n">
        <v>44581</v>
      </c>
      <c r="Z306" s="440" t="n">
        <v>44580</v>
      </c>
    </row>
    <row r="307">
      <c r="A307" t="n">
        <v>2022</v>
      </c>
      <c r="B307" t="n">
        <v>1</v>
      </c>
      <c r="C307" t="n">
        <v>674</v>
      </c>
      <c r="D307" t="inlineStr">
        <is>
          <t>LgWashing Mashine Base (VIVACHE)</t>
        </is>
      </c>
      <c r="E307" t="inlineStr">
        <is>
          <t>FMLGEI10000000</t>
        </is>
      </c>
      <c r="F307" t="n">
        <v>240.896</v>
      </c>
      <c r="G307" t="n">
        <v>274.176</v>
      </c>
      <c r="I307" t="n">
        <v>40</v>
      </c>
      <c r="J307" t="n">
        <v>180</v>
      </c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X307" t="n">
        <v>0.015</v>
      </c>
      <c r="Y307" s="439" t="n">
        <v>44581</v>
      </c>
      <c r="Z307" s="440" t="n">
        <v>44581</v>
      </c>
    </row>
    <row r="308">
      <c r="A308" t="n">
        <v>2022</v>
      </c>
      <c r="B308" t="n">
        <v>1</v>
      </c>
      <c r="C308" t="n">
        <v>1</v>
      </c>
      <c r="D308" t="inlineStr">
        <is>
          <t>كفر سخان فرنساوي</t>
        </is>
      </c>
      <c r="E308" t="inlineStr">
        <is>
          <t>FMENCI20000000</t>
        </is>
      </c>
      <c r="F308" t="n">
        <v>103.23</v>
      </c>
      <c r="G308" t="n">
        <v>118.77</v>
      </c>
      <c r="I308" t="n">
        <v>108</v>
      </c>
      <c r="J308" t="n">
        <v>100</v>
      </c>
      <c r="M308" t="n">
        <v>3</v>
      </c>
      <c r="N308" s="64" t="n">
        <v>4</v>
      </c>
      <c r="O308" s="64" t="n">
        <v>2</v>
      </c>
      <c r="P308" s="64" t="n"/>
      <c r="Q308" s="64" t="n"/>
      <c r="R308" s="64" t="n"/>
      <c r="S308" s="64" t="n"/>
      <c r="T308" s="64" t="n"/>
      <c r="U308" s="64" t="n"/>
      <c r="V308" s="64" t="n"/>
      <c r="X308" t="n">
        <v>0.015</v>
      </c>
      <c r="Y308" s="439" t="n">
        <v>44580</v>
      </c>
      <c r="Z308" s="440" t="n">
        <v>44543</v>
      </c>
    </row>
    <row r="309">
      <c r="A309" t="n">
        <v>2022</v>
      </c>
      <c r="B309" t="n">
        <v>1</v>
      </c>
      <c r="C309" t="n">
        <v>1</v>
      </c>
      <c r="D309" t="inlineStr">
        <is>
          <t>كفر سخان فرنساوي</t>
        </is>
      </c>
      <c r="E309" t="inlineStr">
        <is>
          <t>FMENCI20000000</t>
        </is>
      </c>
      <c r="F309" t="n">
        <v>103.23</v>
      </c>
      <c r="G309" t="n">
        <v>118.77</v>
      </c>
      <c r="I309" t="n">
        <v>108</v>
      </c>
      <c r="J309" t="n">
        <v>100</v>
      </c>
      <c r="M309" t="n">
        <v>3</v>
      </c>
      <c r="N309" s="64" t="n">
        <v>4</v>
      </c>
      <c r="O309" s="64" t="n">
        <v>2</v>
      </c>
      <c r="P309" s="64" t="n"/>
      <c r="Q309" s="64" t="n"/>
      <c r="R309" s="64" t="n"/>
      <c r="S309" s="64" t="n"/>
      <c r="T309" s="64" t="n"/>
      <c r="U309" s="64" t="n"/>
      <c r="V309" s="64" t="n"/>
      <c r="X309" t="n">
        <v>0.015</v>
      </c>
      <c r="Y309" s="439" t="n">
        <v>44580</v>
      </c>
      <c r="Z309" s="440" t="n">
        <v>44555</v>
      </c>
    </row>
    <row r="310">
      <c r="A310" t="n">
        <v>2022</v>
      </c>
      <c r="B310" t="n">
        <v>1</v>
      </c>
      <c r="C310" t="n">
        <v>1</v>
      </c>
      <c r="D310" t="inlineStr">
        <is>
          <t>كفر سخان فرنساوي</t>
        </is>
      </c>
      <c r="E310" t="inlineStr">
        <is>
          <t>FMENCI20000000</t>
        </is>
      </c>
      <c r="F310" t="n">
        <v>103.23</v>
      </c>
      <c r="G310" t="n">
        <v>118.77</v>
      </c>
      <c r="I310" t="n">
        <v>108</v>
      </c>
      <c r="J310" t="n">
        <v>100</v>
      </c>
      <c r="M310" t="n">
        <v>3</v>
      </c>
      <c r="N310" s="64" t="n">
        <v>4</v>
      </c>
      <c r="O310" s="64" t="n">
        <v>2</v>
      </c>
      <c r="P310" s="64" t="n"/>
      <c r="Q310" s="64" t="n"/>
      <c r="R310" s="64" t="n"/>
      <c r="S310" s="64" t="n"/>
      <c r="T310" s="64" t="n"/>
      <c r="U310" s="64" t="n"/>
      <c r="V310" s="64" t="n"/>
      <c r="X310" t="n">
        <v>0.015</v>
      </c>
      <c r="Y310" s="439" t="n">
        <v>44580</v>
      </c>
      <c r="Z310" s="440" t="n">
        <v>44569</v>
      </c>
    </row>
    <row r="311">
      <c r="A311" t="n">
        <v>2022</v>
      </c>
      <c r="B311" t="n">
        <v>1</v>
      </c>
      <c r="C311" t="n">
        <v>1</v>
      </c>
      <c r="D311" t="inlineStr">
        <is>
          <t>كفر سخان فرنساوي</t>
        </is>
      </c>
      <c r="E311" t="inlineStr">
        <is>
          <t>FMENCI20000000</t>
        </is>
      </c>
      <c r="F311" t="n">
        <v>103.23</v>
      </c>
      <c r="G311" t="n">
        <v>118.77</v>
      </c>
      <c r="I311" t="n">
        <v>108</v>
      </c>
      <c r="J311" t="n">
        <v>100</v>
      </c>
      <c r="M311" t="n">
        <v>3</v>
      </c>
      <c r="N311" s="64" t="n">
        <v>4</v>
      </c>
      <c r="O311" s="64" t="n">
        <v>2</v>
      </c>
      <c r="P311" s="64" t="n"/>
      <c r="Q311" s="64" t="n"/>
      <c r="R311" s="64" t="n"/>
      <c r="S311" s="64" t="n"/>
      <c r="T311" s="64" t="n"/>
      <c r="U311" s="64" t="n"/>
      <c r="V311" s="64" t="n"/>
      <c r="X311" t="n">
        <v>0.015</v>
      </c>
      <c r="Y311" s="439" t="n">
        <v>44580</v>
      </c>
      <c r="Z311" s="440" t="n">
        <v>44571</v>
      </c>
    </row>
    <row r="312">
      <c r="A312" t="n">
        <v>2022</v>
      </c>
      <c r="B312" t="n">
        <v>1</v>
      </c>
      <c r="C312" t="n">
        <v>1</v>
      </c>
      <c r="D312" t="inlineStr">
        <is>
          <t>كفر سخان فرنساوي</t>
        </is>
      </c>
      <c r="E312" t="inlineStr">
        <is>
          <t>FMENCI20000000</t>
        </is>
      </c>
      <c r="F312" t="n">
        <v>103.23</v>
      </c>
      <c r="G312" t="n">
        <v>118.77</v>
      </c>
      <c r="I312" t="n">
        <v>108</v>
      </c>
      <c r="J312" t="n">
        <v>100</v>
      </c>
      <c r="M312" t="n">
        <v>3</v>
      </c>
      <c r="N312" s="64" t="n">
        <v>4</v>
      </c>
      <c r="O312" s="64" t="n">
        <v>2</v>
      </c>
      <c r="P312" s="64" t="n"/>
      <c r="Q312" s="64" t="n"/>
      <c r="R312" s="64" t="n"/>
      <c r="S312" s="64" t="n"/>
      <c r="T312" s="64" t="n"/>
      <c r="U312" s="64" t="n"/>
      <c r="V312" s="64" t="n"/>
      <c r="X312" t="n">
        <v>0.015</v>
      </c>
      <c r="Y312" s="439" t="n">
        <v>44580</v>
      </c>
      <c r="Z312" s="440" t="n">
        <v>44573</v>
      </c>
    </row>
    <row r="313">
      <c r="A313" t="n">
        <v>2022</v>
      </c>
      <c r="B313" t="n">
        <v>1</v>
      </c>
      <c r="C313" t="n">
        <v>1</v>
      </c>
      <c r="D313" t="inlineStr">
        <is>
          <t>كفر سخان فرنساوي</t>
        </is>
      </c>
      <c r="E313" t="inlineStr">
        <is>
          <t>FMENCI20000000</t>
        </is>
      </c>
      <c r="F313" t="n">
        <v>103.23</v>
      </c>
      <c r="G313" t="n">
        <v>118.77</v>
      </c>
      <c r="I313" t="n">
        <v>108</v>
      </c>
      <c r="J313" t="n">
        <v>100</v>
      </c>
      <c r="M313" t="n">
        <v>3</v>
      </c>
      <c r="N313" s="64" t="n">
        <v>4</v>
      </c>
      <c r="O313" s="64" t="n">
        <v>2</v>
      </c>
      <c r="P313" s="64" t="n"/>
      <c r="Q313" s="64" t="n"/>
      <c r="R313" s="64" t="n"/>
      <c r="S313" s="64" t="n"/>
      <c r="T313" s="64" t="n"/>
      <c r="U313" s="64" t="n"/>
      <c r="V313" s="64" t="n"/>
      <c r="X313" t="n">
        <v>0.015</v>
      </c>
      <c r="Y313" s="439" t="n">
        <v>44580</v>
      </c>
      <c r="Z313" s="440" t="n">
        <v>44580</v>
      </c>
    </row>
    <row r="314">
      <c r="A314" t="n">
        <v>2022</v>
      </c>
      <c r="B314" t="n">
        <v>1</v>
      </c>
      <c r="C314" t="n">
        <v>2</v>
      </c>
      <c r="D314" t="inlineStr">
        <is>
          <t>قاعدة سخان فرنساوي</t>
        </is>
      </c>
      <c r="E314" t="inlineStr">
        <is>
          <t>FMENCI30000000</t>
        </is>
      </c>
      <c r="F314" t="n">
        <v>105.09</v>
      </c>
      <c r="G314" t="n">
        <v>120.91</v>
      </c>
      <c r="I314" t="n">
        <v>108</v>
      </c>
      <c r="J314" t="n">
        <v>100</v>
      </c>
      <c r="M314" t="n">
        <v>4</v>
      </c>
      <c r="N314" s="64" t="n">
        <v>4</v>
      </c>
      <c r="O314" s="64" t="n">
        <v>2</v>
      </c>
      <c r="P314" s="64" t="n"/>
      <c r="Q314" s="64" t="n"/>
      <c r="R314" s="64" t="n"/>
      <c r="S314" s="64" t="n"/>
      <c r="T314" s="64" t="n"/>
      <c r="U314" s="64" t="n"/>
      <c r="V314" s="64" t="n"/>
      <c r="X314" t="n">
        <v>0.015</v>
      </c>
      <c r="Y314" s="439" t="n">
        <v>44580</v>
      </c>
      <c r="Z314" s="440" t="n">
        <v>44543</v>
      </c>
    </row>
    <row r="315">
      <c r="A315" t="n">
        <v>2022</v>
      </c>
      <c r="B315" t="n">
        <v>1</v>
      </c>
      <c r="C315" t="n">
        <v>2</v>
      </c>
      <c r="D315" t="inlineStr">
        <is>
          <t>قاعدة سخان فرنساوي</t>
        </is>
      </c>
      <c r="E315" t="inlineStr">
        <is>
          <t>FMENCI30000000</t>
        </is>
      </c>
      <c r="F315" t="n">
        <v>105.09</v>
      </c>
      <c r="G315" t="n">
        <v>120.91</v>
      </c>
      <c r="I315" t="n">
        <v>108</v>
      </c>
      <c r="J315" t="n">
        <v>100</v>
      </c>
      <c r="M315" t="n">
        <v>4</v>
      </c>
      <c r="N315" s="64" t="n">
        <v>4</v>
      </c>
      <c r="O315" s="64" t="n">
        <v>2</v>
      </c>
      <c r="P315" s="64" t="n"/>
      <c r="Q315" s="64" t="n"/>
      <c r="R315" s="64" t="n"/>
      <c r="S315" s="64" t="n"/>
      <c r="T315" s="64" t="n"/>
      <c r="U315" s="64" t="n"/>
      <c r="V315" s="64" t="n"/>
      <c r="X315" t="n">
        <v>0.015</v>
      </c>
      <c r="Y315" s="439" t="n">
        <v>44580</v>
      </c>
      <c r="Z315" s="440" t="n">
        <v>44555</v>
      </c>
    </row>
    <row r="316">
      <c r="A316" t="n">
        <v>2022</v>
      </c>
      <c r="B316" t="n">
        <v>1</v>
      </c>
      <c r="C316" t="n">
        <v>2</v>
      </c>
      <c r="D316" t="inlineStr">
        <is>
          <t>قاعدة سخان فرنساوي</t>
        </is>
      </c>
      <c r="E316" t="inlineStr">
        <is>
          <t>FMENCI30000000</t>
        </is>
      </c>
      <c r="F316" t="n">
        <v>105.09</v>
      </c>
      <c r="G316" t="n">
        <v>120.91</v>
      </c>
      <c r="I316" t="n">
        <v>108</v>
      </c>
      <c r="J316" t="n">
        <v>100</v>
      </c>
      <c r="M316" t="n">
        <v>4</v>
      </c>
      <c r="N316" s="64" t="n">
        <v>4</v>
      </c>
      <c r="O316" s="64" t="n">
        <v>2</v>
      </c>
      <c r="P316" s="64" t="n"/>
      <c r="Q316" s="64" t="n"/>
      <c r="R316" s="64" t="n"/>
      <c r="S316" s="64" t="n"/>
      <c r="T316" s="64" t="n"/>
      <c r="U316" s="64" t="n"/>
      <c r="V316" s="64" t="n"/>
      <c r="X316" t="n">
        <v>0.015</v>
      </c>
      <c r="Y316" s="439" t="n">
        <v>44580</v>
      </c>
      <c r="Z316" s="440" t="n">
        <v>44569</v>
      </c>
    </row>
    <row r="317">
      <c r="A317" t="n">
        <v>2022</v>
      </c>
      <c r="B317" t="n">
        <v>1</v>
      </c>
      <c r="C317" t="n">
        <v>2</v>
      </c>
      <c r="D317" t="inlineStr">
        <is>
          <t>قاعدة سخان فرنساوي</t>
        </is>
      </c>
      <c r="E317" t="inlineStr">
        <is>
          <t>FMENCI30000000</t>
        </is>
      </c>
      <c r="F317" t="n">
        <v>105.09</v>
      </c>
      <c r="G317" t="n">
        <v>120.91</v>
      </c>
      <c r="I317" t="n">
        <v>108</v>
      </c>
      <c r="J317" t="n">
        <v>100</v>
      </c>
      <c r="M317" t="n">
        <v>4</v>
      </c>
      <c r="N317" s="64" t="n">
        <v>4</v>
      </c>
      <c r="O317" s="64" t="n">
        <v>2</v>
      </c>
      <c r="P317" s="64" t="n"/>
      <c r="Q317" s="64" t="n"/>
      <c r="R317" s="64" t="n"/>
      <c r="S317" s="64" t="n"/>
      <c r="T317" s="64" t="n"/>
      <c r="U317" s="64" t="n"/>
      <c r="V317" s="64" t="n"/>
      <c r="X317" t="n">
        <v>0.015</v>
      </c>
      <c r="Y317" s="439" t="n">
        <v>44580</v>
      </c>
      <c r="Z317" s="440" t="n">
        <v>44571</v>
      </c>
    </row>
    <row r="318">
      <c r="A318" t="n">
        <v>2022</v>
      </c>
      <c r="B318" t="n">
        <v>1</v>
      </c>
      <c r="C318" t="n">
        <v>2</v>
      </c>
      <c r="D318" t="inlineStr">
        <is>
          <t>قاعدة سخان فرنساوي</t>
        </is>
      </c>
      <c r="E318" t="inlineStr">
        <is>
          <t>FMENCI30000000</t>
        </is>
      </c>
      <c r="F318" t="n">
        <v>105.09</v>
      </c>
      <c r="G318" t="n">
        <v>120.91</v>
      </c>
      <c r="I318" t="n">
        <v>108</v>
      </c>
      <c r="J318" t="n">
        <v>100</v>
      </c>
      <c r="M318" t="n">
        <v>4</v>
      </c>
      <c r="N318" s="64" t="n">
        <v>4</v>
      </c>
      <c r="O318" s="64" t="n">
        <v>2</v>
      </c>
      <c r="P318" s="64" t="n"/>
      <c r="Q318" s="64" t="n"/>
      <c r="R318" s="64" t="n"/>
      <c r="S318" s="64" t="n"/>
      <c r="T318" s="64" t="n"/>
      <c r="U318" s="64" t="n"/>
      <c r="V318" s="64" t="n"/>
      <c r="X318" t="n">
        <v>0.015</v>
      </c>
      <c r="Y318" s="439" t="n">
        <v>44580</v>
      </c>
      <c r="Z318" s="440" t="n">
        <v>44573</v>
      </c>
    </row>
    <row r="319">
      <c r="A319" t="n">
        <v>2022</v>
      </c>
      <c r="B319" t="n">
        <v>1</v>
      </c>
      <c r="C319" t="n">
        <v>2</v>
      </c>
      <c r="D319" t="inlineStr">
        <is>
          <t>قاعدة سخان فرنساوي</t>
        </is>
      </c>
      <c r="E319" t="inlineStr">
        <is>
          <t>FMENCI30000000</t>
        </is>
      </c>
      <c r="F319" t="n">
        <v>105.09</v>
      </c>
      <c r="G319" t="n">
        <v>120.91</v>
      </c>
      <c r="I319" t="n">
        <v>108</v>
      </c>
      <c r="J319" t="n">
        <v>100</v>
      </c>
      <c r="M319" t="n">
        <v>4</v>
      </c>
      <c r="N319" s="64" t="n">
        <v>4</v>
      </c>
      <c r="O319" s="64" t="n">
        <v>2</v>
      </c>
      <c r="P319" s="64" t="n"/>
      <c r="Q319" s="64" t="n"/>
      <c r="R319" s="64" t="n"/>
      <c r="S319" s="64" t="n"/>
      <c r="T319" s="64" t="n"/>
      <c r="U319" s="64" t="n"/>
      <c r="V319" s="64" t="n"/>
      <c r="X319" t="n">
        <v>0.015</v>
      </c>
      <c r="Y319" s="439" t="n">
        <v>44580</v>
      </c>
      <c r="Z319" s="440" t="n">
        <v>44580</v>
      </c>
    </row>
    <row r="320">
      <c r="A320" t="n">
        <v>2022</v>
      </c>
      <c r="B320" t="n">
        <v>1</v>
      </c>
      <c r="C320" t="n">
        <v>49</v>
      </c>
      <c r="D320" t="inlineStr">
        <is>
          <t xml:space="preserve"> LgWashing machine (Cover)</t>
        </is>
      </c>
      <c r="E320" t="inlineStr">
        <is>
          <t>FMLGEI20000000</t>
        </is>
      </c>
      <c r="F320" t="n">
        <v>95.5</v>
      </c>
      <c r="G320" t="n">
        <v>104.5</v>
      </c>
      <c r="I320" t="n">
        <v>101</v>
      </c>
      <c r="J320" t="n">
        <v>107</v>
      </c>
      <c r="M320" t="n">
        <v>2</v>
      </c>
      <c r="N320" s="64" t="n">
        <v>5</v>
      </c>
      <c r="O320" s="64" t="n">
        <v>3</v>
      </c>
      <c r="P320" s="64" t="n"/>
      <c r="Q320" s="64" t="n"/>
      <c r="R320" s="64" t="n"/>
      <c r="S320" s="64" t="n"/>
      <c r="T320" s="64" t="n"/>
      <c r="U320" s="64" t="n"/>
      <c r="V320" s="64" t="n"/>
      <c r="X320" t="n">
        <v>0.015</v>
      </c>
      <c r="Y320" s="439" t="n">
        <v>44580</v>
      </c>
      <c r="Z320" s="440" t="n">
        <v>44543</v>
      </c>
    </row>
    <row r="321">
      <c r="A321" t="n">
        <v>2022</v>
      </c>
      <c r="B321" t="n">
        <v>1</v>
      </c>
      <c r="C321" t="n">
        <v>49</v>
      </c>
      <c r="D321" t="inlineStr">
        <is>
          <t xml:space="preserve"> LgWashing machine (Cover)</t>
        </is>
      </c>
      <c r="E321" t="inlineStr">
        <is>
          <t>FMLGEI20000000</t>
        </is>
      </c>
      <c r="F321" t="n">
        <v>95.5</v>
      </c>
      <c r="G321" t="n">
        <v>104.5</v>
      </c>
      <c r="I321" t="n">
        <v>101</v>
      </c>
      <c r="J321" t="n">
        <v>107</v>
      </c>
      <c r="M321" t="n">
        <v>2</v>
      </c>
      <c r="N321" s="64" t="n">
        <v>5</v>
      </c>
      <c r="O321" s="64" t="n">
        <v>3</v>
      </c>
      <c r="P321" s="64" t="n"/>
      <c r="Q321" s="64" t="n"/>
      <c r="R321" s="64" t="n"/>
      <c r="S321" s="64" t="n"/>
      <c r="T321" s="64" t="n"/>
      <c r="U321" s="64" t="n"/>
      <c r="V321" s="64" t="n"/>
      <c r="X321" t="n">
        <v>0.015</v>
      </c>
      <c r="Y321" s="439" t="n">
        <v>44580</v>
      </c>
      <c r="Z321" s="440" t="n">
        <v>44555</v>
      </c>
    </row>
    <row r="322">
      <c r="A322" t="n">
        <v>2022</v>
      </c>
      <c r="B322" t="n">
        <v>1</v>
      </c>
      <c r="C322" t="n">
        <v>49</v>
      </c>
      <c r="D322" t="inlineStr">
        <is>
          <t xml:space="preserve"> LgWashing machine (Cover)</t>
        </is>
      </c>
      <c r="E322" t="inlineStr">
        <is>
          <t>FMLGEI20000000</t>
        </is>
      </c>
      <c r="F322" t="n">
        <v>95.5</v>
      </c>
      <c r="G322" t="n">
        <v>104.5</v>
      </c>
      <c r="I322" t="n">
        <v>101</v>
      </c>
      <c r="J322" t="n">
        <v>107</v>
      </c>
      <c r="M322" t="n">
        <v>2</v>
      </c>
      <c r="N322" s="64" t="n">
        <v>5</v>
      </c>
      <c r="O322" s="64" t="n">
        <v>3</v>
      </c>
      <c r="P322" s="64" t="n"/>
      <c r="Q322" s="64" t="n"/>
      <c r="R322" s="64" t="n"/>
      <c r="S322" s="64" t="n"/>
      <c r="T322" s="64" t="n"/>
      <c r="U322" s="64" t="n"/>
      <c r="V322" s="64" t="n"/>
      <c r="X322" t="n">
        <v>0.015</v>
      </c>
      <c r="Y322" s="439" t="n">
        <v>44580</v>
      </c>
      <c r="Z322" s="440" t="n">
        <v>44569</v>
      </c>
    </row>
    <row r="323">
      <c r="A323" t="n">
        <v>2022</v>
      </c>
      <c r="B323" t="n">
        <v>1</v>
      </c>
      <c r="C323" t="n">
        <v>49</v>
      </c>
      <c r="D323" t="inlineStr">
        <is>
          <t xml:space="preserve"> LgWashing machine (Cover)</t>
        </is>
      </c>
      <c r="E323" t="inlineStr">
        <is>
          <t>FMLGEI20000000</t>
        </is>
      </c>
      <c r="F323" t="n">
        <v>95.5</v>
      </c>
      <c r="G323" t="n">
        <v>104.5</v>
      </c>
      <c r="I323" t="n">
        <v>101</v>
      </c>
      <c r="J323" t="n">
        <v>107</v>
      </c>
      <c r="M323" t="n">
        <v>2</v>
      </c>
      <c r="N323" s="64" t="n">
        <v>5</v>
      </c>
      <c r="O323" s="64" t="n">
        <v>3</v>
      </c>
      <c r="P323" s="64" t="n"/>
      <c r="Q323" s="64" t="n"/>
      <c r="R323" s="64" t="n"/>
      <c r="S323" s="64" t="n"/>
      <c r="T323" s="64" t="n"/>
      <c r="U323" s="64" t="n"/>
      <c r="V323" s="64" t="n"/>
      <c r="X323" t="n">
        <v>0.015</v>
      </c>
      <c r="Y323" s="439" t="n">
        <v>44580</v>
      </c>
      <c r="Z323" s="440" t="n">
        <v>44571</v>
      </c>
    </row>
    <row r="324">
      <c r="A324" t="n">
        <v>2022</v>
      </c>
      <c r="B324" t="n">
        <v>1</v>
      </c>
      <c r="C324" t="n">
        <v>49</v>
      </c>
      <c r="D324" t="inlineStr">
        <is>
          <t xml:space="preserve"> LgWashing machine (Cover)</t>
        </is>
      </c>
      <c r="E324" t="inlineStr">
        <is>
          <t>FMLGEI20000000</t>
        </is>
      </c>
      <c r="F324" t="n">
        <v>95.5</v>
      </c>
      <c r="G324" t="n">
        <v>104.5</v>
      </c>
      <c r="I324" t="n">
        <v>101</v>
      </c>
      <c r="J324" t="n">
        <v>107</v>
      </c>
      <c r="M324" t="n">
        <v>2</v>
      </c>
      <c r="N324" s="64" t="n">
        <v>5</v>
      </c>
      <c r="O324" s="64" t="n">
        <v>3</v>
      </c>
      <c r="P324" s="64" t="n"/>
      <c r="Q324" s="64" t="n"/>
      <c r="R324" s="64" t="n"/>
      <c r="S324" s="64" t="n"/>
      <c r="T324" s="64" t="n"/>
      <c r="U324" s="64" t="n"/>
      <c r="V324" s="64" t="n"/>
      <c r="X324" t="n">
        <v>0.015</v>
      </c>
      <c r="Y324" s="439" t="n">
        <v>44580</v>
      </c>
      <c r="Z324" s="440" t="n">
        <v>44573</v>
      </c>
    </row>
    <row r="325">
      <c r="A325" t="n">
        <v>2022</v>
      </c>
      <c r="B325" t="n">
        <v>1</v>
      </c>
      <c r="C325" t="n">
        <v>49</v>
      </c>
      <c r="D325" t="inlineStr">
        <is>
          <t xml:space="preserve"> LgWashing machine (Cover)</t>
        </is>
      </c>
      <c r="E325" t="inlineStr">
        <is>
          <t>FMLGEI20000000</t>
        </is>
      </c>
      <c r="F325" t="n">
        <v>95.5</v>
      </c>
      <c r="G325" t="n">
        <v>104.5</v>
      </c>
      <c r="I325" t="n">
        <v>101</v>
      </c>
      <c r="J325" t="n">
        <v>107</v>
      </c>
      <c r="M325" t="n">
        <v>2</v>
      </c>
      <c r="N325" s="64" t="n">
        <v>5</v>
      </c>
      <c r="O325" s="64" t="n">
        <v>3</v>
      </c>
      <c r="P325" s="64" t="n"/>
      <c r="Q325" s="64" t="n"/>
      <c r="R325" s="64" t="n"/>
      <c r="S325" s="64" t="n"/>
      <c r="T325" s="64" t="n"/>
      <c r="U325" s="64" t="n"/>
      <c r="V325" s="64" t="n"/>
      <c r="X325" t="n">
        <v>0.015</v>
      </c>
      <c r="Y325" s="439" t="n">
        <v>44580</v>
      </c>
      <c r="Z325" s="440" t="n">
        <v>44580</v>
      </c>
    </row>
    <row r="326">
      <c r="A326" t="n">
        <v>2022</v>
      </c>
      <c r="B326" t="n">
        <v>1</v>
      </c>
      <c r="C326" t="n">
        <v>50</v>
      </c>
      <c r="D326" t="inlineStr">
        <is>
          <t>LgWashing machine (Angels)</t>
        </is>
      </c>
      <c r="E326" t="inlineStr">
        <is>
          <t>FMLGEI40000000</t>
        </is>
      </c>
      <c r="F326" t="n">
        <v>51.57</v>
      </c>
      <c r="G326" t="n">
        <v>56.43</v>
      </c>
      <c r="I326" t="n">
        <v>101</v>
      </c>
      <c r="J326" t="n">
        <v>107</v>
      </c>
      <c r="N326" s="64" t="n">
        <v>1</v>
      </c>
      <c r="O326" s="64" t="n"/>
      <c r="P326" s="64" t="n"/>
      <c r="Q326" s="64" t="n"/>
      <c r="R326" s="64" t="n"/>
      <c r="S326" s="64" t="n"/>
      <c r="T326" s="64" t="n"/>
      <c r="U326" s="64" t="n"/>
      <c r="V326" s="64" t="n"/>
      <c r="X326" t="n">
        <v>0.015</v>
      </c>
      <c r="Y326" s="439" t="n">
        <v>44580</v>
      </c>
      <c r="Z326" s="440" t="n">
        <v>44543</v>
      </c>
    </row>
    <row r="327">
      <c r="A327" t="n">
        <v>2022</v>
      </c>
      <c r="B327" t="n">
        <v>1</v>
      </c>
      <c r="C327" t="n">
        <v>50</v>
      </c>
      <c r="D327" t="inlineStr">
        <is>
          <t>LgWashing machine (Angels)</t>
        </is>
      </c>
      <c r="E327" t="inlineStr">
        <is>
          <t>FMLGEI40000000</t>
        </is>
      </c>
      <c r="F327" t="n">
        <v>51.57</v>
      </c>
      <c r="G327" t="n">
        <v>56.43</v>
      </c>
      <c r="I327" t="n">
        <v>101</v>
      </c>
      <c r="J327" t="n">
        <v>107</v>
      </c>
      <c r="N327" s="64" t="n">
        <v>1</v>
      </c>
      <c r="O327" s="64" t="n"/>
      <c r="P327" s="64" t="n"/>
      <c r="Q327" s="64" t="n"/>
      <c r="R327" s="64" t="n"/>
      <c r="S327" s="64" t="n"/>
      <c r="T327" s="64" t="n"/>
      <c r="U327" s="64" t="n"/>
      <c r="V327" s="64" t="n"/>
      <c r="X327" t="n">
        <v>0.015</v>
      </c>
      <c r="Y327" s="439" t="n">
        <v>44580</v>
      </c>
      <c r="Z327" s="440" t="n">
        <v>44555</v>
      </c>
    </row>
    <row r="328">
      <c r="A328" t="n">
        <v>2022</v>
      </c>
      <c r="B328" t="n">
        <v>1</v>
      </c>
      <c r="C328" t="n">
        <v>50</v>
      </c>
      <c r="D328" t="inlineStr">
        <is>
          <t>LgWashing machine (Angels)</t>
        </is>
      </c>
      <c r="E328" t="inlineStr">
        <is>
          <t>FMLGEI40000000</t>
        </is>
      </c>
      <c r="F328" t="n">
        <v>51.57</v>
      </c>
      <c r="G328" t="n">
        <v>56.43</v>
      </c>
      <c r="I328" t="n">
        <v>101</v>
      </c>
      <c r="J328" t="n">
        <v>107</v>
      </c>
      <c r="N328" s="64" t="n">
        <v>1</v>
      </c>
      <c r="O328" s="64" t="n"/>
      <c r="P328" s="64" t="n"/>
      <c r="Q328" s="64" t="n"/>
      <c r="R328" s="64" t="n"/>
      <c r="S328" s="64" t="n"/>
      <c r="T328" s="64" t="n"/>
      <c r="U328" s="64" t="n"/>
      <c r="V328" s="64" t="n"/>
      <c r="X328" t="n">
        <v>0.015</v>
      </c>
      <c r="Y328" s="439" t="n">
        <v>44580</v>
      </c>
      <c r="Z328" s="440" t="n">
        <v>44569</v>
      </c>
    </row>
    <row r="329">
      <c r="A329" t="n">
        <v>2022</v>
      </c>
      <c r="B329" t="n">
        <v>1</v>
      </c>
      <c r="C329" t="n">
        <v>50</v>
      </c>
      <c r="D329" t="inlineStr">
        <is>
          <t>LgWashing machine (Angels)</t>
        </is>
      </c>
      <c r="E329" t="inlineStr">
        <is>
          <t>FMLGEI40000000</t>
        </is>
      </c>
      <c r="F329" t="n">
        <v>51.57</v>
      </c>
      <c r="G329" t="n">
        <v>56.43</v>
      </c>
      <c r="I329" t="n">
        <v>101</v>
      </c>
      <c r="J329" t="n">
        <v>107</v>
      </c>
      <c r="N329" s="64" t="n">
        <v>1</v>
      </c>
      <c r="O329" s="64" t="n"/>
      <c r="P329" s="64" t="n"/>
      <c r="Q329" s="64" t="n"/>
      <c r="R329" s="64" t="n"/>
      <c r="S329" s="64" t="n"/>
      <c r="T329" s="64" t="n"/>
      <c r="U329" s="64" t="n"/>
      <c r="V329" s="64" t="n"/>
      <c r="X329" t="n">
        <v>0.015</v>
      </c>
      <c r="Y329" s="439" t="n">
        <v>44580</v>
      </c>
      <c r="Z329" s="440" t="n">
        <v>44571</v>
      </c>
    </row>
    <row r="330">
      <c r="A330" t="n">
        <v>2022</v>
      </c>
      <c r="B330" t="n">
        <v>1</v>
      </c>
      <c r="C330" t="n">
        <v>50</v>
      </c>
      <c r="D330" t="inlineStr">
        <is>
          <t>LgWashing machine (Angels)</t>
        </is>
      </c>
      <c r="E330" t="inlineStr">
        <is>
          <t>FMLGEI40000000</t>
        </is>
      </c>
      <c r="F330" t="n">
        <v>51.57</v>
      </c>
      <c r="G330" t="n">
        <v>56.43</v>
      </c>
      <c r="I330" t="n">
        <v>101</v>
      </c>
      <c r="J330" t="n">
        <v>107</v>
      </c>
      <c r="N330" s="64" t="n">
        <v>1</v>
      </c>
      <c r="O330" s="64" t="n"/>
      <c r="P330" s="64" t="n"/>
      <c r="Q330" s="64" t="n"/>
      <c r="R330" s="64" t="n"/>
      <c r="S330" s="64" t="n"/>
      <c r="T330" s="64" t="n"/>
      <c r="U330" s="64" t="n"/>
      <c r="V330" s="64" t="n"/>
      <c r="X330" t="n">
        <v>0.015</v>
      </c>
      <c r="Y330" s="439" t="n">
        <v>44580</v>
      </c>
      <c r="Z330" s="440" t="n">
        <v>44573</v>
      </c>
    </row>
    <row r="331">
      <c r="A331" t="n">
        <v>2022</v>
      </c>
      <c r="B331" t="n">
        <v>1</v>
      </c>
      <c r="C331" t="n">
        <v>50</v>
      </c>
      <c r="D331" t="inlineStr">
        <is>
          <t>LgWashing machine (Angels)</t>
        </is>
      </c>
      <c r="E331" t="inlineStr">
        <is>
          <t>FMLGEI40000000</t>
        </is>
      </c>
      <c r="F331" t="n">
        <v>51.57</v>
      </c>
      <c r="G331" t="n">
        <v>56.43</v>
      </c>
      <c r="I331" t="n">
        <v>101</v>
      </c>
      <c r="J331" t="n">
        <v>107</v>
      </c>
      <c r="N331" s="64" t="n">
        <v>1</v>
      </c>
      <c r="O331" s="64" t="n"/>
      <c r="P331" s="64" t="n"/>
      <c r="Q331" s="64" t="n"/>
      <c r="R331" s="64" t="n"/>
      <c r="S331" s="64" t="n"/>
      <c r="T331" s="64" t="n"/>
      <c r="U331" s="64" t="n"/>
      <c r="V331" s="64" t="n"/>
      <c r="X331" t="n">
        <v>0.015</v>
      </c>
      <c r="Y331" s="439" t="n">
        <v>44580</v>
      </c>
      <c r="Z331" s="440" t="n">
        <v>44580</v>
      </c>
    </row>
    <row r="332">
      <c r="A332" t="n">
        <v>2022</v>
      </c>
      <c r="B332" t="n">
        <v>1</v>
      </c>
      <c r="C332" t="n">
        <v>271</v>
      </c>
      <c r="D332" t="inlineStr">
        <is>
          <t>صندوق سمك 5ك بنى سويف</t>
        </is>
      </c>
      <c r="E332" t="inlineStr">
        <is>
          <t>FM000B05000000</t>
        </is>
      </c>
      <c r="F332" t="n">
        <v>149.73</v>
      </c>
      <c r="G332" t="n">
        <v>172.27</v>
      </c>
      <c r="I332" t="n">
        <v>151</v>
      </c>
      <c r="J332" t="n">
        <v>95</v>
      </c>
      <c r="N332" s="64" t="n">
        <v>2</v>
      </c>
      <c r="O332" s="64" t="n">
        <v>8</v>
      </c>
      <c r="P332" s="64" t="n"/>
      <c r="Q332" s="64" t="n"/>
      <c r="R332" s="64" t="n"/>
      <c r="S332" s="64" t="n"/>
      <c r="T332" s="64" t="n"/>
      <c r="U332" s="64" t="n"/>
      <c r="V332" s="64" t="n"/>
      <c r="X332" t="n">
        <v>0.015</v>
      </c>
      <c r="Y332" s="439" t="n">
        <v>44580</v>
      </c>
      <c r="Z332" s="440" t="n">
        <v>44543</v>
      </c>
    </row>
    <row r="333">
      <c r="A333" t="n">
        <v>2022</v>
      </c>
      <c r="B333" t="n">
        <v>1</v>
      </c>
      <c r="C333" t="n">
        <v>271</v>
      </c>
      <c r="D333" t="inlineStr">
        <is>
          <t>صندوق سمك 5ك بنى سويف</t>
        </is>
      </c>
      <c r="E333" t="inlineStr">
        <is>
          <t>FM000B05000000</t>
        </is>
      </c>
      <c r="F333" t="n">
        <v>149.73</v>
      </c>
      <c r="G333" t="n">
        <v>172.27</v>
      </c>
      <c r="I333" t="n">
        <v>151</v>
      </c>
      <c r="J333" t="n">
        <v>95</v>
      </c>
      <c r="N333" s="64" t="n">
        <v>2</v>
      </c>
      <c r="O333" s="64" t="n">
        <v>8</v>
      </c>
      <c r="P333" s="64" t="n"/>
      <c r="Q333" s="64" t="n"/>
      <c r="R333" s="64" t="n"/>
      <c r="S333" s="64" t="n"/>
      <c r="T333" s="64" t="n"/>
      <c r="U333" s="64" t="n"/>
      <c r="V333" s="64" t="n"/>
      <c r="X333" t="n">
        <v>0.015</v>
      </c>
      <c r="Y333" s="439" t="n">
        <v>44580</v>
      </c>
      <c r="Z333" s="440" t="n">
        <v>44555</v>
      </c>
    </row>
    <row r="334">
      <c r="A334" t="n">
        <v>2022</v>
      </c>
      <c r="B334" t="n">
        <v>1</v>
      </c>
      <c r="C334" t="n">
        <v>271</v>
      </c>
      <c r="D334" t="inlineStr">
        <is>
          <t>صندوق سمك 5ك بنى سويف</t>
        </is>
      </c>
      <c r="E334" t="inlineStr">
        <is>
          <t>FM000B05000000</t>
        </is>
      </c>
      <c r="F334" t="n">
        <v>149.73</v>
      </c>
      <c r="G334" t="n">
        <v>172.27</v>
      </c>
      <c r="I334" t="n">
        <v>151</v>
      </c>
      <c r="J334" t="n">
        <v>95</v>
      </c>
      <c r="N334" s="64" t="n">
        <v>2</v>
      </c>
      <c r="O334" s="64" t="n">
        <v>8</v>
      </c>
      <c r="P334" s="64" t="n"/>
      <c r="Q334" s="64" t="n"/>
      <c r="R334" s="64" t="n"/>
      <c r="S334" s="64" t="n"/>
      <c r="T334" s="64" t="n"/>
      <c r="U334" s="64" t="n"/>
      <c r="V334" s="64" t="n"/>
      <c r="X334" t="n">
        <v>0.015</v>
      </c>
      <c r="Y334" s="439" t="n">
        <v>44580</v>
      </c>
      <c r="Z334" s="440" t="n">
        <v>44569</v>
      </c>
    </row>
    <row r="335">
      <c r="A335" t="n">
        <v>2022</v>
      </c>
      <c r="B335" t="n">
        <v>1</v>
      </c>
      <c r="C335" t="n">
        <v>271</v>
      </c>
      <c r="D335" t="inlineStr">
        <is>
          <t>صندوق سمك 5ك بنى سويف</t>
        </is>
      </c>
      <c r="E335" t="inlineStr">
        <is>
          <t>FM000B05000000</t>
        </is>
      </c>
      <c r="F335" t="n">
        <v>149.73</v>
      </c>
      <c r="G335" t="n">
        <v>172.27</v>
      </c>
      <c r="I335" t="n">
        <v>151</v>
      </c>
      <c r="J335" t="n">
        <v>95</v>
      </c>
      <c r="N335" s="64" t="n">
        <v>2</v>
      </c>
      <c r="O335" s="64" t="n">
        <v>8</v>
      </c>
      <c r="P335" s="64" t="n"/>
      <c r="Q335" s="64" t="n"/>
      <c r="R335" s="64" t="n"/>
      <c r="S335" s="64" t="n"/>
      <c r="T335" s="64" t="n"/>
      <c r="U335" s="64" t="n"/>
      <c r="V335" s="64" t="n"/>
      <c r="X335" t="n">
        <v>0.015</v>
      </c>
      <c r="Y335" s="439" t="n">
        <v>44580</v>
      </c>
      <c r="Z335" s="440" t="n">
        <v>44571</v>
      </c>
    </row>
    <row r="336">
      <c r="A336" t="n">
        <v>2022</v>
      </c>
      <c r="B336" t="n">
        <v>1</v>
      </c>
      <c r="C336" t="n">
        <v>271</v>
      </c>
      <c r="D336" t="inlineStr">
        <is>
          <t>صندوق سمك 5ك بنى سويف</t>
        </is>
      </c>
      <c r="E336" t="inlineStr">
        <is>
          <t>FM000B05000000</t>
        </is>
      </c>
      <c r="F336" t="n">
        <v>149.73</v>
      </c>
      <c r="G336" t="n">
        <v>172.27</v>
      </c>
      <c r="I336" t="n">
        <v>151</v>
      </c>
      <c r="J336" t="n">
        <v>95</v>
      </c>
      <c r="N336" s="64" t="n">
        <v>2</v>
      </c>
      <c r="O336" s="64" t="n">
        <v>8</v>
      </c>
      <c r="P336" s="64" t="n"/>
      <c r="Q336" s="64" t="n"/>
      <c r="R336" s="64" t="n"/>
      <c r="S336" s="64" t="n"/>
      <c r="T336" s="64" t="n"/>
      <c r="U336" s="64" t="n"/>
      <c r="V336" s="64" t="n"/>
      <c r="X336" t="n">
        <v>0.015</v>
      </c>
      <c r="Y336" s="439" t="n">
        <v>44580</v>
      </c>
      <c r="Z336" s="440" t="n">
        <v>44573</v>
      </c>
    </row>
    <row r="337">
      <c r="A337" t="n">
        <v>2022</v>
      </c>
      <c r="B337" t="n">
        <v>1</v>
      </c>
      <c r="C337" t="n">
        <v>271</v>
      </c>
      <c r="D337" t="inlineStr">
        <is>
          <t>صندوق سمك 5ك بنى سويف</t>
        </is>
      </c>
      <c r="E337" t="inlineStr">
        <is>
          <t>FM000B05000000</t>
        </is>
      </c>
      <c r="F337" t="n">
        <v>149.73</v>
      </c>
      <c r="G337" t="n">
        <v>172.27</v>
      </c>
      <c r="I337" t="n">
        <v>151</v>
      </c>
      <c r="J337" t="n">
        <v>95</v>
      </c>
      <c r="N337" s="64" t="n">
        <v>2</v>
      </c>
      <c r="O337" s="64" t="n">
        <v>8</v>
      </c>
      <c r="P337" s="64" t="n"/>
      <c r="Q337" s="64" t="n"/>
      <c r="R337" s="64" t="n"/>
      <c r="S337" s="64" t="n"/>
      <c r="T337" s="64" t="n"/>
      <c r="U337" s="64" t="n"/>
      <c r="V337" s="64" t="n"/>
      <c r="X337" t="n">
        <v>0.015</v>
      </c>
      <c r="Y337" s="439" t="n">
        <v>44580</v>
      </c>
      <c r="Z337" s="440" t="n">
        <v>44580</v>
      </c>
    </row>
    <row r="338">
      <c r="A338" t="n">
        <v>2022</v>
      </c>
      <c r="B338" t="n">
        <v>1</v>
      </c>
      <c r="C338" t="n">
        <v>439</v>
      </c>
      <c r="D338" t="inlineStr">
        <is>
          <t>زانوسى العبد 305</t>
        </is>
      </c>
      <c r="E338" t="inlineStr">
        <is>
          <t>FMABDI30500000</t>
        </is>
      </c>
      <c r="F338" t="n">
        <v>308.7</v>
      </c>
      <c r="G338" t="n">
        <v>377.3</v>
      </c>
      <c r="I338" t="n">
        <v>45</v>
      </c>
      <c r="J338" t="n">
        <v>320</v>
      </c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X338" t="n">
        <v>0.015</v>
      </c>
      <c r="Y338" s="439" t="n">
        <v>44580</v>
      </c>
      <c r="Z338" s="440" t="n">
        <v>44543</v>
      </c>
    </row>
    <row r="339">
      <c r="A339" t="n">
        <v>2022</v>
      </c>
      <c r="B339" t="n">
        <v>1</v>
      </c>
      <c r="C339" t="n">
        <v>439</v>
      </c>
      <c r="D339" t="inlineStr">
        <is>
          <t>زانوسى العبد 305</t>
        </is>
      </c>
      <c r="E339" t="inlineStr">
        <is>
          <t>FMABDI30500000</t>
        </is>
      </c>
      <c r="F339" t="n">
        <v>308.7</v>
      </c>
      <c r="G339" t="n">
        <v>377.3</v>
      </c>
      <c r="I339" t="n">
        <v>45</v>
      </c>
      <c r="J339" t="n">
        <v>320</v>
      </c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X339" t="n">
        <v>0.015</v>
      </c>
      <c r="Y339" s="439" t="n">
        <v>44580</v>
      </c>
      <c r="Z339" s="440" t="n">
        <v>44555</v>
      </c>
    </row>
    <row r="340">
      <c r="A340" t="n">
        <v>2022</v>
      </c>
      <c r="B340" t="n">
        <v>1</v>
      </c>
      <c r="C340" t="n">
        <v>439</v>
      </c>
      <c r="D340" t="inlineStr">
        <is>
          <t>زانوسى العبد 305</t>
        </is>
      </c>
      <c r="E340" t="inlineStr">
        <is>
          <t>FMABDI30500000</t>
        </is>
      </c>
      <c r="F340" t="n">
        <v>308.7</v>
      </c>
      <c r="G340" t="n">
        <v>377.3</v>
      </c>
      <c r="I340" t="n">
        <v>45</v>
      </c>
      <c r="J340" t="n">
        <v>320</v>
      </c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X340" t="n">
        <v>0.015</v>
      </c>
      <c r="Y340" s="439" t="n">
        <v>44580</v>
      </c>
      <c r="Z340" s="440" t="n">
        <v>44569</v>
      </c>
    </row>
    <row r="341">
      <c r="A341" t="n">
        <v>2022</v>
      </c>
      <c r="B341" t="n">
        <v>1</v>
      </c>
      <c r="C341" t="n">
        <v>439</v>
      </c>
      <c r="D341" t="inlineStr">
        <is>
          <t>زانوسى العبد 305</t>
        </is>
      </c>
      <c r="E341" t="inlineStr">
        <is>
          <t>FMABDI30500000</t>
        </is>
      </c>
      <c r="F341" t="n">
        <v>308.7</v>
      </c>
      <c r="G341" t="n">
        <v>377.3</v>
      </c>
      <c r="I341" t="n">
        <v>45</v>
      </c>
      <c r="J341" t="n">
        <v>320</v>
      </c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X341" t="n">
        <v>0.015</v>
      </c>
      <c r="Y341" s="439" t="n">
        <v>44580</v>
      </c>
      <c r="Z341" s="440" t="n">
        <v>44571</v>
      </c>
    </row>
    <row r="342">
      <c r="A342" t="n">
        <v>2022</v>
      </c>
      <c r="B342" t="n">
        <v>1</v>
      </c>
      <c r="C342" t="n">
        <v>439</v>
      </c>
      <c r="D342" t="inlineStr">
        <is>
          <t>زانوسى العبد 305</t>
        </is>
      </c>
      <c r="E342" t="inlineStr">
        <is>
          <t>FMABDI30500000</t>
        </is>
      </c>
      <c r="F342" t="n">
        <v>308.7</v>
      </c>
      <c r="G342" t="n">
        <v>377.3</v>
      </c>
      <c r="I342" t="n">
        <v>45</v>
      </c>
      <c r="J342" t="n">
        <v>320</v>
      </c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X342" t="n">
        <v>0.015</v>
      </c>
      <c r="Y342" s="439" t="n">
        <v>44580</v>
      </c>
      <c r="Z342" s="440" t="n">
        <v>44573</v>
      </c>
    </row>
    <row r="343">
      <c r="A343" t="n">
        <v>2022</v>
      </c>
      <c r="B343" t="n">
        <v>1</v>
      </c>
      <c r="C343" t="n">
        <v>439</v>
      </c>
      <c r="D343" t="inlineStr">
        <is>
          <t>زانوسى العبد 305</t>
        </is>
      </c>
      <c r="E343" t="inlineStr">
        <is>
          <t>FMABDI30500000</t>
        </is>
      </c>
      <c r="F343" t="n">
        <v>308.7</v>
      </c>
      <c r="G343" t="n">
        <v>377.3</v>
      </c>
      <c r="I343" t="n">
        <v>45</v>
      </c>
      <c r="J343" t="n">
        <v>320</v>
      </c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X343" t="n">
        <v>0.015</v>
      </c>
      <c r="Y343" s="439" t="n">
        <v>44580</v>
      </c>
      <c r="Z343" s="440" t="n">
        <v>44580</v>
      </c>
    </row>
    <row r="344">
      <c r="A344" t="n">
        <v>2022</v>
      </c>
      <c r="B344" t="n">
        <v>1</v>
      </c>
      <c r="C344" t="n">
        <v>688</v>
      </c>
      <c r="D344" t="inlineStr">
        <is>
          <t>قاعدة غسالة كيلوباترا</t>
        </is>
      </c>
      <c r="E344" t="inlineStr">
        <is>
          <t>FMDAII10CP0000</t>
        </is>
      </c>
      <c r="F344" t="n">
        <v>180</v>
      </c>
      <c r="G344" t="n">
        <v>220</v>
      </c>
      <c r="I344" t="n">
        <v>60</v>
      </c>
      <c r="J344" t="n">
        <v>120</v>
      </c>
      <c r="M344" t="n">
        <v>3</v>
      </c>
      <c r="N344" s="64" t="n">
        <v>8</v>
      </c>
      <c r="O344" s="64" t="n">
        <v>4</v>
      </c>
      <c r="P344" s="64" t="n"/>
      <c r="Q344" s="64" t="n"/>
      <c r="R344" s="64" t="n"/>
      <c r="S344" s="64" t="n"/>
      <c r="T344" s="64" t="n"/>
      <c r="U344" s="64" t="n"/>
      <c r="V344" s="64" t="n"/>
      <c r="X344" t="n">
        <v>0.015</v>
      </c>
      <c r="Y344" s="439" t="n">
        <v>44580</v>
      </c>
      <c r="Z344" s="440" t="n">
        <v>44543</v>
      </c>
    </row>
    <row r="345">
      <c r="A345" t="n">
        <v>2022</v>
      </c>
      <c r="B345" t="n">
        <v>1</v>
      </c>
      <c r="C345" t="n">
        <v>688</v>
      </c>
      <c r="D345" t="inlineStr">
        <is>
          <t>قاعدة غسالة كيلوباترا</t>
        </is>
      </c>
      <c r="E345" t="inlineStr">
        <is>
          <t>FMDAII10CP0000</t>
        </is>
      </c>
      <c r="F345" t="n">
        <v>180</v>
      </c>
      <c r="G345" t="n">
        <v>220</v>
      </c>
      <c r="I345" t="n">
        <v>60</v>
      </c>
      <c r="J345" t="n">
        <v>120</v>
      </c>
      <c r="M345" t="n">
        <v>3</v>
      </c>
      <c r="N345" s="64" t="n">
        <v>8</v>
      </c>
      <c r="O345" s="64" t="n">
        <v>4</v>
      </c>
      <c r="P345" s="64" t="n"/>
      <c r="Q345" s="64" t="n"/>
      <c r="R345" s="64" t="n"/>
      <c r="S345" s="64" t="n"/>
      <c r="T345" s="64" t="n"/>
      <c r="U345" s="64" t="n"/>
      <c r="V345" s="64" t="n"/>
      <c r="X345" t="n">
        <v>0.015</v>
      </c>
      <c r="Y345" s="439" t="n">
        <v>44580</v>
      </c>
      <c r="Z345" s="440" t="n">
        <v>44555</v>
      </c>
    </row>
    <row r="346">
      <c r="A346" t="n">
        <v>2022</v>
      </c>
      <c r="B346" t="n">
        <v>1</v>
      </c>
      <c r="C346" t="n">
        <v>688</v>
      </c>
      <c r="D346" t="inlineStr">
        <is>
          <t>قاعدة غسالة كيلوباترا</t>
        </is>
      </c>
      <c r="E346" t="inlineStr">
        <is>
          <t>FMDAII10CP0000</t>
        </is>
      </c>
      <c r="F346" t="n">
        <v>180</v>
      </c>
      <c r="G346" t="n">
        <v>220</v>
      </c>
      <c r="I346" t="n">
        <v>60</v>
      </c>
      <c r="J346" t="n">
        <v>120</v>
      </c>
      <c r="M346" t="n">
        <v>3</v>
      </c>
      <c r="N346" s="64" t="n">
        <v>8</v>
      </c>
      <c r="O346" s="64" t="n">
        <v>4</v>
      </c>
      <c r="P346" s="64" t="n"/>
      <c r="Q346" s="64" t="n"/>
      <c r="R346" s="64" t="n"/>
      <c r="S346" s="64" t="n"/>
      <c r="T346" s="64" t="n"/>
      <c r="U346" s="64" t="n"/>
      <c r="V346" s="64" t="n"/>
      <c r="X346" t="n">
        <v>0.015</v>
      </c>
      <c r="Y346" s="439" t="n">
        <v>44580</v>
      </c>
      <c r="Z346" s="440" t="n">
        <v>44569</v>
      </c>
    </row>
    <row r="347">
      <c r="A347" t="n">
        <v>2022</v>
      </c>
      <c r="B347" t="n">
        <v>1</v>
      </c>
      <c r="C347" t="n">
        <v>688</v>
      </c>
      <c r="D347" t="inlineStr">
        <is>
          <t>قاعدة غسالة كيلوباترا</t>
        </is>
      </c>
      <c r="E347" t="inlineStr">
        <is>
          <t>FMDAII10CP0000</t>
        </is>
      </c>
      <c r="F347" t="n">
        <v>180</v>
      </c>
      <c r="G347" t="n">
        <v>220</v>
      </c>
      <c r="I347" t="n">
        <v>60</v>
      </c>
      <c r="J347" t="n">
        <v>120</v>
      </c>
      <c r="M347" t="n">
        <v>3</v>
      </c>
      <c r="N347" s="64" t="n">
        <v>8</v>
      </c>
      <c r="O347" s="64" t="n">
        <v>4</v>
      </c>
      <c r="P347" s="64" t="n"/>
      <c r="Q347" s="64" t="n"/>
      <c r="R347" s="64" t="n"/>
      <c r="S347" s="64" t="n"/>
      <c r="T347" s="64" t="n"/>
      <c r="U347" s="64" t="n"/>
      <c r="V347" s="64" t="n"/>
      <c r="X347" t="n">
        <v>0.015</v>
      </c>
      <c r="Y347" s="439" t="n">
        <v>44580</v>
      </c>
      <c r="Z347" s="440" t="n">
        <v>44571</v>
      </c>
    </row>
    <row r="348">
      <c r="A348" t="n">
        <v>2022</v>
      </c>
      <c r="B348" t="n">
        <v>1</v>
      </c>
      <c r="C348" t="n">
        <v>688</v>
      </c>
      <c r="D348" t="inlineStr">
        <is>
          <t>قاعدة غسالة كيلوباترا</t>
        </is>
      </c>
      <c r="E348" t="inlineStr">
        <is>
          <t>FMDAII10CP0000</t>
        </is>
      </c>
      <c r="F348" t="n">
        <v>180</v>
      </c>
      <c r="G348" t="n">
        <v>220</v>
      </c>
      <c r="I348" t="n">
        <v>60</v>
      </c>
      <c r="J348" t="n">
        <v>120</v>
      </c>
      <c r="M348" t="n">
        <v>3</v>
      </c>
      <c r="N348" s="64" t="n">
        <v>8</v>
      </c>
      <c r="O348" s="64" t="n">
        <v>4</v>
      </c>
      <c r="P348" s="64" t="n"/>
      <c r="Q348" s="64" t="n"/>
      <c r="R348" s="64" t="n"/>
      <c r="S348" s="64" t="n"/>
      <c r="T348" s="64" t="n"/>
      <c r="U348" s="64" t="n"/>
      <c r="V348" s="64" t="n"/>
      <c r="X348" t="n">
        <v>0.015</v>
      </c>
      <c r="Y348" s="439" t="n">
        <v>44580</v>
      </c>
      <c r="Z348" s="440" t="n">
        <v>44573</v>
      </c>
    </row>
    <row r="349">
      <c r="A349" t="n">
        <v>2022</v>
      </c>
      <c r="B349" t="n">
        <v>1</v>
      </c>
      <c r="C349" t="n">
        <v>688</v>
      </c>
      <c r="D349" t="inlineStr">
        <is>
          <t>قاعدة غسالة كيلوباترا</t>
        </is>
      </c>
      <c r="E349" t="inlineStr">
        <is>
          <t>FMDAII10CP0000</t>
        </is>
      </c>
      <c r="F349" t="n">
        <v>180</v>
      </c>
      <c r="G349" t="n">
        <v>220</v>
      </c>
      <c r="I349" t="n">
        <v>60</v>
      </c>
      <c r="J349" t="n">
        <v>120</v>
      </c>
      <c r="M349" t="n">
        <v>3</v>
      </c>
      <c r="N349" s="64" t="n">
        <v>8</v>
      </c>
      <c r="O349" s="64" t="n">
        <v>4</v>
      </c>
      <c r="P349" s="64" t="n"/>
      <c r="Q349" s="64" t="n"/>
      <c r="R349" s="64" t="n"/>
      <c r="S349" s="64" t="n"/>
      <c r="T349" s="64" t="n"/>
      <c r="U349" s="64" t="n"/>
      <c r="V349" s="64" t="n"/>
      <c r="X349" t="n">
        <v>0.015</v>
      </c>
      <c r="Y349" s="439" t="n">
        <v>44580</v>
      </c>
      <c r="Z349" s="440" t="n">
        <v>44580</v>
      </c>
    </row>
    <row r="350">
      <c r="A350" t="n">
        <v>2022</v>
      </c>
      <c r="B350" t="n">
        <v>1</v>
      </c>
      <c r="C350" t="n">
        <v>689</v>
      </c>
      <c r="D350" t="inlineStr">
        <is>
          <t>لوحه غساله كيلوباترا</t>
        </is>
      </c>
      <c r="E350" t="inlineStr">
        <is>
          <t>FMDAII70CP0000</t>
        </is>
      </c>
      <c r="F350" t="n">
        <v>67.5</v>
      </c>
      <c r="G350" t="n">
        <v>82.5</v>
      </c>
      <c r="I350" t="n">
        <v>60</v>
      </c>
      <c r="J350" t="n">
        <v>120</v>
      </c>
      <c r="M350" t="n">
        <v>2</v>
      </c>
      <c r="N350" s="64" t="n">
        <v>5</v>
      </c>
      <c r="O350" s="64" t="n">
        <v>14</v>
      </c>
      <c r="P350" s="64" t="n"/>
      <c r="Q350" s="64" t="n"/>
      <c r="R350" s="64" t="n"/>
      <c r="S350" s="64" t="n"/>
      <c r="T350" s="64" t="n"/>
      <c r="U350" s="64" t="n"/>
      <c r="V350" s="64" t="n"/>
      <c r="X350" t="n">
        <v>0.015</v>
      </c>
      <c r="Y350" s="439" t="n">
        <v>44580</v>
      </c>
      <c r="Z350" s="440" t="n">
        <v>44543</v>
      </c>
    </row>
    <row r="351">
      <c r="A351" t="n">
        <v>2022</v>
      </c>
      <c r="B351" t="n">
        <v>1</v>
      </c>
      <c r="C351" t="n">
        <v>689</v>
      </c>
      <c r="D351" t="inlineStr">
        <is>
          <t>لوحه غساله كيلوباترا</t>
        </is>
      </c>
      <c r="E351" t="inlineStr">
        <is>
          <t>FMDAII70CP0000</t>
        </is>
      </c>
      <c r="F351" t="n">
        <v>67.5</v>
      </c>
      <c r="G351" t="n">
        <v>82.5</v>
      </c>
      <c r="I351" t="n">
        <v>60</v>
      </c>
      <c r="J351" t="n">
        <v>120</v>
      </c>
      <c r="M351" t="n">
        <v>2</v>
      </c>
      <c r="N351" s="64" t="n">
        <v>5</v>
      </c>
      <c r="O351" s="64" t="n">
        <v>14</v>
      </c>
      <c r="P351" s="64" t="n"/>
      <c r="Q351" s="64" t="n"/>
      <c r="R351" s="64" t="n"/>
      <c r="S351" s="64" t="n"/>
      <c r="T351" s="64" t="n"/>
      <c r="U351" s="64" t="n"/>
      <c r="V351" s="64" t="n"/>
      <c r="X351" t="n">
        <v>0.015</v>
      </c>
      <c r="Y351" s="439" t="n">
        <v>44580</v>
      </c>
      <c r="Z351" s="440" t="n">
        <v>44555</v>
      </c>
    </row>
    <row r="352">
      <c r="A352" t="n">
        <v>2022</v>
      </c>
      <c r="B352" t="n">
        <v>1</v>
      </c>
      <c r="C352" t="n">
        <v>689</v>
      </c>
      <c r="D352" t="inlineStr">
        <is>
          <t>لوحه غساله كيلوباترا</t>
        </is>
      </c>
      <c r="E352" t="inlineStr">
        <is>
          <t>FMDAII70CP0000</t>
        </is>
      </c>
      <c r="F352" t="n">
        <v>67.5</v>
      </c>
      <c r="G352" t="n">
        <v>82.5</v>
      </c>
      <c r="I352" t="n">
        <v>60</v>
      </c>
      <c r="J352" t="n">
        <v>120</v>
      </c>
      <c r="M352" t="n">
        <v>2</v>
      </c>
      <c r="N352" s="64" t="n">
        <v>5</v>
      </c>
      <c r="O352" s="64" t="n">
        <v>14</v>
      </c>
      <c r="P352" s="64" t="n"/>
      <c r="Q352" s="64" t="n"/>
      <c r="R352" s="64" t="n"/>
      <c r="S352" s="64" t="n"/>
      <c r="T352" s="64" t="n"/>
      <c r="U352" s="64" t="n"/>
      <c r="V352" s="64" t="n"/>
      <c r="X352" t="n">
        <v>0.015</v>
      </c>
      <c r="Y352" s="439" t="n">
        <v>44580</v>
      </c>
      <c r="Z352" s="440" t="n">
        <v>44569</v>
      </c>
    </row>
    <row r="353">
      <c r="A353" t="n">
        <v>2022</v>
      </c>
      <c r="B353" t="n">
        <v>1</v>
      </c>
      <c r="C353" t="n">
        <v>689</v>
      </c>
      <c r="D353" t="inlineStr">
        <is>
          <t>لوحه غساله كيلوباترا</t>
        </is>
      </c>
      <c r="E353" t="inlineStr">
        <is>
          <t>FMDAII70CP0000</t>
        </is>
      </c>
      <c r="F353" t="n">
        <v>67.5</v>
      </c>
      <c r="G353" t="n">
        <v>82.5</v>
      </c>
      <c r="I353" t="n">
        <v>60</v>
      </c>
      <c r="J353" t="n">
        <v>120</v>
      </c>
      <c r="M353" t="n">
        <v>2</v>
      </c>
      <c r="N353" s="64" t="n">
        <v>5</v>
      </c>
      <c r="O353" s="64" t="n">
        <v>14</v>
      </c>
      <c r="P353" s="64" t="n"/>
      <c r="Q353" s="64" t="n"/>
      <c r="R353" s="64" t="n"/>
      <c r="S353" s="64" t="n"/>
      <c r="T353" s="64" t="n"/>
      <c r="U353" s="64" t="n"/>
      <c r="V353" s="64" t="n"/>
      <c r="X353" t="n">
        <v>0.015</v>
      </c>
      <c r="Y353" s="439" t="n">
        <v>44580</v>
      </c>
      <c r="Z353" s="440" t="n">
        <v>44571</v>
      </c>
    </row>
    <row r="354">
      <c r="A354" t="n">
        <v>2022</v>
      </c>
      <c r="B354" t="n">
        <v>1</v>
      </c>
      <c r="C354" t="n">
        <v>689</v>
      </c>
      <c r="D354" t="inlineStr">
        <is>
          <t>لوحه غساله كيلوباترا</t>
        </is>
      </c>
      <c r="E354" t="inlineStr">
        <is>
          <t>FMDAII70CP0000</t>
        </is>
      </c>
      <c r="F354" t="n">
        <v>67.5</v>
      </c>
      <c r="G354" t="n">
        <v>82.5</v>
      </c>
      <c r="I354" t="n">
        <v>60</v>
      </c>
      <c r="J354" t="n">
        <v>120</v>
      </c>
      <c r="M354" t="n">
        <v>2</v>
      </c>
      <c r="N354" s="64" t="n">
        <v>5</v>
      </c>
      <c r="O354" s="64" t="n">
        <v>14</v>
      </c>
      <c r="P354" s="64" t="n"/>
      <c r="Q354" s="64" t="n"/>
      <c r="R354" s="64" t="n"/>
      <c r="S354" s="64" t="n"/>
      <c r="T354" s="64" t="n"/>
      <c r="U354" s="64" t="n"/>
      <c r="V354" s="64" t="n"/>
      <c r="X354" t="n">
        <v>0.015</v>
      </c>
      <c r="Y354" s="439" t="n">
        <v>44580</v>
      </c>
      <c r="Z354" s="440" t="n">
        <v>44573</v>
      </c>
    </row>
    <row r="355">
      <c r="A355" t="n">
        <v>2022</v>
      </c>
      <c r="B355" t="n">
        <v>1</v>
      </c>
      <c r="C355" t="n">
        <v>689</v>
      </c>
      <c r="D355" t="inlineStr">
        <is>
          <t>لوحه غساله كيلوباترا</t>
        </is>
      </c>
      <c r="E355" t="inlineStr">
        <is>
          <t>FMDAII70CP0000</t>
        </is>
      </c>
      <c r="F355" t="n">
        <v>67.5</v>
      </c>
      <c r="G355" t="n">
        <v>82.5</v>
      </c>
      <c r="I355" t="n">
        <v>60</v>
      </c>
      <c r="J355" t="n">
        <v>120</v>
      </c>
      <c r="M355" t="n">
        <v>2</v>
      </c>
      <c r="N355" s="64" t="n">
        <v>5</v>
      </c>
      <c r="O355" s="64" t="n">
        <v>14</v>
      </c>
      <c r="P355" s="64" t="n"/>
      <c r="Q355" s="64" t="n"/>
      <c r="R355" s="64" t="n"/>
      <c r="S355" s="64" t="n"/>
      <c r="T355" s="64" t="n"/>
      <c r="U355" s="64" t="n"/>
      <c r="V355" s="64" t="n"/>
      <c r="X355" t="n">
        <v>0.015</v>
      </c>
      <c r="Y355" s="439" t="n">
        <v>44580</v>
      </c>
      <c r="Z355" s="440" t="n">
        <v>44580</v>
      </c>
    </row>
    <row r="356">
      <c r="A356" t="n">
        <v>2022</v>
      </c>
      <c r="B356" t="n">
        <v>1</v>
      </c>
      <c r="C356" t="n">
        <v>122</v>
      </c>
      <c r="D356" t="inlineStr">
        <is>
          <t>LgWashing Mashine Base</t>
        </is>
      </c>
      <c r="E356" t="inlineStr">
        <is>
          <t>FMLGEI1000000</t>
        </is>
      </c>
      <c r="F356" t="n">
        <v>267.4</v>
      </c>
      <c r="G356" t="n">
        <v>292.6</v>
      </c>
      <c r="I356" t="n">
        <v>63</v>
      </c>
      <c r="J356" t="n">
        <v>115</v>
      </c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X356" t="n">
        <v>0.015</v>
      </c>
      <c r="Y356" s="439" t="n">
        <v>44579</v>
      </c>
      <c r="Z356" s="440" t="n">
        <v>44461</v>
      </c>
    </row>
    <row r="357">
      <c r="A357" t="n">
        <v>2022</v>
      </c>
      <c r="B357" t="n">
        <v>1</v>
      </c>
      <c r="C357" t="n">
        <v>122</v>
      </c>
      <c r="D357" t="inlineStr">
        <is>
          <t>LgWashing Mashine Base</t>
        </is>
      </c>
      <c r="E357" t="inlineStr">
        <is>
          <t>FMLGEI1000000</t>
        </is>
      </c>
      <c r="F357" t="n">
        <v>267.4</v>
      </c>
      <c r="G357" t="n">
        <v>292.6</v>
      </c>
      <c r="I357" t="n">
        <v>63</v>
      </c>
      <c r="J357" t="n">
        <v>115</v>
      </c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X357" t="n">
        <v>0.015</v>
      </c>
      <c r="Y357" s="439" t="n">
        <v>44579</v>
      </c>
      <c r="Z357" s="440" t="n">
        <v>44573</v>
      </c>
    </row>
    <row r="358">
      <c r="A358" t="n">
        <v>2022</v>
      </c>
      <c r="B358" t="n">
        <v>1</v>
      </c>
      <c r="C358" t="n">
        <v>122</v>
      </c>
      <c r="D358" t="inlineStr">
        <is>
          <t>LgWashing Mashine Base</t>
        </is>
      </c>
      <c r="E358" t="inlineStr">
        <is>
          <t>FMLGEI1000000</t>
        </is>
      </c>
      <c r="F358" t="n">
        <v>267.4</v>
      </c>
      <c r="G358" t="n">
        <v>292.6</v>
      </c>
      <c r="I358" t="n">
        <v>63</v>
      </c>
      <c r="J358" t="n">
        <v>115</v>
      </c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X358" t="n">
        <v>0.015</v>
      </c>
      <c r="Y358" s="439" t="n">
        <v>44579</v>
      </c>
      <c r="Z358" s="440" t="n">
        <v>44577</v>
      </c>
    </row>
    <row r="359">
      <c r="A359" t="n">
        <v>2022</v>
      </c>
      <c r="B359" t="n">
        <v>1</v>
      </c>
      <c r="C359" t="n">
        <v>122</v>
      </c>
      <c r="D359" t="inlineStr">
        <is>
          <t>LgWashing Mashine Base</t>
        </is>
      </c>
      <c r="E359" t="inlineStr">
        <is>
          <t>FMLGEI1000000</t>
        </is>
      </c>
      <c r="F359" t="n">
        <v>267.4</v>
      </c>
      <c r="G359" t="n">
        <v>292.6</v>
      </c>
      <c r="I359" t="n">
        <v>63</v>
      </c>
      <c r="J359" t="n">
        <v>115</v>
      </c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X359" t="n">
        <v>0.015</v>
      </c>
      <c r="Y359" s="439" t="n">
        <v>44579</v>
      </c>
      <c r="Z359" s="440" t="n">
        <v>44580</v>
      </c>
    </row>
    <row r="360">
      <c r="A360" t="n">
        <v>2022</v>
      </c>
      <c r="B360" t="n">
        <v>1</v>
      </c>
      <c r="C360" t="n">
        <v>134</v>
      </c>
      <c r="D360" t="inlineStr">
        <is>
          <t>فوم كشاف طوارئ جراند 1</t>
        </is>
      </c>
      <c r="E360" t="inlineStr">
        <is>
          <t>FMGREI10000000</t>
        </is>
      </c>
      <c r="F360" t="n">
        <v>9.300000000000001</v>
      </c>
      <c r="G360" t="n">
        <v>10.7</v>
      </c>
      <c r="I360" t="n">
        <v>429</v>
      </c>
      <c r="J360" t="n">
        <v>101</v>
      </c>
      <c r="M360" t="n">
        <v>15</v>
      </c>
      <c r="N360" s="64" t="n">
        <v>8</v>
      </c>
      <c r="O360" s="64" t="n">
        <v>28</v>
      </c>
      <c r="P360" s="64" t="n"/>
      <c r="Q360" s="64" t="n"/>
      <c r="R360" s="64" t="n"/>
      <c r="S360" s="64" t="n"/>
      <c r="T360" s="64" t="n"/>
      <c r="U360" s="64" t="n"/>
      <c r="V360" s="64" t="n"/>
      <c r="X360" t="n">
        <v>0.02</v>
      </c>
      <c r="Y360" s="439" t="n">
        <v>44579</v>
      </c>
      <c r="Z360" s="440" t="n">
        <v>44461</v>
      </c>
    </row>
    <row r="361">
      <c r="A361" t="n">
        <v>2022</v>
      </c>
      <c r="B361" t="n">
        <v>1</v>
      </c>
      <c r="C361" t="n">
        <v>134</v>
      </c>
      <c r="D361" t="inlineStr">
        <is>
          <t>فوم كشاف طوارئ جراند 1</t>
        </is>
      </c>
      <c r="E361" t="inlineStr">
        <is>
          <t>FMGREI10000000</t>
        </is>
      </c>
      <c r="F361" t="n">
        <v>9.300000000000001</v>
      </c>
      <c r="G361" t="n">
        <v>10.7</v>
      </c>
      <c r="I361" t="n">
        <v>429</v>
      </c>
      <c r="J361" t="n">
        <v>101</v>
      </c>
      <c r="M361" t="n">
        <v>15</v>
      </c>
      <c r="N361" s="64" t="n">
        <v>8</v>
      </c>
      <c r="O361" s="64" t="n">
        <v>28</v>
      </c>
      <c r="P361" s="64" t="n"/>
      <c r="Q361" s="64" t="n"/>
      <c r="R361" s="64" t="n"/>
      <c r="S361" s="64" t="n"/>
      <c r="T361" s="64" t="n"/>
      <c r="U361" s="64" t="n"/>
      <c r="V361" s="64" t="n"/>
      <c r="X361" t="n">
        <v>0.02</v>
      </c>
      <c r="Y361" s="439" t="n">
        <v>44579</v>
      </c>
      <c r="Z361" s="440" t="n">
        <v>44573</v>
      </c>
    </row>
    <row r="362">
      <c r="A362" t="n">
        <v>2022</v>
      </c>
      <c r="B362" t="n">
        <v>1</v>
      </c>
      <c r="C362" t="n">
        <v>134</v>
      </c>
      <c r="D362" t="inlineStr">
        <is>
          <t>فوم كشاف طوارئ جراند 1</t>
        </is>
      </c>
      <c r="E362" t="inlineStr">
        <is>
          <t>FMGREI10000000</t>
        </is>
      </c>
      <c r="F362" t="n">
        <v>9.300000000000001</v>
      </c>
      <c r="G362" t="n">
        <v>10.7</v>
      </c>
      <c r="I362" t="n">
        <v>429</v>
      </c>
      <c r="J362" t="n">
        <v>101</v>
      </c>
      <c r="M362" t="n">
        <v>15</v>
      </c>
      <c r="N362" s="64" t="n">
        <v>8</v>
      </c>
      <c r="O362" s="64" t="n">
        <v>28</v>
      </c>
      <c r="P362" s="64" t="n"/>
      <c r="Q362" s="64" t="n"/>
      <c r="R362" s="64" t="n"/>
      <c r="S362" s="64" t="n"/>
      <c r="T362" s="64" t="n"/>
      <c r="U362" s="64" t="n"/>
      <c r="V362" s="64" t="n"/>
      <c r="X362" t="n">
        <v>0.02</v>
      </c>
      <c r="Y362" s="439" t="n">
        <v>44579</v>
      </c>
      <c r="Z362" s="440" t="n">
        <v>44577</v>
      </c>
    </row>
    <row r="363">
      <c r="A363" t="n">
        <v>2022</v>
      </c>
      <c r="B363" t="n">
        <v>1</v>
      </c>
      <c r="C363" t="n">
        <v>134</v>
      </c>
      <c r="D363" t="inlineStr">
        <is>
          <t>فوم كشاف طوارئ جراند 1</t>
        </is>
      </c>
      <c r="E363" t="inlineStr">
        <is>
          <t>FMGREI10000000</t>
        </is>
      </c>
      <c r="F363" t="n">
        <v>9.300000000000001</v>
      </c>
      <c r="G363" t="n">
        <v>10.7</v>
      </c>
      <c r="I363" t="n">
        <v>429</v>
      </c>
      <c r="J363" t="n">
        <v>101</v>
      </c>
      <c r="M363" t="n">
        <v>15</v>
      </c>
      <c r="N363" s="64" t="n">
        <v>8</v>
      </c>
      <c r="O363" s="64" t="n">
        <v>28</v>
      </c>
      <c r="P363" s="64" t="n"/>
      <c r="Q363" s="64" t="n"/>
      <c r="R363" s="64" t="n"/>
      <c r="S363" s="64" t="n"/>
      <c r="T363" s="64" t="n"/>
      <c r="U363" s="64" t="n"/>
      <c r="V363" s="64" t="n"/>
      <c r="X363" t="n">
        <v>0.02</v>
      </c>
      <c r="Y363" s="439" t="n">
        <v>44579</v>
      </c>
      <c r="Z363" s="440" t="n">
        <v>44580</v>
      </c>
    </row>
    <row r="364">
      <c r="A364" t="n">
        <v>2022</v>
      </c>
      <c r="B364" t="n">
        <v>1</v>
      </c>
      <c r="C364" t="n">
        <v>674</v>
      </c>
      <c r="D364" t="inlineStr">
        <is>
          <t>LgWashing Mashine Base (VIVACHE)</t>
        </is>
      </c>
      <c r="E364" t="inlineStr">
        <is>
          <t>FMLGEI10000000</t>
        </is>
      </c>
      <c r="F364" t="n">
        <v>240.896</v>
      </c>
      <c r="G364" t="n">
        <v>274.176</v>
      </c>
      <c r="I364" t="n">
        <v>40</v>
      </c>
      <c r="J364" t="n">
        <v>180</v>
      </c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X364" t="n">
        <v>0.015</v>
      </c>
      <c r="Y364" s="439" t="n">
        <v>44579</v>
      </c>
      <c r="Z364" s="440" t="n">
        <v>44461</v>
      </c>
    </row>
    <row r="365">
      <c r="A365" t="n">
        <v>2022</v>
      </c>
      <c r="B365" t="n">
        <v>1</v>
      </c>
      <c r="C365" t="n">
        <v>674</v>
      </c>
      <c r="D365" t="inlineStr">
        <is>
          <t>LgWashing Mashine Base (VIVACHE)</t>
        </is>
      </c>
      <c r="E365" t="inlineStr">
        <is>
          <t>FMLGEI10000000</t>
        </is>
      </c>
      <c r="F365" t="n">
        <v>240.896</v>
      </c>
      <c r="G365" t="n">
        <v>274.176</v>
      </c>
      <c r="I365" t="n">
        <v>40</v>
      </c>
      <c r="J365" t="n">
        <v>180</v>
      </c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X365" t="n">
        <v>0.015</v>
      </c>
      <c r="Y365" s="439" t="n">
        <v>44579</v>
      </c>
      <c r="Z365" s="440" t="n">
        <v>44573</v>
      </c>
    </row>
    <row r="366">
      <c r="A366" t="n">
        <v>2022</v>
      </c>
      <c r="B366" t="n">
        <v>1</v>
      </c>
      <c r="C366" t="n">
        <v>674</v>
      </c>
      <c r="D366" t="inlineStr">
        <is>
          <t>LgWashing Mashine Base (VIVACHE)</t>
        </is>
      </c>
      <c r="E366" t="inlineStr">
        <is>
          <t>FMLGEI10000000</t>
        </is>
      </c>
      <c r="F366" t="n">
        <v>240.896</v>
      </c>
      <c r="G366" t="n">
        <v>274.176</v>
      </c>
      <c r="I366" t="n">
        <v>40</v>
      </c>
      <c r="J366" t="n">
        <v>180</v>
      </c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X366" t="n">
        <v>0.015</v>
      </c>
      <c r="Y366" s="439" t="n">
        <v>44579</v>
      </c>
      <c r="Z366" s="440" t="n">
        <v>44577</v>
      </c>
    </row>
    <row r="367">
      <c r="A367" t="n">
        <v>2022</v>
      </c>
      <c r="B367" t="n">
        <v>1</v>
      </c>
      <c r="C367" t="n">
        <v>674</v>
      </c>
      <c r="D367" t="inlineStr">
        <is>
          <t>LgWashing Mashine Base (VIVACHE)</t>
        </is>
      </c>
      <c r="E367" t="inlineStr">
        <is>
          <t>FMLGEI10000000</t>
        </is>
      </c>
      <c r="F367" t="n">
        <v>240.896</v>
      </c>
      <c r="G367" t="n">
        <v>274.176</v>
      </c>
      <c r="I367" t="n">
        <v>40</v>
      </c>
      <c r="J367" t="n">
        <v>180</v>
      </c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X367" t="n">
        <v>0.015</v>
      </c>
      <c r="Y367" s="439" t="n">
        <v>44579</v>
      </c>
      <c r="Z367" s="440" t="n">
        <v>44580</v>
      </c>
    </row>
    <row r="368">
      <c r="A368" t="n">
        <v>2022</v>
      </c>
      <c r="B368" t="n">
        <v>1</v>
      </c>
      <c r="C368" t="n">
        <v>99</v>
      </c>
      <c r="D368" t="inlineStr">
        <is>
          <t>فوم تغليف علوى يمين خلفى11قدم  PDFRP0143</t>
        </is>
      </c>
      <c r="E368" t="inlineStr">
        <is>
          <t>FMDAIIM2000000</t>
        </is>
      </c>
      <c r="F368" t="n">
        <v>18.6</v>
      </c>
      <c r="G368" t="n">
        <v>21.4</v>
      </c>
      <c r="I368" t="n">
        <v>140</v>
      </c>
      <c r="J368" t="n">
        <v>103</v>
      </c>
      <c r="M368" t="n">
        <v>2</v>
      </c>
      <c r="N368" s="64" t="n">
        <v>2</v>
      </c>
      <c r="O368" s="64" t="n">
        <v>5</v>
      </c>
      <c r="P368" s="64" t="n"/>
      <c r="Q368" s="64" t="n"/>
      <c r="R368" s="64" t="n"/>
      <c r="S368" s="64" t="n"/>
      <c r="T368" s="64" t="n"/>
      <c r="U368" s="64" t="n"/>
      <c r="V368" s="64" t="n"/>
      <c r="X368" t="n">
        <v>0.015</v>
      </c>
      <c r="Y368" s="439" t="n">
        <v>44578</v>
      </c>
      <c r="Z368" s="440" t="n">
        <v>44564</v>
      </c>
    </row>
    <row r="369">
      <c r="A369" t="n">
        <v>2022</v>
      </c>
      <c r="B369" t="n">
        <v>1</v>
      </c>
      <c r="C369" t="n">
        <v>99</v>
      </c>
      <c r="D369" t="inlineStr">
        <is>
          <t>فوم تغليف علوى يمين خلفى11قدم  PDFRP0143</t>
        </is>
      </c>
      <c r="E369" t="inlineStr">
        <is>
          <t>FMDAIIM2000000</t>
        </is>
      </c>
      <c r="F369" t="n">
        <v>18.6</v>
      </c>
      <c r="G369" t="n">
        <v>21.4</v>
      </c>
      <c r="I369" t="n">
        <v>140</v>
      </c>
      <c r="J369" t="n">
        <v>103</v>
      </c>
      <c r="M369" t="n">
        <v>2</v>
      </c>
      <c r="N369" s="64" t="n">
        <v>2</v>
      </c>
      <c r="O369" s="64" t="n">
        <v>5</v>
      </c>
      <c r="P369" s="64" t="n"/>
      <c r="Q369" s="64" t="n"/>
      <c r="R369" s="64" t="n"/>
      <c r="S369" s="64" t="n"/>
      <c r="T369" s="64" t="n"/>
      <c r="U369" s="64" t="n"/>
      <c r="V369" s="64" t="n"/>
      <c r="X369" t="n">
        <v>0.015</v>
      </c>
      <c r="Y369" s="439" t="n">
        <v>44578</v>
      </c>
      <c r="Z369" s="440" t="n">
        <v>44569</v>
      </c>
    </row>
    <row r="370">
      <c r="A370" t="n">
        <v>2022</v>
      </c>
      <c r="B370" t="n">
        <v>1</v>
      </c>
      <c r="C370" t="n">
        <v>99</v>
      </c>
      <c r="D370" t="inlineStr">
        <is>
          <t>فوم تغليف علوى يمين خلفى11قدم  PDFRP0143</t>
        </is>
      </c>
      <c r="E370" t="inlineStr">
        <is>
          <t>FMDAIIM2000000</t>
        </is>
      </c>
      <c r="F370" t="n">
        <v>18.6</v>
      </c>
      <c r="G370" t="n">
        <v>21.4</v>
      </c>
      <c r="I370" t="n">
        <v>140</v>
      </c>
      <c r="J370" t="n">
        <v>103</v>
      </c>
      <c r="M370" t="n">
        <v>2</v>
      </c>
      <c r="N370" s="64" t="n">
        <v>2</v>
      </c>
      <c r="O370" s="64" t="n">
        <v>5</v>
      </c>
      <c r="P370" s="64" t="n"/>
      <c r="Q370" s="64" t="n"/>
      <c r="R370" s="64" t="n"/>
      <c r="S370" s="64" t="n"/>
      <c r="T370" s="64" t="n"/>
      <c r="U370" s="64" t="n"/>
      <c r="V370" s="64" t="n"/>
      <c r="X370" t="n">
        <v>0.015</v>
      </c>
      <c r="Y370" s="439" t="n">
        <v>44578</v>
      </c>
      <c r="Z370" s="440" t="n">
        <v>44578</v>
      </c>
    </row>
    <row r="371">
      <c r="A371" t="n">
        <v>2022</v>
      </c>
      <c r="B371" t="n">
        <v>1</v>
      </c>
      <c r="C371" t="n">
        <v>99</v>
      </c>
      <c r="D371" t="inlineStr">
        <is>
          <t>فوم تغليف علوى يمين خلفى11قدم  PDFRP0143</t>
        </is>
      </c>
      <c r="E371" t="inlineStr">
        <is>
          <t>FMDAIIM2000000</t>
        </is>
      </c>
      <c r="F371" t="n">
        <v>18.6</v>
      </c>
      <c r="G371" t="n">
        <v>21.4</v>
      </c>
      <c r="I371" t="n">
        <v>140</v>
      </c>
      <c r="J371" t="n">
        <v>103</v>
      </c>
      <c r="M371" t="n">
        <v>2</v>
      </c>
      <c r="N371" s="64" t="n">
        <v>2</v>
      </c>
      <c r="O371" s="64" t="n">
        <v>5</v>
      </c>
      <c r="P371" s="64" t="n"/>
      <c r="Q371" s="64" t="n"/>
      <c r="R371" s="64" t="n"/>
      <c r="S371" s="64" t="n"/>
      <c r="T371" s="64" t="n"/>
      <c r="U371" s="64" t="n"/>
      <c r="V371" s="64" t="n"/>
      <c r="X371" t="n">
        <v>0.015</v>
      </c>
      <c r="Y371" s="439" t="n">
        <v>44578</v>
      </c>
      <c r="Z371" s="440" t="n">
        <v>44592</v>
      </c>
    </row>
    <row r="372">
      <c r="A372" t="n">
        <v>2022</v>
      </c>
      <c r="B372" t="n">
        <v>1</v>
      </c>
      <c r="C372" t="n">
        <v>99</v>
      </c>
      <c r="D372" t="inlineStr">
        <is>
          <t>فوم تغليف علوى يمين خلفى11قدم  PDFRP0143</t>
        </is>
      </c>
      <c r="E372" t="inlineStr">
        <is>
          <t>FMDAIIM2000000</t>
        </is>
      </c>
      <c r="F372" t="n">
        <v>18.6</v>
      </c>
      <c r="G372" t="n">
        <v>21.4</v>
      </c>
      <c r="I372" t="n">
        <v>140</v>
      </c>
      <c r="J372" t="n">
        <v>103</v>
      </c>
      <c r="M372" t="n">
        <v>2</v>
      </c>
      <c r="N372" s="64" t="n">
        <v>2</v>
      </c>
      <c r="O372" s="64" t="n">
        <v>5</v>
      </c>
      <c r="P372" s="64" t="n"/>
      <c r="Q372" s="64" t="n"/>
      <c r="R372" s="64" t="n"/>
      <c r="S372" s="64" t="n"/>
      <c r="T372" s="64" t="n"/>
      <c r="U372" s="64" t="n"/>
      <c r="V372" s="64" t="n"/>
      <c r="X372" t="n">
        <v>0.015</v>
      </c>
      <c r="Y372" s="439" t="n">
        <v>44578</v>
      </c>
      <c r="Z372" s="440" t="n">
        <v>44593</v>
      </c>
    </row>
    <row r="373">
      <c r="A373" t="n">
        <v>2022</v>
      </c>
      <c r="B373" t="n">
        <v>1</v>
      </c>
      <c r="C373" t="n">
        <v>99</v>
      </c>
      <c r="D373" t="inlineStr">
        <is>
          <t>فوم تغليف علوى يمين خلفى11قدم  PDFRP0143</t>
        </is>
      </c>
      <c r="E373" t="inlineStr">
        <is>
          <t>FMDAIIM2000000</t>
        </is>
      </c>
      <c r="F373" t="n">
        <v>18.6</v>
      </c>
      <c r="G373" t="n">
        <v>21.4</v>
      </c>
      <c r="I373" t="n">
        <v>140</v>
      </c>
      <c r="J373" t="n">
        <v>103</v>
      </c>
      <c r="M373" t="n">
        <v>2</v>
      </c>
      <c r="N373" s="64" t="n">
        <v>2</v>
      </c>
      <c r="O373" s="64" t="n">
        <v>5</v>
      </c>
      <c r="P373" s="64" t="n"/>
      <c r="Q373" s="64" t="n"/>
      <c r="R373" s="64" t="n"/>
      <c r="S373" s="64" t="n"/>
      <c r="T373" s="64" t="n"/>
      <c r="U373" s="64" t="n"/>
      <c r="V373" s="64" t="n"/>
      <c r="X373" t="n">
        <v>0.015</v>
      </c>
      <c r="Y373" s="439" t="n">
        <v>44578</v>
      </c>
      <c r="Z373" s="440" t="n">
        <v>44594</v>
      </c>
    </row>
    <row r="374">
      <c r="A374" t="n">
        <v>2022</v>
      </c>
      <c r="B374" t="n">
        <v>1</v>
      </c>
      <c r="C374" t="n">
        <v>100</v>
      </c>
      <c r="D374" t="inlineStr">
        <is>
          <t>فوم تغليف علوى يمين امامى11قدم  PDFRP0142</t>
        </is>
      </c>
      <c r="E374" t="inlineStr">
        <is>
          <t>FMDAIIM1000000</t>
        </is>
      </c>
      <c r="F374" t="n">
        <v>18.6</v>
      </c>
      <c r="G374" t="n">
        <v>21.4</v>
      </c>
      <c r="I374" t="n">
        <v>140</v>
      </c>
      <c r="J374" t="n">
        <v>103</v>
      </c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X374" t="n">
        <v>0.015</v>
      </c>
      <c r="Y374" s="439" t="n">
        <v>44578</v>
      </c>
      <c r="Z374" s="440" t="n">
        <v>44564</v>
      </c>
    </row>
    <row r="375">
      <c r="A375" t="n">
        <v>2022</v>
      </c>
      <c r="B375" t="n">
        <v>1</v>
      </c>
      <c r="C375" t="n">
        <v>100</v>
      </c>
      <c r="D375" t="inlineStr">
        <is>
          <t>فوم تغليف علوى يمين امامى11قدم  PDFRP0142</t>
        </is>
      </c>
      <c r="E375" t="inlineStr">
        <is>
          <t>FMDAIIM1000000</t>
        </is>
      </c>
      <c r="F375" t="n">
        <v>18.6</v>
      </c>
      <c r="G375" t="n">
        <v>21.4</v>
      </c>
      <c r="I375" t="n">
        <v>140</v>
      </c>
      <c r="J375" t="n">
        <v>103</v>
      </c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X375" t="n">
        <v>0.015</v>
      </c>
      <c r="Y375" s="439" t="n">
        <v>44578</v>
      </c>
      <c r="Z375" s="440" t="n">
        <v>44569</v>
      </c>
    </row>
    <row r="376">
      <c r="A376" t="n">
        <v>2022</v>
      </c>
      <c r="B376" t="n">
        <v>1</v>
      </c>
      <c r="C376" t="n">
        <v>100</v>
      </c>
      <c r="D376" t="inlineStr">
        <is>
          <t>فوم تغليف علوى يمين امامى11قدم  PDFRP0142</t>
        </is>
      </c>
      <c r="E376" t="inlineStr">
        <is>
          <t>FMDAIIM1000000</t>
        </is>
      </c>
      <c r="F376" t="n">
        <v>18.6</v>
      </c>
      <c r="G376" t="n">
        <v>21.4</v>
      </c>
      <c r="I376" t="n">
        <v>140</v>
      </c>
      <c r="J376" t="n">
        <v>103</v>
      </c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X376" t="n">
        <v>0.015</v>
      </c>
      <c r="Y376" s="439" t="n">
        <v>44578</v>
      </c>
      <c r="Z376" s="440" t="n">
        <v>44578</v>
      </c>
    </row>
    <row r="377">
      <c r="A377" t="n">
        <v>2022</v>
      </c>
      <c r="B377" t="n">
        <v>1</v>
      </c>
      <c r="C377" t="n">
        <v>100</v>
      </c>
      <c r="D377" t="inlineStr">
        <is>
          <t>فوم تغليف علوى يمين امامى11قدم  PDFRP0142</t>
        </is>
      </c>
      <c r="E377" t="inlineStr">
        <is>
          <t>FMDAIIM1000000</t>
        </is>
      </c>
      <c r="F377" t="n">
        <v>18.6</v>
      </c>
      <c r="G377" t="n">
        <v>21.4</v>
      </c>
      <c r="I377" t="n">
        <v>140</v>
      </c>
      <c r="J377" t="n">
        <v>103</v>
      </c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X377" t="n">
        <v>0.015</v>
      </c>
      <c r="Y377" s="439" t="n">
        <v>44578</v>
      </c>
      <c r="Z377" s="440" t="n">
        <v>44592</v>
      </c>
    </row>
    <row r="378">
      <c r="A378" t="n">
        <v>2022</v>
      </c>
      <c r="B378" t="n">
        <v>1</v>
      </c>
      <c r="C378" t="n">
        <v>100</v>
      </c>
      <c r="D378" t="inlineStr">
        <is>
          <t>فوم تغليف علوى يمين امامى11قدم  PDFRP0142</t>
        </is>
      </c>
      <c r="E378" t="inlineStr">
        <is>
          <t>FMDAIIM1000000</t>
        </is>
      </c>
      <c r="F378" t="n">
        <v>18.6</v>
      </c>
      <c r="G378" t="n">
        <v>21.4</v>
      </c>
      <c r="I378" t="n">
        <v>140</v>
      </c>
      <c r="J378" t="n">
        <v>103</v>
      </c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X378" t="n">
        <v>0.015</v>
      </c>
      <c r="Y378" s="439" t="n">
        <v>44578</v>
      </c>
      <c r="Z378" s="440" t="n">
        <v>44593</v>
      </c>
    </row>
    <row r="379">
      <c r="A379" t="n">
        <v>2022</v>
      </c>
      <c r="B379" t="n">
        <v>1</v>
      </c>
      <c r="C379" t="n">
        <v>100</v>
      </c>
      <c r="D379" t="inlineStr">
        <is>
          <t>فوم تغليف علوى يمين امامى11قدم  PDFRP0142</t>
        </is>
      </c>
      <c r="E379" t="inlineStr">
        <is>
          <t>FMDAIIM1000000</t>
        </is>
      </c>
      <c r="F379" t="n">
        <v>18.6</v>
      </c>
      <c r="G379" t="n">
        <v>21.4</v>
      </c>
      <c r="I379" t="n">
        <v>140</v>
      </c>
      <c r="J379" t="n">
        <v>103</v>
      </c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X379" t="n">
        <v>0.015</v>
      </c>
      <c r="Y379" s="439" t="n">
        <v>44578</v>
      </c>
      <c r="Z379" s="440" t="n">
        <v>44594</v>
      </c>
    </row>
    <row r="380">
      <c r="A380" t="n">
        <v>2022</v>
      </c>
      <c r="B380" t="n">
        <v>1</v>
      </c>
      <c r="C380" t="n">
        <v>101</v>
      </c>
      <c r="D380" t="inlineStr">
        <is>
          <t>فوم تغليف علوى شمال خلفى11قدم  PDFRP0145</t>
        </is>
      </c>
      <c r="E380" t="inlineStr">
        <is>
          <t>FMDAIIM4000000</t>
        </is>
      </c>
      <c r="F380" t="n">
        <v>18.6</v>
      </c>
      <c r="G380" t="n">
        <v>21.4</v>
      </c>
      <c r="I380" t="n">
        <v>140</v>
      </c>
      <c r="J380" t="n">
        <v>103</v>
      </c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X380" t="n">
        <v>0.015</v>
      </c>
      <c r="Y380" s="439" t="n">
        <v>44578</v>
      </c>
      <c r="Z380" s="440" t="n">
        <v>44564</v>
      </c>
    </row>
    <row r="381">
      <c r="A381" t="n">
        <v>2022</v>
      </c>
      <c r="B381" t="n">
        <v>1</v>
      </c>
      <c r="C381" t="n">
        <v>101</v>
      </c>
      <c r="D381" t="inlineStr">
        <is>
          <t>فوم تغليف علوى شمال خلفى11قدم  PDFRP0145</t>
        </is>
      </c>
      <c r="E381" t="inlineStr">
        <is>
          <t>FMDAIIM4000000</t>
        </is>
      </c>
      <c r="F381" t="n">
        <v>18.6</v>
      </c>
      <c r="G381" t="n">
        <v>21.4</v>
      </c>
      <c r="I381" t="n">
        <v>140</v>
      </c>
      <c r="J381" t="n">
        <v>103</v>
      </c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X381" t="n">
        <v>0.015</v>
      </c>
      <c r="Y381" s="439" t="n">
        <v>44578</v>
      </c>
      <c r="Z381" s="440" t="n">
        <v>44569</v>
      </c>
    </row>
    <row r="382">
      <c r="A382" t="n">
        <v>2022</v>
      </c>
      <c r="B382" t="n">
        <v>1</v>
      </c>
      <c r="C382" t="n">
        <v>101</v>
      </c>
      <c r="D382" t="inlineStr">
        <is>
          <t>فوم تغليف علوى شمال خلفى11قدم  PDFRP0145</t>
        </is>
      </c>
      <c r="E382" t="inlineStr">
        <is>
          <t>FMDAIIM4000000</t>
        </is>
      </c>
      <c r="F382" t="n">
        <v>18.6</v>
      </c>
      <c r="G382" t="n">
        <v>21.4</v>
      </c>
      <c r="I382" t="n">
        <v>140</v>
      </c>
      <c r="J382" t="n">
        <v>103</v>
      </c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X382" t="n">
        <v>0.015</v>
      </c>
      <c r="Y382" s="439" t="n">
        <v>44578</v>
      </c>
      <c r="Z382" s="440" t="n">
        <v>44578</v>
      </c>
    </row>
    <row r="383">
      <c r="A383" t="n">
        <v>2022</v>
      </c>
      <c r="B383" t="n">
        <v>1</v>
      </c>
      <c r="C383" t="n">
        <v>101</v>
      </c>
      <c r="D383" t="inlineStr">
        <is>
          <t>فوم تغليف علوى شمال خلفى11قدم  PDFRP0145</t>
        </is>
      </c>
      <c r="E383" t="inlineStr">
        <is>
          <t>FMDAIIM4000000</t>
        </is>
      </c>
      <c r="F383" t="n">
        <v>18.6</v>
      </c>
      <c r="G383" t="n">
        <v>21.4</v>
      </c>
      <c r="I383" t="n">
        <v>140</v>
      </c>
      <c r="J383" t="n">
        <v>103</v>
      </c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X383" t="n">
        <v>0.015</v>
      </c>
      <c r="Y383" s="439" t="n">
        <v>44578</v>
      </c>
      <c r="Z383" s="440" t="n">
        <v>44592</v>
      </c>
    </row>
    <row r="384">
      <c r="A384" t="n">
        <v>2022</v>
      </c>
      <c r="B384" t="n">
        <v>1</v>
      </c>
      <c r="C384" t="n">
        <v>101</v>
      </c>
      <c r="D384" t="inlineStr">
        <is>
          <t>فوم تغليف علوى شمال خلفى11قدم  PDFRP0145</t>
        </is>
      </c>
      <c r="E384" t="inlineStr">
        <is>
          <t>FMDAIIM4000000</t>
        </is>
      </c>
      <c r="F384" t="n">
        <v>18.6</v>
      </c>
      <c r="G384" t="n">
        <v>21.4</v>
      </c>
      <c r="I384" t="n">
        <v>140</v>
      </c>
      <c r="J384" t="n">
        <v>103</v>
      </c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X384" t="n">
        <v>0.015</v>
      </c>
      <c r="Y384" s="439" t="n">
        <v>44578</v>
      </c>
      <c r="Z384" s="440" t="n">
        <v>44593</v>
      </c>
    </row>
    <row r="385">
      <c r="A385" t="n">
        <v>2022</v>
      </c>
      <c r="B385" t="n">
        <v>1</v>
      </c>
      <c r="C385" t="n">
        <v>101</v>
      </c>
      <c r="D385" t="inlineStr">
        <is>
          <t>فوم تغليف علوى شمال خلفى11قدم  PDFRP0145</t>
        </is>
      </c>
      <c r="E385" t="inlineStr">
        <is>
          <t>FMDAIIM4000000</t>
        </is>
      </c>
      <c r="F385" t="n">
        <v>18.6</v>
      </c>
      <c r="G385" t="n">
        <v>21.4</v>
      </c>
      <c r="I385" t="n">
        <v>140</v>
      </c>
      <c r="J385" t="n">
        <v>103</v>
      </c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X385" t="n">
        <v>0.015</v>
      </c>
      <c r="Y385" s="439" t="n">
        <v>44578</v>
      </c>
      <c r="Z385" s="440" t="n">
        <v>44594</v>
      </c>
    </row>
    <row r="386">
      <c r="A386" t="n">
        <v>2022</v>
      </c>
      <c r="B386" t="n">
        <v>1</v>
      </c>
      <c r="C386" t="n">
        <v>102</v>
      </c>
      <c r="D386" t="inlineStr">
        <is>
          <t>فوم تغليف علوى شمال امامى11قدم  PDFRP0144</t>
        </is>
      </c>
      <c r="E386" t="inlineStr">
        <is>
          <t>FMDAIIM3000000</t>
        </is>
      </c>
      <c r="F386" t="n">
        <v>18.6</v>
      </c>
      <c r="G386" t="n">
        <v>21.4</v>
      </c>
      <c r="I386" t="n">
        <v>140</v>
      </c>
      <c r="J386" t="n">
        <v>103</v>
      </c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X386" t="n">
        <v>0.015</v>
      </c>
      <c r="Y386" s="439" t="n">
        <v>44578</v>
      </c>
      <c r="Z386" s="440" t="n">
        <v>44564</v>
      </c>
    </row>
    <row r="387">
      <c r="A387" t="n">
        <v>2022</v>
      </c>
      <c r="B387" t="n">
        <v>1</v>
      </c>
      <c r="C387" t="n">
        <v>102</v>
      </c>
      <c r="D387" t="inlineStr">
        <is>
          <t>فوم تغليف علوى شمال امامى11قدم  PDFRP0144</t>
        </is>
      </c>
      <c r="E387" t="inlineStr">
        <is>
          <t>FMDAIIM3000000</t>
        </is>
      </c>
      <c r="F387" t="n">
        <v>18.6</v>
      </c>
      <c r="G387" t="n">
        <v>21.4</v>
      </c>
      <c r="I387" t="n">
        <v>140</v>
      </c>
      <c r="J387" t="n">
        <v>103</v>
      </c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X387" t="n">
        <v>0.015</v>
      </c>
      <c r="Y387" s="439" t="n">
        <v>44578</v>
      </c>
      <c r="Z387" s="440" t="n">
        <v>44569</v>
      </c>
    </row>
    <row r="388">
      <c r="A388" t="n">
        <v>2022</v>
      </c>
      <c r="B388" t="n">
        <v>1</v>
      </c>
      <c r="C388" t="n">
        <v>102</v>
      </c>
      <c r="D388" t="inlineStr">
        <is>
          <t>فوم تغليف علوى شمال امامى11قدم  PDFRP0144</t>
        </is>
      </c>
      <c r="E388" t="inlineStr">
        <is>
          <t>FMDAIIM3000000</t>
        </is>
      </c>
      <c r="F388" t="n">
        <v>18.6</v>
      </c>
      <c r="G388" t="n">
        <v>21.4</v>
      </c>
      <c r="I388" t="n">
        <v>140</v>
      </c>
      <c r="J388" t="n">
        <v>103</v>
      </c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X388" t="n">
        <v>0.015</v>
      </c>
      <c r="Y388" s="439" t="n">
        <v>44578</v>
      </c>
      <c r="Z388" s="440" t="n">
        <v>44578</v>
      </c>
    </row>
    <row r="389">
      <c r="A389" t="n">
        <v>2022</v>
      </c>
      <c r="B389" t="n">
        <v>1</v>
      </c>
      <c r="C389" t="n">
        <v>102</v>
      </c>
      <c r="D389" t="inlineStr">
        <is>
          <t>فوم تغليف علوى شمال امامى11قدم  PDFRP0144</t>
        </is>
      </c>
      <c r="E389" t="inlineStr">
        <is>
          <t>FMDAIIM3000000</t>
        </is>
      </c>
      <c r="F389" t="n">
        <v>18.6</v>
      </c>
      <c r="G389" t="n">
        <v>21.4</v>
      </c>
      <c r="I389" t="n">
        <v>140</v>
      </c>
      <c r="J389" t="n">
        <v>103</v>
      </c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X389" t="n">
        <v>0.015</v>
      </c>
      <c r="Y389" s="439" t="n">
        <v>44578</v>
      </c>
      <c r="Z389" s="440" t="n">
        <v>44592</v>
      </c>
    </row>
    <row r="390">
      <c r="A390" t="n">
        <v>2022</v>
      </c>
      <c r="B390" t="n">
        <v>1</v>
      </c>
      <c r="C390" t="n">
        <v>102</v>
      </c>
      <c r="D390" t="inlineStr">
        <is>
          <t>فوم تغليف علوى شمال امامى11قدم  PDFRP0144</t>
        </is>
      </c>
      <c r="E390" t="inlineStr">
        <is>
          <t>FMDAIIM3000000</t>
        </is>
      </c>
      <c r="F390" t="n">
        <v>18.6</v>
      </c>
      <c r="G390" t="n">
        <v>21.4</v>
      </c>
      <c r="I390" t="n">
        <v>140</v>
      </c>
      <c r="J390" t="n">
        <v>103</v>
      </c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X390" t="n">
        <v>0.015</v>
      </c>
      <c r="Y390" s="439" t="n">
        <v>44578</v>
      </c>
      <c r="Z390" s="440" t="n">
        <v>44593</v>
      </c>
    </row>
    <row r="391">
      <c r="A391" t="n">
        <v>2022</v>
      </c>
      <c r="B391" t="n">
        <v>1</v>
      </c>
      <c r="C391" t="n">
        <v>102</v>
      </c>
      <c r="D391" t="inlineStr">
        <is>
          <t>فوم تغليف علوى شمال امامى11قدم  PDFRP0144</t>
        </is>
      </c>
      <c r="E391" t="inlineStr">
        <is>
          <t>FMDAIIM3000000</t>
        </is>
      </c>
      <c r="F391" t="n">
        <v>18.6</v>
      </c>
      <c r="G391" t="n">
        <v>21.4</v>
      </c>
      <c r="I391" t="n">
        <v>140</v>
      </c>
      <c r="J391" t="n">
        <v>103</v>
      </c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X391" t="n">
        <v>0.015</v>
      </c>
      <c r="Y391" s="439" t="n">
        <v>44578</v>
      </c>
      <c r="Z391" s="440" t="n">
        <v>44594</v>
      </c>
    </row>
    <row r="392">
      <c r="A392" t="n">
        <v>2022</v>
      </c>
      <c r="B392" t="n">
        <v>1</v>
      </c>
      <c r="C392" t="n">
        <v>103</v>
      </c>
      <c r="D392" t="inlineStr">
        <is>
          <t>فوم تغليف سفلى يمين 11قدم المعدل PDFRP0147</t>
        </is>
      </c>
      <c r="E392" t="inlineStr">
        <is>
          <t>FMDAIIM6000000</t>
        </is>
      </c>
      <c r="F392" t="n">
        <v>82.77</v>
      </c>
      <c r="G392" t="n">
        <v>95.23</v>
      </c>
      <c r="I392" t="n">
        <v>140</v>
      </c>
      <c r="J392" t="n">
        <v>103</v>
      </c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X392" t="n">
        <v>0.015</v>
      </c>
      <c r="Y392" s="439" t="n">
        <v>44578</v>
      </c>
      <c r="Z392" s="440" t="n">
        <v>44564</v>
      </c>
    </row>
    <row r="393">
      <c r="A393" t="n">
        <v>2022</v>
      </c>
      <c r="B393" t="n">
        <v>1</v>
      </c>
      <c r="C393" t="n">
        <v>103</v>
      </c>
      <c r="D393" t="inlineStr">
        <is>
          <t>فوم تغليف سفلى يمين 11قدم المعدل PDFRP0147</t>
        </is>
      </c>
      <c r="E393" t="inlineStr">
        <is>
          <t>FMDAIIM6000000</t>
        </is>
      </c>
      <c r="F393" t="n">
        <v>82.77</v>
      </c>
      <c r="G393" t="n">
        <v>95.23</v>
      </c>
      <c r="I393" t="n">
        <v>140</v>
      </c>
      <c r="J393" t="n">
        <v>103</v>
      </c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X393" t="n">
        <v>0.015</v>
      </c>
      <c r="Y393" s="439" t="n">
        <v>44578</v>
      </c>
      <c r="Z393" s="440" t="n">
        <v>44569</v>
      </c>
    </row>
    <row r="394">
      <c r="A394" t="n">
        <v>2022</v>
      </c>
      <c r="B394" t="n">
        <v>1</v>
      </c>
      <c r="C394" t="n">
        <v>103</v>
      </c>
      <c r="D394" t="inlineStr">
        <is>
          <t>فوم تغليف سفلى يمين 11قدم المعدل PDFRP0147</t>
        </is>
      </c>
      <c r="E394" t="inlineStr">
        <is>
          <t>FMDAIIM6000000</t>
        </is>
      </c>
      <c r="F394" t="n">
        <v>82.77</v>
      </c>
      <c r="G394" t="n">
        <v>95.23</v>
      </c>
      <c r="I394" t="n">
        <v>140</v>
      </c>
      <c r="J394" t="n">
        <v>103</v>
      </c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X394" t="n">
        <v>0.015</v>
      </c>
      <c r="Y394" s="439" t="n">
        <v>44578</v>
      </c>
      <c r="Z394" s="440" t="n">
        <v>44578</v>
      </c>
    </row>
    <row r="395">
      <c r="A395" t="n">
        <v>2022</v>
      </c>
      <c r="B395" t="n">
        <v>1</v>
      </c>
      <c r="C395" t="n">
        <v>103</v>
      </c>
      <c r="D395" t="inlineStr">
        <is>
          <t>فوم تغليف سفلى يمين 11قدم المعدل PDFRP0147</t>
        </is>
      </c>
      <c r="E395" t="inlineStr">
        <is>
          <t>FMDAIIM6000000</t>
        </is>
      </c>
      <c r="F395" t="n">
        <v>82.77</v>
      </c>
      <c r="G395" t="n">
        <v>95.23</v>
      </c>
      <c r="I395" t="n">
        <v>140</v>
      </c>
      <c r="J395" t="n">
        <v>103</v>
      </c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X395" t="n">
        <v>0.015</v>
      </c>
      <c r="Y395" s="439" t="n">
        <v>44578</v>
      </c>
      <c r="Z395" s="440" t="n">
        <v>44592</v>
      </c>
    </row>
    <row r="396">
      <c r="A396" t="n">
        <v>2022</v>
      </c>
      <c r="B396" t="n">
        <v>1</v>
      </c>
      <c r="C396" t="n">
        <v>103</v>
      </c>
      <c r="D396" t="inlineStr">
        <is>
          <t>فوم تغليف سفلى يمين 11قدم المعدل PDFRP0147</t>
        </is>
      </c>
      <c r="E396" t="inlineStr">
        <is>
          <t>FMDAIIM6000000</t>
        </is>
      </c>
      <c r="F396" t="n">
        <v>82.77</v>
      </c>
      <c r="G396" t="n">
        <v>95.23</v>
      </c>
      <c r="I396" t="n">
        <v>140</v>
      </c>
      <c r="J396" t="n">
        <v>103</v>
      </c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X396" t="n">
        <v>0.015</v>
      </c>
      <c r="Y396" s="439" t="n">
        <v>44578</v>
      </c>
      <c r="Z396" s="440" t="n">
        <v>44593</v>
      </c>
    </row>
    <row r="397">
      <c r="A397" t="n">
        <v>2022</v>
      </c>
      <c r="B397" t="n">
        <v>1</v>
      </c>
      <c r="C397" t="n">
        <v>103</v>
      </c>
      <c r="D397" t="inlineStr">
        <is>
          <t>فوم تغليف سفلى يمين 11قدم المعدل PDFRP0147</t>
        </is>
      </c>
      <c r="E397" t="inlineStr">
        <is>
          <t>FMDAIIM6000000</t>
        </is>
      </c>
      <c r="F397" t="n">
        <v>82.77</v>
      </c>
      <c r="G397" t="n">
        <v>95.23</v>
      </c>
      <c r="I397" t="n">
        <v>140</v>
      </c>
      <c r="J397" t="n">
        <v>103</v>
      </c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X397" t="n">
        <v>0.015</v>
      </c>
      <c r="Y397" s="439" t="n">
        <v>44578</v>
      </c>
      <c r="Z397" s="440" t="n">
        <v>44594</v>
      </c>
    </row>
    <row r="398">
      <c r="A398" t="n">
        <v>2022</v>
      </c>
      <c r="B398" t="n">
        <v>1</v>
      </c>
      <c r="C398" t="n">
        <v>104</v>
      </c>
      <c r="D398" t="inlineStr">
        <is>
          <t>فوم تغليف سفلى شمال 11قدم المعدل  PDFRP0146</t>
        </is>
      </c>
      <c r="E398" t="inlineStr">
        <is>
          <t>FMDAIIM5000000</t>
        </is>
      </c>
      <c r="F398" t="n">
        <v>82.77</v>
      </c>
      <c r="G398" t="n">
        <v>95.23</v>
      </c>
      <c r="I398" t="n">
        <v>140</v>
      </c>
      <c r="J398" t="n">
        <v>103</v>
      </c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X398" t="n">
        <v>0.015</v>
      </c>
      <c r="Y398" s="439" t="n">
        <v>44578</v>
      </c>
      <c r="Z398" s="440" t="n">
        <v>44564</v>
      </c>
    </row>
    <row r="399">
      <c r="A399" t="n">
        <v>2022</v>
      </c>
      <c r="B399" t="n">
        <v>1</v>
      </c>
      <c r="C399" t="n">
        <v>104</v>
      </c>
      <c r="D399" t="inlineStr">
        <is>
          <t>فوم تغليف سفلى شمال 11قدم المعدل  PDFRP0146</t>
        </is>
      </c>
      <c r="E399" t="inlineStr">
        <is>
          <t>FMDAIIM5000000</t>
        </is>
      </c>
      <c r="F399" t="n">
        <v>82.77</v>
      </c>
      <c r="G399" t="n">
        <v>95.23</v>
      </c>
      <c r="I399" t="n">
        <v>140</v>
      </c>
      <c r="J399" t="n">
        <v>103</v>
      </c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X399" t="n">
        <v>0.015</v>
      </c>
      <c r="Y399" s="439" t="n">
        <v>44578</v>
      </c>
      <c r="Z399" s="440" t="n">
        <v>44569</v>
      </c>
    </row>
    <row r="400">
      <c r="A400" t="n">
        <v>2022</v>
      </c>
      <c r="B400" t="n">
        <v>1</v>
      </c>
      <c r="C400" t="n">
        <v>104</v>
      </c>
      <c r="D400" t="inlineStr">
        <is>
          <t>فوم تغليف سفلى شمال 11قدم المعدل  PDFRP0146</t>
        </is>
      </c>
      <c r="E400" t="inlineStr">
        <is>
          <t>FMDAIIM5000000</t>
        </is>
      </c>
      <c r="F400" t="n">
        <v>82.77</v>
      </c>
      <c r="G400" t="n">
        <v>95.23</v>
      </c>
      <c r="I400" t="n">
        <v>140</v>
      </c>
      <c r="J400" t="n">
        <v>103</v>
      </c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X400" t="n">
        <v>0.015</v>
      </c>
      <c r="Y400" s="439" t="n">
        <v>44578</v>
      </c>
      <c r="Z400" s="440" t="n">
        <v>44578</v>
      </c>
    </row>
    <row r="401">
      <c r="A401" t="n">
        <v>2022</v>
      </c>
      <c r="B401" t="n">
        <v>1</v>
      </c>
      <c r="C401" t="n">
        <v>104</v>
      </c>
      <c r="D401" t="inlineStr">
        <is>
          <t>فوم تغليف سفلى شمال 11قدم المعدل  PDFRP0146</t>
        </is>
      </c>
      <c r="E401" t="inlineStr">
        <is>
          <t>FMDAIIM5000000</t>
        </is>
      </c>
      <c r="F401" t="n">
        <v>82.77</v>
      </c>
      <c r="G401" t="n">
        <v>95.23</v>
      </c>
      <c r="I401" t="n">
        <v>140</v>
      </c>
      <c r="J401" t="n">
        <v>103</v>
      </c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X401" t="n">
        <v>0.015</v>
      </c>
      <c r="Y401" s="439" t="n">
        <v>44578</v>
      </c>
      <c r="Z401" s="440" t="n">
        <v>44592</v>
      </c>
    </row>
    <row r="402">
      <c r="A402" t="n">
        <v>2022</v>
      </c>
      <c r="B402" t="n">
        <v>1</v>
      </c>
      <c r="C402" t="n">
        <v>104</v>
      </c>
      <c r="D402" t="inlineStr">
        <is>
          <t>فوم تغليف سفلى شمال 11قدم المعدل  PDFRP0146</t>
        </is>
      </c>
      <c r="E402" t="inlineStr">
        <is>
          <t>FMDAIIM5000000</t>
        </is>
      </c>
      <c r="F402" t="n">
        <v>82.77</v>
      </c>
      <c r="G402" t="n">
        <v>95.23</v>
      </c>
      <c r="I402" t="n">
        <v>140</v>
      </c>
      <c r="J402" t="n">
        <v>103</v>
      </c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X402" t="n">
        <v>0.015</v>
      </c>
      <c r="Y402" s="439" t="n">
        <v>44578</v>
      </c>
      <c r="Z402" s="440" t="n">
        <v>44593</v>
      </c>
    </row>
    <row r="403">
      <c r="A403" t="n">
        <v>2022</v>
      </c>
      <c r="B403" t="n">
        <v>1</v>
      </c>
      <c r="C403" t="n">
        <v>104</v>
      </c>
      <c r="D403" t="inlineStr">
        <is>
          <t>فوم تغليف سفلى شمال 11قدم المعدل  PDFRP0146</t>
        </is>
      </c>
      <c r="E403" t="inlineStr">
        <is>
          <t>FMDAIIM5000000</t>
        </is>
      </c>
      <c r="F403" t="n">
        <v>82.77</v>
      </c>
      <c r="G403" t="n">
        <v>95.23</v>
      </c>
      <c r="I403" t="n">
        <v>140</v>
      </c>
      <c r="J403" t="n">
        <v>103</v>
      </c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X403" t="n">
        <v>0.015</v>
      </c>
      <c r="Y403" s="439" t="n">
        <v>44578</v>
      </c>
      <c r="Z403" s="440" t="n">
        <v>44594</v>
      </c>
    </row>
    <row r="404">
      <c r="A404" t="n">
        <v>2022</v>
      </c>
      <c r="B404" t="n">
        <v>1</v>
      </c>
      <c r="C404" t="n">
        <v>437</v>
      </c>
      <c r="D404" t="inlineStr">
        <is>
          <t>LG32LM55\63</t>
        </is>
      </c>
      <c r="E404" t="inlineStr">
        <is>
          <t>FMLGEI32LM5563</t>
        </is>
      </c>
      <c r="F404" t="n">
        <v>158.088</v>
      </c>
      <c r="G404" t="n">
        <v>179.928</v>
      </c>
      <c r="I404" t="n">
        <v>120</v>
      </c>
      <c r="J404" t="n">
        <v>120</v>
      </c>
      <c r="M404" t="n">
        <v>3</v>
      </c>
      <c r="N404" s="64" t="n">
        <v>4</v>
      </c>
      <c r="O404" s="64" t="n">
        <v>7</v>
      </c>
      <c r="P404" s="64" t="n"/>
      <c r="Q404" s="64" t="n"/>
      <c r="R404" s="64" t="n"/>
      <c r="S404" s="64" t="n"/>
      <c r="T404" s="64" t="n"/>
      <c r="U404" s="64" t="n"/>
      <c r="V404" s="64" t="n"/>
      <c r="X404" t="n">
        <v>0.015</v>
      </c>
      <c r="Y404" s="439" t="n">
        <v>44578</v>
      </c>
      <c r="Z404" s="440" t="n">
        <v>44564</v>
      </c>
    </row>
    <row r="405">
      <c r="A405" t="n">
        <v>2022</v>
      </c>
      <c r="B405" t="n">
        <v>1</v>
      </c>
      <c r="C405" t="n">
        <v>437</v>
      </c>
      <c r="D405" t="inlineStr">
        <is>
          <t>LG32LM55\63</t>
        </is>
      </c>
      <c r="E405" t="inlineStr">
        <is>
          <t>FMLGEI32LM5563</t>
        </is>
      </c>
      <c r="F405" t="n">
        <v>158.088</v>
      </c>
      <c r="G405" t="n">
        <v>179.928</v>
      </c>
      <c r="I405" t="n">
        <v>120</v>
      </c>
      <c r="J405" t="n">
        <v>120</v>
      </c>
      <c r="M405" t="n">
        <v>3</v>
      </c>
      <c r="N405" s="64" t="n">
        <v>4</v>
      </c>
      <c r="O405" s="64" t="n">
        <v>7</v>
      </c>
      <c r="P405" s="64" t="n"/>
      <c r="Q405" s="64" t="n"/>
      <c r="R405" s="64" t="n"/>
      <c r="S405" s="64" t="n"/>
      <c r="T405" s="64" t="n"/>
      <c r="U405" s="64" t="n"/>
      <c r="V405" s="64" t="n"/>
      <c r="X405" t="n">
        <v>0.015</v>
      </c>
      <c r="Y405" s="439" t="n">
        <v>44578</v>
      </c>
      <c r="Z405" s="440" t="n">
        <v>44569</v>
      </c>
    </row>
    <row r="406">
      <c r="A406" t="n">
        <v>2022</v>
      </c>
      <c r="B406" t="n">
        <v>1</v>
      </c>
      <c r="C406" t="n">
        <v>437</v>
      </c>
      <c r="D406" t="inlineStr">
        <is>
          <t>LG32LM55\63</t>
        </is>
      </c>
      <c r="E406" t="inlineStr">
        <is>
          <t>FMLGEI32LM5563</t>
        </is>
      </c>
      <c r="F406" t="n">
        <v>158.088</v>
      </c>
      <c r="G406" t="n">
        <v>179.928</v>
      </c>
      <c r="I406" t="n">
        <v>120</v>
      </c>
      <c r="J406" t="n">
        <v>120</v>
      </c>
      <c r="M406" t="n">
        <v>3</v>
      </c>
      <c r="N406" s="64" t="n">
        <v>4</v>
      </c>
      <c r="O406" s="64" t="n">
        <v>7</v>
      </c>
      <c r="P406" s="64" t="n"/>
      <c r="Q406" s="64" t="n"/>
      <c r="R406" s="64" t="n"/>
      <c r="S406" s="64" t="n"/>
      <c r="T406" s="64" t="n"/>
      <c r="U406" s="64" t="n"/>
      <c r="V406" s="64" t="n"/>
      <c r="X406" t="n">
        <v>0.015</v>
      </c>
      <c r="Y406" s="439" t="n">
        <v>44578</v>
      </c>
      <c r="Z406" s="440" t="n">
        <v>44578</v>
      </c>
    </row>
    <row r="407">
      <c r="A407" t="n">
        <v>2022</v>
      </c>
      <c r="B407" t="n">
        <v>1</v>
      </c>
      <c r="C407" t="n">
        <v>437</v>
      </c>
      <c r="D407" t="inlineStr">
        <is>
          <t>LG32LM55\63</t>
        </is>
      </c>
      <c r="E407" t="inlineStr">
        <is>
          <t>FMLGEI32LM5563</t>
        </is>
      </c>
      <c r="F407" t="n">
        <v>158.088</v>
      </c>
      <c r="G407" t="n">
        <v>179.928</v>
      </c>
      <c r="I407" t="n">
        <v>120</v>
      </c>
      <c r="J407" t="n">
        <v>120</v>
      </c>
      <c r="M407" t="n">
        <v>3</v>
      </c>
      <c r="N407" s="64" t="n">
        <v>4</v>
      </c>
      <c r="O407" s="64" t="n">
        <v>7</v>
      </c>
      <c r="P407" s="64" t="n"/>
      <c r="Q407" s="64" t="n"/>
      <c r="R407" s="64" t="n"/>
      <c r="S407" s="64" t="n"/>
      <c r="T407" s="64" t="n"/>
      <c r="U407" s="64" t="n"/>
      <c r="V407" s="64" t="n"/>
      <c r="X407" t="n">
        <v>0.015</v>
      </c>
      <c r="Y407" s="439" t="n">
        <v>44578</v>
      </c>
      <c r="Z407" s="440" t="n">
        <v>44592</v>
      </c>
    </row>
    <row r="408">
      <c r="A408" t="n">
        <v>2022</v>
      </c>
      <c r="B408" t="n">
        <v>1</v>
      </c>
      <c r="C408" t="n">
        <v>437</v>
      </c>
      <c r="D408" t="inlineStr">
        <is>
          <t>LG32LM55\63</t>
        </is>
      </c>
      <c r="E408" t="inlineStr">
        <is>
          <t>FMLGEI32LM5563</t>
        </is>
      </c>
      <c r="F408" t="n">
        <v>158.088</v>
      </c>
      <c r="G408" t="n">
        <v>179.928</v>
      </c>
      <c r="I408" t="n">
        <v>120</v>
      </c>
      <c r="J408" t="n">
        <v>120</v>
      </c>
      <c r="M408" t="n">
        <v>3</v>
      </c>
      <c r="N408" s="64" t="n">
        <v>4</v>
      </c>
      <c r="O408" s="64" t="n">
        <v>7</v>
      </c>
      <c r="P408" s="64" t="n"/>
      <c r="Q408" s="64" t="n"/>
      <c r="R408" s="64" t="n"/>
      <c r="S408" s="64" t="n"/>
      <c r="T408" s="64" t="n"/>
      <c r="U408" s="64" t="n"/>
      <c r="V408" s="64" t="n"/>
      <c r="X408" t="n">
        <v>0.015</v>
      </c>
      <c r="Y408" s="439" t="n">
        <v>44578</v>
      </c>
      <c r="Z408" s="440" t="n">
        <v>44593</v>
      </c>
    </row>
    <row r="409">
      <c r="A409" t="n">
        <v>2022</v>
      </c>
      <c r="B409" t="n">
        <v>1</v>
      </c>
      <c r="C409" t="n">
        <v>437</v>
      </c>
      <c r="D409" t="inlineStr">
        <is>
          <t>LG32LM55\63</t>
        </is>
      </c>
      <c r="E409" t="inlineStr">
        <is>
          <t>FMLGEI32LM5563</t>
        </is>
      </c>
      <c r="F409" t="n">
        <v>158.088</v>
      </c>
      <c r="G409" t="n">
        <v>179.928</v>
      </c>
      <c r="I409" t="n">
        <v>120</v>
      </c>
      <c r="J409" t="n">
        <v>120</v>
      </c>
      <c r="M409" t="n">
        <v>3</v>
      </c>
      <c r="N409" s="64" t="n">
        <v>4</v>
      </c>
      <c r="O409" s="64" t="n">
        <v>7</v>
      </c>
      <c r="P409" s="64" t="n"/>
      <c r="Q409" s="64" t="n"/>
      <c r="R409" s="64" t="n"/>
      <c r="S409" s="64" t="n"/>
      <c r="T409" s="64" t="n"/>
      <c r="U409" s="64" t="n"/>
      <c r="V409" s="64" t="n"/>
      <c r="X409" t="n">
        <v>0.015</v>
      </c>
      <c r="Y409" s="439" t="n">
        <v>44578</v>
      </c>
      <c r="Z409" s="440" t="n">
        <v>44594</v>
      </c>
    </row>
    <row r="410">
      <c r="A410" t="n">
        <v>2022</v>
      </c>
      <c r="B410" t="n">
        <v>1</v>
      </c>
      <c r="C410" t="n">
        <v>439</v>
      </c>
      <c r="D410" t="inlineStr">
        <is>
          <t>زانوسى العبد 305</t>
        </is>
      </c>
      <c r="E410" t="inlineStr">
        <is>
          <t>FMABDI30500000</t>
        </is>
      </c>
      <c r="F410" t="n">
        <v>308.7</v>
      </c>
      <c r="G410" t="n">
        <v>377.3</v>
      </c>
      <c r="I410" t="n">
        <v>45</v>
      </c>
      <c r="J410" t="n">
        <v>320</v>
      </c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X410" t="n">
        <v>0.015</v>
      </c>
      <c r="Y410" s="439" t="n">
        <v>44578</v>
      </c>
      <c r="Z410" s="440" t="n">
        <v>44564</v>
      </c>
    </row>
    <row r="411">
      <c r="A411" t="n">
        <v>2022</v>
      </c>
      <c r="B411" t="n">
        <v>1</v>
      </c>
      <c r="C411" t="n">
        <v>439</v>
      </c>
      <c r="D411" t="inlineStr">
        <is>
          <t>زانوسى العبد 305</t>
        </is>
      </c>
      <c r="E411" t="inlineStr">
        <is>
          <t>FMABDI30500000</t>
        </is>
      </c>
      <c r="F411" t="n">
        <v>308.7</v>
      </c>
      <c r="G411" t="n">
        <v>377.3</v>
      </c>
      <c r="I411" t="n">
        <v>45</v>
      </c>
      <c r="J411" t="n">
        <v>320</v>
      </c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X411" t="n">
        <v>0.015</v>
      </c>
      <c r="Y411" s="439" t="n">
        <v>44578</v>
      </c>
      <c r="Z411" s="440" t="n">
        <v>44569</v>
      </c>
    </row>
    <row r="412">
      <c r="A412" t="n">
        <v>2022</v>
      </c>
      <c r="B412" t="n">
        <v>1</v>
      </c>
      <c r="C412" t="n">
        <v>439</v>
      </c>
      <c r="D412" t="inlineStr">
        <is>
          <t>زانوسى العبد 305</t>
        </is>
      </c>
      <c r="E412" t="inlineStr">
        <is>
          <t>FMABDI30500000</t>
        </is>
      </c>
      <c r="F412" t="n">
        <v>308.7</v>
      </c>
      <c r="G412" t="n">
        <v>377.3</v>
      </c>
      <c r="I412" t="n">
        <v>45</v>
      </c>
      <c r="J412" t="n">
        <v>320</v>
      </c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X412" t="n">
        <v>0.015</v>
      </c>
      <c r="Y412" s="439" t="n">
        <v>44578</v>
      </c>
      <c r="Z412" s="440" t="n">
        <v>44578</v>
      </c>
    </row>
    <row r="413">
      <c r="A413" t="n">
        <v>2022</v>
      </c>
      <c r="B413" t="n">
        <v>1</v>
      </c>
      <c r="C413" t="n">
        <v>439</v>
      </c>
      <c r="D413" t="inlineStr">
        <is>
          <t>زانوسى العبد 305</t>
        </is>
      </c>
      <c r="E413" t="inlineStr">
        <is>
          <t>FMABDI30500000</t>
        </is>
      </c>
      <c r="F413" t="n">
        <v>308.7</v>
      </c>
      <c r="G413" t="n">
        <v>377.3</v>
      </c>
      <c r="I413" t="n">
        <v>45</v>
      </c>
      <c r="J413" t="n">
        <v>320</v>
      </c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X413" t="n">
        <v>0.015</v>
      </c>
      <c r="Y413" s="439" t="n">
        <v>44578</v>
      </c>
      <c r="Z413" s="440" t="n">
        <v>44592</v>
      </c>
    </row>
    <row r="414">
      <c r="A414" t="n">
        <v>2022</v>
      </c>
      <c r="B414" t="n">
        <v>1</v>
      </c>
      <c r="C414" t="n">
        <v>439</v>
      </c>
      <c r="D414" t="inlineStr">
        <is>
          <t>زانوسى العبد 305</t>
        </is>
      </c>
      <c r="E414" t="inlineStr">
        <is>
          <t>FMABDI30500000</t>
        </is>
      </c>
      <c r="F414" t="n">
        <v>308.7</v>
      </c>
      <c r="G414" t="n">
        <v>377.3</v>
      </c>
      <c r="I414" t="n">
        <v>45</v>
      </c>
      <c r="J414" t="n">
        <v>320</v>
      </c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X414" t="n">
        <v>0.015</v>
      </c>
      <c r="Y414" s="439" t="n">
        <v>44578</v>
      </c>
      <c r="Z414" s="440" t="n">
        <v>44593</v>
      </c>
    </row>
    <row r="415">
      <c r="A415" t="n">
        <v>2022</v>
      </c>
      <c r="B415" t="n">
        <v>1</v>
      </c>
      <c r="C415" t="n">
        <v>439</v>
      </c>
      <c r="D415" t="inlineStr">
        <is>
          <t>زانوسى العبد 305</t>
        </is>
      </c>
      <c r="E415" t="inlineStr">
        <is>
          <t>FMABDI30500000</t>
        </is>
      </c>
      <c r="F415" t="n">
        <v>308.7</v>
      </c>
      <c r="G415" t="n">
        <v>377.3</v>
      </c>
      <c r="I415" t="n">
        <v>45</v>
      </c>
      <c r="J415" t="n">
        <v>320</v>
      </c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X415" t="n">
        <v>0.015</v>
      </c>
      <c r="Y415" s="439" t="n">
        <v>44578</v>
      </c>
      <c r="Z415" s="440" t="n">
        <v>44594</v>
      </c>
    </row>
    <row r="416">
      <c r="A416" t="n">
        <v>2022</v>
      </c>
      <c r="B416" t="n">
        <v>1</v>
      </c>
      <c r="C416" t="n">
        <v>447</v>
      </c>
      <c r="D416" t="inlineStr">
        <is>
          <t>زانوسي العبد 308</t>
        </is>
      </c>
      <c r="E416" t="inlineStr">
        <is>
          <t>FMABDI30800000</t>
        </is>
      </c>
      <c r="F416" t="n">
        <v>159.3</v>
      </c>
      <c r="G416" t="n">
        <v>194.7</v>
      </c>
      <c r="I416" t="n">
        <v>60</v>
      </c>
      <c r="J416" t="n">
        <v>180</v>
      </c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439" t="n">
        <v>44578</v>
      </c>
      <c r="Z416" s="440" t="n">
        <v>44564</v>
      </c>
    </row>
    <row r="417">
      <c r="A417" t="n">
        <v>2022</v>
      </c>
      <c r="B417" t="n">
        <v>1</v>
      </c>
      <c r="C417" t="n">
        <v>447</v>
      </c>
      <c r="D417" t="inlineStr">
        <is>
          <t>زانوسي العبد 308</t>
        </is>
      </c>
      <c r="E417" t="inlineStr">
        <is>
          <t>FMABDI30800000</t>
        </is>
      </c>
      <c r="F417" t="n">
        <v>159.3</v>
      </c>
      <c r="G417" t="n">
        <v>194.7</v>
      </c>
      <c r="I417" t="n">
        <v>60</v>
      </c>
      <c r="J417" t="n">
        <v>180</v>
      </c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439" t="n">
        <v>44578</v>
      </c>
      <c r="Z417" s="440" t="n">
        <v>44569</v>
      </c>
    </row>
    <row r="418">
      <c r="A418" t="n">
        <v>2022</v>
      </c>
      <c r="B418" t="n">
        <v>1</v>
      </c>
      <c r="C418" t="n">
        <v>447</v>
      </c>
      <c r="D418" t="inlineStr">
        <is>
          <t>زانوسي العبد 308</t>
        </is>
      </c>
      <c r="E418" t="inlineStr">
        <is>
          <t>FMABDI30800000</t>
        </is>
      </c>
      <c r="F418" t="n">
        <v>159.3</v>
      </c>
      <c r="G418" t="n">
        <v>194.7</v>
      </c>
      <c r="I418" t="n">
        <v>60</v>
      </c>
      <c r="J418" t="n">
        <v>180</v>
      </c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439" t="n">
        <v>44578</v>
      </c>
      <c r="Z418" s="440" t="n">
        <v>44578</v>
      </c>
    </row>
    <row r="419">
      <c r="A419" t="n">
        <v>2022</v>
      </c>
      <c r="B419" t="n">
        <v>1</v>
      </c>
      <c r="C419" t="n">
        <v>447</v>
      </c>
      <c r="D419" t="inlineStr">
        <is>
          <t>زانوسي العبد 308</t>
        </is>
      </c>
      <c r="E419" t="inlineStr">
        <is>
          <t>FMABDI30800000</t>
        </is>
      </c>
      <c r="F419" t="n">
        <v>159.3</v>
      </c>
      <c r="G419" t="n">
        <v>194.7</v>
      </c>
      <c r="I419" t="n">
        <v>60</v>
      </c>
      <c r="J419" t="n">
        <v>180</v>
      </c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439" t="n">
        <v>44578</v>
      </c>
      <c r="Z419" s="440" t="n">
        <v>44592</v>
      </c>
    </row>
    <row r="420">
      <c r="A420" t="n">
        <v>2022</v>
      </c>
      <c r="B420" t="n">
        <v>1</v>
      </c>
      <c r="C420" t="n">
        <v>447</v>
      </c>
      <c r="D420" t="inlineStr">
        <is>
          <t>زانوسي العبد 308</t>
        </is>
      </c>
      <c r="E420" t="inlineStr">
        <is>
          <t>FMABDI30800000</t>
        </is>
      </c>
      <c r="F420" t="n">
        <v>159.3</v>
      </c>
      <c r="G420" t="n">
        <v>194.7</v>
      </c>
      <c r="I420" t="n">
        <v>60</v>
      </c>
      <c r="J420" t="n">
        <v>180</v>
      </c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439" t="n">
        <v>44578</v>
      </c>
      <c r="Z420" s="440" t="n">
        <v>44593</v>
      </c>
    </row>
    <row r="421">
      <c r="A421" t="n">
        <v>2022</v>
      </c>
      <c r="B421" t="n">
        <v>1</v>
      </c>
      <c r="C421" t="n">
        <v>447</v>
      </c>
      <c r="D421" t="inlineStr">
        <is>
          <t>زانوسي العبد 308</t>
        </is>
      </c>
      <c r="E421" t="inlineStr">
        <is>
          <t>FMABDI30800000</t>
        </is>
      </c>
      <c r="F421" t="n">
        <v>159.3</v>
      </c>
      <c r="G421" t="n">
        <v>194.7</v>
      </c>
      <c r="I421" t="n">
        <v>60</v>
      </c>
      <c r="J421" t="n">
        <v>180</v>
      </c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439" t="n">
        <v>44578</v>
      </c>
      <c r="Z421" s="440" t="n">
        <v>44594</v>
      </c>
    </row>
    <row r="422">
      <c r="A422" t="n">
        <v>2022</v>
      </c>
      <c r="B422" t="n">
        <v>1</v>
      </c>
      <c r="C422" t="n">
        <v>669</v>
      </c>
      <c r="D422" t="inlineStr">
        <is>
          <t>LG65UP77_TB</t>
        </is>
      </c>
      <c r="E422" t="inlineStr">
        <is>
          <t>FMLGEI065UP770</t>
        </is>
      </c>
      <c r="F422" t="n">
        <v>897.7140000000001</v>
      </c>
      <c r="G422" t="n">
        <v>1021.734</v>
      </c>
      <c r="I422" t="n">
        <v>40</v>
      </c>
      <c r="J422" t="n">
        <v>180</v>
      </c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X422" t="n">
        <v>0.015</v>
      </c>
      <c r="Y422" s="439" t="n">
        <v>44578</v>
      </c>
      <c r="Z422" s="440" t="n">
        <v>44564</v>
      </c>
    </row>
    <row r="423">
      <c r="A423" t="n">
        <v>2022</v>
      </c>
      <c r="B423" t="n">
        <v>1</v>
      </c>
      <c r="C423" t="n">
        <v>669</v>
      </c>
      <c r="D423" t="inlineStr">
        <is>
          <t>LG65UP77_TB</t>
        </is>
      </c>
      <c r="E423" t="inlineStr">
        <is>
          <t>FMLGEI065UP770</t>
        </is>
      </c>
      <c r="F423" t="n">
        <v>897.7140000000001</v>
      </c>
      <c r="G423" t="n">
        <v>1021.734</v>
      </c>
      <c r="I423" t="n">
        <v>40</v>
      </c>
      <c r="J423" t="n">
        <v>180</v>
      </c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X423" t="n">
        <v>0.015</v>
      </c>
      <c r="Y423" s="439" t="n">
        <v>44578</v>
      </c>
      <c r="Z423" s="440" t="n">
        <v>44569</v>
      </c>
    </row>
    <row r="424">
      <c r="A424" t="n">
        <v>2022</v>
      </c>
      <c r="B424" t="n">
        <v>1</v>
      </c>
      <c r="C424" t="n">
        <v>669</v>
      </c>
      <c r="D424" t="inlineStr">
        <is>
          <t>LG65UP77_TB</t>
        </is>
      </c>
      <c r="E424" t="inlineStr">
        <is>
          <t>FMLGEI065UP770</t>
        </is>
      </c>
      <c r="F424" t="n">
        <v>897.7140000000001</v>
      </c>
      <c r="G424" t="n">
        <v>1021.734</v>
      </c>
      <c r="I424" t="n">
        <v>40</v>
      </c>
      <c r="J424" t="n">
        <v>180</v>
      </c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X424" t="n">
        <v>0.015</v>
      </c>
      <c r="Y424" s="439" t="n">
        <v>44578</v>
      </c>
      <c r="Z424" s="440" t="n">
        <v>44578</v>
      </c>
    </row>
    <row r="425">
      <c r="A425" t="n">
        <v>2022</v>
      </c>
      <c r="B425" t="n">
        <v>1</v>
      </c>
      <c r="C425" t="n">
        <v>669</v>
      </c>
      <c r="D425" t="inlineStr">
        <is>
          <t>LG65UP77_TB</t>
        </is>
      </c>
      <c r="E425" t="inlineStr">
        <is>
          <t>FMLGEI065UP770</t>
        </is>
      </c>
      <c r="F425" t="n">
        <v>897.7140000000001</v>
      </c>
      <c r="G425" t="n">
        <v>1021.734</v>
      </c>
      <c r="I425" t="n">
        <v>40</v>
      </c>
      <c r="J425" t="n">
        <v>180</v>
      </c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X425" t="n">
        <v>0.015</v>
      </c>
      <c r="Y425" s="439" t="n">
        <v>44578</v>
      </c>
      <c r="Z425" s="440" t="n">
        <v>44592</v>
      </c>
    </row>
    <row r="426">
      <c r="A426" t="n">
        <v>2022</v>
      </c>
      <c r="B426" t="n">
        <v>1</v>
      </c>
      <c r="C426" t="n">
        <v>669</v>
      </c>
      <c r="D426" t="inlineStr">
        <is>
          <t>LG65UP77_TB</t>
        </is>
      </c>
      <c r="E426" t="inlineStr">
        <is>
          <t>FMLGEI065UP770</t>
        </is>
      </c>
      <c r="F426" t="n">
        <v>897.7140000000001</v>
      </c>
      <c r="G426" t="n">
        <v>1021.734</v>
      </c>
      <c r="I426" t="n">
        <v>40</v>
      </c>
      <c r="J426" t="n">
        <v>180</v>
      </c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X426" t="n">
        <v>0.015</v>
      </c>
      <c r="Y426" s="439" t="n">
        <v>44578</v>
      </c>
      <c r="Z426" s="440" t="n">
        <v>44593</v>
      </c>
    </row>
    <row r="427">
      <c r="A427" t="n">
        <v>2022</v>
      </c>
      <c r="B427" t="n">
        <v>1</v>
      </c>
      <c r="C427" t="n">
        <v>669</v>
      </c>
      <c r="D427" t="inlineStr">
        <is>
          <t>LG65UP77_TB</t>
        </is>
      </c>
      <c r="E427" t="inlineStr">
        <is>
          <t>FMLGEI065UP770</t>
        </is>
      </c>
      <c r="F427" t="n">
        <v>897.7140000000001</v>
      </c>
      <c r="G427" t="n">
        <v>1021.734</v>
      </c>
      <c r="I427" t="n">
        <v>40</v>
      </c>
      <c r="J427" t="n">
        <v>180</v>
      </c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X427" t="n">
        <v>0.015</v>
      </c>
      <c r="Y427" s="439" t="n">
        <v>44578</v>
      </c>
      <c r="Z427" s="440" t="n">
        <v>44594</v>
      </c>
    </row>
    <row r="428">
      <c r="A428" t="n">
        <v>2022</v>
      </c>
      <c r="B428" t="n">
        <v>1</v>
      </c>
      <c r="C428" t="n">
        <v>155</v>
      </c>
      <c r="D428" t="inlineStr">
        <is>
          <t>فوم طقم سخان غاز 10 لتر</t>
        </is>
      </c>
      <c r="E428" t="inlineStr">
        <is>
          <t>FMDAHI6000000</t>
        </is>
      </c>
      <c r="F428" t="n">
        <v>113.46</v>
      </c>
      <c r="G428" t="n">
        <v>130.54</v>
      </c>
      <c r="I428" t="n">
        <v>61</v>
      </c>
      <c r="J428" t="n">
        <v>177</v>
      </c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X428" t="n">
        <v>0.02</v>
      </c>
      <c r="Y428" s="439" t="n">
        <v>44577</v>
      </c>
      <c r="Z428" s="440" t="n">
        <v>44565</v>
      </c>
    </row>
    <row r="429">
      <c r="A429" t="n">
        <v>2022</v>
      </c>
      <c r="B429" t="n">
        <v>1</v>
      </c>
      <c r="C429" t="n">
        <v>155</v>
      </c>
      <c r="D429" t="inlineStr">
        <is>
          <t>فوم طقم سخان غاز 10 لتر</t>
        </is>
      </c>
      <c r="E429" t="inlineStr">
        <is>
          <t>FMDAHI6000000</t>
        </is>
      </c>
      <c r="F429" t="n">
        <v>113.46</v>
      </c>
      <c r="G429" t="n">
        <v>130.54</v>
      </c>
      <c r="I429" t="n">
        <v>61</v>
      </c>
      <c r="J429" t="n">
        <v>177</v>
      </c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X429" t="n">
        <v>0.02</v>
      </c>
      <c r="Y429" s="439" t="n">
        <v>44577</v>
      </c>
      <c r="Z429" s="440" t="n">
        <v>44572</v>
      </c>
    </row>
    <row r="430">
      <c r="A430" t="n">
        <v>2022</v>
      </c>
      <c r="B430" t="n">
        <v>1</v>
      </c>
      <c r="C430" t="n">
        <v>155</v>
      </c>
      <c r="D430" t="inlineStr">
        <is>
          <t>فوم طقم سخان غاز 10 لتر</t>
        </is>
      </c>
      <c r="E430" t="inlineStr">
        <is>
          <t>FMDAHI6000000</t>
        </is>
      </c>
      <c r="F430" t="n">
        <v>113.46</v>
      </c>
      <c r="G430" t="n">
        <v>130.54</v>
      </c>
      <c r="I430" t="n">
        <v>61</v>
      </c>
      <c r="J430" t="n">
        <v>177</v>
      </c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X430" t="n">
        <v>0.02</v>
      </c>
      <c r="Y430" s="439" t="n">
        <v>44577</v>
      </c>
      <c r="Z430" s="440" t="n">
        <v>44577</v>
      </c>
    </row>
    <row r="431">
      <c r="A431" t="n">
        <v>2022</v>
      </c>
      <c r="B431" t="n">
        <v>1</v>
      </c>
      <c r="C431" t="n">
        <v>160</v>
      </c>
      <c r="D431" t="inlineStr">
        <is>
          <t>فوم طقم رويال جاز المعدل</t>
        </is>
      </c>
      <c r="E431" t="inlineStr">
        <is>
          <t>FMROGI20000000</t>
        </is>
      </c>
      <c r="F431" t="n">
        <v>186</v>
      </c>
      <c r="G431" t="n">
        <v>214</v>
      </c>
      <c r="I431" t="n">
        <v>76</v>
      </c>
      <c r="J431" t="n">
        <v>95</v>
      </c>
      <c r="N431" s="64" t="n">
        <v>27</v>
      </c>
      <c r="O431" s="64" t="n">
        <v>23</v>
      </c>
      <c r="P431" s="64" t="n"/>
      <c r="Q431" s="64" t="n"/>
      <c r="R431" s="64" t="n"/>
      <c r="S431" s="64" t="n"/>
      <c r="T431" s="64" t="n"/>
      <c r="U431" s="64" t="n"/>
      <c r="V431" s="64" t="n"/>
      <c r="X431" t="n">
        <v>0.015</v>
      </c>
      <c r="Y431" s="439" t="n">
        <v>44577</v>
      </c>
      <c r="Z431" s="440" t="n">
        <v>44565</v>
      </c>
    </row>
    <row r="432">
      <c r="A432" t="n">
        <v>2022</v>
      </c>
      <c r="B432" t="n">
        <v>1</v>
      </c>
      <c r="C432" t="n">
        <v>160</v>
      </c>
      <c r="D432" t="inlineStr">
        <is>
          <t>فوم طقم رويال جاز المعدل</t>
        </is>
      </c>
      <c r="E432" t="inlineStr">
        <is>
          <t>FMROGI20000000</t>
        </is>
      </c>
      <c r="F432" t="n">
        <v>186</v>
      </c>
      <c r="G432" t="n">
        <v>214</v>
      </c>
      <c r="I432" t="n">
        <v>76</v>
      </c>
      <c r="J432" t="n">
        <v>95</v>
      </c>
      <c r="N432" s="64" t="n">
        <v>27</v>
      </c>
      <c r="O432" s="64" t="n">
        <v>23</v>
      </c>
      <c r="P432" s="64" t="n"/>
      <c r="Q432" s="64" t="n"/>
      <c r="R432" s="64" t="n"/>
      <c r="S432" s="64" t="n"/>
      <c r="T432" s="64" t="n"/>
      <c r="U432" s="64" t="n"/>
      <c r="V432" s="64" t="n"/>
      <c r="X432" t="n">
        <v>0.015</v>
      </c>
      <c r="Y432" s="439" t="n">
        <v>44577</v>
      </c>
      <c r="Z432" s="440" t="n">
        <v>44572</v>
      </c>
    </row>
    <row r="433">
      <c r="A433" t="n">
        <v>2022</v>
      </c>
      <c r="B433" t="n">
        <v>1</v>
      </c>
      <c r="C433" t="n">
        <v>160</v>
      </c>
      <c r="D433" t="inlineStr">
        <is>
          <t>فوم طقم رويال جاز المعدل</t>
        </is>
      </c>
      <c r="E433" t="inlineStr">
        <is>
          <t>FMROGI20000000</t>
        </is>
      </c>
      <c r="F433" t="n">
        <v>186</v>
      </c>
      <c r="G433" t="n">
        <v>214</v>
      </c>
      <c r="I433" t="n">
        <v>76</v>
      </c>
      <c r="J433" t="n">
        <v>95</v>
      </c>
      <c r="N433" s="64" t="n">
        <v>27</v>
      </c>
      <c r="O433" s="64" t="n">
        <v>23</v>
      </c>
      <c r="P433" s="64" t="n"/>
      <c r="Q433" s="64" t="n"/>
      <c r="R433" s="64" t="n"/>
      <c r="S433" s="64" t="n"/>
      <c r="T433" s="64" t="n"/>
      <c r="U433" s="64" t="n"/>
      <c r="V433" s="64" t="n"/>
      <c r="X433" t="n">
        <v>0.015</v>
      </c>
      <c r="Y433" s="439" t="n">
        <v>44577</v>
      </c>
      <c r="Z433" s="440" t="n">
        <v>44577</v>
      </c>
    </row>
    <row r="434">
      <c r="A434" t="n">
        <v>2022</v>
      </c>
      <c r="B434" t="n">
        <v>1</v>
      </c>
      <c r="C434" t="n">
        <v>445</v>
      </c>
      <c r="D434" t="inlineStr">
        <is>
          <t>زانوسى العبد 303</t>
        </is>
      </c>
      <c r="E434" t="inlineStr">
        <is>
          <t>FMABDI30300000</t>
        </is>
      </c>
      <c r="F434" t="n">
        <v>25.2</v>
      </c>
      <c r="G434" t="n">
        <v>30.8</v>
      </c>
      <c r="I434" t="n">
        <v>60</v>
      </c>
      <c r="J434" t="n">
        <v>180</v>
      </c>
      <c r="M434" t="n">
        <v>5</v>
      </c>
      <c r="N434" s="64" t="n"/>
      <c r="O434" s="64" t="n">
        <v>7</v>
      </c>
      <c r="P434" s="64" t="n"/>
      <c r="Q434" s="64" t="n"/>
      <c r="R434" s="64" t="n"/>
      <c r="S434" s="64" t="n"/>
      <c r="T434" s="64" t="n"/>
      <c r="U434" s="64" t="n"/>
      <c r="V434" s="64" t="n"/>
      <c r="X434" t="n">
        <v>0.015</v>
      </c>
      <c r="Y434" s="439" t="n">
        <v>44577</v>
      </c>
      <c r="Z434" s="440" t="n">
        <v>44565</v>
      </c>
    </row>
    <row r="435">
      <c r="A435" t="n">
        <v>2022</v>
      </c>
      <c r="B435" t="n">
        <v>1</v>
      </c>
      <c r="C435" t="n">
        <v>445</v>
      </c>
      <c r="D435" t="inlineStr">
        <is>
          <t>زانوسى العبد 303</t>
        </is>
      </c>
      <c r="E435" t="inlineStr">
        <is>
          <t>FMABDI30300000</t>
        </is>
      </c>
      <c r="F435" t="n">
        <v>25.2</v>
      </c>
      <c r="G435" t="n">
        <v>30.8</v>
      </c>
      <c r="I435" t="n">
        <v>60</v>
      </c>
      <c r="J435" t="n">
        <v>180</v>
      </c>
      <c r="M435" t="n">
        <v>5</v>
      </c>
      <c r="N435" s="64" t="n"/>
      <c r="O435" s="64" t="n">
        <v>7</v>
      </c>
      <c r="P435" s="64" t="n"/>
      <c r="Q435" s="64" t="n"/>
      <c r="R435" s="64" t="n"/>
      <c r="S435" s="64" t="n"/>
      <c r="T435" s="64" t="n"/>
      <c r="U435" s="64" t="n"/>
      <c r="V435" s="64" t="n"/>
      <c r="X435" t="n">
        <v>0.015</v>
      </c>
      <c r="Y435" s="439" t="n">
        <v>44577</v>
      </c>
      <c r="Z435" s="440" t="n">
        <v>44572</v>
      </c>
    </row>
    <row r="436">
      <c r="A436" t="n">
        <v>2022</v>
      </c>
      <c r="B436" t="n">
        <v>1</v>
      </c>
      <c r="C436" t="n">
        <v>445</v>
      </c>
      <c r="D436" t="inlineStr">
        <is>
          <t>زانوسى العبد 303</t>
        </is>
      </c>
      <c r="E436" t="inlineStr">
        <is>
          <t>FMABDI30300000</t>
        </is>
      </c>
      <c r="F436" t="n">
        <v>25.2</v>
      </c>
      <c r="G436" t="n">
        <v>30.8</v>
      </c>
      <c r="I436" t="n">
        <v>60</v>
      </c>
      <c r="J436" t="n">
        <v>180</v>
      </c>
      <c r="M436" t="n">
        <v>5</v>
      </c>
      <c r="N436" s="64" t="n"/>
      <c r="O436" s="64" t="n">
        <v>7</v>
      </c>
      <c r="P436" s="64" t="n"/>
      <c r="Q436" s="64" t="n"/>
      <c r="R436" s="64" t="n"/>
      <c r="S436" s="64" t="n"/>
      <c r="T436" s="64" t="n"/>
      <c r="U436" s="64" t="n"/>
      <c r="V436" s="64" t="n"/>
      <c r="X436" t="n">
        <v>0.015</v>
      </c>
      <c r="Y436" s="439" t="n">
        <v>44577</v>
      </c>
      <c r="Z436" s="440" t="n">
        <v>44577</v>
      </c>
    </row>
    <row r="437">
      <c r="A437" t="n">
        <v>2022</v>
      </c>
      <c r="B437" t="n">
        <v>1</v>
      </c>
      <c r="C437" t="n">
        <v>446</v>
      </c>
      <c r="D437" t="inlineStr">
        <is>
          <t>زانوسى العبد 304</t>
        </is>
      </c>
      <c r="E437" t="inlineStr">
        <is>
          <t>FMABDI30400000</t>
        </is>
      </c>
      <c r="F437" t="n">
        <v>150.3</v>
      </c>
      <c r="G437" t="n">
        <v>183.7</v>
      </c>
      <c r="I437" t="n">
        <v>60</v>
      </c>
      <c r="J437" t="n">
        <v>180</v>
      </c>
      <c r="M437" t="n">
        <v>5</v>
      </c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X437" t="n">
        <v>0.015</v>
      </c>
      <c r="Y437" s="439" t="n">
        <v>44577</v>
      </c>
      <c r="Z437" s="440" t="n">
        <v>44565</v>
      </c>
    </row>
    <row r="438">
      <c r="A438" t="n">
        <v>2022</v>
      </c>
      <c r="B438" t="n">
        <v>1</v>
      </c>
      <c r="C438" t="n">
        <v>446</v>
      </c>
      <c r="D438" t="inlineStr">
        <is>
          <t>زانوسى العبد 304</t>
        </is>
      </c>
      <c r="E438" t="inlineStr">
        <is>
          <t>FMABDI30400000</t>
        </is>
      </c>
      <c r="F438" t="n">
        <v>150.3</v>
      </c>
      <c r="G438" t="n">
        <v>183.7</v>
      </c>
      <c r="I438" t="n">
        <v>60</v>
      </c>
      <c r="J438" t="n">
        <v>180</v>
      </c>
      <c r="M438" t="n">
        <v>5</v>
      </c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X438" t="n">
        <v>0.015</v>
      </c>
      <c r="Y438" s="439" t="n">
        <v>44577</v>
      </c>
      <c r="Z438" s="440" t="n">
        <v>44572</v>
      </c>
    </row>
    <row r="439">
      <c r="A439" t="n">
        <v>2022</v>
      </c>
      <c r="B439" t="n">
        <v>1</v>
      </c>
      <c r="C439" t="n">
        <v>446</v>
      </c>
      <c r="D439" t="inlineStr">
        <is>
          <t>زانوسى العبد 304</t>
        </is>
      </c>
      <c r="E439" t="inlineStr">
        <is>
          <t>FMABDI30400000</t>
        </is>
      </c>
      <c r="F439" t="n">
        <v>150.3</v>
      </c>
      <c r="G439" t="n">
        <v>183.7</v>
      </c>
      <c r="I439" t="n">
        <v>60</v>
      </c>
      <c r="J439" t="n">
        <v>180</v>
      </c>
      <c r="M439" t="n">
        <v>5</v>
      </c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X439" t="n">
        <v>0.015</v>
      </c>
      <c r="Y439" s="439" t="n">
        <v>44577</v>
      </c>
      <c r="Z439" s="440" t="n">
        <v>44577</v>
      </c>
    </row>
    <row r="440">
      <c r="A440" t="n">
        <v>2022</v>
      </c>
      <c r="B440" t="n">
        <v>1</v>
      </c>
      <c r="C440" t="n">
        <v>447</v>
      </c>
      <c r="D440" t="inlineStr">
        <is>
          <t>زانوسي العبد 308</t>
        </is>
      </c>
      <c r="E440" t="inlineStr">
        <is>
          <t>FMABDI30800000</t>
        </is>
      </c>
      <c r="F440" t="n">
        <v>159.3</v>
      </c>
      <c r="G440" t="n">
        <v>194.7</v>
      </c>
      <c r="I440" t="n">
        <v>60</v>
      </c>
      <c r="J440" t="n">
        <v>180</v>
      </c>
      <c r="N440" s="64" t="n">
        <v>4</v>
      </c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439" t="n">
        <v>44577</v>
      </c>
      <c r="Z440" s="440" t="n">
        <v>44565</v>
      </c>
    </row>
    <row r="441">
      <c r="A441" t="n">
        <v>2022</v>
      </c>
      <c r="B441" t="n">
        <v>1</v>
      </c>
      <c r="C441" t="n">
        <v>447</v>
      </c>
      <c r="D441" t="inlineStr">
        <is>
          <t>زانوسي العبد 308</t>
        </is>
      </c>
      <c r="E441" t="inlineStr">
        <is>
          <t>FMABDI30800000</t>
        </is>
      </c>
      <c r="F441" t="n">
        <v>159.3</v>
      </c>
      <c r="G441" t="n">
        <v>194.7</v>
      </c>
      <c r="I441" t="n">
        <v>60</v>
      </c>
      <c r="J441" t="n">
        <v>180</v>
      </c>
      <c r="N441" s="64" t="n">
        <v>4</v>
      </c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439" t="n">
        <v>44577</v>
      </c>
      <c r="Z441" s="440" t="n">
        <v>44572</v>
      </c>
    </row>
    <row r="442">
      <c r="A442" t="n">
        <v>2022</v>
      </c>
      <c r="B442" t="n">
        <v>1</v>
      </c>
      <c r="C442" t="n">
        <v>447</v>
      </c>
      <c r="D442" t="inlineStr">
        <is>
          <t>زانوسي العبد 308</t>
        </is>
      </c>
      <c r="E442" t="inlineStr">
        <is>
          <t>FMABDI30800000</t>
        </is>
      </c>
      <c r="F442" t="n">
        <v>159.3</v>
      </c>
      <c r="G442" t="n">
        <v>194.7</v>
      </c>
      <c r="I442" t="n">
        <v>60</v>
      </c>
      <c r="J442" t="n">
        <v>180</v>
      </c>
      <c r="N442" s="64" t="n">
        <v>4</v>
      </c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439" t="n">
        <v>44577</v>
      </c>
      <c r="Z442" s="440" t="n">
        <v>44577</v>
      </c>
    </row>
    <row r="443">
      <c r="A443" t="n">
        <v>2022</v>
      </c>
      <c r="B443" t="n">
        <v>1</v>
      </c>
      <c r="C443" t="n">
        <v>448</v>
      </c>
      <c r="D443" t="inlineStr">
        <is>
          <t>زانوسي العبد 314</t>
        </is>
      </c>
      <c r="E443" t="inlineStr">
        <is>
          <t>FMABDI31400000</t>
        </is>
      </c>
      <c r="F443" t="n">
        <v>20.7</v>
      </c>
      <c r="G443" t="n">
        <v>25.3</v>
      </c>
      <c r="I443" t="n">
        <v>60</v>
      </c>
      <c r="J443" t="n">
        <v>180</v>
      </c>
      <c r="M443" t="n">
        <v>3</v>
      </c>
      <c r="N443" s="64" t="n">
        <v>3</v>
      </c>
      <c r="O443" s="64" t="n"/>
      <c r="P443" s="64" t="n"/>
      <c r="Q443" s="64" t="n"/>
      <c r="R443" s="64" t="n"/>
      <c r="S443" s="64" t="n"/>
      <c r="T443" s="64" t="n"/>
      <c r="U443" s="64" t="n"/>
      <c r="V443" s="64" t="n"/>
      <c r="X443" t="n">
        <v>0.015</v>
      </c>
      <c r="Y443" s="439" t="n">
        <v>44577</v>
      </c>
      <c r="Z443" s="440" t="n">
        <v>44565</v>
      </c>
    </row>
    <row r="444">
      <c r="A444" t="n">
        <v>2022</v>
      </c>
      <c r="B444" t="n">
        <v>1</v>
      </c>
      <c r="C444" t="n">
        <v>448</v>
      </c>
      <c r="D444" t="inlineStr">
        <is>
          <t>زانوسي العبد 314</t>
        </is>
      </c>
      <c r="E444" t="inlineStr">
        <is>
          <t>FMABDI31400000</t>
        </is>
      </c>
      <c r="F444" t="n">
        <v>20.7</v>
      </c>
      <c r="G444" t="n">
        <v>25.3</v>
      </c>
      <c r="I444" t="n">
        <v>60</v>
      </c>
      <c r="J444" t="n">
        <v>180</v>
      </c>
      <c r="M444" t="n">
        <v>3</v>
      </c>
      <c r="N444" s="64" t="n">
        <v>3</v>
      </c>
      <c r="O444" s="64" t="n"/>
      <c r="P444" s="64" t="n"/>
      <c r="Q444" s="64" t="n"/>
      <c r="R444" s="64" t="n"/>
      <c r="S444" s="64" t="n"/>
      <c r="T444" s="64" t="n"/>
      <c r="U444" s="64" t="n"/>
      <c r="V444" s="64" t="n"/>
      <c r="X444" t="n">
        <v>0.015</v>
      </c>
      <c r="Y444" s="439" t="n">
        <v>44577</v>
      </c>
      <c r="Z444" s="440" t="n">
        <v>44572</v>
      </c>
    </row>
    <row r="445">
      <c r="A445" t="n">
        <v>2022</v>
      </c>
      <c r="B445" t="n">
        <v>1</v>
      </c>
      <c r="C445" t="n">
        <v>448</v>
      </c>
      <c r="D445" t="inlineStr">
        <is>
          <t>زانوسي العبد 314</t>
        </is>
      </c>
      <c r="E445" t="inlineStr">
        <is>
          <t>FMABDI31400000</t>
        </is>
      </c>
      <c r="F445" t="n">
        <v>20.7</v>
      </c>
      <c r="G445" t="n">
        <v>25.3</v>
      </c>
      <c r="I445" t="n">
        <v>60</v>
      </c>
      <c r="J445" t="n">
        <v>180</v>
      </c>
      <c r="M445" t="n">
        <v>3</v>
      </c>
      <c r="N445" s="64" t="n">
        <v>3</v>
      </c>
      <c r="O445" s="64" t="n"/>
      <c r="P445" s="64" t="n"/>
      <c r="Q445" s="64" t="n"/>
      <c r="R445" s="64" t="n"/>
      <c r="S445" s="64" t="n"/>
      <c r="T445" s="64" t="n"/>
      <c r="U445" s="64" t="n"/>
      <c r="V445" s="64" t="n"/>
      <c r="X445" t="n">
        <v>0.015</v>
      </c>
      <c r="Y445" s="439" t="n">
        <v>44577</v>
      </c>
      <c r="Z445" s="440" t="n">
        <v>44577</v>
      </c>
    </row>
    <row r="446">
      <c r="A446" t="n">
        <v>2022</v>
      </c>
      <c r="B446" t="n">
        <v>1</v>
      </c>
      <c r="C446" t="n">
        <v>669</v>
      </c>
      <c r="D446" t="inlineStr">
        <is>
          <t>LG65UP77_TB</t>
        </is>
      </c>
      <c r="E446" t="inlineStr">
        <is>
          <t>FMLGEI065UP770</t>
        </is>
      </c>
      <c r="F446" t="n">
        <v>897.7140000000001</v>
      </c>
      <c r="G446" t="n">
        <v>1021.734</v>
      </c>
      <c r="I446" t="n">
        <v>40</v>
      </c>
      <c r="J446" t="n">
        <v>180</v>
      </c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X446" t="n">
        <v>0.015</v>
      </c>
      <c r="Y446" s="439" t="n">
        <v>44577</v>
      </c>
      <c r="Z446" s="440" t="n">
        <v>44565</v>
      </c>
    </row>
    <row r="447">
      <c r="A447" t="n">
        <v>2022</v>
      </c>
      <c r="B447" t="n">
        <v>1</v>
      </c>
      <c r="C447" t="n">
        <v>669</v>
      </c>
      <c r="D447" t="inlineStr">
        <is>
          <t>LG65UP77_TB</t>
        </is>
      </c>
      <c r="E447" t="inlineStr">
        <is>
          <t>FMLGEI065UP770</t>
        </is>
      </c>
      <c r="F447" t="n">
        <v>897.7140000000001</v>
      </c>
      <c r="G447" t="n">
        <v>1021.734</v>
      </c>
      <c r="I447" t="n">
        <v>40</v>
      </c>
      <c r="J447" t="n">
        <v>180</v>
      </c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X447" t="n">
        <v>0.015</v>
      </c>
      <c r="Y447" s="439" t="n">
        <v>44577</v>
      </c>
      <c r="Z447" s="440" t="n">
        <v>44572</v>
      </c>
    </row>
    <row r="448">
      <c r="A448" t="n">
        <v>2022</v>
      </c>
      <c r="B448" t="n">
        <v>1</v>
      </c>
      <c r="C448" t="n">
        <v>669</v>
      </c>
      <c r="D448" t="inlineStr">
        <is>
          <t>LG65UP77_TB</t>
        </is>
      </c>
      <c r="E448" t="inlineStr">
        <is>
          <t>FMLGEI065UP770</t>
        </is>
      </c>
      <c r="F448" t="n">
        <v>897.7140000000001</v>
      </c>
      <c r="G448" t="n">
        <v>1021.734</v>
      </c>
      <c r="I448" t="n">
        <v>40</v>
      </c>
      <c r="J448" t="n">
        <v>180</v>
      </c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X448" t="n">
        <v>0.015</v>
      </c>
      <c r="Y448" s="439" t="n">
        <v>44577</v>
      </c>
      <c r="Z448" s="440" t="n">
        <v>44577</v>
      </c>
    </row>
    <row r="449">
      <c r="A449" t="n">
        <v>2022</v>
      </c>
      <c r="B449" t="n">
        <v>1</v>
      </c>
      <c r="C449" t="n">
        <v>670</v>
      </c>
      <c r="D449" t="inlineStr">
        <is>
          <t>LG43UP77</t>
        </is>
      </c>
      <c r="E449" t="inlineStr">
        <is>
          <t>FMLGEI043UP770</t>
        </is>
      </c>
      <c r="F449" t="n">
        <v>280.418</v>
      </c>
      <c r="G449" t="n">
        <v>319.158</v>
      </c>
      <c r="I449" t="n">
        <v>96</v>
      </c>
      <c r="J449" t="n">
        <v>150</v>
      </c>
      <c r="M449" t="n">
        <v>3</v>
      </c>
      <c r="N449" s="64" t="n">
        <v>4</v>
      </c>
      <c r="O449" s="64" t="n">
        <v>13</v>
      </c>
      <c r="P449" s="64" t="n"/>
      <c r="Q449" s="64" t="n"/>
      <c r="R449" s="64" t="n"/>
      <c r="S449" s="64" t="n"/>
      <c r="T449" s="64" t="n"/>
      <c r="U449" s="64" t="n"/>
      <c r="V449" s="64" t="n"/>
      <c r="X449" t="n">
        <v>0.015</v>
      </c>
      <c r="Y449" s="439" t="n">
        <v>44577</v>
      </c>
      <c r="Z449" s="440" t="n">
        <v>44565</v>
      </c>
    </row>
    <row r="450">
      <c r="A450" t="n">
        <v>2022</v>
      </c>
      <c r="B450" t="n">
        <v>1</v>
      </c>
      <c r="C450" t="n">
        <v>670</v>
      </c>
      <c r="D450" t="inlineStr">
        <is>
          <t>LG43UP77</t>
        </is>
      </c>
      <c r="E450" t="inlineStr">
        <is>
          <t>FMLGEI043UP770</t>
        </is>
      </c>
      <c r="F450" t="n">
        <v>280.418</v>
      </c>
      <c r="G450" t="n">
        <v>319.158</v>
      </c>
      <c r="I450" t="n">
        <v>96</v>
      </c>
      <c r="J450" t="n">
        <v>150</v>
      </c>
      <c r="M450" t="n">
        <v>3</v>
      </c>
      <c r="N450" s="64" t="n">
        <v>4</v>
      </c>
      <c r="O450" s="64" t="n">
        <v>13</v>
      </c>
      <c r="P450" s="64" t="n"/>
      <c r="Q450" s="64" t="n"/>
      <c r="R450" s="64" t="n"/>
      <c r="S450" s="64" t="n"/>
      <c r="T450" s="64" t="n"/>
      <c r="U450" s="64" t="n"/>
      <c r="V450" s="64" t="n"/>
      <c r="X450" t="n">
        <v>0.015</v>
      </c>
      <c r="Y450" s="439" t="n">
        <v>44577</v>
      </c>
      <c r="Z450" s="440" t="n">
        <v>44572</v>
      </c>
    </row>
    <row r="451">
      <c r="A451" t="n">
        <v>2022</v>
      </c>
      <c r="B451" t="n">
        <v>1</v>
      </c>
      <c r="C451" t="n">
        <v>670</v>
      </c>
      <c r="D451" t="inlineStr">
        <is>
          <t>LG43UP77</t>
        </is>
      </c>
      <c r="E451" t="inlineStr">
        <is>
          <t>FMLGEI043UP770</t>
        </is>
      </c>
      <c r="F451" t="n">
        <v>280.418</v>
      </c>
      <c r="G451" t="n">
        <v>319.158</v>
      </c>
      <c r="I451" t="n">
        <v>96</v>
      </c>
      <c r="J451" t="n">
        <v>150</v>
      </c>
      <c r="M451" t="n">
        <v>3</v>
      </c>
      <c r="N451" s="64" t="n">
        <v>4</v>
      </c>
      <c r="O451" s="64" t="n">
        <v>13</v>
      </c>
      <c r="P451" s="64" t="n"/>
      <c r="Q451" s="64" t="n"/>
      <c r="R451" s="64" t="n"/>
      <c r="S451" s="64" t="n"/>
      <c r="T451" s="64" t="n"/>
      <c r="U451" s="64" t="n"/>
      <c r="V451" s="64" t="n"/>
      <c r="X451" t="n">
        <v>0.015</v>
      </c>
      <c r="Y451" s="439" t="n">
        <v>44577</v>
      </c>
      <c r="Z451" s="440" t="n">
        <v>44577</v>
      </c>
    </row>
    <row r="452">
      <c r="A452" t="n">
        <v>2022</v>
      </c>
      <c r="B452" t="n">
        <v>1</v>
      </c>
      <c r="C452" t="n">
        <v>751</v>
      </c>
      <c r="D452" t="inlineStr">
        <is>
          <t>LG Nano80-top&amp;bottom</t>
        </is>
      </c>
      <c r="E452" t="inlineStr">
        <is>
          <t>FMLGEI1765NA80</t>
        </is>
      </c>
      <c r="F452" t="n">
        <v>949.4690000000001</v>
      </c>
      <c r="G452" t="n">
        <v>1080.639</v>
      </c>
      <c r="I452" t="n">
        <v>33</v>
      </c>
      <c r="J452" t="n">
        <v>108</v>
      </c>
      <c r="M452" t="n">
        <v>6</v>
      </c>
      <c r="N452" s="64" t="n">
        <v>7</v>
      </c>
      <c r="O452" s="64" t="n">
        <v>21</v>
      </c>
      <c r="P452" s="64" t="n"/>
      <c r="Q452" s="64" t="n"/>
      <c r="R452" s="64" t="n"/>
      <c r="S452" s="64" t="n"/>
      <c r="T452" s="64" t="n"/>
      <c r="U452" s="64" t="n"/>
      <c r="V452" s="64" t="n"/>
      <c r="X452" t="n">
        <v>0.015</v>
      </c>
      <c r="Y452" s="439" t="n">
        <v>44577</v>
      </c>
      <c r="Z452" s="440" t="n">
        <v>44565</v>
      </c>
    </row>
    <row r="453">
      <c r="A453" t="n">
        <v>2022</v>
      </c>
      <c r="B453" t="n">
        <v>1</v>
      </c>
      <c r="C453" t="n">
        <v>751</v>
      </c>
      <c r="D453" t="inlineStr">
        <is>
          <t>LG Nano80-top&amp;bottom</t>
        </is>
      </c>
      <c r="E453" t="inlineStr">
        <is>
          <t>FMLGEI1765NA80</t>
        </is>
      </c>
      <c r="F453" t="n">
        <v>949.4690000000001</v>
      </c>
      <c r="G453" t="n">
        <v>1080.639</v>
      </c>
      <c r="I453" t="n">
        <v>33</v>
      </c>
      <c r="J453" t="n">
        <v>108</v>
      </c>
      <c r="M453" t="n">
        <v>6</v>
      </c>
      <c r="N453" s="64" t="n">
        <v>7</v>
      </c>
      <c r="O453" s="64" t="n">
        <v>21</v>
      </c>
      <c r="P453" s="64" t="n"/>
      <c r="Q453" s="64" t="n"/>
      <c r="R453" s="64" t="n"/>
      <c r="S453" s="64" t="n"/>
      <c r="T453" s="64" t="n"/>
      <c r="U453" s="64" t="n"/>
      <c r="V453" s="64" t="n"/>
      <c r="X453" t="n">
        <v>0.015</v>
      </c>
      <c r="Y453" s="439" t="n">
        <v>44577</v>
      </c>
      <c r="Z453" s="440" t="n">
        <v>44572</v>
      </c>
    </row>
    <row r="454">
      <c r="A454" t="n">
        <v>2022</v>
      </c>
      <c r="B454" t="n">
        <v>1</v>
      </c>
      <c r="C454" t="n">
        <v>751</v>
      </c>
      <c r="D454" t="inlineStr">
        <is>
          <t>LG Nano80-top&amp;bottom</t>
        </is>
      </c>
      <c r="E454" t="inlineStr">
        <is>
          <t>FMLGEI1765NA80</t>
        </is>
      </c>
      <c r="F454" t="n">
        <v>949.4690000000001</v>
      </c>
      <c r="G454" t="n">
        <v>1080.639</v>
      </c>
      <c r="I454" t="n">
        <v>33</v>
      </c>
      <c r="J454" t="n">
        <v>108</v>
      </c>
      <c r="M454" t="n">
        <v>6</v>
      </c>
      <c r="N454" s="64" t="n">
        <v>7</v>
      </c>
      <c r="O454" s="64" t="n">
        <v>21</v>
      </c>
      <c r="P454" s="64" t="n"/>
      <c r="Q454" s="64" t="n"/>
      <c r="R454" s="64" t="n"/>
      <c r="S454" s="64" t="n"/>
      <c r="T454" s="64" t="n"/>
      <c r="U454" s="64" t="n"/>
      <c r="V454" s="64" t="n"/>
      <c r="X454" t="n">
        <v>0.015</v>
      </c>
      <c r="Y454" s="439" t="n">
        <v>44577</v>
      </c>
      <c r="Z454" s="440" t="n">
        <v>44577</v>
      </c>
    </row>
    <row r="455">
      <c r="A455" t="n">
        <v>2022</v>
      </c>
      <c r="B455" t="n">
        <v>1</v>
      </c>
      <c r="C455" t="n">
        <v>752</v>
      </c>
      <c r="D455" t="inlineStr">
        <is>
          <t>LG Nano80-side-left</t>
        </is>
      </c>
      <c r="E455" t="inlineStr">
        <is>
          <t>FMLGEI3465NA80</t>
        </is>
      </c>
      <c r="F455" t="n">
        <v>48.932</v>
      </c>
      <c r="G455" t="n">
        <v>55.692</v>
      </c>
      <c r="I455" t="n">
        <v>33</v>
      </c>
      <c r="J455" t="n">
        <v>108</v>
      </c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X455" t="n">
        <v>0.015</v>
      </c>
      <c r="Y455" s="439" t="n">
        <v>44577</v>
      </c>
      <c r="Z455" s="440" t="n">
        <v>44565</v>
      </c>
    </row>
    <row r="456">
      <c r="A456" t="n">
        <v>2022</v>
      </c>
      <c r="B456" t="n">
        <v>1</v>
      </c>
      <c r="C456" t="n">
        <v>752</v>
      </c>
      <c r="D456" t="inlineStr">
        <is>
          <t>LG Nano80-side-left</t>
        </is>
      </c>
      <c r="E456" t="inlineStr">
        <is>
          <t>FMLGEI3465NA80</t>
        </is>
      </c>
      <c r="F456" t="n">
        <v>48.932</v>
      </c>
      <c r="G456" t="n">
        <v>55.692</v>
      </c>
      <c r="I456" t="n">
        <v>33</v>
      </c>
      <c r="J456" t="n">
        <v>108</v>
      </c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X456" t="n">
        <v>0.015</v>
      </c>
      <c r="Y456" s="439" t="n">
        <v>44577</v>
      </c>
      <c r="Z456" s="440" t="n">
        <v>44572</v>
      </c>
    </row>
    <row r="457">
      <c r="A457" t="n">
        <v>2022</v>
      </c>
      <c r="B457" t="n">
        <v>1</v>
      </c>
      <c r="C457" t="n">
        <v>752</v>
      </c>
      <c r="D457" t="inlineStr">
        <is>
          <t>LG Nano80-side-left</t>
        </is>
      </c>
      <c r="E457" t="inlineStr">
        <is>
          <t>FMLGEI3465NA80</t>
        </is>
      </c>
      <c r="F457" t="n">
        <v>48.932</v>
      </c>
      <c r="G457" t="n">
        <v>55.692</v>
      </c>
      <c r="I457" t="n">
        <v>33</v>
      </c>
      <c r="J457" t="n">
        <v>108</v>
      </c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X457" t="n">
        <v>0.015</v>
      </c>
      <c r="Y457" s="439" t="n">
        <v>44577</v>
      </c>
      <c r="Z457" s="440" t="n">
        <v>44577</v>
      </c>
    </row>
    <row r="458">
      <c r="A458" t="n">
        <v>2022</v>
      </c>
      <c r="B458" t="n">
        <v>1</v>
      </c>
      <c r="C458" t="n">
        <v>122</v>
      </c>
      <c r="D458" t="inlineStr">
        <is>
          <t>LgWashing Mashine Base</t>
        </is>
      </c>
      <c r="E458" t="inlineStr">
        <is>
          <t>FMLGEI1000000</t>
        </is>
      </c>
      <c r="F458" t="n">
        <v>267.4</v>
      </c>
      <c r="G458" t="n">
        <v>292.6</v>
      </c>
      <c r="I458" t="n">
        <v>63</v>
      </c>
      <c r="J458" t="n">
        <v>115</v>
      </c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X458" t="n">
        <v>0.015</v>
      </c>
      <c r="Y458" s="439" t="n">
        <v>44576</v>
      </c>
      <c r="Z458" s="440" t="n">
        <v>44569</v>
      </c>
    </row>
    <row r="459">
      <c r="A459" t="n">
        <v>2022</v>
      </c>
      <c r="B459" t="n">
        <v>1</v>
      </c>
      <c r="C459" t="n">
        <v>122</v>
      </c>
      <c r="D459" t="inlineStr">
        <is>
          <t>LgWashing Mashine Base</t>
        </is>
      </c>
      <c r="E459" t="inlineStr">
        <is>
          <t>FMLGEI1000000</t>
        </is>
      </c>
      <c r="F459" t="n">
        <v>267.4</v>
      </c>
      <c r="G459" t="n">
        <v>292.6</v>
      </c>
      <c r="I459" t="n">
        <v>63</v>
      </c>
      <c r="J459" t="n">
        <v>115</v>
      </c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X459" t="n">
        <v>0.015</v>
      </c>
      <c r="Y459" s="439" t="n">
        <v>44576</v>
      </c>
      <c r="Z459" s="440" t="n">
        <v>44576</v>
      </c>
    </row>
    <row r="460">
      <c r="A460" t="n">
        <v>2022</v>
      </c>
      <c r="B460" t="n">
        <v>1</v>
      </c>
      <c r="C460" t="n">
        <v>225</v>
      </c>
      <c r="D460" t="inlineStr">
        <is>
          <t>علبة 20 فلات الجديدة</t>
        </is>
      </c>
      <c r="E460" t="inlineStr">
        <is>
          <t>FMBOXI20FB0000</t>
        </is>
      </c>
      <c r="F460" t="n">
        <v>345.96</v>
      </c>
      <c r="G460" t="n">
        <v>398.04</v>
      </c>
      <c r="I460" t="n">
        <v>169</v>
      </c>
      <c r="J460" t="n">
        <v>128</v>
      </c>
      <c r="M460" t="n">
        <v>5</v>
      </c>
      <c r="N460" s="64" t="n"/>
      <c r="O460" s="64" t="n">
        <v>7</v>
      </c>
      <c r="P460" s="64" t="n"/>
      <c r="Q460" s="64" t="n"/>
      <c r="R460" s="64" t="n"/>
      <c r="S460" s="64" t="n"/>
      <c r="T460" s="64" t="n"/>
      <c r="U460" s="64" t="n"/>
      <c r="V460" s="64" t="n"/>
      <c r="X460" t="n">
        <v>0.015</v>
      </c>
      <c r="Y460" s="439" t="n">
        <v>44576</v>
      </c>
      <c r="Z460" s="440" t="n">
        <v>44569</v>
      </c>
    </row>
    <row r="461">
      <c r="A461" t="n">
        <v>2022</v>
      </c>
      <c r="B461" t="n">
        <v>1</v>
      </c>
      <c r="C461" t="n">
        <v>225</v>
      </c>
      <c r="D461" t="inlineStr">
        <is>
          <t>علبة 20 فلات الجديدة</t>
        </is>
      </c>
      <c r="E461" t="inlineStr">
        <is>
          <t>FMBOXI20FB0000</t>
        </is>
      </c>
      <c r="F461" t="n">
        <v>345.96</v>
      </c>
      <c r="G461" t="n">
        <v>398.04</v>
      </c>
      <c r="I461" t="n">
        <v>169</v>
      </c>
      <c r="J461" t="n">
        <v>128</v>
      </c>
      <c r="M461" t="n">
        <v>5</v>
      </c>
      <c r="N461" s="64" t="n"/>
      <c r="O461" s="64" t="n">
        <v>7</v>
      </c>
      <c r="P461" s="64" t="n"/>
      <c r="Q461" s="64" t="n"/>
      <c r="R461" s="64" t="n"/>
      <c r="S461" s="64" t="n"/>
      <c r="T461" s="64" t="n"/>
      <c r="U461" s="64" t="n"/>
      <c r="V461" s="64" t="n"/>
      <c r="X461" t="n">
        <v>0.015</v>
      </c>
      <c r="Y461" s="439" t="n">
        <v>44576</v>
      </c>
      <c r="Z461" s="440" t="n">
        <v>44576</v>
      </c>
    </row>
    <row r="462">
      <c r="A462" t="n">
        <v>2022</v>
      </c>
      <c r="B462" t="n">
        <v>1</v>
      </c>
      <c r="C462" t="n">
        <v>299</v>
      </c>
      <c r="D462" t="inlineStr">
        <is>
          <t>سخان غاز 6لتر</t>
        </is>
      </c>
      <c r="E462" t="inlineStr">
        <is>
          <t>FMDAHI5L000000</t>
        </is>
      </c>
      <c r="F462" t="n">
        <v>106.95</v>
      </c>
      <c r="G462" t="n">
        <v>123.05</v>
      </c>
      <c r="I462" t="n">
        <v>70</v>
      </c>
      <c r="J462" t="n">
        <v>154</v>
      </c>
      <c r="M462" t="n">
        <v>2</v>
      </c>
      <c r="N462" s="64" t="n">
        <v>8</v>
      </c>
      <c r="O462" s="64" t="n">
        <v>13</v>
      </c>
      <c r="P462" s="64" t="n"/>
      <c r="Q462" s="64" t="n"/>
      <c r="R462" s="64" t="n"/>
      <c r="S462" s="64" t="n"/>
      <c r="T462" s="64" t="n"/>
      <c r="U462" s="64" t="n"/>
      <c r="V462" s="64" t="n"/>
      <c r="X462" t="n">
        <v>0.02</v>
      </c>
      <c r="Y462" s="439" t="n">
        <v>44576</v>
      </c>
      <c r="Z462" s="440" t="n">
        <v>44569</v>
      </c>
    </row>
    <row r="463">
      <c r="A463" t="n">
        <v>2022</v>
      </c>
      <c r="B463" t="n">
        <v>1</v>
      </c>
      <c r="C463" t="n">
        <v>299</v>
      </c>
      <c r="D463" t="inlineStr">
        <is>
          <t>سخان غاز 6لتر</t>
        </is>
      </c>
      <c r="E463" t="inlineStr">
        <is>
          <t>FMDAHI5L000000</t>
        </is>
      </c>
      <c r="F463" t="n">
        <v>106.95</v>
      </c>
      <c r="G463" t="n">
        <v>123.05</v>
      </c>
      <c r="I463" t="n">
        <v>70</v>
      </c>
      <c r="J463" t="n">
        <v>154</v>
      </c>
      <c r="M463" t="n">
        <v>2</v>
      </c>
      <c r="N463" s="64" t="n">
        <v>8</v>
      </c>
      <c r="O463" s="64" t="n">
        <v>13</v>
      </c>
      <c r="P463" s="64" t="n"/>
      <c r="Q463" s="64" t="n"/>
      <c r="R463" s="64" t="n"/>
      <c r="S463" s="64" t="n"/>
      <c r="T463" s="64" t="n"/>
      <c r="U463" s="64" t="n"/>
      <c r="V463" s="64" t="n"/>
      <c r="X463" t="n">
        <v>0.02</v>
      </c>
      <c r="Y463" s="439" t="n">
        <v>44576</v>
      </c>
      <c r="Z463" s="440" t="n">
        <v>44576</v>
      </c>
    </row>
    <row r="464">
      <c r="A464" t="n">
        <v>2022</v>
      </c>
      <c r="B464" t="n">
        <v>1</v>
      </c>
      <c r="C464" t="n">
        <v>556</v>
      </c>
      <c r="D464" t="inlineStr">
        <is>
          <t>LG 65 UM 73 top&amp;bottom</t>
        </is>
      </c>
      <c r="E464" t="inlineStr">
        <is>
          <t>FMLGEI65UM7301</t>
        </is>
      </c>
      <c r="F464" t="n">
        <v>1003.106</v>
      </c>
      <c r="G464" t="n">
        <v>1141.686</v>
      </c>
      <c r="I464" t="n">
        <v>20</v>
      </c>
      <c r="J464" t="n">
        <v>180</v>
      </c>
      <c r="M464" t="n">
        <v>15</v>
      </c>
      <c r="N464" s="64" t="n">
        <v>14</v>
      </c>
      <c r="O464" s="64" t="n">
        <v>58</v>
      </c>
      <c r="P464" s="64" t="n"/>
      <c r="Q464" s="64" t="n"/>
      <c r="R464" s="64" t="n"/>
      <c r="S464" s="64" t="n"/>
      <c r="T464" s="64" t="n"/>
      <c r="U464" s="64" t="n"/>
      <c r="V464" s="64" t="n"/>
      <c r="X464" t="n">
        <v>0.015</v>
      </c>
      <c r="Y464" s="439" t="n">
        <v>44576</v>
      </c>
      <c r="Z464" s="440" t="n">
        <v>44569</v>
      </c>
    </row>
    <row r="465">
      <c r="A465" t="n">
        <v>2022</v>
      </c>
      <c r="B465" t="n">
        <v>1</v>
      </c>
      <c r="C465" t="n">
        <v>556</v>
      </c>
      <c r="D465" t="inlineStr">
        <is>
          <t>LG 65 UM 73 top&amp;bottom</t>
        </is>
      </c>
      <c r="E465" t="inlineStr">
        <is>
          <t>FMLGEI65UM7301</t>
        </is>
      </c>
      <c r="F465" t="n">
        <v>1003.106</v>
      </c>
      <c r="G465" t="n">
        <v>1141.686</v>
      </c>
      <c r="I465" t="n">
        <v>20</v>
      </c>
      <c r="J465" t="n">
        <v>180</v>
      </c>
      <c r="M465" t="n">
        <v>15</v>
      </c>
      <c r="N465" s="64" t="n">
        <v>14</v>
      </c>
      <c r="O465" s="64" t="n">
        <v>58</v>
      </c>
      <c r="P465" s="64" t="n"/>
      <c r="Q465" s="64" t="n"/>
      <c r="R465" s="64" t="n"/>
      <c r="S465" s="64" t="n"/>
      <c r="T465" s="64" t="n"/>
      <c r="U465" s="64" t="n"/>
      <c r="V465" s="64" t="n"/>
      <c r="X465" t="n">
        <v>0.015</v>
      </c>
      <c r="Y465" s="439" t="n">
        <v>44576</v>
      </c>
      <c r="Z465" s="440" t="n">
        <v>44576</v>
      </c>
    </row>
    <row r="466">
      <c r="A466" t="n">
        <v>2022</v>
      </c>
      <c r="B466" t="n">
        <v>1</v>
      </c>
      <c r="C466" t="n">
        <v>557</v>
      </c>
      <c r="D466" t="inlineStr">
        <is>
          <t>LGLG65UM73 LR</t>
        </is>
      </c>
      <c r="E466" t="inlineStr">
        <is>
          <t>FMLGEI65UM7302</t>
        </is>
      </c>
      <c r="F466" t="n">
        <v>171.262</v>
      </c>
      <c r="G466" t="n">
        <v>194.922</v>
      </c>
      <c r="I466" t="n">
        <v>20</v>
      </c>
      <c r="J466" t="n">
        <v>180</v>
      </c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X466" t="n">
        <v>0.015</v>
      </c>
      <c r="Y466" s="439" t="n">
        <v>44576</v>
      </c>
      <c r="Z466" s="440" t="n">
        <v>44569</v>
      </c>
    </row>
    <row r="467">
      <c r="A467" t="n">
        <v>2022</v>
      </c>
      <c r="B467" t="n">
        <v>1</v>
      </c>
      <c r="C467" t="n">
        <v>557</v>
      </c>
      <c r="D467" t="inlineStr">
        <is>
          <t>LGLG65UM73 LR</t>
        </is>
      </c>
      <c r="E467" t="inlineStr">
        <is>
          <t>FMLGEI65UM7302</t>
        </is>
      </c>
      <c r="F467" t="n">
        <v>171.262</v>
      </c>
      <c r="G467" t="n">
        <v>194.922</v>
      </c>
      <c r="I467" t="n">
        <v>20</v>
      </c>
      <c r="J467" t="n">
        <v>180</v>
      </c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X467" t="n">
        <v>0.015</v>
      </c>
      <c r="Y467" s="439" t="n">
        <v>44576</v>
      </c>
      <c r="Z467" s="440" t="n">
        <v>44576</v>
      </c>
    </row>
    <row r="468">
      <c r="A468" t="n">
        <v>2022</v>
      </c>
      <c r="B468" t="n">
        <v>1</v>
      </c>
      <c r="C468" t="n">
        <v>660</v>
      </c>
      <c r="D468" t="inlineStr">
        <is>
          <t>MFZ67207201 75UP77 TOP-BOTTOM</t>
        </is>
      </c>
      <c r="E468" t="inlineStr">
        <is>
          <t>FMLGEI075UP770</t>
        </is>
      </c>
      <c r="F468" t="n">
        <v>1190.365</v>
      </c>
      <c r="G468" t="n">
        <v>1354.815</v>
      </c>
      <c r="I468" t="n">
        <v>20</v>
      </c>
      <c r="J468" t="n">
        <v>180</v>
      </c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X468" t="n">
        <v>0.015</v>
      </c>
      <c r="Y468" s="439" t="n">
        <v>44576</v>
      </c>
      <c r="Z468" s="440" t="n">
        <v>44569</v>
      </c>
    </row>
    <row r="469">
      <c r="A469" t="n">
        <v>2022</v>
      </c>
      <c r="B469" t="n">
        <v>1</v>
      </c>
      <c r="C469" t="n">
        <v>660</v>
      </c>
      <c r="D469" t="inlineStr">
        <is>
          <t>MFZ67207201 75UP77 TOP-BOTTOM</t>
        </is>
      </c>
      <c r="E469" t="inlineStr">
        <is>
          <t>FMLGEI075UP770</t>
        </is>
      </c>
      <c r="F469" t="n">
        <v>1190.365</v>
      </c>
      <c r="G469" t="n">
        <v>1354.815</v>
      </c>
      <c r="I469" t="n">
        <v>20</v>
      </c>
      <c r="J469" t="n">
        <v>180</v>
      </c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X469" t="n">
        <v>0.015</v>
      </c>
      <c r="Y469" s="439" t="n">
        <v>44576</v>
      </c>
      <c r="Z469" s="440" t="n">
        <v>44576</v>
      </c>
    </row>
    <row r="470">
      <c r="A470" t="n">
        <v>2022</v>
      </c>
      <c r="B470" t="n">
        <v>1</v>
      </c>
      <c r="C470" t="n">
        <v>660</v>
      </c>
      <c r="D470" t="inlineStr">
        <is>
          <t>MFZ67207201 75UP77 TOP-BOTTOM</t>
        </is>
      </c>
      <c r="E470" t="inlineStr">
        <is>
          <t>FMLGEI075UP770</t>
        </is>
      </c>
      <c r="F470" t="n">
        <v>1190.365</v>
      </c>
      <c r="G470" t="n">
        <v>1354.815</v>
      </c>
      <c r="I470" t="n">
        <v>20</v>
      </c>
      <c r="J470" t="n">
        <v>180</v>
      </c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439" t="n">
        <v>44576</v>
      </c>
      <c r="Z470" s="440" t="n">
        <v>44569</v>
      </c>
    </row>
    <row r="471">
      <c r="A471" t="n">
        <v>2022</v>
      </c>
      <c r="B471" t="n">
        <v>1</v>
      </c>
      <c r="C471" t="n">
        <v>660</v>
      </c>
      <c r="D471" t="inlineStr">
        <is>
          <t>MFZ67207201 75UP77 TOP-BOTTOM</t>
        </is>
      </c>
      <c r="E471" t="inlineStr">
        <is>
          <t>FMLGEI075UP770</t>
        </is>
      </c>
      <c r="F471" t="n">
        <v>1190.365</v>
      </c>
      <c r="G471" t="n">
        <v>1354.815</v>
      </c>
      <c r="I471" t="n">
        <v>20</v>
      </c>
      <c r="J471" t="n">
        <v>180</v>
      </c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439" t="n">
        <v>44576</v>
      </c>
      <c r="Z471" s="440" t="n">
        <v>44576</v>
      </c>
    </row>
    <row r="472">
      <c r="A472" t="n">
        <v>2022</v>
      </c>
      <c r="B472" t="n">
        <v>1</v>
      </c>
      <c r="C472" t="n">
        <v>661</v>
      </c>
      <c r="D472" t="inlineStr">
        <is>
          <t xml:space="preserve"> MFZ67207201 75UP77Side</t>
        </is>
      </c>
      <c r="E472" t="inlineStr">
        <is>
          <t>FMLGEI475UP770</t>
        </is>
      </c>
      <c r="F472" t="n">
        <v>129.858</v>
      </c>
      <c r="G472" t="n">
        <v>147.798</v>
      </c>
      <c r="I472" t="n">
        <v>20</v>
      </c>
      <c r="J472" t="n">
        <v>180</v>
      </c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X472" t="n">
        <v>0.015</v>
      </c>
      <c r="Y472" s="439" t="n">
        <v>44576</v>
      </c>
      <c r="Z472" s="440" t="n">
        <v>44569</v>
      </c>
    </row>
    <row r="473">
      <c r="A473" t="n">
        <v>2022</v>
      </c>
      <c r="B473" t="n">
        <v>1</v>
      </c>
      <c r="C473" t="n">
        <v>661</v>
      </c>
      <c r="D473" t="inlineStr">
        <is>
          <t xml:space="preserve"> MFZ67207201 75UP77Side</t>
        </is>
      </c>
      <c r="E473" t="inlineStr">
        <is>
          <t>FMLGEI475UP770</t>
        </is>
      </c>
      <c r="F473" t="n">
        <v>129.858</v>
      </c>
      <c r="G473" t="n">
        <v>147.798</v>
      </c>
      <c r="I473" t="n">
        <v>20</v>
      </c>
      <c r="J473" t="n">
        <v>180</v>
      </c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X473" t="n">
        <v>0.015</v>
      </c>
      <c r="Y473" s="439" t="n">
        <v>44576</v>
      </c>
      <c r="Z473" s="440" t="n">
        <v>44576</v>
      </c>
    </row>
    <row r="474">
      <c r="A474" t="n">
        <v>2022</v>
      </c>
      <c r="B474" t="n">
        <v>1</v>
      </c>
      <c r="C474" t="n">
        <v>751</v>
      </c>
      <c r="D474" t="inlineStr">
        <is>
          <t>LG Nano80-top&amp;bottom</t>
        </is>
      </c>
      <c r="E474" t="inlineStr">
        <is>
          <t>FMLGEI1765NA80</t>
        </is>
      </c>
      <c r="F474" t="n">
        <v>949.4690000000001</v>
      </c>
      <c r="G474" t="n">
        <v>1080.639</v>
      </c>
      <c r="I474" t="n">
        <v>33</v>
      </c>
      <c r="J474" t="n">
        <v>108</v>
      </c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X474" t="n">
        <v>0.015</v>
      </c>
      <c r="Y474" s="439" t="n">
        <v>44576</v>
      </c>
      <c r="Z474" s="440" t="n">
        <v>44569</v>
      </c>
    </row>
    <row r="475">
      <c r="A475" t="n">
        <v>2022</v>
      </c>
      <c r="B475" t="n">
        <v>1</v>
      </c>
      <c r="C475" t="n">
        <v>751</v>
      </c>
      <c r="D475" t="inlineStr">
        <is>
          <t>LG Nano80-top&amp;bottom</t>
        </is>
      </c>
      <c r="E475" t="inlineStr">
        <is>
          <t>FMLGEI1765NA80</t>
        </is>
      </c>
      <c r="F475" t="n">
        <v>949.4690000000001</v>
      </c>
      <c r="G475" t="n">
        <v>1080.639</v>
      </c>
      <c r="I475" t="n">
        <v>33</v>
      </c>
      <c r="J475" t="n">
        <v>108</v>
      </c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X475" t="n">
        <v>0.015</v>
      </c>
      <c r="Y475" s="439" t="n">
        <v>44576</v>
      </c>
      <c r="Z475" s="440" t="n">
        <v>44576</v>
      </c>
    </row>
    <row r="476">
      <c r="A476" t="n">
        <v>2022</v>
      </c>
      <c r="B476" t="n">
        <v>1</v>
      </c>
      <c r="C476" t="n">
        <v>752</v>
      </c>
      <c r="D476" t="inlineStr">
        <is>
          <t>LG Nano80-side-left</t>
        </is>
      </c>
      <c r="E476" t="inlineStr">
        <is>
          <t>FMLGEI3465NA80</t>
        </is>
      </c>
      <c r="F476" t="n">
        <v>48.932</v>
      </c>
      <c r="G476" t="n">
        <v>55.692</v>
      </c>
      <c r="I476" t="n">
        <v>33</v>
      </c>
      <c r="J476" t="n">
        <v>108</v>
      </c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X476" t="n">
        <v>0.015</v>
      </c>
      <c r="Y476" s="439" t="n">
        <v>44576</v>
      </c>
      <c r="Z476" s="440" t="n">
        <v>44569</v>
      </c>
    </row>
    <row r="477">
      <c r="A477" t="n">
        <v>2022</v>
      </c>
      <c r="B477" t="n">
        <v>1</v>
      </c>
      <c r="C477" t="n">
        <v>752</v>
      </c>
      <c r="D477" t="inlineStr">
        <is>
          <t>LG Nano80-side-left</t>
        </is>
      </c>
      <c r="E477" t="inlineStr">
        <is>
          <t>FMLGEI3465NA80</t>
        </is>
      </c>
      <c r="F477" t="n">
        <v>48.932</v>
      </c>
      <c r="G477" t="n">
        <v>55.692</v>
      </c>
      <c r="I477" t="n">
        <v>33</v>
      </c>
      <c r="J477" t="n">
        <v>108</v>
      </c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X477" t="n">
        <v>0.015</v>
      </c>
      <c r="Y477" s="439" t="n">
        <v>44576</v>
      </c>
      <c r="Z477" s="440" t="n">
        <v>44576</v>
      </c>
    </row>
    <row r="478">
      <c r="A478" t="n">
        <v>2022</v>
      </c>
      <c r="B478" t="n">
        <v>1</v>
      </c>
      <c r="C478" t="n">
        <v>168</v>
      </c>
      <c r="D478" t="inlineStr">
        <is>
          <t>صندوق سمك 25 ك</t>
        </is>
      </c>
      <c r="E478" t="inlineStr">
        <is>
          <t>FMBOXI25000000</t>
        </is>
      </c>
      <c r="F478" t="n">
        <v>575.67</v>
      </c>
      <c r="G478" t="n">
        <v>662.33</v>
      </c>
      <c r="I478" t="n">
        <v>90</v>
      </c>
      <c r="J478" t="n">
        <v>116</v>
      </c>
      <c r="M478" t="n">
        <v>3</v>
      </c>
      <c r="N478" s="64" t="n">
        <v>6</v>
      </c>
      <c r="O478" s="64" t="n"/>
      <c r="P478" s="64" t="n"/>
      <c r="Q478" s="64" t="n"/>
      <c r="R478" s="64" t="n"/>
      <c r="S478" s="64" t="n"/>
      <c r="T478" s="64" t="n"/>
      <c r="U478" s="64" t="n"/>
      <c r="V478" s="64" t="n"/>
      <c r="X478" t="n">
        <v>0.015</v>
      </c>
      <c r="Y478" s="439" t="n">
        <v>44575</v>
      </c>
      <c r="Z478" s="440" t="n">
        <v>44572</v>
      </c>
    </row>
    <row r="479">
      <c r="A479" t="n">
        <v>2022</v>
      </c>
      <c r="B479" t="n">
        <v>1</v>
      </c>
      <c r="C479" t="n">
        <v>168</v>
      </c>
      <c r="D479" t="inlineStr">
        <is>
          <t>صندوق سمك 25 ك</t>
        </is>
      </c>
      <c r="E479" t="inlineStr">
        <is>
          <t>FMBOXI25000000</t>
        </is>
      </c>
      <c r="F479" t="n">
        <v>575.67</v>
      </c>
      <c r="G479" t="n">
        <v>662.33</v>
      </c>
      <c r="I479" t="n">
        <v>90</v>
      </c>
      <c r="J479" t="n">
        <v>116</v>
      </c>
      <c r="M479" t="n">
        <v>3</v>
      </c>
      <c r="N479" s="64" t="n">
        <v>6</v>
      </c>
      <c r="O479" s="64" t="n"/>
      <c r="P479" s="64" t="n"/>
      <c r="Q479" s="64" t="n"/>
      <c r="R479" s="64" t="n"/>
      <c r="S479" s="64" t="n"/>
      <c r="T479" s="64" t="n"/>
      <c r="U479" s="64" t="n"/>
      <c r="V479" s="64" t="n"/>
      <c r="X479" t="n">
        <v>0.015</v>
      </c>
      <c r="Y479" s="439" t="n">
        <v>44575</v>
      </c>
      <c r="Z479" s="440" t="n">
        <v>44574</v>
      </c>
    </row>
    <row r="480">
      <c r="A480" t="n">
        <v>2022</v>
      </c>
      <c r="B480" t="n">
        <v>1</v>
      </c>
      <c r="C480" t="n">
        <v>168</v>
      </c>
      <c r="D480" t="inlineStr">
        <is>
          <t>صندوق سمك 25 ك</t>
        </is>
      </c>
      <c r="E480" t="inlineStr">
        <is>
          <t>FMBOXI25000000</t>
        </is>
      </c>
      <c r="F480" t="n">
        <v>575.67</v>
      </c>
      <c r="G480" t="n">
        <v>662.33</v>
      </c>
      <c r="I480" t="n">
        <v>90</v>
      </c>
      <c r="J480" t="n">
        <v>116</v>
      </c>
      <c r="M480" t="n">
        <v>3</v>
      </c>
      <c r="N480" s="64" t="n">
        <v>6</v>
      </c>
      <c r="O480" s="64" t="n"/>
      <c r="P480" s="64" t="n"/>
      <c r="Q480" s="64" t="n"/>
      <c r="R480" s="64" t="n"/>
      <c r="S480" s="64" t="n"/>
      <c r="T480" s="64" t="n"/>
      <c r="U480" s="64" t="n"/>
      <c r="V480" s="64" t="n"/>
      <c r="X480" t="n">
        <v>0.015</v>
      </c>
      <c r="Y480" s="439" t="n">
        <v>44575</v>
      </c>
      <c r="Z480" s="440" t="n">
        <v>44575</v>
      </c>
    </row>
    <row r="481">
      <c r="A481" t="n">
        <v>2022</v>
      </c>
      <c r="B481" t="n">
        <v>1</v>
      </c>
      <c r="C481" t="n">
        <v>168</v>
      </c>
      <c r="D481" t="inlineStr">
        <is>
          <t>صندوق سمك 25 ك</t>
        </is>
      </c>
      <c r="E481" t="inlineStr">
        <is>
          <t>FMBOXI25000000</t>
        </is>
      </c>
      <c r="F481" t="n">
        <v>575.67</v>
      </c>
      <c r="G481" t="n">
        <v>662.33</v>
      </c>
      <c r="I481" t="n">
        <v>90</v>
      </c>
      <c r="J481" t="n">
        <v>116</v>
      </c>
      <c r="M481" t="n">
        <v>3</v>
      </c>
      <c r="N481" s="64" t="n">
        <v>6</v>
      </c>
      <c r="O481" s="64" t="n"/>
      <c r="P481" s="64" t="n"/>
      <c r="Q481" s="64" t="n"/>
      <c r="R481" s="64" t="n"/>
      <c r="S481" s="64" t="n"/>
      <c r="T481" s="64" t="n"/>
      <c r="U481" s="64" t="n"/>
      <c r="V481" s="64" t="n"/>
      <c r="X481" t="n">
        <v>0.015</v>
      </c>
      <c r="Y481" s="439" t="n">
        <v>44575</v>
      </c>
      <c r="Z481" s="440" t="n">
        <v>44576</v>
      </c>
    </row>
    <row r="482">
      <c r="A482" t="n">
        <v>2022</v>
      </c>
      <c r="B482" t="n">
        <v>1</v>
      </c>
      <c r="C482" t="n">
        <v>219</v>
      </c>
      <c r="D482" t="inlineStr">
        <is>
          <t>غطاء صندوق سمك 20 ك فلات الجديدة</t>
        </is>
      </c>
      <c r="E482" t="inlineStr">
        <is>
          <t>FMBOXI20FC0000</t>
        </is>
      </c>
      <c r="F482" t="n">
        <v>106.02</v>
      </c>
      <c r="G482" t="n">
        <v>121.98</v>
      </c>
      <c r="I482" t="n">
        <v>238</v>
      </c>
      <c r="J482" t="n">
        <v>91</v>
      </c>
      <c r="N482" s="64" t="n"/>
      <c r="O482" s="64" t="n">
        <v>11</v>
      </c>
      <c r="P482" s="64" t="n"/>
      <c r="Q482" s="64" t="n"/>
      <c r="R482" s="64" t="n"/>
      <c r="S482" s="64" t="n"/>
      <c r="T482" s="64" t="n"/>
      <c r="U482" s="64" t="n"/>
      <c r="V482" s="64" t="n"/>
      <c r="X482" t="n">
        <v>0.015</v>
      </c>
      <c r="Y482" s="439" t="n">
        <v>44575</v>
      </c>
      <c r="Z482" s="440" t="n">
        <v>44572</v>
      </c>
    </row>
    <row r="483">
      <c r="A483" t="n">
        <v>2022</v>
      </c>
      <c r="B483" t="n">
        <v>1</v>
      </c>
      <c r="C483" t="n">
        <v>219</v>
      </c>
      <c r="D483" t="inlineStr">
        <is>
          <t>غطاء صندوق سمك 20 ك فلات الجديدة</t>
        </is>
      </c>
      <c r="E483" t="inlineStr">
        <is>
          <t>FMBOXI20FC0000</t>
        </is>
      </c>
      <c r="F483" t="n">
        <v>106.02</v>
      </c>
      <c r="G483" t="n">
        <v>121.98</v>
      </c>
      <c r="I483" t="n">
        <v>238</v>
      </c>
      <c r="J483" t="n">
        <v>91</v>
      </c>
      <c r="N483" s="64" t="n"/>
      <c r="O483" s="64" t="n">
        <v>11</v>
      </c>
      <c r="P483" s="64" t="n"/>
      <c r="Q483" s="64" t="n"/>
      <c r="R483" s="64" t="n"/>
      <c r="S483" s="64" t="n"/>
      <c r="T483" s="64" t="n"/>
      <c r="U483" s="64" t="n"/>
      <c r="V483" s="64" t="n"/>
      <c r="X483" t="n">
        <v>0.015</v>
      </c>
      <c r="Y483" s="439" t="n">
        <v>44575</v>
      </c>
      <c r="Z483" s="440" t="n">
        <v>44574</v>
      </c>
    </row>
    <row r="484">
      <c r="A484" t="n">
        <v>2022</v>
      </c>
      <c r="B484" t="n">
        <v>1</v>
      </c>
      <c r="C484" t="n">
        <v>219</v>
      </c>
      <c r="D484" t="inlineStr">
        <is>
          <t>غطاء صندوق سمك 20 ك فلات الجديدة</t>
        </is>
      </c>
      <c r="E484" t="inlineStr">
        <is>
          <t>FMBOXI20FC0000</t>
        </is>
      </c>
      <c r="F484" t="n">
        <v>106.02</v>
      </c>
      <c r="G484" t="n">
        <v>121.98</v>
      </c>
      <c r="I484" t="n">
        <v>238</v>
      </c>
      <c r="J484" t="n">
        <v>91</v>
      </c>
      <c r="N484" s="64" t="n"/>
      <c r="O484" s="64" t="n">
        <v>11</v>
      </c>
      <c r="P484" s="64" t="n"/>
      <c r="Q484" s="64" t="n"/>
      <c r="R484" s="64" t="n"/>
      <c r="S484" s="64" t="n"/>
      <c r="T484" s="64" t="n"/>
      <c r="U484" s="64" t="n"/>
      <c r="V484" s="64" t="n"/>
      <c r="X484" t="n">
        <v>0.015</v>
      </c>
      <c r="Y484" s="439" t="n">
        <v>44575</v>
      </c>
      <c r="Z484" s="440" t="n">
        <v>44575</v>
      </c>
    </row>
    <row r="485">
      <c r="A485" t="n">
        <v>2022</v>
      </c>
      <c r="B485" t="n">
        <v>1</v>
      </c>
      <c r="C485" t="n">
        <v>219</v>
      </c>
      <c r="D485" t="inlineStr">
        <is>
          <t>غطاء صندوق سمك 20 ك فلات الجديدة</t>
        </is>
      </c>
      <c r="E485" t="inlineStr">
        <is>
          <t>FMBOXI20FC0000</t>
        </is>
      </c>
      <c r="F485" t="n">
        <v>106.02</v>
      </c>
      <c r="G485" t="n">
        <v>121.98</v>
      </c>
      <c r="I485" t="n">
        <v>238</v>
      </c>
      <c r="J485" t="n">
        <v>91</v>
      </c>
      <c r="N485" s="64" t="n"/>
      <c r="O485" s="64" t="n">
        <v>11</v>
      </c>
      <c r="P485" s="64" t="n"/>
      <c r="Q485" s="64" t="n"/>
      <c r="R485" s="64" t="n"/>
      <c r="S485" s="64" t="n"/>
      <c r="T485" s="64" t="n"/>
      <c r="U485" s="64" t="n"/>
      <c r="V485" s="64" t="n"/>
      <c r="X485" t="n">
        <v>0.015</v>
      </c>
      <c r="Y485" s="439" t="n">
        <v>44575</v>
      </c>
      <c r="Z485" s="440" t="n">
        <v>44576</v>
      </c>
    </row>
    <row r="486">
      <c r="A486" t="n">
        <v>2022</v>
      </c>
      <c r="B486" t="n">
        <v>1</v>
      </c>
      <c r="C486" t="n">
        <v>273</v>
      </c>
      <c r="D486" t="inlineStr">
        <is>
          <t>صندوق سمك 25 ك بني سويف</t>
        </is>
      </c>
      <c r="E486" t="inlineStr">
        <is>
          <t>FM000B25000000</t>
        </is>
      </c>
      <c r="F486" t="n">
        <v>524.52</v>
      </c>
      <c r="G486" t="n">
        <v>603.48</v>
      </c>
      <c r="I486" t="n">
        <v>93</v>
      </c>
      <c r="J486" t="n">
        <v>116</v>
      </c>
      <c r="M486" t="n">
        <v>5</v>
      </c>
      <c r="N486" s="64" t="n">
        <v>4</v>
      </c>
      <c r="O486" s="64" t="n">
        <v>14</v>
      </c>
      <c r="P486" s="64" t="n"/>
      <c r="Q486" s="64" t="n"/>
      <c r="R486" s="64" t="n"/>
      <c r="S486" s="64" t="n"/>
      <c r="T486" s="64" t="n"/>
      <c r="U486" s="64" t="n"/>
      <c r="V486" s="64" t="n"/>
      <c r="X486" t="n">
        <v>0.015</v>
      </c>
      <c r="Y486" s="439" t="n">
        <v>44575</v>
      </c>
      <c r="Z486" s="440" t="n">
        <v>44572</v>
      </c>
    </row>
    <row r="487">
      <c r="A487" t="n">
        <v>2022</v>
      </c>
      <c r="B487" t="n">
        <v>1</v>
      </c>
      <c r="C487" t="n">
        <v>273</v>
      </c>
      <c r="D487" t="inlineStr">
        <is>
          <t>صندوق سمك 25 ك بني سويف</t>
        </is>
      </c>
      <c r="E487" t="inlineStr">
        <is>
          <t>FM000B25000000</t>
        </is>
      </c>
      <c r="F487" t="n">
        <v>524.52</v>
      </c>
      <c r="G487" t="n">
        <v>603.48</v>
      </c>
      <c r="I487" t="n">
        <v>93</v>
      </c>
      <c r="J487" t="n">
        <v>116</v>
      </c>
      <c r="M487" t="n">
        <v>5</v>
      </c>
      <c r="N487" s="64" t="n">
        <v>4</v>
      </c>
      <c r="O487" s="64" t="n">
        <v>14</v>
      </c>
      <c r="P487" s="64" t="n"/>
      <c r="Q487" s="64" t="n"/>
      <c r="R487" s="64" t="n"/>
      <c r="S487" s="64" t="n"/>
      <c r="T487" s="64" t="n"/>
      <c r="U487" s="64" t="n"/>
      <c r="V487" s="64" t="n"/>
      <c r="X487" t="n">
        <v>0.015</v>
      </c>
      <c r="Y487" s="439" t="n">
        <v>44575</v>
      </c>
      <c r="Z487" s="440" t="n">
        <v>44574</v>
      </c>
    </row>
    <row r="488">
      <c r="A488" t="n">
        <v>2022</v>
      </c>
      <c r="B488" t="n">
        <v>1</v>
      </c>
      <c r="C488" t="n">
        <v>273</v>
      </c>
      <c r="D488" t="inlineStr">
        <is>
          <t>صندوق سمك 25 ك بني سويف</t>
        </is>
      </c>
      <c r="E488" t="inlineStr">
        <is>
          <t>FM000B25000000</t>
        </is>
      </c>
      <c r="F488" t="n">
        <v>524.52</v>
      </c>
      <c r="G488" t="n">
        <v>603.48</v>
      </c>
      <c r="I488" t="n">
        <v>93</v>
      </c>
      <c r="J488" t="n">
        <v>116</v>
      </c>
      <c r="M488" t="n">
        <v>5</v>
      </c>
      <c r="N488" s="64" t="n">
        <v>4</v>
      </c>
      <c r="O488" s="64" t="n">
        <v>14</v>
      </c>
      <c r="P488" s="64" t="n"/>
      <c r="Q488" s="64" t="n"/>
      <c r="R488" s="64" t="n"/>
      <c r="S488" s="64" t="n"/>
      <c r="T488" s="64" t="n"/>
      <c r="U488" s="64" t="n"/>
      <c r="V488" s="64" t="n"/>
      <c r="X488" t="n">
        <v>0.015</v>
      </c>
      <c r="Y488" s="439" t="n">
        <v>44575</v>
      </c>
      <c r="Z488" s="440" t="n">
        <v>44575</v>
      </c>
    </row>
    <row r="489">
      <c r="A489" t="n">
        <v>2022</v>
      </c>
      <c r="B489" t="n">
        <v>1</v>
      </c>
      <c r="C489" t="n">
        <v>273</v>
      </c>
      <c r="D489" t="inlineStr">
        <is>
          <t>صندوق سمك 25 ك بني سويف</t>
        </is>
      </c>
      <c r="E489" t="inlineStr">
        <is>
          <t>FM000B25000000</t>
        </is>
      </c>
      <c r="F489" t="n">
        <v>524.52</v>
      </c>
      <c r="G489" t="n">
        <v>603.48</v>
      </c>
      <c r="I489" t="n">
        <v>93</v>
      </c>
      <c r="J489" t="n">
        <v>116</v>
      </c>
      <c r="M489" t="n">
        <v>5</v>
      </c>
      <c r="N489" s="64" t="n">
        <v>4</v>
      </c>
      <c r="O489" s="64" t="n">
        <v>14</v>
      </c>
      <c r="P489" s="64" t="n"/>
      <c r="Q489" s="64" t="n"/>
      <c r="R489" s="64" t="n"/>
      <c r="S489" s="64" t="n"/>
      <c r="T489" s="64" t="n"/>
      <c r="U489" s="64" t="n"/>
      <c r="V489" s="64" t="n"/>
      <c r="X489" t="n">
        <v>0.015</v>
      </c>
      <c r="Y489" s="439" t="n">
        <v>44575</v>
      </c>
      <c r="Z489" s="440" t="n">
        <v>44576</v>
      </c>
    </row>
    <row r="490">
      <c r="A490" t="n">
        <v>2022</v>
      </c>
      <c r="B490" t="n">
        <v>1</v>
      </c>
      <c r="C490" t="n">
        <v>280</v>
      </c>
      <c r="D490" t="inlineStr">
        <is>
          <t>صندق 10ك بنى سويف</t>
        </is>
      </c>
      <c r="E490" t="inlineStr">
        <is>
          <t>FM000B10000000</t>
        </is>
      </c>
      <c r="F490" t="n">
        <v>300.39</v>
      </c>
      <c r="G490" t="n">
        <v>345.61</v>
      </c>
      <c r="I490" t="n">
        <v>105</v>
      </c>
      <c r="J490" t="n">
        <v>103</v>
      </c>
      <c r="M490" t="n">
        <v>4</v>
      </c>
      <c r="N490" s="64" t="n">
        <v>4</v>
      </c>
      <c r="O490" s="64" t="n"/>
      <c r="P490" s="64" t="n"/>
      <c r="Q490" s="64" t="n"/>
      <c r="R490" s="64" t="n"/>
      <c r="S490" s="64" t="n"/>
      <c r="T490" s="64" t="n"/>
      <c r="U490" s="64" t="n"/>
      <c r="V490" s="64" t="n"/>
      <c r="X490" t="n">
        <v>0.015</v>
      </c>
      <c r="Y490" s="439" t="n">
        <v>44575</v>
      </c>
      <c r="Z490" s="440" t="n">
        <v>44572</v>
      </c>
    </row>
    <row r="491">
      <c r="A491" t="n">
        <v>2022</v>
      </c>
      <c r="B491" t="n">
        <v>1</v>
      </c>
      <c r="C491" t="n">
        <v>280</v>
      </c>
      <c r="D491" t="inlineStr">
        <is>
          <t>صندق 10ك بنى سويف</t>
        </is>
      </c>
      <c r="E491" t="inlineStr">
        <is>
          <t>FM000B10000000</t>
        </is>
      </c>
      <c r="F491" t="n">
        <v>300.39</v>
      </c>
      <c r="G491" t="n">
        <v>345.61</v>
      </c>
      <c r="I491" t="n">
        <v>105</v>
      </c>
      <c r="J491" t="n">
        <v>103</v>
      </c>
      <c r="M491" t="n">
        <v>4</v>
      </c>
      <c r="N491" s="64" t="n">
        <v>4</v>
      </c>
      <c r="O491" s="64" t="n"/>
      <c r="P491" s="64" t="n"/>
      <c r="Q491" s="64" t="n"/>
      <c r="R491" s="64" t="n"/>
      <c r="S491" s="64" t="n"/>
      <c r="T491" s="64" t="n"/>
      <c r="U491" s="64" t="n"/>
      <c r="V491" s="64" t="n"/>
      <c r="X491" t="n">
        <v>0.015</v>
      </c>
      <c r="Y491" s="439" t="n">
        <v>44575</v>
      </c>
      <c r="Z491" s="440" t="n">
        <v>44574</v>
      </c>
    </row>
    <row r="492">
      <c r="A492" t="n">
        <v>2022</v>
      </c>
      <c r="B492" t="n">
        <v>1</v>
      </c>
      <c r="C492" t="n">
        <v>280</v>
      </c>
      <c r="D492" t="inlineStr">
        <is>
          <t>صندق 10ك بنى سويف</t>
        </is>
      </c>
      <c r="E492" t="inlineStr">
        <is>
          <t>FM000B10000000</t>
        </is>
      </c>
      <c r="F492" t="n">
        <v>300.39</v>
      </c>
      <c r="G492" t="n">
        <v>345.61</v>
      </c>
      <c r="I492" t="n">
        <v>105</v>
      </c>
      <c r="J492" t="n">
        <v>103</v>
      </c>
      <c r="M492" t="n">
        <v>4</v>
      </c>
      <c r="N492" s="64" t="n">
        <v>4</v>
      </c>
      <c r="O492" s="64" t="n"/>
      <c r="P492" s="64" t="n"/>
      <c r="Q492" s="64" t="n"/>
      <c r="R492" s="64" t="n"/>
      <c r="S492" s="64" t="n"/>
      <c r="T492" s="64" t="n"/>
      <c r="U492" s="64" t="n"/>
      <c r="V492" s="64" t="n"/>
      <c r="X492" t="n">
        <v>0.015</v>
      </c>
      <c r="Y492" s="439" t="n">
        <v>44575</v>
      </c>
      <c r="Z492" s="440" t="n">
        <v>44575</v>
      </c>
    </row>
    <row r="493">
      <c r="A493" t="n">
        <v>2022</v>
      </c>
      <c r="B493" t="n">
        <v>1</v>
      </c>
      <c r="C493" t="n">
        <v>280</v>
      </c>
      <c r="D493" t="inlineStr">
        <is>
          <t>صندق 10ك بنى سويف</t>
        </is>
      </c>
      <c r="E493" t="inlineStr">
        <is>
          <t>FM000B10000000</t>
        </is>
      </c>
      <c r="F493" t="n">
        <v>300.39</v>
      </c>
      <c r="G493" t="n">
        <v>345.61</v>
      </c>
      <c r="I493" t="n">
        <v>105</v>
      </c>
      <c r="J493" t="n">
        <v>103</v>
      </c>
      <c r="M493" t="n">
        <v>4</v>
      </c>
      <c r="N493" s="64" t="n">
        <v>4</v>
      </c>
      <c r="O493" s="64" t="n"/>
      <c r="P493" s="64" t="n"/>
      <c r="Q493" s="64" t="n"/>
      <c r="R493" s="64" t="n"/>
      <c r="S493" s="64" t="n"/>
      <c r="T493" s="64" t="n"/>
      <c r="U493" s="64" t="n"/>
      <c r="V493" s="64" t="n"/>
      <c r="X493" t="n">
        <v>0.015</v>
      </c>
      <c r="Y493" s="439" t="n">
        <v>44575</v>
      </c>
      <c r="Z493" s="440" t="n">
        <v>44576</v>
      </c>
    </row>
    <row r="494">
      <c r="A494" t="n">
        <v>2022</v>
      </c>
      <c r="B494" t="n">
        <v>1</v>
      </c>
      <c r="C494" t="n">
        <v>299</v>
      </c>
      <c r="D494" t="inlineStr">
        <is>
          <t>سخان غاز 6لتر</t>
        </is>
      </c>
      <c r="E494" t="inlineStr">
        <is>
          <t>FMDAHI5L000000</t>
        </is>
      </c>
      <c r="F494" t="n">
        <v>106.95</v>
      </c>
      <c r="G494" t="n">
        <v>123.05</v>
      </c>
      <c r="I494" t="n">
        <v>70</v>
      </c>
      <c r="J494" t="n">
        <v>154</v>
      </c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X494" t="n">
        <v>0.02</v>
      </c>
      <c r="Y494" s="439" t="n">
        <v>44575</v>
      </c>
      <c r="Z494" s="440" t="n">
        <v>44572</v>
      </c>
    </row>
    <row r="495">
      <c r="A495" t="n">
        <v>2022</v>
      </c>
      <c r="B495" t="n">
        <v>1</v>
      </c>
      <c r="C495" t="n">
        <v>299</v>
      </c>
      <c r="D495" t="inlineStr">
        <is>
          <t>سخان غاز 6لتر</t>
        </is>
      </c>
      <c r="E495" t="inlineStr">
        <is>
          <t>FMDAHI5L000000</t>
        </is>
      </c>
      <c r="F495" t="n">
        <v>106.95</v>
      </c>
      <c r="G495" t="n">
        <v>123.05</v>
      </c>
      <c r="I495" t="n">
        <v>70</v>
      </c>
      <c r="J495" t="n">
        <v>154</v>
      </c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X495" t="n">
        <v>0.02</v>
      </c>
      <c r="Y495" s="439" t="n">
        <v>44575</v>
      </c>
      <c r="Z495" s="440" t="n">
        <v>44574</v>
      </c>
    </row>
    <row r="496">
      <c r="A496" t="n">
        <v>2022</v>
      </c>
      <c r="B496" t="n">
        <v>1</v>
      </c>
      <c r="C496" t="n">
        <v>299</v>
      </c>
      <c r="D496" t="inlineStr">
        <is>
          <t>سخان غاز 6لتر</t>
        </is>
      </c>
      <c r="E496" t="inlineStr">
        <is>
          <t>FMDAHI5L000000</t>
        </is>
      </c>
      <c r="F496" t="n">
        <v>106.95</v>
      </c>
      <c r="G496" t="n">
        <v>123.05</v>
      </c>
      <c r="I496" t="n">
        <v>70</v>
      </c>
      <c r="J496" t="n">
        <v>154</v>
      </c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X496" t="n">
        <v>0.02</v>
      </c>
      <c r="Y496" s="439" t="n">
        <v>44575</v>
      </c>
      <c r="Z496" s="440" t="n">
        <v>44575</v>
      </c>
    </row>
    <row r="497">
      <c r="A497" t="n">
        <v>2022</v>
      </c>
      <c r="B497" t="n">
        <v>1</v>
      </c>
      <c r="C497" t="n">
        <v>299</v>
      </c>
      <c r="D497" t="inlineStr">
        <is>
          <t>سخان غاز 6لتر</t>
        </is>
      </c>
      <c r="E497" t="inlineStr">
        <is>
          <t>FMDAHI5L000000</t>
        </is>
      </c>
      <c r="F497" t="n">
        <v>106.95</v>
      </c>
      <c r="G497" t="n">
        <v>123.05</v>
      </c>
      <c r="I497" t="n">
        <v>70</v>
      </c>
      <c r="J497" t="n">
        <v>154</v>
      </c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X497" t="n">
        <v>0.02</v>
      </c>
      <c r="Y497" s="439" t="n">
        <v>44575</v>
      </c>
      <c r="Z497" s="440" t="n">
        <v>44576</v>
      </c>
    </row>
    <row r="498">
      <c r="A498" t="n">
        <v>2022</v>
      </c>
      <c r="B498" t="n">
        <v>1</v>
      </c>
      <c r="C498" t="n">
        <v>667</v>
      </c>
      <c r="D498" t="inlineStr">
        <is>
          <t>LG 65 UP 81</t>
        </is>
      </c>
      <c r="E498" t="inlineStr">
        <is>
          <t>FMLGEI065UP810</t>
        </is>
      </c>
      <c r="F498" t="n">
        <v>1462.314</v>
      </c>
      <c r="G498" t="n">
        <v>1664.334</v>
      </c>
      <c r="I498" t="n">
        <v>18</v>
      </c>
      <c r="J498" t="n">
        <v>200</v>
      </c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X498" t="n">
        <v>0.015</v>
      </c>
      <c r="Y498" s="439" t="n">
        <v>44575</v>
      </c>
      <c r="Z498" s="440" t="n">
        <v>44572</v>
      </c>
    </row>
    <row r="499">
      <c r="A499" t="n">
        <v>2022</v>
      </c>
      <c r="B499" t="n">
        <v>1</v>
      </c>
      <c r="C499" t="n">
        <v>667</v>
      </c>
      <c r="D499" t="inlineStr">
        <is>
          <t>LG 65 UP 81</t>
        </is>
      </c>
      <c r="E499" t="inlineStr">
        <is>
          <t>FMLGEI065UP810</t>
        </is>
      </c>
      <c r="F499" t="n">
        <v>1462.314</v>
      </c>
      <c r="G499" t="n">
        <v>1664.334</v>
      </c>
      <c r="I499" t="n">
        <v>18</v>
      </c>
      <c r="J499" t="n">
        <v>200</v>
      </c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X499" t="n">
        <v>0.015</v>
      </c>
      <c r="Y499" s="439" t="n">
        <v>44575</v>
      </c>
      <c r="Z499" s="440" t="n">
        <v>44574</v>
      </c>
    </row>
    <row r="500">
      <c r="A500" t="n">
        <v>2022</v>
      </c>
      <c r="B500" t="n">
        <v>1</v>
      </c>
      <c r="C500" t="n">
        <v>667</v>
      </c>
      <c r="D500" t="inlineStr">
        <is>
          <t>LG 65 UP 81</t>
        </is>
      </c>
      <c r="E500" t="inlineStr">
        <is>
          <t>FMLGEI065UP810</t>
        </is>
      </c>
      <c r="F500" t="n">
        <v>1462.314</v>
      </c>
      <c r="G500" t="n">
        <v>1664.334</v>
      </c>
      <c r="I500" t="n">
        <v>18</v>
      </c>
      <c r="J500" t="n">
        <v>200</v>
      </c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X500" t="n">
        <v>0.015</v>
      </c>
      <c r="Y500" s="439" t="n">
        <v>44575</v>
      </c>
      <c r="Z500" s="440" t="n">
        <v>44575</v>
      </c>
    </row>
    <row r="501">
      <c r="A501" t="n">
        <v>2022</v>
      </c>
      <c r="B501" t="n">
        <v>1</v>
      </c>
      <c r="C501" t="n">
        <v>667</v>
      </c>
      <c r="D501" t="inlineStr">
        <is>
          <t>LG 65 UP 81</t>
        </is>
      </c>
      <c r="E501" t="inlineStr">
        <is>
          <t>FMLGEI065UP810</t>
        </is>
      </c>
      <c r="F501" t="n">
        <v>1462.314</v>
      </c>
      <c r="G501" t="n">
        <v>1664.334</v>
      </c>
      <c r="I501" t="n">
        <v>18</v>
      </c>
      <c r="J501" t="n">
        <v>200</v>
      </c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X501" t="n">
        <v>0.015</v>
      </c>
      <c r="Y501" s="439" t="n">
        <v>44575</v>
      </c>
      <c r="Z501" s="440" t="n">
        <v>44576</v>
      </c>
    </row>
    <row r="502">
      <c r="A502" t="n">
        <v>2022</v>
      </c>
      <c r="B502" t="n">
        <v>1</v>
      </c>
      <c r="C502" t="n">
        <v>673</v>
      </c>
      <c r="D502" t="inlineStr">
        <is>
          <t>LG65UP81-side</t>
        </is>
      </c>
      <c r="E502" t="inlineStr">
        <is>
          <t>FMLGEI365UP810</t>
        </is>
      </c>
      <c r="F502" t="n">
        <v>57.9656</v>
      </c>
      <c r="G502" t="n">
        <v>65.9736</v>
      </c>
      <c r="I502" t="n">
        <v>18</v>
      </c>
      <c r="J502" t="n">
        <v>200</v>
      </c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X502" t="n">
        <v>0.015</v>
      </c>
      <c r="Y502" s="439" t="n">
        <v>44575</v>
      </c>
      <c r="Z502" s="440" t="n">
        <v>44572</v>
      </c>
    </row>
    <row r="503">
      <c r="A503" t="n">
        <v>2022</v>
      </c>
      <c r="B503" t="n">
        <v>1</v>
      </c>
      <c r="C503" t="n">
        <v>673</v>
      </c>
      <c r="D503" t="inlineStr">
        <is>
          <t>LG65UP81-side</t>
        </is>
      </c>
      <c r="E503" t="inlineStr">
        <is>
          <t>FMLGEI365UP810</t>
        </is>
      </c>
      <c r="F503" t="n">
        <v>57.9656</v>
      </c>
      <c r="G503" t="n">
        <v>65.9736</v>
      </c>
      <c r="I503" t="n">
        <v>18</v>
      </c>
      <c r="J503" t="n">
        <v>200</v>
      </c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X503" t="n">
        <v>0.015</v>
      </c>
      <c r="Y503" s="439" t="n">
        <v>44575</v>
      </c>
      <c r="Z503" s="440" t="n">
        <v>44574</v>
      </c>
    </row>
    <row r="504">
      <c r="A504" t="n">
        <v>2022</v>
      </c>
      <c r="B504" t="n">
        <v>1</v>
      </c>
      <c r="C504" t="n">
        <v>673</v>
      </c>
      <c r="D504" t="inlineStr">
        <is>
          <t>LG65UP81-side</t>
        </is>
      </c>
      <c r="E504" t="inlineStr">
        <is>
          <t>FMLGEI365UP810</t>
        </is>
      </c>
      <c r="F504" t="n">
        <v>57.9656</v>
      </c>
      <c r="G504" t="n">
        <v>65.9736</v>
      </c>
      <c r="I504" t="n">
        <v>18</v>
      </c>
      <c r="J504" t="n">
        <v>200</v>
      </c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X504" t="n">
        <v>0.015</v>
      </c>
      <c r="Y504" s="439" t="n">
        <v>44575</v>
      </c>
      <c r="Z504" s="440" t="n">
        <v>44575</v>
      </c>
    </row>
    <row r="505">
      <c r="A505" t="n">
        <v>2022</v>
      </c>
      <c r="B505" t="n">
        <v>1</v>
      </c>
      <c r="C505" t="n">
        <v>673</v>
      </c>
      <c r="D505" t="inlineStr">
        <is>
          <t>LG65UP81-side</t>
        </is>
      </c>
      <c r="E505" t="inlineStr">
        <is>
          <t>FMLGEI365UP810</t>
        </is>
      </c>
      <c r="F505" t="n">
        <v>57.9656</v>
      </c>
      <c r="G505" t="n">
        <v>65.9736</v>
      </c>
      <c r="I505" t="n">
        <v>18</v>
      </c>
      <c r="J505" t="n">
        <v>200</v>
      </c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X505" t="n">
        <v>0.015</v>
      </c>
      <c r="Y505" s="439" t="n">
        <v>44575</v>
      </c>
      <c r="Z505" s="440" t="n">
        <v>44576</v>
      </c>
    </row>
    <row r="506">
      <c r="A506" t="n">
        <v>2022</v>
      </c>
      <c r="B506" t="n">
        <v>1</v>
      </c>
      <c r="C506" t="n">
        <v>122</v>
      </c>
      <c r="D506" t="inlineStr">
        <is>
          <t>LgWashing Mashine Base</t>
        </is>
      </c>
      <c r="E506" t="inlineStr">
        <is>
          <t>FMLGEI1000000</t>
        </is>
      </c>
      <c r="F506" t="n">
        <v>267.4</v>
      </c>
      <c r="G506" t="n">
        <v>292.6</v>
      </c>
      <c r="I506" t="n">
        <v>63</v>
      </c>
      <c r="J506" t="n">
        <v>115</v>
      </c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X506" t="n">
        <v>0.015</v>
      </c>
      <c r="Y506" s="439" t="n">
        <v>44574</v>
      </c>
      <c r="Z506" s="440" t="n">
        <v>44564</v>
      </c>
    </row>
    <row r="507">
      <c r="A507" t="n">
        <v>2022</v>
      </c>
      <c r="B507" t="n">
        <v>1</v>
      </c>
      <c r="C507" t="n">
        <v>122</v>
      </c>
      <c r="D507" t="inlineStr">
        <is>
          <t>LgWashing Mashine Base</t>
        </is>
      </c>
      <c r="E507" t="inlineStr">
        <is>
          <t>FMLGEI1000000</t>
        </is>
      </c>
      <c r="F507" t="n">
        <v>267.4</v>
      </c>
      <c r="G507" t="n">
        <v>292.6</v>
      </c>
      <c r="I507" t="n">
        <v>63</v>
      </c>
      <c r="J507" t="n">
        <v>115</v>
      </c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X507" t="n">
        <v>0.015</v>
      </c>
      <c r="Y507" s="439" t="n">
        <v>44574</v>
      </c>
      <c r="Z507" s="440" t="n">
        <v>44574</v>
      </c>
    </row>
    <row r="508">
      <c r="A508" t="n">
        <v>2022</v>
      </c>
      <c r="B508" t="n">
        <v>1</v>
      </c>
      <c r="C508" t="n">
        <v>155</v>
      </c>
      <c r="D508" t="inlineStr">
        <is>
          <t>فوم طقم سخان غاز 10 لتر</t>
        </is>
      </c>
      <c r="E508" t="inlineStr">
        <is>
          <t>FMDAHI6000000</t>
        </is>
      </c>
      <c r="F508" t="n">
        <v>113.46</v>
      </c>
      <c r="G508" t="n">
        <v>130.54</v>
      </c>
      <c r="I508" t="n">
        <v>61</v>
      </c>
      <c r="J508" t="n">
        <v>177</v>
      </c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X508" t="n">
        <v>0.02</v>
      </c>
      <c r="Y508" s="439" t="n">
        <v>44574</v>
      </c>
      <c r="Z508" s="440" t="n">
        <v>44564</v>
      </c>
    </row>
    <row r="509">
      <c r="A509" t="n">
        <v>2022</v>
      </c>
      <c r="B509" t="n">
        <v>1</v>
      </c>
      <c r="C509" t="n">
        <v>155</v>
      </c>
      <c r="D509" t="inlineStr">
        <is>
          <t>فوم طقم سخان غاز 10 لتر</t>
        </is>
      </c>
      <c r="E509" t="inlineStr">
        <is>
          <t>FMDAHI6000000</t>
        </is>
      </c>
      <c r="F509" t="n">
        <v>113.46</v>
      </c>
      <c r="G509" t="n">
        <v>130.54</v>
      </c>
      <c r="I509" t="n">
        <v>61</v>
      </c>
      <c r="J509" t="n">
        <v>177</v>
      </c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X509" t="n">
        <v>0.02</v>
      </c>
      <c r="Y509" s="439" t="n">
        <v>44574</v>
      </c>
      <c r="Z509" s="440" t="n">
        <v>44574</v>
      </c>
    </row>
    <row r="510">
      <c r="A510" t="n">
        <v>2022</v>
      </c>
      <c r="B510" t="n">
        <v>1</v>
      </c>
      <c r="C510" t="n">
        <v>168</v>
      </c>
      <c r="D510" t="inlineStr">
        <is>
          <t>صندوق سمك 25 ك</t>
        </is>
      </c>
      <c r="E510" t="inlineStr">
        <is>
          <t>FMBOXI25000000</t>
        </is>
      </c>
      <c r="F510" t="n">
        <v>575.67</v>
      </c>
      <c r="G510" t="n">
        <v>662.33</v>
      </c>
      <c r="I510" t="n">
        <v>90</v>
      </c>
      <c r="J510" t="n">
        <v>116</v>
      </c>
      <c r="M510" t="n">
        <v>4</v>
      </c>
      <c r="N510" s="64" t="n">
        <v>6</v>
      </c>
      <c r="O510" s="64" t="n">
        <v>8</v>
      </c>
      <c r="P510" s="64" t="n"/>
      <c r="Q510" s="64" t="n"/>
      <c r="R510" s="64" t="n"/>
      <c r="S510" s="64" t="n"/>
      <c r="T510" s="64" t="n"/>
      <c r="U510" s="64" t="n"/>
      <c r="V510" s="64" t="n"/>
      <c r="X510" t="n">
        <v>0.015</v>
      </c>
      <c r="Y510" s="439" t="n">
        <v>44574</v>
      </c>
      <c r="Z510" s="440" t="n">
        <v>44564</v>
      </c>
    </row>
    <row r="511">
      <c r="A511" t="n">
        <v>2022</v>
      </c>
      <c r="B511" t="n">
        <v>1</v>
      </c>
      <c r="C511" t="n">
        <v>168</v>
      </c>
      <c r="D511" t="inlineStr">
        <is>
          <t>صندوق سمك 25 ك</t>
        </is>
      </c>
      <c r="E511" t="inlineStr">
        <is>
          <t>FMBOXI25000000</t>
        </is>
      </c>
      <c r="F511" t="n">
        <v>575.67</v>
      </c>
      <c r="G511" t="n">
        <v>662.33</v>
      </c>
      <c r="I511" t="n">
        <v>90</v>
      </c>
      <c r="J511" t="n">
        <v>116</v>
      </c>
      <c r="M511" t="n">
        <v>4</v>
      </c>
      <c r="N511" s="64" t="n">
        <v>6</v>
      </c>
      <c r="O511" s="64" t="n">
        <v>8</v>
      </c>
      <c r="P511" s="64" t="n"/>
      <c r="Q511" s="64" t="n"/>
      <c r="R511" s="64" t="n"/>
      <c r="S511" s="64" t="n"/>
      <c r="T511" s="64" t="n"/>
      <c r="U511" s="64" t="n"/>
      <c r="V511" s="64" t="n"/>
      <c r="X511" t="n">
        <v>0.015</v>
      </c>
      <c r="Y511" s="439" t="n">
        <v>44574</v>
      </c>
      <c r="Z511" s="440" t="n">
        <v>44574</v>
      </c>
    </row>
    <row r="512">
      <c r="A512" t="n">
        <v>2022</v>
      </c>
      <c r="B512" t="n">
        <v>1</v>
      </c>
      <c r="C512" t="n">
        <v>273</v>
      </c>
      <c r="D512" t="inlineStr">
        <is>
          <t>صندوق سمك 25 ك بني سويف</t>
        </is>
      </c>
      <c r="E512" t="inlineStr">
        <is>
          <t>FM000B25000000</t>
        </is>
      </c>
      <c r="F512" t="n">
        <v>524.52</v>
      </c>
      <c r="G512" t="n">
        <v>603.48</v>
      </c>
      <c r="I512" t="n">
        <v>93</v>
      </c>
      <c r="J512" t="n">
        <v>116</v>
      </c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X512" t="n">
        <v>0.015</v>
      </c>
      <c r="Y512" s="439" t="n">
        <v>44574</v>
      </c>
      <c r="Z512" s="440" t="n">
        <v>44564</v>
      </c>
    </row>
    <row r="513">
      <c r="A513" t="n">
        <v>2022</v>
      </c>
      <c r="B513" t="n">
        <v>1</v>
      </c>
      <c r="C513" t="n">
        <v>273</v>
      </c>
      <c r="D513" t="inlineStr">
        <is>
          <t>صندوق سمك 25 ك بني سويف</t>
        </is>
      </c>
      <c r="E513" t="inlineStr">
        <is>
          <t>FM000B25000000</t>
        </is>
      </c>
      <c r="F513" t="n">
        <v>524.52</v>
      </c>
      <c r="G513" t="n">
        <v>603.48</v>
      </c>
      <c r="I513" t="n">
        <v>93</v>
      </c>
      <c r="J513" t="n">
        <v>116</v>
      </c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X513" t="n">
        <v>0.015</v>
      </c>
      <c r="Y513" s="439" t="n">
        <v>44574</v>
      </c>
      <c r="Z513" s="440" t="n">
        <v>44574</v>
      </c>
    </row>
    <row r="514">
      <c r="A514" t="n">
        <v>2022</v>
      </c>
      <c r="B514" t="n">
        <v>1</v>
      </c>
      <c r="C514" t="n">
        <v>667</v>
      </c>
      <c r="D514" t="inlineStr">
        <is>
          <t>LG 65 UP 81</t>
        </is>
      </c>
      <c r="E514" t="inlineStr">
        <is>
          <t>FMLGEI065UP810</t>
        </is>
      </c>
      <c r="F514" t="n">
        <v>1462.314</v>
      </c>
      <c r="G514" t="n">
        <v>1664.334</v>
      </c>
      <c r="I514" t="n">
        <v>18</v>
      </c>
      <c r="J514" t="n">
        <v>200</v>
      </c>
      <c r="M514" t="n">
        <v>5</v>
      </c>
      <c r="N514" s="64" t="n">
        <v>5</v>
      </c>
      <c r="O514" s="64" t="n">
        <v>7</v>
      </c>
      <c r="P514" s="64" t="n"/>
      <c r="Q514" s="64" t="n"/>
      <c r="R514" s="64" t="n"/>
      <c r="S514" s="64" t="n"/>
      <c r="T514" s="64" t="n"/>
      <c r="U514" s="64" t="n"/>
      <c r="V514" s="64" t="n"/>
      <c r="X514" t="n">
        <v>0.015</v>
      </c>
      <c r="Y514" s="439" t="n">
        <v>44573</v>
      </c>
      <c r="Z514" s="440" t="n">
        <v>44573</v>
      </c>
    </row>
    <row r="515">
      <c r="A515" t="n">
        <v>2022</v>
      </c>
      <c r="B515" t="n">
        <v>1</v>
      </c>
      <c r="C515" t="n">
        <v>667</v>
      </c>
      <c r="D515" t="inlineStr">
        <is>
          <t>LG 65 UP 81</t>
        </is>
      </c>
      <c r="E515" t="inlineStr">
        <is>
          <t>FMLGEI065UP810</t>
        </is>
      </c>
      <c r="F515" t="n">
        <v>1462.314</v>
      </c>
      <c r="G515" t="n">
        <v>1664.334</v>
      </c>
      <c r="I515" t="n">
        <v>18</v>
      </c>
      <c r="J515" t="n">
        <v>200</v>
      </c>
      <c r="M515" t="n">
        <v>5</v>
      </c>
      <c r="N515" s="64" t="n">
        <v>5</v>
      </c>
      <c r="O515" s="64" t="n">
        <v>7</v>
      </c>
      <c r="P515" s="64" t="n"/>
      <c r="Q515" s="64" t="n"/>
      <c r="R515" s="64" t="n"/>
      <c r="S515" s="64" t="n"/>
      <c r="T515" s="64" t="n"/>
      <c r="U515" s="64" t="n"/>
      <c r="V515" s="64" t="n"/>
      <c r="X515" t="n">
        <v>0.015</v>
      </c>
      <c r="Y515" s="439" t="n">
        <v>44573</v>
      </c>
      <c r="Z515" s="440" t="n">
        <v>44575</v>
      </c>
    </row>
    <row r="516">
      <c r="A516" t="n">
        <v>2022</v>
      </c>
      <c r="B516" t="n">
        <v>1</v>
      </c>
      <c r="C516" t="n">
        <v>673</v>
      </c>
      <c r="D516" t="inlineStr">
        <is>
          <t>LG65UP81-side</t>
        </is>
      </c>
      <c r="E516" t="inlineStr">
        <is>
          <t>FMLGEI365UP810</t>
        </is>
      </c>
      <c r="F516" t="n">
        <v>57.9656</v>
      </c>
      <c r="G516" t="n">
        <v>65.9736</v>
      </c>
      <c r="I516" t="n">
        <v>18</v>
      </c>
      <c r="J516" t="n">
        <v>200</v>
      </c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X516" t="n">
        <v>0.015</v>
      </c>
      <c r="Y516" s="439" t="n">
        <v>44573</v>
      </c>
      <c r="Z516" s="440" t="n">
        <v>44573</v>
      </c>
    </row>
    <row r="517">
      <c r="A517" t="n">
        <v>2022</v>
      </c>
      <c r="B517" t="n">
        <v>1</v>
      </c>
      <c r="C517" t="n">
        <v>673</v>
      </c>
      <c r="D517" t="inlineStr">
        <is>
          <t>LG65UP81-side</t>
        </is>
      </c>
      <c r="E517" t="inlineStr">
        <is>
          <t>FMLGEI365UP810</t>
        </is>
      </c>
      <c r="F517" t="n">
        <v>57.9656</v>
      </c>
      <c r="G517" t="n">
        <v>65.9736</v>
      </c>
      <c r="I517" t="n">
        <v>18</v>
      </c>
      <c r="J517" t="n">
        <v>200</v>
      </c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X517" t="n">
        <v>0.015</v>
      </c>
      <c r="Y517" s="439" t="n">
        <v>44573</v>
      </c>
      <c r="Z517" s="440" t="n">
        <v>44575</v>
      </c>
    </row>
    <row r="518">
      <c r="A518" t="n">
        <v>2022</v>
      </c>
      <c r="B518" t="n">
        <v>1</v>
      </c>
      <c r="C518" t="n">
        <v>142</v>
      </c>
      <c r="D518" t="inlineStr">
        <is>
          <t>فوم قاعده 60*60</t>
        </is>
      </c>
      <c r="E518" t="inlineStr">
        <is>
          <t>FMDACI16060000</t>
        </is>
      </c>
      <c r="F518" t="n">
        <v>326.43</v>
      </c>
      <c r="G518" t="n">
        <v>375.57</v>
      </c>
      <c r="I518" t="n">
        <v>68</v>
      </c>
      <c r="J518" t="n">
        <v>212</v>
      </c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X518" t="n">
        <v>0.02</v>
      </c>
      <c r="Y518" s="439" t="n">
        <v>44572</v>
      </c>
      <c r="Z518" s="440" t="n">
        <v>44489</v>
      </c>
    </row>
    <row r="519">
      <c r="A519" t="n">
        <v>2022</v>
      </c>
      <c r="B519" t="n">
        <v>1</v>
      </c>
      <c r="C519" t="n">
        <v>142</v>
      </c>
      <c r="D519" t="inlineStr">
        <is>
          <t>فوم قاعده 60*60</t>
        </is>
      </c>
      <c r="E519" t="inlineStr">
        <is>
          <t>FMDACI16060000</t>
        </is>
      </c>
      <c r="F519" t="n">
        <v>326.43</v>
      </c>
      <c r="G519" t="n">
        <v>375.57</v>
      </c>
      <c r="I519" t="n">
        <v>68</v>
      </c>
      <c r="J519" t="n">
        <v>212</v>
      </c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X519" t="n">
        <v>0.02</v>
      </c>
      <c r="Y519" s="439" t="n">
        <v>44572</v>
      </c>
      <c r="Z519" s="440" t="n">
        <v>44555</v>
      </c>
    </row>
    <row r="520">
      <c r="A520" t="n">
        <v>2022</v>
      </c>
      <c r="B520" t="n">
        <v>1</v>
      </c>
      <c r="C520" t="n">
        <v>142</v>
      </c>
      <c r="D520" t="inlineStr">
        <is>
          <t>فوم قاعده 60*60</t>
        </is>
      </c>
      <c r="E520" t="inlineStr">
        <is>
          <t>FMDACI16060000</t>
        </is>
      </c>
      <c r="F520" t="n">
        <v>326.43</v>
      </c>
      <c r="G520" t="n">
        <v>375.57</v>
      </c>
      <c r="I520" t="n">
        <v>68</v>
      </c>
      <c r="J520" t="n">
        <v>212</v>
      </c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X520" t="n">
        <v>0.02</v>
      </c>
      <c r="Y520" s="439" t="n">
        <v>44572</v>
      </c>
      <c r="Z520" s="440" t="n">
        <v>44565</v>
      </c>
    </row>
    <row r="521">
      <c r="A521" t="n">
        <v>2022</v>
      </c>
      <c r="B521" t="n">
        <v>1</v>
      </c>
      <c r="C521" t="n">
        <v>142</v>
      </c>
      <c r="D521" t="inlineStr">
        <is>
          <t>فوم قاعده 60*60</t>
        </is>
      </c>
      <c r="E521" t="inlineStr">
        <is>
          <t>FMDACI16060000</t>
        </is>
      </c>
      <c r="F521" t="n">
        <v>326.43</v>
      </c>
      <c r="G521" t="n">
        <v>375.57</v>
      </c>
      <c r="I521" t="n">
        <v>68</v>
      </c>
      <c r="J521" t="n">
        <v>212</v>
      </c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X521" t="n">
        <v>0.02</v>
      </c>
      <c r="Y521" s="439" t="n">
        <v>44572</v>
      </c>
      <c r="Z521" s="440" t="n">
        <v>44571</v>
      </c>
    </row>
    <row r="522">
      <c r="A522" t="n">
        <v>2022</v>
      </c>
      <c r="B522" t="n">
        <v>1</v>
      </c>
      <c r="C522" t="n">
        <v>142</v>
      </c>
      <c r="D522" t="inlineStr">
        <is>
          <t>فوم قاعده 60*60</t>
        </is>
      </c>
      <c r="E522" t="inlineStr">
        <is>
          <t>FMDACI16060000</t>
        </is>
      </c>
      <c r="F522" t="n">
        <v>326.43</v>
      </c>
      <c r="G522" t="n">
        <v>375.57</v>
      </c>
      <c r="I522" t="n">
        <v>68</v>
      </c>
      <c r="J522" t="n">
        <v>212</v>
      </c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X522" t="n">
        <v>0.02</v>
      </c>
      <c r="Y522" s="439" t="n">
        <v>44572</v>
      </c>
      <c r="Z522" s="440" t="n">
        <v>44572</v>
      </c>
    </row>
    <row r="523">
      <c r="A523" t="n">
        <v>2022</v>
      </c>
      <c r="B523" t="n">
        <v>1</v>
      </c>
      <c r="C523" t="n">
        <v>299</v>
      </c>
      <c r="D523" t="inlineStr">
        <is>
          <t>سخان غاز 6لتر</t>
        </is>
      </c>
      <c r="E523" t="inlineStr">
        <is>
          <t>FMDAHI5L000000</t>
        </is>
      </c>
      <c r="F523" t="n">
        <v>106.95</v>
      </c>
      <c r="G523" t="n">
        <v>123.05</v>
      </c>
      <c r="I523" t="n">
        <v>70</v>
      </c>
      <c r="J523" t="n">
        <v>154</v>
      </c>
      <c r="M523" t="n">
        <v>9</v>
      </c>
      <c r="N523" s="64" t="n">
        <v>4</v>
      </c>
      <c r="O523" s="64" t="n">
        <v>7</v>
      </c>
      <c r="P523" s="64" t="n"/>
      <c r="Q523" s="64" t="n"/>
      <c r="R523" s="64" t="n"/>
      <c r="S523" s="64" t="n"/>
      <c r="T523" s="64" t="n"/>
      <c r="U523" s="64" t="n"/>
      <c r="V523" s="64" t="n"/>
      <c r="X523" t="n">
        <v>0.02</v>
      </c>
      <c r="Y523" s="439" t="n">
        <v>44572</v>
      </c>
      <c r="Z523" s="440" t="n">
        <v>44489</v>
      </c>
    </row>
    <row r="524">
      <c r="A524" t="n">
        <v>2022</v>
      </c>
      <c r="B524" t="n">
        <v>1</v>
      </c>
      <c r="C524" t="n">
        <v>299</v>
      </c>
      <c r="D524" t="inlineStr">
        <is>
          <t>سخان غاز 6لتر</t>
        </is>
      </c>
      <c r="E524" t="inlineStr">
        <is>
          <t>FMDAHI5L000000</t>
        </is>
      </c>
      <c r="F524" t="n">
        <v>106.95</v>
      </c>
      <c r="G524" t="n">
        <v>123.05</v>
      </c>
      <c r="I524" t="n">
        <v>70</v>
      </c>
      <c r="J524" t="n">
        <v>154</v>
      </c>
      <c r="M524" t="n">
        <v>9</v>
      </c>
      <c r="N524" s="64" t="n">
        <v>4</v>
      </c>
      <c r="O524" s="64" t="n">
        <v>7</v>
      </c>
      <c r="P524" s="64" t="n"/>
      <c r="Q524" s="64" t="n"/>
      <c r="R524" s="64" t="n"/>
      <c r="S524" s="64" t="n"/>
      <c r="T524" s="64" t="n"/>
      <c r="U524" s="64" t="n"/>
      <c r="V524" s="64" t="n"/>
      <c r="X524" t="n">
        <v>0.02</v>
      </c>
      <c r="Y524" s="439" t="n">
        <v>44572</v>
      </c>
      <c r="Z524" s="440" t="n">
        <v>44555</v>
      </c>
    </row>
    <row r="525">
      <c r="A525" t="n">
        <v>2022</v>
      </c>
      <c r="B525" t="n">
        <v>1</v>
      </c>
      <c r="C525" t="n">
        <v>299</v>
      </c>
      <c r="D525" t="inlineStr">
        <is>
          <t>سخان غاز 6لتر</t>
        </is>
      </c>
      <c r="E525" t="inlineStr">
        <is>
          <t>FMDAHI5L000000</t>
        </is>
      </c>
      <c r="F525" t="n">
        <v>106.95</v>
      </c>
      <c r="G525" t="n">
        <v>123.05</v>
      </c>
      <c r="I525" t="n">
        <v>70</v>
      </c>
      <c r="J525" t="n">
        <v>154</v>
      </c>
      <c r="M525" t="n">
        <v>9</v>
      </c>
      <c r="N525" s="64" t="n">
        <v>4</v>
      </c>
      <c r="O525" s="64" t="n">
        <v>7</v>
      </c>
      <c r="P525" s="64" t="n"/>
      <c r="Q525" s="64" t="n"/>
      <c r="R525" s="64" t="n"/>
      <c r="S525" s="64" t="n"/>
      <c r="T525" s="64" t="n"/>
      <c r="U525" s="64" t="n"/>
      <c r="V525" s="64" t="n"/>
      <c r="X525" t="n">
        <v>0.02</v>
      </c>
      <c r="Y525" s="439" t="n">
        <v>44572</v>
      </c>
      <c r="Z525" s="440" t="n">
        <v>44565</v>
      </c>
    </row>
    <row r="526">
      <c r="A526" t="n">
        <v>2022</v>
      </c>
      <c r="B526" t="n">
        <v>1</v>
      </c>
      <c r="C526" t="n">
        <v>299</v>
      </c>
      <c r="D526" t="inlineStr">
        <is>
          <t>سخان غاز 6لتر</t>
        </is>
      </c>
      <c r="E526" t="inlineStr">
        <is>
          <t>FMDAHI5L000000</t>
        </is>
      </c>
      <c r="F526" t="n">
        <v>106.95</v>
      </c>
      <c r="G526" t="n">
        <v>123.05</v>
      </c>
      <c r="I526" t="n">
        <v>70</v>
      </c>
      <c r="J526" t="n">
        <v>154</v>
      </c>
      <c r="M526" t="n">
        <v>9</v>
      </c>
      <c r="N526" s="64" t="n">
        <v>4</v>
      </c>
      <c r="O526" s="64" t="n">
        <v>7</v>
      </c>
      <c r="P526" s="64" t="n"/>
      <c r="Q526" s="64" t="n"/>
      <c r="R526" s="64" t="n"/>
      <c r="S526" s="64" t="n"/>
      <c r="T526" s="64" t="n"/>
      <c r="U526" s="64" t="n"/>
      <c r="V526" s="64" t="n"/>
      <c r="X526" t="n">
        <v>0.02</v>
      </c>
      <c r="Y526" s="439" t="n">
        <v>44572</v>
      </c>
      <c r="Z526" s="440" t="n">
        <v>44571</v>
      </c>
    </row>
    <row r="527">
      <c r="A527" t="n">
        <v>2022</v>
      </c>
      <c r="B527" t="n">
        <v>1</v>
      </c>
      <c r="C527" t="n">
        <v>299</v>
      </c>
      <c r="D527" t="inlineStr">
        <is>
          <t>سخان غاز 6لتر</t>
        </is>
      </c>
      <c r="E527" t="inlineStr">
        <is>
          <t>FMDAHI5L000000</t>
        </is>
      </c>
      <c r="F527" t="n">
        <v>106.95</v>
      </c>
      <c r="G527" t="n">
        <v>123.05</v>
      </c>
      <c r="I527" t="n">
        <v>70</v>
      </c>
      <c r="J527" t="n">
        <v>154</v>
      </c>
      <c r="M527" t="n">
        <v>9</v>
      </c>
      <c r="N527" s="64" t="n">
        <v>4</v>
      </c>
      <c r="O527" s="64" t="n">
        <v>7</v>
      </c>
      <c r="P527" s="64" t="n"/>
      <c r="Q527" s="64" t="n"/>
      <c r="R527" s="64" t="n"/>
      <c r="S527" s="64" t="n"/>
      <c r="T527" s="64" t="n"/>
      <c r="U527" s="64" t="n"/>
      <c r="V527" s="64" t="n"/>
      <c r="X527" t="n">
        <v>0.02</v>
      </c>
      <c r="Y527" s="439" t="n">
        <v>44572</v>
      </c>
      <c r="Z527" s="440" t="n">
        <v>44572</v>
      </c>
    </row>
    <row r="528">
      <c r="A528" t="n">
        <v>2022</v>
      </c>
      <c r="B528" t="n">
        <v>1</v>
      </c>
      <c r="C528" t="n">
        <v>440</v>
      </c>
      <c r="D528" t="inlineStr">
        <is>
          <t>فوم طقم سخان زانوسى</t>
        </is>
      </c>
      <c r="E528" t="inlineStr">
        <is>
          <t>FMDAHIN30000000</t>
        </is>
      </c>
      <c r="F528" t="n">
        <v>239.94</v>
      </c>
      <c r="G528" t="n">
        <v>276.06</v>
      </c>
      <c r="I528" t="n">
        <v>90</v>
      </c>
      <c r="J528" t="n">
        <v>120</v>
      </c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X528" t="n">
        <v>0.015</v>
      </c>
      <c r="Y528" s="439" t="n">
        <v>44572</v>
      </c>
      <c r="Z528" s="440" t="n">
        <v>44489</v>
      </c>
    </row>
    <row r="529">
      <c r="A529" t="n">
        <v>2022</v>
      </c>
      <c r="B529" t="n">
        <v>1</v>
      </c>
      <c r="C529" t="n">
        <v>440</v>
      </c>
      <c r="D529" t="inlineStr">
        <is>
          <t>فوم طقم سخان زانوسى</t>
        </is>
      </c>
      <c r="E529" t="inlineStr">
        <is>
          <t>FMDAHIN30000000</t>
        </is>
      </c>
      <c r="F529" t="n">
        <v>239.94</v>
      </c>
      <c r="G529" t="n">
        <v>276.06</v>
      </c>
      <c r="I529" t="n">
        <v>90</v>
      </c>
      <c r="J529" t="n">
        <v>120</v>
      </c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X529" t="n">
        <v>0.015</v>
      </c>
      <c r="Y529" s="439" t="n">
        <v>44572</v>
      </c>
      <c r="Z529" s="440" t="n">
        <v>44555</v>
      </c>
    </row>
    <row r="530">
      <c r="A530" t="n">
        <v>2022</v>
      </c>
      <c r="B530" t="n">
        <v>1</v>
      </c>
      <c r="C530" t="n">
        <v>440</v>
      </c>
      <c r="D530" t="inlineStr">
        <is>
          <t>فوم طقم سخان زانوسى</t>
        </is>
      </c>
      <c r="E530" t="inlineStr">
        <is>
          <t>FMDAHIN30000000</t>
        </is>
      </c>
      <c r="F530" t="n">
        <v>239.94</v>
      </c>
      <c r="G530" t="n">
        <v>276.06</v>
      </c>
      <c r="I530" t="n">
        <v>90</v>
      </c>
      <c r="J530" t="n">
        <v>120</v>
      </c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X530" t="n">
        <v>0.015</v>
      </c>
      <c r="Y530" s="439" t="n">
        <v>44572</v>
      </c>
      <c r="Z530" s="440" t="n">
        <v>44565</v>
      </c>
    </row>
    <row r="531">
      <c r="A531" t="n">
        <v>2022</v>
      </c>
      <c r="B531" t="n">
        <v>1</v>
      </c>
      <c r="C531" t="n">
        <v>440</v>
      </c>
      <c r="D531" t="inlineStr">
        <is>
          <t>فوم طقم سخان زانوسى</t>
        </is>
      </c>
      <c r="E531" t="inlineStr">
        <is>
          <t>FMDAHIN30000000</t>
        </is>
      </c>
      <c r="F531" t="n">
        <v>239.94</v>
      </c>
      <c r="G531" t="n">
        <v>276.06</v>
      </c>
      <c r="I531" t="n">
        <v>90</v>
      </c>
      <c r="J531" t="n">
        <v>120</v>
      </c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X531" t="n">
        <v>0.015</v>
      </c>
      <c r="Y531" s="439" t="n">
        <v>44572</v>
      </c>
      <c r="Z531" s="440" t="n">
        <v>44571</v>
      </c>
    </row>
    <row r="532">
      <c r="A532" t="n">
        <v>2022</v>
      </c>
      <c r="B532" t="n">
        <v>1</v>
      </c>
      <c r="C532" t="n">
        <v>440</v>
      </c>
      <c r="D532" t="inlineStr">
        <is>
          <t>فوم طقم سخان زانوسى</t>
        </is>
      </c>
      <c r="E532" t="inlineStr">
        <is>
          <t>FMDAHIN30000000</t>
        </is>
      </c>
      <c r="F532" t="n">
        <v>239.94</v>
      </c>
      <c r="G532" t="n">
        <v>276.06</v>
      </c>
      <c r="I532" t="n">
        <v>90</v>
      </c>
      <c r="J532" t="n">
        <v>120</v>
      </c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X532" t="n">
        <v>0.015</v>
      </c>
      <c r="Y532" s="439" t="n">
        <v>44572</v>
      </c>
      <c r="Z532" s="440" t="n">
        <v>44572</v>
      </c>
    </row>
    <row r="533">
      <c r="A533" t="n">
        <v>2022</v>
      </c>
      <c r="B533" t="n">
        <v>1</v>
      </c>
      <c r="C533" t="n">
        <v>449</v>
      </c>
      <c r="D533" t="inlineStr">
        <is>
          <t>FRONT 43LM63</t>
        </is>
      </c>
      <c r="E533" t="inlineStr">
        <is>
          <t>FMLGEI43LM63FR</t>
        </is>
      </c>
      <c r="F533" t="n">
        <v>40.986</v>
      </c>
      <c r="G533" t="n">
        <v>50.048</v>
      </c>
      <c r="I533" t="n">
        <v>108</v>
      </c>
      <c r="J533" t="n">
        <v>100</v>
      </c>
      <c r="M533" t="n">
        <v>28</v>
      </c>
      <c r="N533" s="64" t="n">
        <v>30</v>
      </c>
      <c r="O533" s="64" t="n">
        <v>21</v>
      </c>
      <c r="P533" s="64" t="n"/>
      <c r="Q533" s="64" t="n"/>
      <c r="R533" s="64" t="n"/>
      <c r="S533" s="64" t="n"/>
      <c r="T533" s="64" t="n"/>
      <c r="U533" s="64" t="n"/>
      <c r="V533" s="64" t="n"/>
      <c r="X533" t="n">
        <v>0.015</v>
      </c>
      <c r="Y533" s="439" t="n">
        <v>44572</v>
      </c>
      <c r="Z533" s="440" t="n">
        <v>44489</v>
      </c>
    </row>
    <row r="534">
      <c r="A534" t="n">
        <v>2022</v>
      </c>
      <c r="B534" t="n">
        <v>1</v>
      </c>
      <c r="C534" t="n">
        <v>449</v>
      </c>
      <c r="D534" t="inlineStr">
        <is>
          <t>FRONT 43LM63</t>
        </is>
      </c>
      <c r="E534" t="inlineStr">
        <is>
          <t>FMLGEI43LM63FR</t>
        </is>
      </c>
      <c r="F534" t="n">
        <v>40.986</v>
      </c>
      <c r="G534" t="n">
        <v>50.048</v>
      </c>
      <c r="I534" t="n">
        <v>108</v>
      </c>
      <c r="J534" t="n">
        <v>100</v>
      </c>
      <c r="M534" t="n">
        <v>28</v>
      </c>
      <c r="N534" s="64" t="n">
        <v>30</v>
      </c>
      <c r="O534" s="64" t="n">
        <v>21</v>
      </c>
      <c r="P534" s="64" t="n"/>
      <c r="Q534" s="64" t="n"/>
      <c r="R534" s="64" t="n"/>
      <c r="S534" s="64" t="n"/>
      <c r="T534" s="64" t="n"/>
      <c r="U534" s="64" t="n"/>
      <c r="V534" s="64" t="n"/>
      <c r="X534" t="n">
        <v>0.015</v>
      </c>
      <c r="Y534" s="439" t="n">
        <v>44572</v>
      </c>
      <c r="Z534" s="440" t="n">
        <v>44555</v>
      </c>
    </row>
    <row r="535">
      <c r="A535" t="n">
        <v>2022</v>
      </c>
      <c r="B535" t="n">
        <v>1</v>
      </c>
      <c r="C535" t="n">
        <v>449</v>
      </c>
      <c r="D535" t="inlineStr">
        <is>
          <t>FRONT 43LM63</t>
        </is>
      </c>
      <c r="E535" t="inlineStr">
        <is>
          <t>FMLGEI43LM63FR</t>
        </is>
      </c>
      <c r="F535" t="n">
        <v>40.986</v>
      </c>
      <c r="G535" t="n">
        <v>50.048</v>
      </c>
      <c r="I535" t="n">
        <v>108</v>
      </c>
      <c r="J535" t="n">
        <v>100</v>
      </c>
      <c r="M535" t="n">
        <v>28</v>
      </c>
      <c r="N535" s="64" t="n">
        <v>30</v>
      </c>
      <c r="O535" s="64" t="n">
        <v>21</v>
      </c>
      <c r="P535" s="64" t="n"/>
      <c r="Q535" s="64" t="n"/>
      <c r="R535" s="64" t="n"/>
      <c r="S535" s="64" t="n"/>
      <c r="T535" s="64" t="n"/>
      <c r="U535" s="64" t="n"/>
      <c r="V535" s="64" t="n"/>
      <c r="X535" t="n">
        <v>0.015</v>
      </c>
      <c r="Y535" s="439" t="n">
        <v>44572</v>
      </c>
      <c r="Z535" s="440" t="n">
        <v>44565</v>
      </c>
    </row>
    <row r="536">
      <c r="A536" t="n">
        <v>2022</v>
      </c>
      <c r="B536" t="n">
        <v>1</v>
      </c>
      <c r="C536" t="n">
        <v>449</v>
      </c>
      <c r="D536" t="inlineStr">
        <is>
          <t>FRONT 43LM63</t>
        </is>
      </c>
      <c r="E536" t="inlineStr">
        <is>
          <t>FMLGEI43LM63FR</t>
        </is>
      </c>
      <c r="F536" t="n">
        <v>40.986</v>
      </c>
      <c r="G536" t="n">
        <v>50.048</v>
      </c>
      <c r="I536" t="n">
        <v>108</v>
      </c>
      <c r="J536" t="n">
        <v>100</v>
      </c>
      <c r="M536" t="n">
        <v>28</v>
      </c>
      <c r="N536" s="64" t="n">
        <v>30</v>
      </c>
      <c r="O536" s="64" t="n">
        <v>21</v>
      </c>
      <c r="P536" s="64" t="n"/>
      <c r="Q536" s="64" t="n"/>
      <c r="R536" s="64" t="n"/>
      <c r="S536" s="64" t="n"/>
      <c r="T536" s="64" t="n"/>
      <c r="U536" s="64" t="n"/>
      <c r="V536" s="64" t="n"/>
      <c r="X536" t="n">
        <v>0.015</v>
      </c>
      <c r="Y536" s="439" t="n">
        <v>44572</v>
      </c>
      <c r="Z536" s="440" t="n">
        <v>44571</v>
      </c>
    </row>
    <row r="537">
      <c r="A537" t="n">
        <v>2022</v>
      </c>
      <c r="B537" t="n">
        <v>1</v>
      </c>
      <c r="C537" t="n">
        <v>449</v>
      </c>
      <c r="D537" t="inlineStr">
        <is>
          <t>FRONT 43LM63</t>
        </is>
      </c>
      <c r="E537" t="inlineStr">
        <is>
          <t>FMLGEI43LM63FR</t>
        </is>
      </c>
      <c r="F537" t="n">
        <v>40.986</v>
      </c>
      <c r="G537" t="n">
        <v>50.048</v>
      </c>
      <c r="I537" t="n">
        <v>108</v>
      </c>
      <c r="J537" t="n">
        <v>100</v>
      </c>
      <c r="M537" t="n">
        <v>28</v>
      </c>
      <c r="N537" s="64" t="n">
        <v>30</v>
      </c>
      <c r="O537" s="64" t="n">
        <v>21</v>
      </c>
      <c r="P537" s="64" t="n"/>
      <c r="Q537" s="64" t="n"/>
      <c r="R537" s="64" t="n"/>
      <c r="S537" s="64" t="n"/>
      <c r="T537" s="64" t="n"/>
      <c r="U537" s="64" t="n"/>
      <c r="V537" s="64" t="n"/>
      <c r="X537" t="n">
        <v>0.015</v>
      </c>
      <c r="Y537" s="439" t="n">
        <v>44572</v>
      </c>
      <c r="Z537" s="440" t="n">
        <v>44572</v>
      </c>
    </row>
    <row r="538">
      <c r="A538" t="n">
        <v>2022</v>
      </c>
      <c r="B538" t="n">
        <v>1</v>
      </c>
      <c r="C538" t="n">
        <v>646</v>
      </c>
      <c r="D538" t="inlineStr">
        <is>
          <t>فوم جانب حمايه يمين</t>
        </is>
      </c>
      <c r="E538" t="inlineStr">
        <is>
          <t>FMDACI30000000</t>
        </is>
      </c>
      <c r="F538" t="n">
        <v>197.16</v>
      </c>
      <c r="G538" t="n">
        <v>226.84</v>
      </c>
      <c r="I538" t="n">
        <v>37</v>
      </c>
      <c r="J538" t="n">
        <v>195</v>
      </c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X538" t="n">
        <v>0.02</v>
      </c>
      <c r="Y538" s="439" t="n">
        <v>44572</v>
      </c>
      <c r="Z538" s="440" t="n">
        <v>44489</v>
      </c>
    </row>
    <row r="539">
      <c r="A539" t="n">
        <v>2022</v>
      </c>
      <c r="B539" t="n">
        <v>1</v>
      </c>
      <c r="C539" t="n">
        <v>646</v>
      </c>
      <c r="D539" t="inlineStr">
        <is>
          <t>فوم جانب حمايه يمين</t>
        </is>
      </c>
      <c r="E539" t="inlineStr">
        <is>
          <t>FMDACI30000000</t>
        </is>
      </c>
      <c r="F539" t="n">
        <v>197.16</v>
      </c>
      <c r="G539" t="n">
        <v>226.84</v>
      </c>
      <c r="I539" t="n">
        <v>37</v>
      </c>
      <c r="J539" t="n">
        <v>195</v>
      </c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X539" t="n">
        <v>0.02</v>
      </c>
      <c r="Y539" s="439" t="n">
        <v>44572</v>
      </c>
      <c r="Z539" s="440" t="n">
        <v>44555</v>
      </c>
    </row>
    <row r="540">
      <c r="A540" t="n">
        <v>2022</v>
      </c>
      <c r="B540" t="n">
        <v>1</v>
      </c>
      <c r="C540" t="n">
        <v>646</v>
      </c>
      <c r="D540" t="inlineStr">
        <is>
          <t>فوم جانب حمايه يمين</t>
        </is>
      </c>
      <c r="E540" t="inlineStr">
        <is>
          <t>FMDACI30000000</t>
        </is>
      </c>
      <c r="F540" t="n">
        <v>197.16</v>
      </c>
      <c r="G540" t="n">
        <v>226.84</v>
      </c>
      <c r="I540" t="n">
        <v>37</v>
      </c>
      <c r="J540" t="n">
        <v>195</v>
      </c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X540" t="n">
        <v>0.02</v>
      </c>
      <c r="Y540" s="439" t="n">
        <v>44572</v>
      </c>
      <c r="Z540" s="440" t="n">
        <v>44565</v>
      </c>
    </row>
    <row r="541">
      <c r="A541" t="n">
        <v>2022</v>
      </c>
      <c r="B541" t="n">
        <v>1</v>
      </c>
      <c r="C541" t="n">
        <v>646</v>
      </c>
      <c r="D541" t="inlineStr">
        <is>
          <t>فوم جانب حمايه يمين</t>
        </is>
      </c>
      <c r="E541" t="inlineStr">
        <is>
          <t>FMDACI30000000</t>
        </is>
      </c>
      <c r="F541" t="n">
        <v>197.16</v>
      </c>
      <c r="G541" t="n">
        <v>226.84</v>
      </c>
      <c r="I541" t="n">
        <v>37</v>
      </c>
      <c r="J541" t="n">
        <v>195</v>
      </c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X541" t="n">
        <v>0.02</v>
      </c>
      <c r="Y541" s="439" t="n">
        <v>44572</v>
      </c>
      <c r="Z541" s="440" t="n">
        <v>44571</v>
      </c>
    </row>
    <row r="542">
      <c r="A542" t="n">
        <v>2022</v>
      </c>
      <c r="B542" t="n">
        <v>1</v>
      </c>
      <c r="C542" t="n">
        <v>646</v>
      </c>
      <c r="D542" t="inlineStr">
        <is>
          <t>فوم جانب حمايه يمين</t>
        </is>
      </c>
      <c r="E542" t="inlineStr">
        <is>
          <t>FMDACI30000000</t>
        </is>
      </c>
      <c r="F542" t="n">
        <v>197.16</v>
      </c>
      <c r="G542" t="n">
        <v>226.84</v>
      </c>
      <c r="I542" t="n">
        <v>37</v>
      </c>
      <c r="J542" t="n">
        <v>195</v>
      </c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X542" t="n">
        <v>0.02</v>
      </c>
      <c r="Y542" s="439" t="n">
        <v>44572</v>
      </c>
      <c r="Z542" s="440" t="n">
        <v>44572</v>
      </c>
    </row>
    <row r="543">
      <c r="A543" t="n">
        <v>2022</v>
      </c>
      <c r="B543" t="n">
        <v>1</v>
      </c>
      <c r="C543" t="n">
        <v>647</v>
      </c>
      <c r="D543" t="inlineStr">
        <is>
          <t>فوم جانب حمايه شمال</t>
        </is>
      </c>
      <c r="E543" t="inlineStr">
        <is>
          <t>FMDACI40000000</t>
        </is>
      </c>
      <c r="F543" t="n">
        <v>197.16</v>
      </c>
      <c r="G543" t="n">
        <v>226.84</v>
      </c>
      <c r="I543" t="n">
        <v>37</v>
      </c>
      <c r="J543" t="n">
        <v>195</v>
      </c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X543" t="n">
        <v>0.02</v>
      </c>
      <c r="Y543" s="439" t="n">
        <v>44572</v>
      </c>
      <c r="Z543" s="440" t="n">
        <v>44489</v>
      </c>
    </row>
    <row r="544">
      <c r="A544" t="n">
        <v>2022</v>
      </c>
      <c r="B544" t="n">
        <v>1</v>
      </c>
      <c r="C544" t="n">
        <v>647</v>
      </c>
      <c r="D544" t="inlineStr">
        <is>
          <t>فوم جانب حمايه شمال</t>
        </is>
      </c>
      <c r="E544" t="inlineStr">
        <is>
          <t>FMDACI40000000</t>
        </is>
      </c>
      <c r="F544" t="n">
        <v>197.16</v>
      </c>
      <c r="G544" t="n">
        <v>226.84</v>
      </c>
      <c r="I544" t="n">
        <v>37</v>
      </c>
      <c r="J544" t="n">
        <v>195</v>
      </c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X544" t="n">
        <v>0.02</v>
      </c>
      <c r="Y544" s="439" t="n">
        <v>44572</v>
      </c>
      <c r="Z544" s="440" t="n">
        <v>44555</v>
      </c>
    </row>
    <row r="545">
      <c r="A545" t="n">
        <v>2022</v>
      </c>
      <c r="B545" t="n">
        <v>1</v>
      </c>
      <c r="C545" t="n">
        <v>647</v>
      </c>
      <c r="D545" t="inlineStr">
        <is>
          <t>فوم جانب حمايه شمال</t>
        </is>
      </c>
      <c r="E545" t="inlineStr">
        <is>
          <t>FMDACI40000000</t>
        </is>
      </c>
      <c r="F545" t="n">
        <v>197.16</v>
      </c>
      <c r="G545" t="n">
        <v>226.84</v>
      </c>
      <c r="I545" t="n">
        <v>37</v>
      </c>
      <c r="J545" t="n">
        <v>195</v>
      </c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X545" t="n">
        <v>0.02</v>
      </c>
      <c r="Y545" s="439" t="n">
        <v>44572</v>
      </c>
      <c r="Z545" s="440" t="n">
        <v>44565</v>
      </c>
    </row>
    <row r="546">
      <c r="A546" t="n">
        <v>2022</v>
      </c>
      <c r="B546" t="n">
        <v>1</v>
      </c>
      <c r="C546" t="n">
        <v>647</v>
      </c>
      <c r="D546" t="inlineStr">
        <is>
          <t>فوم جانب حمايه شمال</t>
        </is>
      </c>
      <c r="E546" t="inlineStr">
        <is>
          <t>FMDACI40000000</t>
        </is>
      </c>
      <c r="F546" t="n">
        <v>197.16</v>
      </c>
      <c r="G546" t="n">
        <v>226.84</v>
      </c>
      <c r="I546" t="n">
        <v>37</v>
      </c>
      <c r="J546" t="n">
        <v>195</v>
      </c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X546" t="n">
        <v>0.02</v>
      </c>
      <c r="Y546" s="439" t="n">
        <v>44572</v>
      </c>
      <c r="Z546" s="440" t="n">
        <v>44571</v>
      </c>
    </row>
    <row r="547">
      <c r="A547" t="n">
        <v>2022</v>
      </c>
      <c r="B547" t="n">
        <v>1</v>
      </c>
      <c r="C547" t="n">
        <v>647</v>
      </c>
      <c r="D547" t="inlineStr">
        <is>
          <t>فوم جانب حمايه شمال</t>
        </is>
      </c>
      <c r="E547" t="inlineStr">
        <is>
          <t>FMDACI40000000</t>
        </is>
      </c>
      <c r="F547" t="n">
        <v>197.16</v>
      </c>
      <c r="G547" t="n">
        <v>226.84</v>
      </c>
      <c r="I547" t="n">
        <v>37</v>
      </c>
      <c r="J547" t="n">
        <v>195</v>
      </c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X547" t="n">
        <v>0.02</v>
      </c>
      <c r="Y547" s="439" t="n">
        <v>44572</v>
      </c>
      <c r="Z547" s="440" t="n">
        <v>44572</v>
      </c>
    </row>
    <row r="548">
      <c r="A548" t="n">
        <v>2022</v>
      </c>
      <c r="B548" t="n">
        <v>1</v>
      </c>
      <c r="C548" t="n">
        <v>660</v>
      </c>
      <c r="D548" t="inlineStr">
        <is>
          <t>MFZ67207201 75UP77 TOP-BOTTOM</t>
        </is>
      </c>
      <c r="E548" t="inlineStr">
        <is>
          <t>FMLGEI075UP770</t>
        </is>
      </c>
      <c r="F548" t="n">
        <v>1190.365</v>
      </c>
      <c r="G548" t="n">
        <v>1354.815</v>
      </c>
      <c r="I548" t="n">
        <v>20</v>
      </c>
      <c r="J548" t="n">
        <v>180</v>
      </c>
      <c r="M548" t="n">
        <v>6</v>
      </c>
      <c r="N548" s="64" t="n">
        <v>11</v>
      </c>
      <c r="O548" s="64" t="n">
        <v>36</v>
      </c>
      <c r="P548" s="64" t="n"/>
      <c r="Q548" s="64" t="n"/>
      <c r="R548" s="64" t="n"/>
      <c r="S548" s="64" t="n"/>
      <c r="T548" s="64" t="n"/>
      <c r="U548" s="64" t="n"/>
      <c r="V548" s="64" t="n"/>
      <c r="X548" t="n">
        <v>0.015</v>
      </c>
      <c r="Y548" s="439" t="n">
        <v>44572</v>
      </c>
      <c r="Z548" s="440" t="n">
        <v>44489</v>
      </c>
    </row>
    <row r="549">
      <c r="A549" t="n">
        <v>2022</v>
      </c>
      <c r="B549" t="n">
        <v>1</v>
      </c>
      <c r="C549" t="n">
        <v>660</v>
      </c>
      <c r="D549" t="inlineStr">
        <is>
          <t>MFZ67207201 75UP77 TOP-BOTTOM</t>
        </is>
      </c>
      <c r="E549" t="inlineStr">
        <is>
          <t>FMLGEI075UP770</t>
        </is>
      </c>
      <c r="F549" t="n">
        <v>1190.365</v>
      </c>
      <c r="G549" t="n">
        <v>1354.815</v>
      </c>
      <c r="I549" t="n">
        <v>20</v>
      </c>
      <c r="J549" t="n">
        <v>180</v>
      </c>
      <c r="M549" t="n">
        <v>6</v>
      </c>
      <c r="N549" s="64" t="n">
        <v>11</v>
      </c>
      <c r="O549" s="64" t="n">
        <v>36</v>
      </c>
      <c r="P549" s="64" t="n"/>
      <c r="Q549" s="64" t="n"/>
      <c r="R549" s="64" t="n"/>
      <c r="S549" s="64" t="n"/>
      <c r="T549" s="64" t="n"/>
      <c r="U549" s="64" t="n"/>
      <c r="V549" s="64" t="n"/>
      <c r="X549" t="n">
        <v>0.015</v>
      </c>
      <c r="Y549" s="439" t="n">
        <v>44572</v>
      </c>
      <c r="Z549" s="440" t="n">
        <v>44555</v>
      </c>
    </row>
    <row r="550">
      <c r="A550" t="n">
        <v>2022</v>
      </c>
      <c r="B550" t="n">
        <v>1</v>
      </c>
      <c r="C550" t="n">
        <v>660</v>
      </c>
      <c r="D550" t="inlineStr">
        <is>
          <t>MFZ67207201 75UP77 TOP-BOTTOM</t>
        </is>
      </c>
      <c r="E550" t="inlineStr">
        <is>
          <t>FMLGEI075UP770</t>
        </is>
      </c>
      <c r="F550" t="n">
        <v>1190.365</v>
      </c>
      <c r="G550" t="n">
        <v>1354.815</v>
      </c>
      <c r="I550" t="n">
        <v>20</v>
      </c>
      <c r="J550" t="n">
        <v>180</v>
      </c>
      <c r="M550" t="n">
        <v>6</v>
      </c>
      <c r="N550" s="64" t="n">
        <v>11</v>
      </c>
      <c r="O550" s="64" t="n">
        <v>36</v>
      </c>
      <c r="P550" s="64" t="n"/>
      <c r="Q550" s="64" t="n"/>
      <c r="R550" s="64" t="n"/>
      <c r="S550" s="64" t="n"/>
      <c r="T550" s="64" t="n"/>
      <c r="U550" s="64" t="n"/>
      <c r="V550" s="64" t="n"/>
      <c r="X550" t="n">
        <v>0.015</v>
      </c>
      <c r="Y550" s="439" t="n">
        <v>44572</v>
      </c>
      <c r="Z550" s="440" t="n">
        <v>44565</v>
      </c>
    </row>
    <row r="551">
      <c r="A551" t="n">
        <v>2022</v>
      </c>
      <c r="B551" t="n">
        <v>1</v>
      </c>
      <c r="C551" t="n">
        <v>660</v>
      </c>
      <c r="D551" t="inlineStr">
        <is>
          <t>MFZ67207201 75UP77 TOP-BOTTOM</t>
        </is>
      </c>
      <c r="E551" t="inlineStr">
        <is>
          <t>FMLGEI075UP770</t>
        </is>
      </c>
      <c r="F551" t="n">
        <v>1190.365</v>
      </c>
      <c r="G551" t="n">
        <v>1354.815</v>
      </c>
      <c r="I551" t="n">
        <v>20</v>
      </c>
      <c r="J551" t="n">
        <v>180</v>
      </c>
      <c r="M551" t="n">
        <v>6</v>
      </c>
      <c r="N551" s="64" t="n">
        <v>11</v>
      </c>
      <c r="O551" s="64" t="n">
        <v>36</v>
      </c>
      <c r="P551" s="64" t="n"/>
      <c r="Q551" s="64" t="n"/>
      <c r="R551" s="64" t="n"/>
      <c r="S551" s="64" t="n"/>
      <c r="T551" s="64" t="n"/>
      <c r="U551" s="64" t="n"/>
      <c r="V551" s="64" t="n"/>
      <c r="X551" t="n">
        <v>0.015</v>
      </c>
      <c r="Y551" s="439" t="n">
        <v>44572</v>
      </c>
      <c r="Z551" s="440" t="n">
        <v>44571</v>
      </c>
    </row>
    <row r="552">
      <c r="A552" t="n">
        <v>2022</v>
      </c>
      <c r="B552" t="n">
        <v>1</v>
      </c>
      <c r="C552" t="n">
        <v>660</v>
      </c>
      <c r="D552" t="inlineStr">
        <is>
          <t>MFZ67207201 75UP77 TOP-BOTTOM</t>
        </is>
      </c>
      <c r="E552" t="inlineStr">
        <is>
          <t>FMLGEI075UP770</t>
        </is>
      </c>
      <c r="F552" t="n">
        <v>1190.365</v>
      </c>
      <c r="G552" t="n">
        <v>1354.815</v>
      </c>
      <c r="I552" t="n">
        <v>20</v>
      </c>
      <c r="J552" t="n">
        <v>180</v>
      </c>
      <c r="M552" t="n">
        <v>6</v>
      </c>
      <c r="N552" s="64" t="n">
        <v>11</v>
      </c>
      <c r="O552" s="64" t="n">
        <v>36</v>
      </c>
      <c r="P552" s="64" t="n"/>
      <c r="Q552" s="64" t="n"/>
      <c r="R552" s="64" t="n"/>
      <c r="S552" s="64" t="n"/>
      <c r="T552" s="64" t="n"/>
      <c r="U552" s="64" t="n"/>
      <c r="V552" s="64" t="n"/>
      <c r="X552" t="n">
        <v>0.015</v>
      </c>
      <c r="Y552" s="439" t="n">
        <v>44572</v>
      </c>
      <c r="Z552" s="440" t="n">
        <v>44572</v>
      </c>
    </row>
    <row r="553">
      <c r="A553" t="n">
        <v>2022</v>
      </c>
      <c r="B553" t="n">
        <v>1</v>
      </c>
      <c r="C553" t="n">
        <v>660</v>
      </c>
      <c r="D553" t="inlineStr">
        <is>
          <t>MFZ67207201 75UP77 TOP-BOTTOM</t>
        </is>
      </c>
      <c r="E553" t="inlineStr">
        <is>
          <t>FMLGEI075UP770</t>
        </is>
      </c>
      <c r="F553" t="n">
        <v>1190.365</v>
      </c>
      <c r="G553" t="n">
        <v>1354.815</v>
      </c>
      <c r="I553" t="n">
        <v>20</v>
      </c>
      <c r="J553" t="n">
        <v>180</v>
      </c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439" t="n">
        <v>44572</v>
      </c>
      <c r="Z553" s="440" t="n">
        <v>44489</v>
      </c>
    </row>
    <row r="554">
      <c r="A554" t="n">
        <v>2022</v>
      </c>
      <c r="B554" t="n">
        <v>1</v>
      </c>
      <c r="C554" t="n">
        <v>660</v>
      </c>
      <c r="D554" t="inlineStr">
        <is>
          <t>MFZ67207201 75UP77 TOP-BOTTOM</t>
        </is>
      </c>
      <c r="E554" t="inlineStr">
        <is>
          <t>FMLGEI075UP770</t>
        </is>
      </c>
      <c r="F554" t="n">
        <v>1190.365</v>
      </c>
      <c r="G554" t="n">
        <v>1354.815</v>
      </c>
      <c r="I554" t="n">
        <v>20</v>
      </c>
      <c r="J554" t="n">
        <v>180</v>
      </c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439" t="n">
        <v>44572</v>
      </c>
      <c r="Z554" s="440" t="n">
        <v>44555</v>
      </c>
    </row>
    <row r="555">
      <c r="A555" t="n">
        <v>2022</v>
      </c>
      <c r="B555" t="n">
        <v>1</v>
      </c>
      <c r="C555" t="n">
        <v>660</v>
      </c>
      <c r="D555" t="inlineStr">
        <is>
          <t>MFZ67207201 75UP77 TOP-BOTTOM</t>
        </is>
      </c>
      <c r="E555" t="inlineStr">
        <is>
          <t>FMLGEI075UP770</t>
        </is>
      </c>
      <c r="F555" t="n">
        <v>1190.365</v>
      </c>
      <c r="G555" t="n">
        <v>1354.815</v>
      </c>
      <c r="I555" t="n">
        <v>20</v>
      </c>
      <c r="J555" t="n">
        <v>180</v>
      </c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439" t="n">
        <v>44572</v>
      </c>
      <c r="Z555" s="440" t="n">
        <v>44565</v>
      </c>
    </row>
    <row r="556">
      <c r="A556" t="n">
        <v>2022</v>
      </c>
      <c r="B556" t="n">
        <v>1</v>
      </c>
      <c r="C556" t="n">
        <v>660</v>
      </c>
      <c r="D556" t="inlineStr">
        <is>
          <t>MFZ67207201 75UP77 TOP-BOTTOM</t>
        </is>
      </c>
      <c r="E556" t="inlineStr">
        <is>
          <t>FMLGEI075UP770</t>
        </is>
      </c>
      <c r="F556" t="n">
        <v>1190.365</v>
      </c>
      <c r="G556" t="n">
        <v>1354.815</v>
      </c>
      <c r="I556" t="n">
        <v>20</v>
      </c>
      <c r="J556" t="n">
        <v>180</v>
      </c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439" t="n">
        <v>44572</v>
      </c>
      <c r="Z556" s="440" t="n">
        <v>44571</v>
      </c>
    </row>
    <row r="557">
      <c r="A557" t="n">
        <v>2022</v>
      </c>
      <c r="B557" t="n">
        <v>1</v>
      </c>
      <c r="C557" t="n">
        <v>660</v>
      </c>
      <c r="D557" t="inlineStr">
        <is>
          <t>MFZ67207201 75UP77 TOP-BOTTOM</t>
        </is>
      </c>
      <c r="E557" t="inlineStr">
        <is>
          <t>FMLGEI075UP770</t>
        </is>
      </c>
      <c r="F557" t="n">
        <v>1190.365</v>
      </c>
      <c r="G557" t="n">
        <v>1354.815</v>
      </c>
      <c r="I557" t="n">
        <v>20</v>
      </c>
      <c r="J557" t="n">
        <v>180</v>
      </c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439" t="n">
        <v>44572</v>
      </c>
      <c r="Z557" s="440" t="n">
        <v>44572</v>
      </c>
    </row>
    <row r="558">
      <c r="A558" t="n">
        <v>2022</v>
      </c>
      <c r="B558" t="n">
        <v>1</v>
      </c>
      <c r="C558" t="n">
        <v>661</v>
      </c>
      <c r="D558" t="inlineStr">
        <is>
          <t xml:space="preserve"> MFZ67207201 75UP77Side</t>
        </is>
      </c>
      <c r="E558" t="inlineStr">
        <is>
          <t>FMLGEI475UP770</t>
        </is>
      </c>
      <c r="F558" t="n">
        <v>129.858</v>
      </c>
      <c r="G558" t="n">
        <v>147.798</v>
      </c>
      <c r="I558" t="n">
        <v>20</v>
      </c>
      <c r="J558" t="n">
        <v>180</v>
      </c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X558" t="n">
        <v>0.015</v>
      </c>
      <c r="Y558" s="439" t="n">
        <v>44572</v>
      </c>
      <c r="Z558" s="440" t="n">
        <v>44489</v>
      </c>
    </row>
    <row r="559">
      <c r="A559" t="n">
        <v>2022</v>
      </c>
      <c r="B559" t="n">
        <v>1</v>
      </c>
      <c r="C559" t="n">
        <v>661</v>
      </c>
      <c r="D559" t="inlineStr">
        <is>
          <t xml:space="preserve"> MFZ67207201 75UP77Side</t>
        </is>
      </c>
      <c r="E559" t="inlineStr">
        <is>
          <t>FMLGEI475UP770</t>
        </is>
      </c>
      <c r="F559" t="n">
        <v>129.858</v>
      </c>
      <c r="G559" t="n">
        <v>147.798</v>
      </c>
      <c r="I559" t="n">
        <v>20</v>
      </c>
      <c r="J559" t="n">
        <v>180</v>
      </c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X559" t="n">
        <v>0.015</v>
      </c>
      <c r="Y559" s="439" t="n">
        <v>44572</v>
      </c>
      <c r="Z559" s="440" t="n">
        <v>44555</v>
      </c>
    </row>
    <row r="560">
      <c r="A560" t="n">
        <v>2022</v>
      </c>
      <c r="B560" t="n">
        <v>1</v>
      </c>
      <c r="C560" t="n">
        <v>661</v>
      </c>
      <c r="D560" t="inlineStr">
        <is>
          <t xml:space="preserve"> MFZ67207201 75UP77Side</t>
        </is>
      </c>
      <c r="E560" t="inlineStr">
        <is>
          <t>FMLGEI475UP770</t>
        </is>
      </c>
      <c r="F560" t="n">
        <v>129.858</v>
      </c>
      <c r="G560" t="n">
        <v>147.798</v>
      </c>
      <c r="I560" t="n">
        <v>20</v>
      </c>
      <c r="J560" t="n">
        <v>180</v>
      </c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X560" t="n">
        <v>0.015</v>
      </c>
      <c r="Y560" s="439" t="n">
        <v>44572</v>
      </c>
      <c r="Z560" s="440" t="n">
        <v>44565</v>
      </c>
    </row>
    <row r="561">
      <c r="A561" t="n">
        <v>2022</v>
      </c>
      <c r="B561" t="n">
        <v>1</v>
      </c>
      <c r="C561" t="n">
        <v>661</v>
      </c>
      <c r="D561" t="inlineStr">
        <is>
          <t xml:space="preserve"> MFZ67207201 75UP77Side</t>
        </is>
      </c>
      <c r="E561" t="inlineStr">
        <is>
          <t>FMLGEI475UP770</t>
        </is>
      </c>
      <c r="F561" t="n">
        <v>129.858</v>
      </c>
      <c r="G561" t="n">
        <v>147.798</v>
      </c>
      <c r="I561" t="n">
        <v>20</v>
      </c>
      <c r="J561" t="n">
        <v>180</v>
      </c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X561" t="n">
        <v>0.015</v>
      </c>
      <c r="Y561" s="439" t="n">
        <v>44572</v>
      </c>
      <c r="Z561" s="440" t="n">
        <v>44571</v>
      </c>
    </row>
    <row r="562">
      <c r="A562" t="n">
        <v>2022</v>
      </c>
      <c r="B562" t="n">
        <v>1</v>
      </c>
      <c r="C562" t="n">
        <v>661</v>
      </c>
      <c r="D562" t="inlineStr">
        <is>
          <t xml:space="preserve"> MFZ67207201 75UP77Side</t>
        </is>
      </c>
      <c r="E562" t="inlineStr">
        <is>
          <t>FMLGEI475UP770</t>
        </is>
      </c>
      <c r="F562" t="n">
        <v>129.858</v>
      </c>
      <c r="G562" t="n">
        <v>147.798</v>
      </c>
      <c r="I562" t="n">
        <v>20</v>
      </c>
      <c r="J562" t="n">
        <v>180</v>
      </c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X562" t="n">
        <v>0.015</v>
      </c>
      <c r="Y562" s="439" t="n">
        <v>44572</v>
      </c>
      <c r="Z562" s="440" t="n">
        <v>44572</v>
      </c>
    </row>
    <row r="563">
      <c r="A563" t="n">
        <v>2022</v>
      </c>
      <c r="B563" t="n">
        <v>1</v>
      </c>
      <c r="C563" t="n">
        <v>668</v>
      </c>
      <c r="D563" t="inlineStr">
        <is>
          <t>LG 65UP77 FRONT</t>
        </is>
      </c>
      <c r="E563" t="inlineStr">
        <is>
          <t>FMLGEI365UP770</t>
        </is>
      </c>
      <c r="F563" t="n">
        <v>96.923</v>
      </c>
      <c r="G563" t="n">
        <v>110.313</v>
      </c>
      <c r="I563" t="n">
        <v>103</v>
      </c>
      <c r="J563" t="n">
        <v>70</v>
      </c>
      <c r="N563" s="64" t="n">
        <v>12</v>
      </c>
      <c r="O563" s="64" t="n">
        <v>15</v>
      </c>
      <c r="P563" s="64" t="n"/>
      <c r="Q563" s="64" t="n"/>
      <c r="R563" s="64" t="n"/>
      <c r="S563" s="64" t="n"/>
      <c r="T563" s="64" t="n"/>
      <c r="U563" s="64" t="n"/>
      <c r="V563" s="64" t="n"/>
      <c r="X563" t="n">
        <v>0.015</v>
      </c>
      <c r="Y563" s="439" t="n">
        <v>44572</v>
      </c>
      <c r="Z563" s="440" t="n">
        <v>44489</v>
      </c>
    </row>
    <row r="564">
      <c r="A564" t="n">
        <v>2022</v>
      </c>
      <c r="B564" t="n">
        <v>1</v>
      </c>
      <c r="C564" t="n">
        <v>668</v>
      </c>
      <c r="D564" t="inlineStr">
        <is>
          <t>LG 65UP77 FRONT</t>
        </is>
      </c>
      <c r="E564" t="inlineStr">
        <is>
          <t>FMLGEI365UP770</t>
        </is>
      </c>
      <c r="F564" t="n">
        <v>96.923</v>
      </c>
      <c r="G564" t="n">
        <v>110.313</v>
      </c>
      <c r="I564" t="n">
        <v>103</v>
      </c>
      <c r="J564" t="n">
        <v>70</v>
      </c>
      <c r="N564" s="64" t="n">
        <v>12</v>
      </c>
      <c r="O564" s="64" t="n">
        <v>15</v>
      </c>
      <c r="P564" s="64" t="n"/>
      <c r="Q564" s="64" t="n"/>
      <c r="R564" s="64" t="n"/>
      <c r="S564" s="64" t="n"/>
      <c r="T564" s="64" t="n"/>
      <c r="U564" s="64" t="n"/>
      <c r="V564" s="64" t="n"/>
      <c r="X564" t="n">
        <v>0.015</v>
      </c>
      <c r="Y564" s="439" t="n">
        <v>44572</v>
      </c>
      <c r="Z564" s="440" t="n">
        <v>44555</v>
      </c>
    </row>
    <row r="565">
      <c r="A565" t="n">
        <v>2022</v>
      </c>
      <c r="B565" t="n">
        <v>1</v>
      </c>
      <c r="C565" t="n">
        <v>668</v>
      </c>
      <c r="D565" t="inlineStr">
        <is>
          <t>LG 65UP77 FRONT</t>
        </is>
      </c>
      <c r="E565" t="inlineStr">
        <is>
          <t>FMLGEI365UP770</t>
        </is>
      </c>
      <c r="F565" t="n">
        <v>96.923</v>
      </c>
      <c r="G565" t="n">
        <v>110.313</v>
      </c>
      <c r="I565" t="n">
        <v>103</v>
      </c>
      <c r="J565" t="n">
        <v>70</v>
      </c>
      <c r="N565" s="64" t="n">
        <v>12</v>
      </c>
      <c r="O565" s="64" t="n">
        <v>15</v>
      </c>
      <c r="P565" s="64" t="n"/>
      <c r="Q565" s="64" t="n"/>
      <c r="R565" s="64" t="n"/>
      <c r="S565" s="64" t="n"/>
      <c r="T565" s="64" t="n"/>
      <c r="U565" s="64" t="n"/>
      <c r="V565" s="64" t="n"/>
      <c r="X565" t="n">
        <v>0.015</v>
      </c>
      <c r="Y565" s="439" t="n">
        <v>44572</v>
      </c>
      <c r="Z565" s="440" t="n">
        <v>44565</v>
      </c>
    </row>
    <row r="566">
      <c r="A566" t="n">
        <v>2022</v>
      </c>
      <c r="B566" t="n">
        <v>1</v>
      </c>
      <c r="C566" t="n">
        <v>668</v>
      </c>
      <c r="D566" t="inlineStr">
        <is>
          <t>LG 65UP77 FRONT</t>
        </is>
      </c>
      <c r="E566" t="inlineStr">
        <is>
          <t>FMLGEI365UP770</t>
        </is>
      </c>
      <c r="F566" t="n">
        <v>96.923</v>
      </c>
      <c r="G566" t="n">
        <v>110.313</v>
      </c>
      <c r="I566" t="n">
        <v>103</v>
      </c>
      <c r="J566" t="n">
        <v>70</v>
      </c>
      <c r="N566" s="64" t="n">
        <v>12</v>
      </c>
      <c r="O566" s="64" t="n">
        <v>15</v>
      </c>
      <c r="P566" s="64" t="n"/>
      <c r="Q566" s="64" t="n"/>
      <c r="R566" s="64" t="n"/>
      <c r="S566" s="64" t="n"/>
      <c r="T566" s="64" t="n"/>
      <c r="U566" s="64" t="n"/>
      <c r="V566" s="64" t="n"/>
      <c r="X566" t="n">
        <v>0.015</v>
      </c>
      <c r="Y566" s="439" t="n">
        <v>44572</v>
      </c>
      <c r="Z566" s="440" t="n">
        <v>44571</v>
      </c>
    </row>
    <row r="567">
      <c r="A567" t="n">
        <v>2022</v>
      </c>
      <c r="B567" t="n">
        <v>1</v>
      </c>
      <c r="C567" t="n">
        <v>668</v>
      </c>
      <c r="D567" t="inlineStr">
        <is>
          <t>LG 65UP77 FRONT</t>
        </is>
      </c>
      <c r="E567" t="inlineStr">
        <is>
          <t>FMLGEI365UP770</t>
        </is>
      </c>
      <c r="F567" t="n">
        <v>96.923</v>
      </c>
      <c r="G567" t="n">
        <v>110.313</v>
      </c>
      <c r="I567" t="n">
        <v>103</v>
      </c>
      <c r="J567" t="n">
        <v>70</v>
      </c>
      <c r="N567" s="64" t="n">
        <v>12</v>
      </c>
      <c r="O567" s="64" t="n">
        <v>15</v>
      </c>
      <c r="P567" s="64" t="n"/>
      <c r="Q567" s="64" t="n"/>
      <c r="R567" s="64" t="n"/>
      <c r="S567" s="64" t="n"/>
      <c r="T567" s="64" t="n"/>
      <c r="U567" s="64" t="n"/>
      <c r="V567" s="64" t="n"/>
      <c r="X567" t="n">
        <v>0.015</v>
      </c>
      <c r="Y567" s="439" t="n">
        <v>44572</v>
      </c>
      <c r="Z567" s="440" t="n">
        <v>44572</v>
      </c>
    </row>
    <row r="568">
      <c r="A568" t="n">
        <v>2022</v>
      </c>
      <c r="B568" t="n">
        <v>1</v>
      </c>
      <c r="C568" t="n">
        <v>49</v>
      </c>
      <c r="D568" t="inlineStr">
        <is>
          <t xml:space="preserve"> LgWashing machine (Cover)</t>
        </is>
      </c>
      <c r="E568" t="inlineStr">
        <is>
          <t>FMLGEI20000000</t>
        </is>
      </c>
      <c r="F568" t="n">
        <v>95.5</v>
      </c>
      <c r="G568" t="n">
        <v>104.5</v>
      </c>
      <c r="I568" t="n">
        <v>101</v>
      </c>
      <c r="J568" t="n">
        <v>107</v>
      </c>
      <c r="N568" s="64" t="n">
        <v>2</v>
      </c>
      <c r="O568" s="64" t="n">
        <v>3</v>
      </c>
      <c r="P568" s="64" t="n"/>
      <c r="Q568" s="64" t="n"/>
      <c r="R568" s="64" t="n"/>
      <c r="S568" s="64" t="n"/>
      <c r="T568" s="64" t="n"/>
      <c r="U568" s="64" t="n"/>
      <c r="V568" s="64" t="n"/>
      <c r="X568" t="n">
        <v>0.015</v>
      </c>
      <c r="Y568" s="439" t="n">
        <v>44571</v>
      </c>
      <c r="Z568" s="440" t="n">
        <v>44569</v>
      </c>
    </row>
    <row r="569">
      <c r="A569" t="n">
        <v>2022</v>
      </c>
      <c r="B569" t="n">
        <v>1</v>
      </c>
      <c r="C569" t="n">
        <v>49</v>
      </c>
      <c r="D569" t="inlineStr">
        <is>
          <t xml:space="preserve"> LgWashing machine (Cover)</t>
        </is>
      </c>
      <c r="E569" t="inlineStr">
        <is>
          <t>FMLGEI20000000</t>
        </is>
      </c>
      <c r="F569" t="n">
        <v>95.5</v>
      </c>
      <c r="G569" t="n">
        <v>104.5</v>
      </c>
      <c r="I569" t="n">
        <v>101</v>
      </c>
      <c r="J569" t="n">
        <v>107</v>
      </c>
      <c r="N569" s="64" t="n">
        <v>2</v>
      </c>
      <c r="O569" s="64" t="n">
        <v>3</v>
      </c>
      <c r="P569" s="64" t="n"/>
      <c r="Q569" s="64" t="n"/>
      <c r="R569" s="64" t="n"/>
      <c r="S569" s="64" t="n"/>
      <c r="T569" s="64" t="n"/>
      <c r="U569" s="64" t="n"/>
      <c r="V569" s="64" t="n"/>
      <c r="X569" t="n">
        <v>0.015</v>
      </c>
      <c r="Y569" s="439" t="n">
        <v>44571</v>
      </c>
      <c r="Z569" s="440" t="n">
        <v>44570</v>
      </c>
    </row>
    <row r="570">
      <c r="A570" t="n">
        <v>2022</v>
      </c>
      <c r="B570" t="n">
        <v>1</v>
      </c>
      <c r="C570" t="n">
        <v>49</v>
      </c>
      <c r="D570" t="inlineStr">
        <is>
          <t xml:space="preserve"> LgWashing machine (Cover)</t>
        </is>
      </c>
      <c r="E570" t="inlineStr">
        <is>
          <t>FMLGEI20000000</t>
        </is>
      </c>
      <c r="F570" t="n">
        <v>95.5</v>
      </c>
      <c r="G570" t="n">
        <v>104.5</v>
      </c>
      <c r="I570" t="n">
        <v>101</v>
      </c>
      <c r="J570" t="n">
        <v>107</v>
      </c>
      <c r="N570" s="64" t="n">
        <v>2</v>
      </c>
      <c r="O570" s="64" t="n">
        <v>3</v>
      </c>
      <c r="P570" s="64" t="n"/>
      <c r="Q570" s="64" t="n"/>
      <c r="R570" s="64" t="n"/>
      <c r="S570" s="64" t="n"/>
      <c r="T570" s="64" t="n"/>
      <c r="U570" s="64" t="n"/>
      <c r="V570" s="64" t="n"/>
      <c r="X570" t="n">
        <v>0.015</v>
      </c>
      <c r="Y570" s="439" t="n">
        <v>44571</v>
      </c>
      <c r="Z570" s="440" t="n">
        <v>44571</v>
      </c>
    </row>
    <row r="571">
      <c r="A571" t="n">
        <v>2022</v>
      </c>
      <c r="B571" t="n">
        <v>1</v>
      </c>
      <c r="C571" t="n">
        <v>50</v>
      </c>
      <c r="D571" t="inlineStr">
        <is>
          <t>LgWashing machine (Angels)</t>
        </is>
      </c>
      <c r="E571" t="inlineStr">
        <is>
          <t>FMLGEI40000000</t>
        </is>
      </c>
      <c r="F571" t="n">
        <v>51.57</v>
      </c>
      <c r="G571" t="n">
        <v>56.43</v>
      </c>
      <c r="I571" t="n">
        <v>101</v>
      </c>
      <c r="J571" t="n">
        <v>107</v>
      </c>
      <c r="N571" s="64" t="n">
        <v>4</v>
      </c>
      <c r="O571" s="64" t="n">
        <v>2</v>
      </c>
      <c r="P571" s="64" t="n"/>
      <c r="Q571" s="64" t="n"/>
      <c r="R571" s="64" t="n"/>
      <c r="S571" s="64" t="n"/>
      <c r="T571" s="64" t="n"/>
      <c r="U571" s="64" t="n"/>
      <c r="V571" s="64" t="n"/>
      <c r="X571" t="n">
        <v>0.015</v>
      </c>
      <c r="Y571" s="439" t="n">
        <v>44571</v>
      </c>
      <c r="Z571" s="440" t="n">
        <v>44569</v>
      </c>
    </row>
    <row r="572">
      <c r="A572" t="n">
        <v>2022</v>
      </c>
      <c r="B572" t="n">
        <v>1</v>
      </c>
      <c r="C572" t="n">
        <v>50</v>
      </c>
      <c r="D572" t="inlineStr">
        <is>
          <t>LgWashing machine (Angels)</t>
        </is>
      </c>
      <c r="E572" t="inlineStr">
        <is>
          <t>FMLGEI40000000</t>
        </is>
      </c>
      <c r="F572" t="n">
        <v>51.57</v>
      </c>
      <c r="G572" t="n">
        <v>56.43</v>
      </c>
      <c r="I572" t="n">
        <v>101</v>
      </c>
      <c r="J572" t="n">
        <v>107</v>
      </c>
      <c r="N572" s="64" t="n">
        <v>4</v>
      </c>
      <c r="O572" s="64" t="n">
        <v>2</v>
      </c>
      <c r="P572" s="64" t="n"/>
      <c r="Q572" s="64" t="n"/>
      <c r="R572" s="64" t="n"/>
      <c r="S572" s="64" t="n"/>
      <c r="T572" s="64" t="n"/>
      <c r="U572" s="64" t="n"/>
      <c r="V572" s="64" t="n"/>
      <c r="X572" t="n">
        <v>0.015</v>
      </c>
      <c r="Y572" s="439" t="n">
        <v>44571</v>
      </c>
      <c r="Z572" s="440" t="n">
        <v>44570</v>
      </c>
    </row>
    <row r="573">
      <c r="A573" t="n">
        <v>2022</v>
      </c>
      <c r="B573" t="n">
        <v>1</v>
      </c>
      <c r="C573" t="n">
        <v>50</v>
      </c>
      <c r="D573" t="inlineStr">
        <is>
          <t>LgWashing machine (Angels)</t>
        </is>
      </c>
      <c r="E573" t="inlineStr">
        <is>
          <t>FMLGEI40000000</t>
        </is>
      </c>
      <c r="F573" t="n">
        <v>51.57</v>
      </c>
      <c r="G573" t="n">
        <v>56.43</v>
      </c>
      <c r="I573" t="n">
        <v>101</v>
      </c>
      <c r="J573" t="n">
        <v>107</v>
      </c>
      <c r="N573" s="64" t="n">
        <v>4</v>
      </c>
      <c r="O573" s="64" t="n">
        <v>2</v>
      </c>
      <c r="P573" s="64" t="n"/>
      <c r="Q573" s="64" t="n"/>
      <c r="R573" s="64" t="n"/>
      <c r="S573" s="64" t="n"/>
      <c r="T573" s="64" t="n"/>
      <c r="U573" s="64" t="n"/>
      <c r="V573" s="64" t="n"/>
      <c r="X573" t="n">
        <v>0.015</v>
      </c>
      <c r="Y573" s="439" t="n">
        <v>44571</v>
      </c>
      <c r="Z573" s="440" t="n">
        <v>44571</v>
      </c>
    </row>
    <row r="574">
      <c r="A574" t="n">
        <v>2022</v>
      </c>
      <c r="B574" t="n">
        <v>1</v>
      </c>
      <c r="C574" t="n">
        <v>122</v>
      </c>
      <c r="D574" t="inlineStr">
        <is>
          <t>LgWashing Mashine Base</t>
        </is>
      </c>
      <c r="E574" t="inlineStr">
        <is>
          <t>FMLGEI1000000</t>
        </is>
      </c>
      <c r="F574" t="n">
        <v>267.4</v>
      </c>
      <c r="G574" t="n">
        <v>292.6</v>
      </c>
      <c r="I574" t="n">
        <v>63</v>
      </c>
      <c r="J574" t="n">
        <v>115</v>
      </c>
      <c r="N574" s="64" t="n">
        <v>15</v>
      </c>
      <c r="O574" s="64" t="n">
        <v>6</v>
      </c>
      <c r="P574" s="64" t="n"/>
      <c r="Q574" s="64" t="n"/>
      <c r="R574" s="64" t="n"/>
      <c r="S574" s="64" t="n"/>
      <c r="T574" s="64" t="n"/>
      <c r="U574" s="64" t="n"/>
      <c r="V574" s="64" t="n"/>
      <c r="X574" t="n">
        <v>0.015</v>
      </c>
      <c r="Y574" s="439" t="n">
        <v>44571</v>
      </c>
      <c r="Z574" s="440" t="n">
        <v>44569</v>
      </c>
    </row>
    <row r="575">
      <c r="A575" t="n">
        <v>2022</v>
      </c>
      <c r="B575" t="n">
        <v>1</v>
      </c>
      <c r="C575" t="n">
        <v>122</v>
      </c>
      <c r="D575" t="inlineStr">
        <is>
          <t>LgWashing Mashine Base</t>
        </is>
      </c>
      <c r="E575" t="inlineStr">
        <is>
          <t>FMLGEI1000000</t>
        </is>
      </c>
      <c r="F575" t="n">
        <v>267.4</v>
      </c>
      <c r="G575" t="n">
        <v>292.6</v>
      </c>
      <c r="I575" t="n">
        <v>63</v>
      </c>
      <c r="J575" t="n">
        <v>115</v>
      </c>
      <c r="N575" s="64" t="n">
        <v>15</v>
      </c>
      <c r="O575" s="64" t="n">
        <v>6</v>
      </c>
      <c r="P575" s="64" t="n"/>
      <c r="Q575" s="64" t="n"/>
      <c r="R575" s="64" t="n"/>
      <c r="S575" s="64" t="n"/>
      <c r="T575" s="64" t="n"/>
      <c r="U575" s="64" t="n"/>
      <c r="V575" s="64" t="n"/>
      <c r="X575" t="n">
        <v>0.015</v>
      </c>
      <c r="Y575" s="439" t="n">
        <v>44571</v>
      </c>
      <c r="Z575" s="440" t="n">
        <v>44570</v>
      </c>
    </row>
    <row r="576">
      <c r="A576" t="n">
        <v>2022</v>
      </c>
      <c r="B576" t="n">
        <v>1</v>
      </c>
      <c r="C576" t="n">
        <v>122</v>
      </c>
      <c r="D576" t="inlineStr">
        <is>
          <t>LgWashing Mashine Base</t>
        </is>
      </c>
      <c r="E576" t="inlineStr">
        <is>
          <t>FMLGEI1000000</t>
        </is>
      </c>
      <c r="F576" t="n">
        <v>267.4</v>
      </c>
      <c r="G576" t="n">
        <v>292.6</v>
      </c>
      <c r="I576" t="n">
        <v>63</v>
      </c>
      <c r="J576" t="n">
        <v>115</v>
      </c>
      <c r="N576" s="64" t="n">
        <v>15</v>
      </c>
      <c r="O576" s="64" t="n">
        <v>6</v>
      </c>
      <c r="P576" s="64" t="n"/>
      <c r="Q576" s="64" t="n"/>
      <c r="R576" s="64" t="n"/>
      <c r="S576" s="64" t="n"/>
      <c r="T576" s="64" t="n"/>
      <c r="U576" s="64" t="n"/>
      <c r="V576" s="64" t="n"/>
      <c r="X576" t="n">
        <v>0.015</v>
      </c>
      <c r="Y576" s="439" t="n">
        <v>44571</v>
      </c>
      <c r="Z576" s="440" t="n">
        <v>44571</v>
      </c>
    </row>
    <row r="577">
      <c r="A577" t="n">
        <v>2022</v>
      </c>
      <c r="B577" t="n">
        <v>1</v>
      </c>
      <c r="C577" t="n">
        <v>438</v>
      </c>
      <c r="D577" t="inlineStr">
        <is>
          <t xml:space="preserve">LG43LM63/UM73 </t>
        </is>
      </c>
      <c r="E577" t="inlineStr">
        <is>
          <t>FMLGEI43LM6373</t>
        </is>
      </c>
      <c r="F577" t="n">
        <v>315.235</v>
      </c>
      <c r="G577" t="n">
        <v>358.785</v>
      </c>
      <c r="I577" t="n">
        <v>67</v>
      </c>
      <c r="J577" t="n">
        <v>161</v>
      </c>
      <c r="M577" t="n">
        <v>32</v>
      </c>
      <c r="N577" s="64" t="n">
        <v>38</v>
      </c>
      <c r="O577" s="64" t="n">
        <v>53</v>
      </c>
      <c r="P577" s="64" t="n"/>
      <c r="Q577" s="64" t="n"/>
      <c r="R577" s="64" t="n"/>
      <c r="S577" s="64" t="n"/>
      <c r="T577" s="64" t="n"/>
      <c r="U577" s="64" t="n"/>
      <c r="V577" s="64" t="n"/>
      <c r="X577" t="n">
        <v>0.015</v>
      </c>
      <c r="Y577" s="439" t="n">
        <v>44571</v>
      </c>
      <c r="Z577" s="440" t="n">
        <v>44569</v>
      </c>
    </row>
    <row r="578">
      <c r="A578" t="n">
        <v>2022</v>
      </c>
      <c r="B578" t="n">
        <v>1</v>
      </c>
      <c r="C578" t="n">
        <v>438</v>
      </c>
      <c r="D578" t="inlineStr">
        <is>
          <t xml:space="preserve">LG43LM63/UM73 </t>
        </is>
      </c>
      <c r="E578" t="inlineStr">
        <is>
          <t>FMLGEI43LM6373</t>
        </is>
      </c>
      <c r="F578" t="n">
        <v>315.235</v>
      </c>
      <c r="G578" t="n">
        <v>358.785</v>
      </c>
      <c r="I578" t="n">
        <v>67</v>
      </c>
      <c r="J578" t="n">
        <v>161</v>
      </c>
      <c r="M578" t="n">
        <v>32</v>
      </c>
      <c r="N578" s="64" t="n">
        <v>38</v>
      </c>
      <c r="O578" s="64" t="n">
        <v>53</v>
      </c>
      <c r="P578" s="64" t="n"/>
      <c r="Q578" s="64" t="n"/>
      <c r="R578" s="64" t="n"/>
      <c r="S578" s="64" t="n"/>
      <c r="T578" s="64" t="n"/>
      <c r="U578" s="64" t="n"/>
      <c r="V578" s="64" t="n"/>
      <c r="X578" t="n">
        <v>0.015</v>
      </c>
      <c r="Y578" s="439" t="n">
        <v>44571</v>
      </c>
      <c r="Z578" s="440" t="n">
        <v>44570</v>
      </c>
    </row>
    <row r="579">
      <c r="A579" t="n">
        <v>2022</v>
      </c>
      <c r="B579" t="n">
        <v>1</v>
      </c>
      <c r="C579" t="n">
        <v>438</v>
      </c>
      <c r="D579" t="inlineStr">
        <is>
          <t xml:space="preserve">LG43LM63/UM73 </t>
        </is>
      </c>
      <c r="E579" t="inlineStr">
        <is>
          <t>FMLGEI43LM6373</t>
        </is>
      </c>
      <c r="F579" t="n">
        <v>315.235</v>
      </c>
      <c r="G579" t="n">
        <v>358.785</v>
      </c>
      <c r="I579" t="n">
        <v>67</v>
      </c>
      <c r="J579" t="n">
        <v>161</v>
      </c>
      <c r="M579" t="n">
        <v>32</v>
      </c>
      <c r="N579" s="64" t="n">
        <v>38</v>
      </c>
      <c r="O579" s="64" t="n">
        <v>53</v>
      </c>
      <c r="P579" s="64" t="n"/>
      <c r="Q579" s="64" t="n"/>
      <c r="R579" s="64" t="n"/>
      <c r="S579" s="64" t="n"/>
      <c r="T579" s="64" t="n"/>
      <c r="U579" s="64" t="n"/>
      <c r="V579" s="64" t="n"/>
      <c r="X579" t="n">
        <v>0.015</v>
      </c>
      <c r="Y579" s="439" t="n">
        <v>44571</v>
      </c>
      <c r="Z579" s="440" t="n">
        <v>44571</v>
      </c>
    </row>
    <row r="580">
      <c r="A580" t="n">
        <v>2022</v>
      </c>
      <c r="B580" t="n">
        <v>1</v>
      </c>
      <c r="C580" t="n">
        <v>669</v>
      </c>
      <c r="D580" t="inlineStr">
        <is>
          <t>LG65UP77_TB</t>
        </is>
      </c>
      <c r="E580" t="inlineStr">
        <is>
          <t>FMLGEI065UP770</t>
        </is>
      </c>
      <c r="F580" t="n">
        <v>897.7140000000001</v>
      </c>
      <c r="G580" t="n">
        <v>1021.734</v>
      </c>
      <c r="I580" t="n">
        <v>40</v>
      </c>
      <c r="J580" t="n">
        <v>180</v>
      </c>
      <c r="M580" t="n">
        <v>25</v>
      </c>
      <c r="N580" s="64" t="n">
        <v>23</v>
      </c>
      <c r="O580" s="64" t="n">
        <v>42</v>
      </c>
      <c r="P580" s="64" t="n"/>
      <c r="Q580" s="64" t="n"/>
      <c r="R580" s="64" t="n"/>
      <c r="S580" s="64" t="n"/>
      <c r="T580" s="64" t="n"/>
      <c r="U580" s="64" t="n"/>
      <c r="V580" s="64" t="n"/>
      <c r="X580" t="n">
        <v>0.015</v>
      </c>
      <c r="Y580" s="439" t="n">
        <v>44571</v>
      </c>
      <c r="Z580" s="440" t="n">
        <v>44569</v>
      </c>
    </row>
    <row r="581">
      <c r="A581" t="n">
        <v>2022</v>
      </c>
      <c r="B581" t="n">
        <v>1</v>
      </c>
      <c r="C581" t="n">
        <v>669</v>
      </c>
      <c r="D581" t="inlineStr">
        <is>
          <t>LG65UP77_TB</t>
        </is>
      </c>
      <c r="E581" t="inlineStr">
        <is>
          <t>FMLGEI065UP770</t>
        </is>
      </c>
      <c r="F581" t="n">
        <v>897.7140000000001</v>
      </c>
      <c r="G581" t="n">
        <v>1021.734</v>
      </c>
      <c r="I581" t="n">
        <v>40</v>
      </c>
      <c r="J581" t="n">
        <v>180</v>
      </c>
      <c r="M581" t="n">
        <v>25</v>
      </c>
      <c r="N581" s="64" t="n">
        <v>23</v>
      </c>
      <c r="O581" s="64" t="n">
        <v>42</v>
      </c>
      <c r="P581" s="64" t="n"/>
      <c r="Q581" s="64" t="n"/>
      <c r="R581" s="64" t="n"/>
      <c r="S581" s="64" t="n"/>
      <c r="T581" s="64" t="n"/>
      <c r="U581" s="64" t="n"/>
      <c r="V581" s="64" t="n"/>
      <c r="X581" t="n">
        <v>0.015</v>
      </c>
      <c r="Y581" s="439" t="n">
        <v>44571</v>
      </c>
      <c r="Z581" s="440" t="n">
        <v>44570</v>
      </c>
    </row>
    <row r="582">
      <c r="A582" t="n">
        <v>2022</v>
      </c>
      <c r="B582" t="n">
        <v>1</v>
      </c>
      <c r="C582" t="n">
        <v>669</v>
      </c>
      <c r="D582" t="inlineStr">
        <is>
          <t>LG65UP77_TB</t>
        </is>
      </c>
      <c r="E582" t="inlineStr">
        <is>
          <t>FMLGEI065UP770</t>
        </is>
      </c>
      <c r="F582" t="n">
        <v>897.7140000000001</v>
      </c>
      <c r="G582" t="n">
        <v>1021.734</v>
      </c>
      <c r="I582" t="n">
        <v>40</v>
      </c>
      <c r="J582" t="n">
        <v>180</v>
      </c>
      <c r="M582" t="n">
        <v>25</v>
      </c>
      <c r="N582" s="64" t="n">
        <v>23</v>
      </c>
      <c r="O582" s="64" t="n">
        <v>42</v>
      </c>
      <c r="P582" s="64" t="n"/>
      <c r="Q582" s="64" t="n"/>
      <c r="R582" s="64" t="n"/>
      <c r="S582" s="64" t="n"/>
      <c r="T582" s="64" t="n"/>
      <c r="U582" s="64" t="n"/>
      <c r="V582" s="64" t="n"/>
      <c r="X582" t="n">
        <v>0.015</v>
      </c>
      <c r="Y582" s="439" t="n">
        <v>44571</v>
      </c>
      <c r="Z582" s="440" t="n">
        <v>44571</v>
      </c>
    </row>
    <row r="583">
      <c r="A583" t="n">
        <v>2022</v>
      </c>
      <c r="B583" t="n">
        <v>1</v>
      </c>
      <c r="C583" t="n">
        <v>688</v>
      </c>
      <c r="D583" t="inlineStr">
        <is>
          <t>قاعدة غسالة كيلوباترا</t>
        </is>
      </c>
      <c r="E583" t="inlineStr">
        <is>
          <t>FMDAII10CP0000</t>
        </is>
      </c>
      <c r="F583" t="n">
        <v>180</v>
      </c>
      <c r="G583" t="n">
        <v>220</v>
      </c>
      <c r="I583" t="n">
        <v>60</v>
      </c>
      <c r="J583" t="n">
        <v>120</v>
      </c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X583" t="n">
        <v>0.015</v>
      </c>
      <c r="Y583" s="439" t="n">
        <v>44571</v>
      </c>
      <c r="Z583" s="440" t="n">
        <v>44569</v>
      </c>
    </row>
    <row r="584">
      <c r="A584" t="n">
        <v>2022</v>
      </c>
      <c r="B584" t="n">
        <v>1</v>
      </c>
      <c r="C584" t="n">
        <v>688</v>
      </c>
      <c r="D584" t="inlineStr">
        <is>
          <t>قاعدة غسالة كيلوباترا</t>
        </is>
      </c>
      <c r="E584" t="inlineStr">
        <is>
          <t>FMDAII10CP0000</t>
        </is>
      </c>
      <c r="F584" t="n">
        <v>180</v>
      </c>
      <c r="G584" t="n">
        <v>220</v>
      </c>
      <c r="I584" t="n">
        <v>60</v>
      </c>
      <c r="J584" t="n">
        <v>120</v>
      </c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X584" t="n">
        <v>0.015</v>
      </c>
      <c r="Y584" s="439" t="n">
        <v>44571</v>
      </c>
      <c r="Z584" s="440" t="n">
        <v>44570</v>
      </c>
    </row>
    <row r="585">
      <c r="A585" t="n">
        <v>2022</v>
      </c>
      <c r="B585" t="n">
        <v>1</v>
      </c>
      <c r="C585" t="n">
        <v>688</v>
      </c>
      <c r="D585" t="inlineStr">
        <is>
          <t>قاعدة غسالة كيلوباترا</t>
        </is>
      </c>
      <c r="E585" t="inlineStr">
        <is>
          <t>FMDAII10CP0000</t>
        </is>
      </c>
      <c r="F585" t="n">
        <v>180</v>
      </c>
      <c r="G585" t="n">
        <v>220</v>
      </c>
      <c r="I585" t="n">
        <v>60</v>
      </c>
      <c r="J585" t="n">
        <v>120</v>
      </c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X585" t="n">
        <v>0.015</v>
      </c>
      <c r="Y585" s="439" t="n">
        <v>44571</v>
      </c>
      <c r="Z585" s="440" t="n">
        <v>44571</v>
      </c>
    </row>
    <row r="586">
      <c r="A586" t="n">
        <v>2022</v>
      </c>
      <c r="B586" t="n">
        <v>1</v>
      </c>
      <c r="C586" t="n">
        <v>689</v>
      </c>
      <c r="D586" t="inlineStr">
        <is>
          <t>لوحه غساله كيلوباترا</t>
        </is>
      </c>
      <c r="E586" t="inlineStr">
        <is>
          <t>FMDAII70CP0000</t>
        </is>
      </c>
      <c r="F586" t="n">
        <v>67.5</v>
      </c>
      <c r="G586" t="n">
        <v>82.5</v>
      </c>
      <c r="I586" t="n">
        <v>60</v>
      </c>
      <c r="J586" t="n">
        <v>120</v>
      </c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X586" t="n">
        <v>0.015</v>
      </c>
      <c r="Y586" s="439" t="n">
        <v>44571</v>
      </c>
      <c r="Z586" s="440" t="n">
        <v>44569</v>
      </c>
    </row>
    <row r="587">
      <c r="A587" t="n">
        <v>2022</v>
      </c>
      <c r="B587" t="n">
        <v>1</v>
      </c>
      <c r="C587" t="n">
        <v>689</v>
      </c>
      <c r="D587" t="inlineStr">
        <is>
          <t>لوحه غساله كيلوباترا</t>
        </is>
      </c>
      <c r="E587" t="inlineStr">
        <is>
          <t>FMDAII70CP0000</t>
        </is>
      </c>
      <c r="F587" t="n">
        <v>67.5</v>
      </c>
      <c r="G587" t="n">
        <v>82.5</v>
      </c>
      <c r="I587" t="n">
        <v>60</v>
      </c>
      <c r="J587" t="n">
        <v>120</v>
      </c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X587" t="n">
        <v>0.015</v>
      </c>
      <c r="Y587" s="439" t="n">
        <v>44571</v>
      </c>
      <c r="Z587" s="440" t="n">
        <v>44570</v>
      </c>
    </row>
    <row r="588">
      <c r="A588" t="n">
        <v>2022</v>
      </c>
      <c r="B588" t="n">
        <v>1</v>
      </c>
      <c r="C588" t="n">
        <v>689</v>
      </c>
      <c r="D588" t="inlineStr">
        <is>
          <t>لوحه غساله كيلوباترا</t>
        </is>
      </c>
      <c r="E588" t="inlineStr">
        <is>
          <t>FMDAII70CP0000</t>
        </is>
      </c>
      <c r="F588" t="n">
        <v>67.5</v>
      </c>
      <c r="G588" t="n">
        <v>82.5</v>
      </c>
      <c r="I588" t="n">
        <v>60</v>
      </c>
      <c r="J588" t="n">
        <v>120</v>
      </c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X588" t="n">
        <v>0.015</v>
      </c>
      <c r="Y588" s="439" t="n">
        <v>44571</v>
      </c>
      <c r="Z588" s="440" t="n">
        <v>44571</v>
      </c>
    </row>
    <row r="589">
      <c r="A589" t="n">
        <v>2022</v>
      </c>
      <c r="B589" t="n">
        <v>1</v>
      </c>
      <c r="C589" t="n">
        <v>10</v>
      </c>
      <c r="D589" t="inlineStr">
        <is>
          <t>(إفتا)S1B1 1754501</t>
        </is>
      </c>
      <c r="E589" t="inlineStr">
        <is>
          <t>FMAFTI10000000</t>
        </is>
      </c>
      <c r="F589" t="n">
        <v>44.64</v>
      </c>
      <c r="G589" t="n">
        <v>51.36</v>
      </c>
      <c r="I589" t="n">
        <v>47</v>
      </c>
      <c r="J589" t="n">
        <v>154</v>
      </c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X589" t="n">
        <v>0.02</v>
      </c>
      <c r="Y589" s="439" t="n">
        <v>44570</v>
      </c>
      <c r="Z589" s="440" t="n">
        <v>44560</v>
      </c>
    </row>
    <row r="590">
      <c r="A590" t="n">
        <v>2022</v>
      </c>
      <c r="B590" t="n">
        <v>1</v>
      </c>
      <c r="C590" t="n">
        <v>10</v>
      </c>
      <c r="D590" t="inlineStr">
        <is>
          <t>(إفتا)S1B1 1754501</t>
        </is>
      </c>
      <c r="E590" t="inlineStr">
        <is>
          <t>FMAFTI10000000</t>
        </is>
      </c>
      <c r="F590" t="n">
        <v>44.64</v>
      </c>
      <c r="G590" t="n">
        <v>51.36</v>
      </c>
      <c r="I590" t="n">
        <v>47</v>
      </c>
      <c r="J590" t="n">
        <v>154</v>
      </c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X590" t="n">
        <v>0.02</v>
      </c>
      <c r="Y590" s="439" t="n">
        <v>44570</v>
      </c>
      <c r="Z590" s="440" t="n">
        <v>44562</v>
      </c>
    </row>
    <row r="591">
      <c r="A591" t="n">
        <v>2022</v>
      </c>
      <c r="B591" t="n">
        <v>1</v>
      </c>
      <c r="C591" t="n">
        <v>10</v>
      </c>
      <c r="D591" t="inlineStr">
        <is>
          <t>(إفتا)S1B1 1754501</t>
        </is>
      </c>
      <c r="E591" t="inlineStr">
        <is>
          <t>FMAFTI10000000</t>
        </is>
      </c>
      <c r="F591" t="n">
        <v>44.64</v>
      </c>
      <c r="G591" t="n">
        <v>51.36</v>
      </c>
      <c r="I591" t="n">
        <v>47</v>
      </c>
      <c r="J591" t="n">
        <v>154</v>
      </c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X591" t="n">
        <v>0.02</v>
      </c>
      <c r="Y591" s="439" t="n">
        <v>44570</v>
      </c>
      <c r="Z591" s="440" t="n">
        <v>44564</v>
      </c>
    </row>
    <row r="592">
      <c r="A592" t="n">
        <v>2022</v>
      </c>
      <c r="B592" t="n">
        <v>1</v>
      </c>
      <c r="C592" t="n">
        <v>10</v>
      </c>
      <c r="D592" t="inlineStr">
        <is>
          <t>(إفتا)S1B1 1754501</t>
        </is>
      </c>
      <c r="E592" t="inlineStr">
        <is>
          <t>FMAFTI10000000</t>
        </is>
      </c>
      <c r="F592" t="n">
        <v>44.64</v>
      </c>
      <c r="G592" t="n">
        <v>51.36</v>
      </c>
      <c r="I592" t="n">
        <v>47</v>
      </c>
      <c r="J592" t="n">
        <v>154</v>
      </c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X592" t="n">
        <v>0.02</v>
      </c>
      <c r="Y592" s="439" t="n">
        <v>44570</v>
      </c>
      <c r="Z592" s="440" t="n">
        <v>44569</v>
      </c>
    </row>
    <row r="593">
      <c r="A593" t="n">
        <v>2022</v>
      </c>
      <c r="B593" t="n">
        <v>1</v>
      </c>
      <c r="C593" t="n">
        <v>10</v>
      </c>
      <c r="D593" t="inlineStr">
        <is>
          <t>(إفتا)S1B1 1754501</t>
        </is>
      </c>
      <c r="E593" t="inlineStr">
        <is>
          <t>FMAFTI10000000</t>
        </is>
      </c>
      <c r="F593" t="n">
        <v>44.64</v>
      </c>
      <c r="G593" t="n">
        <v>51.36</v>
      </c>
      <c r="I593" t="n">
        <v>47</v>
      </c>
      <c r="J593" t="n">
        <v>154</v>
      </c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X593" t="n">
        <v>0.02</v>
      </c>
      <c r="Y593" s="439" t="n">
        <v>44570</v>
      </c>
      <c r="Z593" s="440" t="n">
        <v>44570</v>
      </c>
    </row>
    <row r="594">
      <c r="A594" t="n">
        <v>2022</v>
      </c>
      <c r="B594" t="n">
        <v>1</v>
      </c>
      <c r="C594" t="n">
        <v>10</v>
      </c>
      <c r="D594" t="inlineStr">
        <is>
          <t>(إفتا)S1B1 1754501</t>
        </is>
      </c>
      <c r="E594" t="inlineStr">
        <is>
          <t>FMAFTI10000000</t>
        </is>
      </c>
      <c r="F594" t="n">
        <v>44.64</v>
      </c>
      <c r="G594" t="n">
        <v>51.36</v>
      </c>
      <c r="I594" t="n">
        <v>47</v>
      </c>
      <c r="J594" t="n">
        <v>154</v>
      </c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X594" t="n">
        <v>0.02</v>
      </c>
      <c r="Y594" s="439" t="n">
        <v>44570</v>
      </c>
      <c r="Z594" s="440" t="n">
        <v>44571</v>
      </c>
    </row>
    <row r="595">
      <c r="A595" t="n">
        <v>2022</v>
      </c>
      <c r="B595" t="n">
        <v>1</v>
      </c>
      <c r="C595" t="n">
        <v>219</v>
      </c>
      <c r="D595" t="inlineStr">
        <is>
          <t>غطاء صندوق سمك 20 ك فلات الجديدة</t>
        </is>
      </c>
      <c r="E595" t="inlineStr">
        <is>
          <t>FMBOXI20FC0000</t>
        </is>
      </c>
      <c r="F595" t="n">
        <v>106.02</v>
      </c>
      <c r="G595" t="n">
        <v>121.98</v>
      </c>
      <c r="I595" t="n">
        <v>238</v>
      </c>
      <c r="J595" t="n">
        <v>91</v>
      </c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X595" t="n">
        <v>0.015</v>
      </c>
      <c r="Y595" s="439" t="n">
        <v>44570</v>
      </c>
      <c r="Z595" s="440" t="n">
        <v>44560</v>
      </c>
    </row>
    <row r="596">
      <c r="A596" t="n">
        <v>2022</v>
      </c>
      <c r="B596" t="n">
        <v>1</v>
      </c>
      <c r="C596" t="n">
        <v>219</v>
      </c>
      <c r="D596" t="inlineStr">
        <is>
          <t>غطاء صندوق سمك 20 ك فلات الجديدة</t>
        </is>
      </c>
      <c r="E596" t="inlineStr">
        <is>
          <t>FMBOXI20FC0000</t>
        </is>
      </c>
      <c r="F596" t="n">
        <v>106.02</v>
      </c>
      <c r="G596" t="n">
        <v>121.98</v>
      </c>
      <c r="I596" t="n">
        <v>238</v>
      </c>
      <c r="J596" t="n">
        <v>91</v>
      </c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X596" t="n">
        <v>0.015</v>
      </c>
      <c r="Y596" s="439" t="n">
        <v>44570</v>
      </c>
      <c r="Z596" s="440" t="n">
        <v>44562</v>
      </c>
    </row>
    <row r="597">
      <c r="A597" t="n">
        <v>2022</v>
      </c>
      <c r="B597" t="n">
        <v>1</v>
      </c>
      <c r="C597" t="n">
        <v>219</v>
      </c>
      <c r="D597" t="inlineStr">
        <is>
          <t>غطاء صندوق سمك 20 ك فلات الجديدة</t>
        </is>
      </c>
      <c r="E597" t="inlineStr">
        <is>
          <t>FMBOXI20FC0000</t>
        </is>
      </c>
      <c r="F597" t="n">
        <v>106.02</v>
      </c>
      <c r="G597" t="n">
        <v>121.98</v>
      </c>
      <c r="I597" t="n">
        <v>238</v>
      </c>
      <c r="J597" t="n">
        <v>91</v>
      </c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X597" t="n">
        <v>0.015</v>
      </c>
      <c r="Y597" s="439" t="n">
        <v>44570</v>
      </c>
      <c r="Z597" s="440" t="n">
        <v>44564</v>
      </c>
    </row>
    <row r="598">
      <c r="A598" t="n">
        <v>2022</v>
      </c>
      <c r="B598" t="n">
        <v>1</v>
      </c>
      <c r="C598" t="n">
        <v>219</v>
      </c>
      <c r="D598" t="inlineStr">
        <is>
          <t>غطاء صندوق سمك 20 ك فلات الجديدة</t>
        </is>
      </c>
      <c r="E598" t="inlineStr">
        <is>
          <t>FMBOXI20FC0000</t>
        </is>
      </c>
      <c r="F598" t="n">
        <v>106.02</v>
      </c>
      <c r="G598" t="n">
        <v>121.98</v>
      </c>
      <c r="I598" t="n">
        <v>238</v>
      </c>
      <c r="J598" t="n">
        <v>91</v>
      </c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X598" t="n">
        <v>0.015</v>
      </c>
      <c r="Y598" s="439" t="n">
        <v>44570</v>
      </c>
      <c r="Z598" s="440" t="n">
        <v>44569</v>
      </c>
    </row>
    <row r="599">
      <c r="A599" t="n">
        <v>2022</v>
      </c>
      <c r="B599" t="n">
        <v>1</v>
      </c>
      <c r="C599" t="n">
        <v>219</v>
      </c>
      <c r="D599" t="inlineStr">
        <is>
          <t>غطاء صندوق سمك 20 ك فلات الجديدة</t>
        </is>
      </c>
      <c r="E599" t="inlineStr">
        <is>
          <t>FMBOXI20FC0000</t>
        </is>
      </c>
      <c r="F599" t="n">
        <v>106.02</v>
      </c>
      <c r="G599" t="n">
        <v>121.98</v>
      </c>
      <c r="I599" t="n">
        <v>238</v>
      </c>
      <c r="J599" t="n">
        <v>91</v>
      </c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X599" t="n">
        <v>0.015</v>
      </c>
      <c r="Y599" s="439" t="n">
        <v>44570</v>
      </c>
      <c r="Z599" s="440" t="n">
        <v>44570</v>
      </c>
    </row>
    <row r="600">
      <c r="A600" t="n">
        <v>2022</v>
      </c>
      <c r="B600" t="n">
        <v>1</v>
      </c>
      <c r="C600" t="n">
        <v>219</v>
      </c>
      <c r="D600" t="inlineStr">
        <is>
          <t>غطاء صندوق سمك 20 ك فلات الجديدة</t>
        </is>
      </c>
      <c r="E600" t="inlineStr">
        <is>
          <t>FMBOXI20FC0000</t>
        </is>
      </c>
      <c r="F600" t="n">
        <v>106.02</v>
      </c>
      <c r="G600" t="n">
        <v>121.98</v>
      </c>
      <c r="I600" t="n">
        <v>238</v>
      </c>
      <c r="J600" t="n">
        <v>91</v>
      </c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X600" t="n">
        <v>0.015</v>
      </c>
      <c r="Y600" s="439" t="n">
        <v>44570</v>
      </c>
      <c r="Z600" s="440" t="n">
        <v>44571</v>
      </c>
    </row>
    <row r="601">
      <c r="A601" t="n">
        <v>2022</v>
      </c>
      <c r="B601" t="n">
        <v>1</v>
      </c>
      <c r="C601" t="n">
        <v>225</v>
      </c>
      <c r="D601" t="inlineStr">
        <is>
          <t>علبة 20 فلات الجديدة</t>
        </is>
      </c>
      <c r="E601" t="inlineStr">
        <is>
          <t>FMBOXI20FB0000</t>
        </is>
      </c>
      <c r="F601" t="n">
        <v>345.96</v>
      </c>
      <c r="G601" t="n">
        <v>398.04</v>
      </c>
      <c r="I601" t="n">
        <v>169</v>
      </c>
      <c r="J601" t="n">
        <v>128</v>
      </c>
      <c r="M601" t="n">
        <v>6</v>
      </c>
      <c r="N601" s="64" t="n">
        <v>6</v>
      </c>
      <c r="O601" s="64" t="n">
        <v>6</v>
      </c>
      <c r="P601" s="64" t="n"/>
      <c r="Q601" s="64" t="n"/>
      <c r="R601" s="64" t="n"/>
      <c r="S601" s="64" t="n"/>
      <c r="T601" s="64" t="n"/>
      <c r="U601" s="64" t="n"/>
      <c r="V601" s="64" t="n"/>
      <c r="X601" t="n">
        <v>0.015</v>
      </c>
      <c r="Y601" s="439" t="n">
        <v>44570</v>
      </c>
      <c r="Z601" s="440" t="n">
        <v>44560</v>
      </c>
    </row>
    <row r="602">
      <c r="A602" t="n">
        <v>2022</v>
      </c>
      <c r="B602" t="n">
        <v>1</v>
      </c>
      <c r="C602" t="n">
        <v>225</v>
      </c>
      <c r="D602" t="inlineStr">
        <is>
          <t>علبة 20 فلات الجديدة</t>
        </is>
      </c>
      <c r="E602" t="inlineStr">
        <is>
          <t>FMBOXI20FB0000</t>
        </is>
      </c>
      <c r="F602" t="n">
        <v>345.96</v>
      </c>
      <c r="G602" t="n">
        <v>398.04</v>
      </c>
      <c r="I602" t="n">
        <v>169</v>
      </c>
      <c r="J602" t="n">
        <v>128</v>
      </c>
      <c r="M602" t="n">
        <v>6</v>
      </c>
      <c r="N602" s="64" t="n">
        <v>6</v>
      </c>
      <c r="O602" s="64" t="n">
        <v>6</v>
      </c>
      <c r="P602" s="64" t="n"/>
      <c r="Q602" s="64" t="n"/>
      <c r="R602" s="64" t="n"/>
      <c r="S602" s="64" t="n"/>
      <c r="T602" s="64" t="n"/>
      <c r="U602" s="64" t="n"/>
      <c r="V602" s="64" t="n"/>
      <c r="X602" t="n">
        <v>0.015</v>
      </c>
      <c r="Y602" s="439" t="n">
        <v>44570</v>
      </c>
      <c r="Z602" s="440" t="n">
        <v>44562</v>
      </c>
    </row>
    <row r="603">
      <c r="A603" t="n">
        <v>2022</v>
      </c>
      <c r="B603" t="n">
        <v>1</v>
      </c>
      <c r="C603" t="n">
        <v>225</v>
      </c>
      <c r="D603" t="inlineStr">
        <is>
          <t>علبة 20 فلات الجديدة</t>
        </is>
      </c>
      <c r="E603" t="inlineStr">
        <is>
          <t>FMBOXI20FB0000</t>
        </is>
      </c>
      <c r="F603" t="n">
        <v>345.96</v>
      </c>
      <c r="G603" t="n">
        <v>398.04</v>
      </c>
      <c r="I603" t="n">
        <v>169</v>
      </c>
      <c r="J603" t="n">
        <v>128</v>
      </c>
      <c r="M603" t="n">
        <v>6</v>
      </c>
      <c r="N603" s="64" t="n">
        <v>6</v>
      </c>
      <c r="O603" s="64" t="n">
        <v>6</v>
      </c>
      <c r="P603" s="64" t="n"/>
      <c r="Q603" s="64" t="n"/>
      <c r="R603" s="64" t="n"/>
      <c r="S603" s="64" t="n"/>
      <c r="T603" s="64" t="n"/>
      <c r="U603" s="64" t="n"/>
      <c r="V603" s="64" t="n"/>
      <c r="X603" t="n">
        <v>0.015</v>
      </c>
      <c r="Y603" s="439" t="n">
        <v>44570</v>
      </c>
      <c r="Z603" s="440" t="n">
        <v>44564</v>
      </c>
    </row>
    <row r="604">
      <c r="A604" t="n">
        <v>2022</v>
      </c>
      <c r="B604" t="n">
        <v>1</v>
      </c>
      <c r="C604" t="n">
        <v>225</v>
      </c>
      <c r="D604" t="inlineStr">
        <is>
          <t>علبة 20 فلات الجديدة</t>
        </is>
      </c>
      <c r="E604" t="inlineStr">
        <is>
          <t>FMBOXI20FB0000</t>
        </is>
      </c>
      <c r="F604" t="n">
        <v>345.96</v>
      </c>
      <c r="G604" t="n">
        <v>398.04</v>
      </c>
      <c r="I604" t="n">
        <v>169</v>
      </c>
      <c r="J604" t="n">
        <v>128</v>
      </c>
      <c r="M604" t="n">
        <v>6</v>
      </c>
      <c r="N604" s="64" t="n">
        <v>6</v>
      </c>
      <c r="O604" s="64" t="n">
        <v>6</v>
      </c>
      <c r="P604" s="64" t="n"/>
      <c r="Q604" s="64" t="n"/>
      <c r="R604" s="64" t="n"/>
      <c r="S604" s="64" t="n"/>
      <c r="T604" s="64" t="n"/>
      <c r="U604" s="64" t="n"/>
      <c r="V604" s="64" t="n"/>
      <c r="X604" t="n">
        <v>0.015</v>
      </c>
      <c r="Y604" s="439" t="n">
        <v>44570</v>
      </c>
      <c r="Z604" s="440" t="n">
        <v>44569</v>
      </c>
    </row>
    <row r="605">
      <c r="A605" t="n">
        <v>2022</v>
      </c>
      <c r="B605" t="n">
        <v>1</v>
      </c>
      <c r="C605" t="n">
        <v>225</v>
      </c>
      <c r="D605" t="inlineStr">
        <is>
          <t>علبة 20 فلات الجديدة</t>
        </is>
      </c>
      <c r="E605" t="inlineStr">
        <is>
          <t>FMBOXI20FB0000</t>
        </is>
      </c>
      <c r="F605" t="n">
        <v>345.96</v>
      </c>
      <c r="G605" t="n">
        <v>398.04</v>
      </c>
      <c r="I605" t="n">
        <v>169</v>
      </c>
      <c r="J605" t="n">
        <v>128</v>
      </c>
      <c r="M605" t="n">
        <v>6</v>
      </c>
      <c r="N605" s="64" t="n">
        <v>6</v>
      </c>
      <c r="O605" s="64" t="n">
        <v>6</v>
      </c>
      <c r="P605" s="64" t="n"/>
      <c r="Q605" s="64" t="n"/>
      <c r="R605" s="64" t="n"/>
      <c r="S605" s="64" t="n"/>
      <c r="T605" s="64" t="n"/>
      <c r="U605" s="64" t="n"/>
      <c r="V605" s="64" t="n"/>
      <c r="X605" t="n">
        <v>0.015</v>
      </c>
      <c r="Y605" s="439" t="n">
        <v>44570</v>
      </c>
      <c r="Z605" s="440" t="n">
        <v>44570</v>
      </c>
    </row>
    <row r="606">
      <c r="A606" t="n">
        <v>2022</v>
      </c>
      <c r="B606" t="n">
        <v>1</v>
      </c>
      <c r="C606" t="n">
        <v>225</v>
      </c>
      <c r="D606" t="inlineStr">
        <is>
          <t>علبة 20 فلات الجديدة</t>
        </is>
      </c>
      <c r="E606" t="inlineStr">
        <is>
          <t>FMBOXI20FB0000</t>
        </is>
      </c>
      <c r="F606" t="n">
        <v>345.96</v>
      </c>
      <c r="G606" t="n">
        <v>398.04</v>
      </c>
      <c r="I606" t="n">
        <v>169</v>
      </c>
      <c r="J606" t="n">
        <v>128</v>
      </c>
      <c r="M606" t="n">
        <v>6</v>
      </c>
      <c r="N606" s="64" t="n">
        <v>6</v>
      </c>
      <c r="O606" s="64" t="n">
        <v>6</v>
      </c>
      <c r="P606" s="64" t="n"/>
      <c r="Q606" s="64" t="n"/>
      <c r="R606" s="64" t="n"/>
      <c r="S606" s="64" t="n"/>
      <c r="T606" s="64" t="n"/>
      <c r="U606" s="64" t="n"/>
      <c r="V606" s="64" t="n"/>
      <c r="X606" t="n">
        <v>0.015</v>
      </c>
      <c r="Y606" s="439" t="n">
        <v>44570</v>
      </c>
      <c r="Z606" s="440" t="n">
        <v>44571</v>
      </c>
    </row>
    <row r="607">
      <c r="A607" t="n">
        <v>2022</v>
      </c>
      <c r="B607" t="n">
        <v>1</v>
      </c>
      <c r="C607" t="n">
        <v>646</v>
      </c>
      <c r="D607" t="inlineStr">
        <is>
          <t>فوم جانب حمايه يمين</t>
        </is>
      </c>
      <c r="E607" t="inlineStr">
        <is>
          <t>FMDACI30000000</t>
        </is>
      </c>
      <c r="F607" t="n">
        <v>197.16</v>
      </c>
      <c r="G607" t="n">
        <v>226.84</v>
      </c>
      <c r="I607" t="n">
        <v>37</v>
      </c>
      <c r="J607" t="n">
        <v>195</v>
      </c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X607" t="n">
        <v>0.02</v>
      </c>
      <c r="Y607" s="439" t="n">
        <v>44570</v>
      </c>
      <c r="Z607" s="440" t="n">
        <v>44560</v>
      </c>
    </row>
    <row r="608">
      <c r="A608" t="n">
        <v>2022</v>
      </c>
      <c r="B608" t="n">
        <v>1</v>
      </c>
      <c r="C608" t="n">
        <v>646</v>
      </c>
      <c r="D608" t="inlineStr">
        <is>
          <t>فوم جانب حمايه يمين</t>
        </is>
      </c>
      <c r="E608" t="inlineStr">
        <is>
          <t>FMDACI30000000</t>
        </is>
      </c>
      <c r="F608" t="n">
        <v>197.16</v>
      </c>
      <c r="G608" t="n">
        <v>226.84</v>
      </c>
      <c r="I608" t="n">
        <v>37</v>
      </c>
      <c r="J608" t="n">
        <v>195</v>
      </c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X608" t="n">
        <v>0.02</v>
      </c>
      <c r="Y608" s="439" t="n">
        <v>44570</v>
      </c>
      <c r="Z608" s="440" t="n">
        <v>44562</v>
      </c>
    </row>
    <row r="609">
      <c r="A609" t="n">
        <v>2022</v>
      </c>
      <c r="B609" t="n">
        <v>1</v>
      </c>
      <c r="C609" t="n">
        <v>646</v>
      </c>
      <c r="D609" t="inlineStr">
        <is>
          <t>فوم جانب حمايه يمين</t>
        </is>
      </c>
      <c r="E609" t="inlineStr">
        <is>
          <t>FMDACI30000000</t>
        </is>
      </c>
      <c r="F609" t="n">
        <v>197.16</v>
      </c>
      <c r="G609" t="n">
        <v>226.84</v>
      </c>
      <c r="I609" t="n">
        <v>37</v>
      </c>
      <c r="J609" t="n">
        <v>195</v>
      </c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X609" t="n">
        <v>0.02</v>
      </c>
      <c r="Y609" s="439" t="n">
        <v>44570</v>
      </c>
      <c r="Z609" s="440" t="n">
        <v>44564</v>
      </c>
    </row>
    <row r="610">
      <c r="A610" t="n">
        <v>2022</v>
      </c>
      <c r="B610" t="n">
        <v>1</v>
      </c>
      <c r="C610" t="n">
        <v>646</v>
      </c>
      <c r="D610" t="inlineStr">
        <is>
          <t>فوم جانب حمايه يمين</t>
        </is>
      </c>
      <c r="E610" t="inlineStr">
        <is>
          <t>FMDACI30000000</t>
        </is>
      </c>
      <c r="F610" t="n">
        <v>197.16</v>
      </c>
      <c r="G610" t="n">
        <v>226.84</v>
      </c>
      <c r="I610" t="n">
        <v>37</v>
      </c>
      <c r="J610" t="n">
        <v>195</v>
      </c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X610" t="n">
        <v>0.02</v>
      </c>
      <c r="Y610" s="439" t="n">
        <v>44570</v>
      </c>
      <c r="Z610" s="440" t="n">
        <v>44569</v>
      </c>
    </row>
    <row r="611">
      <c r="A611" t="n">
        <v>2022</v>
      </c>
      <c r="B611" t="n">
        <v>1</v>
      </c>
      <c r="C611" t="n">
        <v>646</v>
      </c>
      <c r="D611" t="inlineStr">
        <is>
          <t>فوم جانب حمايه يمين</t>
        </is>
      </c>
      <c r="E611" t="inlineStr">
        <is>
          <t>FMDACI30000000</t>
        </is>
      </c>
      <c r="F611" t="n">
        <v>197.16</v>
      </c>
      <c r="G611" t="n">
        <v>226.84</v>
      </c>
      <c r="I611" t="n">
        <v>37</v>
      </c>
      <c r="J611" t="n">
        <v>195</v>
      </c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X611" t="n">
        <v>0.02</v>
      </c>
      <c r="Y611" s="439" t="n">
        <v>44570</v>
      </c>
      <c r="Z611" s="440" t="n">
        <v>44570</v>
      </c>
    </row>
    <row r="612">
      <c r="A612" t="n">
        <v>2022</v>
      </c>
      <c r="B612" t="n">
        <v>1</v>
      </c>
      <c r="C612" t="n">
        <v>646</v>
      </c>
      <c r="D612" t="inlineStr">
        <is>
          <t>فوم جانب حمايه يمين</t>
        </is>
      </c>
      <c r="E612" t="inlineStr">
        <is>
          <t>FMDACI30000000</t>
        </is>
      </c>
      <c r="F612" t="n">
        <v>197.16</v>
      </c>
      <c r="G612" t="n">
        <v>226.84</v>
      </c>
      <c r="I612" t="n">
        <v>37</v>
      </c>
      <c r="J612" t="n">
        <v>195</v>
      </c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X612" t="n">
        <v>0.02</v>
      </c>
      <c r="Y612" s="439" t="n">
        <v>44570</v>
      </c>
      <c r="Z612" s="440" t="n">
        <v>44571</v>
      </c>
    </row>
    <row r="613">
      <c r="A613" t="n">
        <v>2022</v>
      </c>
      <c r="B613" t="n">
        <v>1</v>
      </c>
      <c r="C613" t="n">
        <v>647</v>
      </c>
      <c r="D613" t="inlineStr">
        <is>
          <t>فوم جانب حمايه شمال</t>
        </is>
      </c>
      <c r="E613" t="inlineStr">
        <is>
          <t>FMDACI40000000</t>
        </is>
      </c>
      <c r="F613" t="n">
        <v>197.16</v>
      </c>
      <c r="G613" t="n">
        <v>226.84</v>
      </c>
      <c r="I613" t="n">
        <v>37</v>
      </c>
      <c r="J613" t="n">
        <v>195</v>
      </c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X613" t="n">
        <v>0.02</v>
      </c>
      <c r="Y613" s="439" t="n">
        <v>44570</v>
      </c>
      <c r="Z613" s="440" t="n">
        <v>44560</v>
      </c>
    </row>
    <row r="614">
      <c r="A614" t="n">
        <v>2022</v>
      </c>
      <c r="B614" t="n">
        <v>1</v>
      </c>
      <c r="C614" t="n">
        <v>647</v>
      </c>
      <c r="D614" t="inlineStr">
        <is>
          <t>فوم جانب حمايه شمال</t>
        </is>
      </c>
      <c r="E614" t="inlineStr">
        <is>
          <t>FMDACI40000000</t>
        </is>
      </c>
      <c r="F614" t="n">
        <v>197.16</v>
      </c>
      <c r="G614" t="n">
        <v>226.84</v>
      </c>
      <c r="I614" t="n">
        <v>37</v>
      </c>
      <c r="J614" t="n">
        <v>195</v>
      </c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X614" t="n">
        <v>0.02</v>
      </c>
      <c r="Y614" s="439" t="n">
        <v>44570</v>
      </c>
      <c r="Z614" s="440" t="n">
        <v>44562</v>
      </c>
    </row>
    <row r="615">
      <c r="A615" t="n">
        <v>2022</v>
      </c>
      <c r="B615" t="n">
        <v>1</v>
      </c>
      <c r="C615" t="n">
        <v>647</v>
      </c>
      <c r="D615" t="inlineStr">
        <is>
          <t>فوم جانب حمايه شمال</t>
        </is>
      </c>
      <c r="E615" t="inlineStr">
        <is>
          <t>FMDACI40000000</t>
        </is>
      </c>
      <c r="F615" t="n">
        <v>197.16</v>
      </c>
      <c r="G615" t="n">
        <v>226.84</v>
      </c>
      <c r="I615" t="n">
        <v>37</v>
      </c>
      <c r="J615" t="n">
        <v>195</v>
      </c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X615" t="n">
        <v>0.02</v>
      </c>
      <c r="Y615" s="439" t="n">
        <v>44570</v>
      </c>
      <c r="Z615" s="440" t="n">
        <v>44564</v>
      </c>
    </row>
    <row r="616">
      <c r="A616" t="n">
        <v>2022</v>
      </c>
      <c r="B616" t="n">
        <v>1</v>
      </c>
      <c r="C616" t="n">
        <v>647</v>
      </c>
      <c r="D616" t="inlineStr">
        <is>
          <t>فوم جانب حمايه شمال</t>
        </is>
      </c>
      <c r="E616" t="inlineStr">
        <is>
          <t>FMDACI40000000</t>
        </is>
      </c>
      <c r="F616" t="n">
        <v>197.16</v>
      </c>
      <c r="G616" t="n">
        <v>226.84</v>
      </c>
      <c r="I616" t="n">
        <v>37</v>
      </c>
      <c r="J616" t="n">
        <v>195</v>
      </c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X616" t="n">
        <v>0.02</v>
      </c>
      <c r="Y616" s="439" t="n">
        <v>44570</v>
      </c>
      <c r="Z616" s="440" t="n">
        <v>44569</v>
      </c>
    </row>
    <row r="617">
      <c r="A617" t="n">
        <v>2022</v>
      </c>
      <c r="B617" t="n">
        <v>1</v>
      </c>
      <c r="C617" t="n">
        <v>647</v>
      </c>
      <c r="D617" t="inlineStr">
        <is>
          <t>فوم جانب حمايه شمال</t>
        </is>
      </c>
      <c r="E617" t="inlineStr">
        <is>
          <t>FMDACI40000000</t>
        </is>
      </c>
      <c r="F617" t="n">
        <v>197.16</v>
      </c>
      <c r="G617" t="n">
        <v>226.84</v>
      </c>
      <c r="I617" t="n">
        <v>37</v>
      </c>
      <c r="J617" t="n">
        <v>195</v>
      </c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X617" t="n">
        <v>0.02</v>
      </c>
      <c r="Y617" s="439" t="n">
        <v>44570</v>
      </c>
      <c r="Z617" s="440" t="n">
        <v>44570</v>
      </c>
    </row>
    <row r="618">
      <c r="A618" t="n">
        <v>2022</v>
      </c>
      <c r="B618" t="n">
        <v>1</v>
      </c>
      <c r="C618" t="n">
        <v>647</v>
      </c>
      <c r="D618" t="inlineStr">
        <is>
          <t>فوم جانب حمايه شمال</t>
        </is>
      </c>
      <c r="E618" t="inlineStr">
        <is>
          <t>FMDACI40000000</t>
        </is>
      </c>
      <c r="F618" t="n">
        <v>197.16</v>
      </c>
      <c r="G618" t="n">
        <v>226.84</v>
      </c>
      <c r="I618" t="n">
        <v>37</v>
      </c>
      <c r="J618" t="n">
        <v>195</v>
      </c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X618" t="n">
        <v>0.02</v>
      </c>
      <c r="Y618" s="439" t="n">
        <v>44570</v>
      </c>
      <c r="Z618" s="440" t="n">
        <v>44571</v>
      </c>
    </row>
    <row r="619">
      <c r="A619" t="n">
        <v>2022</v>
      </c>
      <c r="B619" t="n">
        <v>1</v>
      </c>
      <c r="C619" t="n">
        <v>674</v>
      </c>
      <c r="D619" t="inlineStr">
        <is>
          <t>LgWashing Mashine Base (VIVACHE)</t>
        </is>
      </c>
      <c r="E619" t="inlineStr">
        <is>
          <t>FMLGEI10000000</t>
        </is>
      </c>
      <c r="F619" t="n">
        <v>240.896</v>
      </c>
      <c r="G619" t="n">
        <v>274.176</v>
      </c>
      <c r="I619" t="n">
        <v>40</v>
      </c>
      <c r="J619" t="n">
        <v>180</v>
      </c>
      <c r="N619" s="64" t="n">
        <v>5</v>
      </c>
      <c r="O619" s="64" t="n">
        <v>7</v>
      </c>
      <c r="P619" s="64" t="n"/>
      <c r="Q619" s="64" t="n"/>
      <c r="R619" s="64" t="n"/>
      <c r="S619" s="64" t="n"/>
      <c r="T619" s="64" t="n"/>
      <c r="U619" s="64" t="n"/>
      <c r="V619" s="64" t="n"/>
      <c r="X619" t="n">
        <v>0.015</v>
      </c>
      <c r="Y619" s="439" t="n">
        <v>44570</v>
      </c>
      <c r="Z619" s="440" t="n">
        <v>44560</v>
      </c>
    </row>
    <row r="620">
      <c r="A620" t="n">
        <v>2022</v>
      </c>
      <c r="B620" t="n">
        <v>1</v>
      </c>
      <c r="C620" t="n">
        <v>674</v>
      </c>
      <c r="D620" t="inlineStr">
        <is>
          <t>LgWashing Mashine Base (VIVACHE)</t>
        </is>
      </c>
      <c r="E620" t="inlineStr">
        <is>
          <t>FMLGEI10000000</t>
        </is>
      </c>
      <c r="F620" t="n">
        <v>240.896</v>
      </c>
      <c r="G620" t="n">
        <v>274.176</v>
      </c>
      <c r="I620" t="n">
        <v>40</v>
      </c>
      <c r="J620" t="n">
        <v>180</v>
      </c>
      <c r="N620" s="64" t="n">
        <v>5</v>
      </c>
      <c r="O620" s="64" t="n">
        <v>7</v>
      </c>
      <c r="P620" s="64" t="n"/>
      <c r="Q620" s="64" t="n"/>
      <c r="R620" s="64" t="n"/>
      <c r="S620" s="64" t="n"/>
      <c r="T620" s="64" t="n"/>
      <c r="U620" s="64" t="n"/>
      <c r="V620" s="64" t="n"/>
      <c r="X620" t="n">
        <v>0.015</v>
      </c>
      <c r="Y620" s="439" t="n">
        <v>44570</v>
      </c>
      <c r="Z620" s="440" t="n">
        <v>44562</v>
      </c>
    </row>
    <row r="621">
      <c r="A621" t="n">
        <v>2022</v>
      </c>
      <c r="B621" t="n">
        <v>1</v>
      </c>
      <c r="C621" t="n">
        <v>674</v>
      </c>
      <c r="D621" t="inlineStr">
        <is>
          <t>LgWashing Mashine Base (VIVACHE)</t>
        </is>
      </c>
      <c r="E621" t="inlineStr">
        <is>
          <t>FMLGEI10000000</t>
        </is>
      </c>
      <c r="F621" t="n">
        <v>240.896</v>
      </c>
      <c r="G621" t="n">
        <v>274.176</v>
      </c>
      <c r="I621" t="n">
        <v>40</v>
      </c>
      <c r="J621" t="n">
        <v>180</v>
      </c>
      <c r="N621" s="64" t="n">
        <v>5</v>
      </c>
      <c r="O621" s="64" t="n">
        <v>7</v>
      </c>
      <c r="P621" s="64" t="n"/>
      <c r="Q621" s="64" t="n"/>
      <c r="R621" s="64" t="n"/>
      <c r="S621" s="64" t="n"/>
      <c r="T621" s="64" t="n"/>
      <c r="U621" s="64" t="n"/>
      <c r="V621" s="64" t="n"/>
      <c r="X621" t="n">
        <v>0.015</v>
      </c>
      <c r="Y621" s="439" t="n">
        <v>44570</v>
      </c>
      <c r="Z621" s="440" t="n">
        <v>44564</v>
      </c>
    </row>
    <row r="622">
      <c r="A622" t="n">
        <v>2022</v>
      </c>
      <c r="B622" t="n">
        <v>1</v>
      </c>
      <c r="C622" t="n">
        <v>674</v>
      </c>
      <c r="D622" t="inlineStr">
        <is>
          <t>LgWashing Mashine Base (VIVACHE)</t>
        </is>
      </c>
      <c r="E622" t="inlineStr">
        <is>
          <t>FMLGEI10000000</t>
        </is>
      </c>
      <c r="F622" t="n">
        <v>240.896</v>
      </c>
      <c r="G622" t="n">
        <v>274.176</v>
      </c>
      <c r="I622" t="n">
        <v>40</v>
      </c>
      <c r="J622" t="n">
        <v>180</v>
      </c>
      <c r="N622" s="64" t="n">
        <v>5</v>
      </c>
      <c r="O622" s="64" t="n">
        <v>7</v>
      </c>
      <c r="P622" s="64" t="n"/>
      <c r="Q622" s="64" t="n"/>
      <c r="R622" s="64" t="n"/>
      <c r="S622" s="64" t="n"/>
      <c r="T622" s="64" t="n"/>
      <c r="U622" s="64" t="n"/>
      <c r="V622" s="64" t="n"/>
      <c r="X622" t="n">
        <v>0.015</v>
      </c>
      <c r="Y622" s="439" t="n">
        <v>44570</v>
      </c>
      <c r="Z622" s="440" t="n">
        <v>44569</v>
      </c>
    </row>
    <row r="623">
      <c r="A623" t="n">
        <v>2022</v>
      </c>
      <c r="B623" t="n">
        <v>1</v>
      </c>
      <c r="C623" t="n">
        <v>674</v>
      </c>
      <c r="D623" t="inlineStr">
        <is>
          <t>LgWashing Mashine Base (VIVACHE)</t>
        </is>
      </c>
      <c r="E623" t="inlineStr">
        <is>
          <t>FMLGEI10000000</t>
        </is>
      </c>
      <c r="F623" t="n">
        <v>240.896</v>
      </c>
      <c r="G623" t="n">
        <v>274.176</v>
      </c>
      <c r="I623" t="n">
        <v>40</v>
      </c>
      <c r="J623" t="n">
        <v>180</v>
      </c>
      <c r="N623" s="64" t="n">
        <v>5</v>
      </c>
      <c r="O623" s="64" t="n">
        <v>7</v>
      </c>
      <c r="P623" s="64" t="n"/>
      <c r="Q623" s="64" t="n"/>
      <c r="R623" s="64" t="n"/>
      <c r="S623" s="64" t="n"/>
      <c r="T623" s="64" t="n"/>
      <c r="U623" s="64" t="n"/>
      <c r="V623" s="64" t="n"/>
      <c r="X623" t="n">
        <v>0.015</v>
      </c>
      <c r="Y623" s="439" t="n">
        <v>44570</v>
      </c>
      <c r="Z623" s="440" t="n">
        <v>44570</v>
      </c>
    </row>
    <row r="624">
      <c r="A624" t="n">
        <v>2022</v>
      </c>
      <c r="B624" t="n">
        <v>1</v>
      </c>
      <c r="C624" t="n">
        <v>674</v>
      </c>
      <c r="D624" t="inlineStr">
        <is>
          <t>LgWashing Mashine Base (VIVACHE)</t>
        </is>
      </c>
      <c r="E624" t="inlineStr">
        <is>
          <t>FMLGEI10000000</t>
        </is>
      </c>
      <c r="F624" t="n">
        <v>240.896</v>
      </c>
      <c r="G624" t="n">
        <v>274.176</v>
      </c>
      <c r="I624" t="n">
        <v>40</v>
      </c>
      <c r="J624" t="n">
        <v>180</v>
      </c>
      <c r="N624" s="64" t="n">
        <v>5</v>
      </c>
      <c r="O624" s="64" t="n">
        <v>7</v>
      </c>
      <c r="P624" s="64" t="n"/>
      <c r="Q624" s="64" t="n"/>
      <c r="R624" s="64" t="n"/>
      <c r="S624" s="64" t="n"/>
      <c r="T624" s="64" t="n"/>
      <c r="U624" s="64" t="n"/>
      <c r="V624" s="64" t="n"/>
      <c r="X624" t="n">
        <v>0.015</v>
      </c>
      <c r="Y624" s="439" t="n">
        <v>44570</v>
      </c>
      <c r="Z624" s="440" t="n">
        <v>44571</v>
      </c>
    </row>
    <row r="625">
      <c r="A625" t="n">
        <v>2022</v>
      </c>
      <c r="B625" t="n">
        <v>1</v>
      </c>
      <c r="C625" t="n">
        <v>49</v>
      </c>
      <c r="D625" t="inlineStr">
        <is>
          <t xml:space="preserve"> LgWashing machine (Cover)</t>
        </is>
      </c>
      <c r="E625" t="inlineStr">
        <is>
          <t>FMLGEI20000000</t>
        </is>
      </c>
      <c r="F625" t="n">
        <v>95.5</v>
      </c>
      <c r="G625" t="n">
        <v>104.5</v>
      </c>
      <c r="I625" t="n">
        <v>101</v>
      </c>
      <c r="J625" t="n">
        <v>107</v>
      </c>
      <c r="M625" t="n">
        <v>4</v>
      </c>
      <c r="N625" s="64" t="n">
        <v>2</v>
      </c>
      <c r="O625" s="64" t="n">
        <v>2</v>
      </c>
      <c r="P625" s="64" t="n"/>
      <c r="Q625" s="64" t="n"/>
      <c r="R625" s="64" t="n"/>
      <c r="S625" s="64" t="n"/>
      <c r="T625" s="64" t="n"/>
      <c r="U625" s="64" t="n"/>
      <c r="V625" s="64" t="n"/>
      <c r="X625" t="n">
        <v>0.015</v>
      </c>
      <c r="Y625" s="439" t="n">
        <v>44569</v>
      </c>
      <c r="Z625" s="440" t="n">
        <v>44569</v>
      </c>
    </row>
    <row r="626">
      <c r="A626" t="n">
        <v>2022</v>
      </c>
      <c r="B626" t="n">
        <v>1</v>
      </c>
      <c r="C626" t="n">
        <v>50</v>
      </c>
      <c r="D626" t="inlineStr">
        <is>
          <t>LgWashing machine (Angels)</t>
        </is>
      </c>
      <c r="E626" t="inlineStr">
        <is>
          <t>FMLGEI40000000</t>
        </is>
      </c>
      <c r="F626" t="n">
        <v>51.57</v>
      </c>
      <c r="G626" t="n">
        <v>56.43</v>
      </c>
      <c r="I626" t="n">
        <v>101</v>
      </c>
      <c r="J626" t="n">
        <v>107</v>
      </c>
      <c r="M626" t="n">
        <v>3</v>
      </c>
      <c r="N626" s="64" t="n">
        <v>2</v>
      </c>
      <c r="O626" s="64" t="n">
        <v>5</v>
      </c>
      <c r="P626" s="64" t="n"/>
      <c r="Q626" s="64" t="n"/>
      <c r="R626" s="64" t="n"/>
      <c r="S626" s="64" t="n"/>
      <c r="T626" s="64" t="n"/>
      <c r="U626" s="64" t="n"/>
      <c r="V626" s="64" t="n"/>
      <c r="X626" t="n">
        <v>0.015</v>
      </c>
      <c r="Y626" s="439" t="n">
        <v>44569</v>
      </c>
      <c r="Z626" s="440" t="n">
        <v>44569</v>
      </c>
    </row>
    <row r="627">
      <c r="A627" t="n">
        <v>2022</v>
      </c>
      <c r="B627" t="n">
        <v>1</v>
      </c>
      <c r="C627" t="n">
        <v>142</v>
      </c>
      <c r="D627" t="inlineStr">
        <is>
          <t>فوم قاعده 60*60</t>
        </is>
      </c>
      <c r="E627" t="inlineStr">
        <is>
          <t>FMDACI16060000</t>
        </is>
      </c>
      <c r="F627" t="n">
        <v>326.43</v>
      </c>
      <c r="G627" t="n">
        <v>375.57</v>
      </c>
      <c r="I627" t="n">
        <v>68</v>
      </c>
      <c r="J627" t="n">
        <v>212</v>
      </c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X627" t="n">
        <v>0.02</v>
      </c>
      <c r="Y627" s="439" t="n">
        <v>44569</v>
      </c>
      <c r="Z627" s="440" t="n">
        <v>44569</v>
      </c>
    </row>
    <row r="628">
      <c r="A628" t="n">
        <v>2022</v>
      </c>
      <c r="B628" t="n">
        <v>1</v>
      </c>
      <c r="C628" t="n">
        <v>437</v>
      </c>
      <c r="D628" t="inlineStr">
        <is>
          <t>LG32LM55\63</t>
        </is>
      </c>
      <c r="E628" t="inlineStr">
        <is>
          <t>FMLGEI32LM5563</t>
        </is>
      </c>
      <c r="F628" t="n">
        <v>158.088</v>
      </c>
      <c r="G628" t="n">
        <v>179.928</v>
      </c>
      <c r="I628" t="n">
        <v>120</v>
      </c>
      <c r="J628" t="n">
        <v>120</v>
      </c>
      <c r="M628" t="n">
        <v>6</v>
      </c>
      <c r="N628" s="64" t="n">
        <v>5</v>
      </c>
      <c r="O628" s="64" t="n">
        <v>6</v>
      </c>
      <c r="P628" s="64" t="n"/>
      <c r="Q628" s="64" t="n"/>
      <c r="R628" s="64" t="n"/>
      <c r="S628" s="64" t="n"/>
      <c r="T628" s="64" t="n"/>
      <c r="U628" s="64" t="n"/>
      <c r="V628" s="64" t="n"/>
      <c r="X628" t="n">
        <v>0.015</v>
      </c>
      <c r="Y628" s="439" t="n">
        <v>44569</v>
      </c>
      <c r="Z628" s="440" t="n">
        <v>44569</v>
      </c>
    </row>
    <row r="629">
      <c r="A629" t="n">
        <v>2022</v>
      </c>
      <c r="B629" t="n">
        <v>1</v>
      </c>
      <c r="C629" t="n">
        <v>646</v>
      </c>
      <c r="D629" t="inlineStr">
        <is>
          <t>فوم جانب حمايه يمين</t>
        </is>
      </c>
      <c r="E629" t="inlineStr">
        <is>
          <t>FMDACI30000000</t>
        </is>
      </c>
      <c r="F629" t="n">
        <v>197.16</v>
      </c>
      <c r="G629" t="n">
        <v>226.84</v>
      </c>
      <c r="I629" t="n">
        <v>37</v>
      </c>
      <c r="J629" t="n">
        <v>195</v>
      </c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X629" t="n">
        <v>0.02</v>
      </c>
      <c r="Y629" s="439" t="n">
        <v>44569</v>
      </c>
      <c r="Z629" s="440" t="n">
        <v>44569</v>
      </c>
    </row>
    <row r="630">
      <c r="A630" t="n">
        <v>2022</v>
      </c>
      <c r="B630" t="n">
        <v>1</v>
      </c>
      <c r="C630" t="n">
        <v>647</v>
      </c>
      <c r="D630" t="inlineStr">
        <is>
          <t>فوم جانب حمايه شمال</t>
        </is>
      </c>
      <c r="E630" t="inlineStr">
        <is>
          <t>FMDACI40000000</t>
        </is>
      </c>
      <c r="F630" t="n">
        <v>197.16</v>
      </c>
      <c r="G630" t="n">
        <v>226.84</v>
      </c>
      <c r="I630" t="n">
        <v>37</v>
      </c>
      <c r="J630" t="n">
        <v>195</v>
      </c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X630" t="n">
        <v>0.02</v>
      </c>
      <c r="Y630" s="439" t="n">
        <v>44569</v>
      </c>
      <c r="Z630" s="440" t="n">
        <v>44569</v>
      </c>
    </row>
    <row r="631">
      <c r="A631" t="n">
        <v>2022</v>
      </c>
      <c r="B631" t="n">
        <v>1</v>
      </c>
      <c r="C631" t="n">
        <v>9</v>
      </c>
      <c r="D631" t="inlineStr">
        <is>
          <t>(إفتا)SAB  2047101</t>
        </is>
      </c>
      <c r="E631" t="inlineStr">
        <is>
          <t>FMAFTI40000000</t>
        </is>
      </c>
      <c r="F631" t="n">
        <v>22.32</v>
      </c>
      <c r="G631" t="n">
        <v>25.68</v>
      </c>
      <c r="I631" t="n">
        <v>47</v>
      </c>
      <c r="J631" t="n">
        <v>154</v>
      </c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X631" t="n">
        <v>0.02</v>
      </c>
      <c r="Y631" s="439" t="n">
        <v>44566</v>
      </c>
      <c r="Z631" s="440" t="n">
        <v>44553</v>
      </c>
    </row>
    <row r="632">
      <c r="A632" t="n">
        <v>2022</v>
      </c>
      <c r="B632" t="n">
        <v>1</v>
      </c>
      <c r="C632" t="n">
        <v>9</v>
      </c>
      <c r="D632" t="inlineStr">
        <is>
          <t>(إفتا)SAB  2047101</t>
        </is>
      </c>
      <c r="E632" t="inlineStr">
        <is>
          <t>FMAFTI40000000</t>
        </is>
      </c>
      <c r="F632" t="n">
        <v>22.32</v>
      </c>
      <c r="G632" t="n">
        <v>25.68</v>
      </c>
      <c r="I632" t="n">
        <v>47</v>
      </c>
      <c r="J632" t="n">
        <v>154</v>
      </c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X632" t="n">
        <v>0.02</v>
      </c>
      <c r="Y632" s="439" t="n">
        <v>44566</v>
      </c>
      <c r="Z632" s="440" t="n">
        <v>44556</v>
      </c>
    </row>
    <row r="633">
      <c r="A633" t="n">
        <v>2022</v>
      </c>
      <c r="B633" t="n">
        <v>1</v>
      </c>
      <c r="C633" t="n">
        <v>9</v>
      </c>
      <c r="D633" t="inlineStr">
        <is>
          <t>(إفتا)SAB  2047101</t>
        </is>
      </c>
      <c r="E633" t="inlineStr">
        <is>
          <t>FMAFTI40000000</t>
        </is>
      </c>
      <c r="F633" t="n">
        <v>22.32</v>
      </c>
      <c r="G633" t="n">
        <v>25.68</v>
      </c>
      <c r="I633" t="n">
        <v>47</v>
      </c>
      <c r="J633" t="n">
        <v>154</v>
      </c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X633" t="n">
        <v>0.02</v>
      </c>
      <c r="Y633" s="439" t="n">
        <v>44566</v>
      </c>
      <c r="Z633" s="440" t="n">
        <v>44557</v>
      </c>
    </row>
    <row r="634">
      <c r="A634" t="n">
        <v>2022</v>
      </c>
      <c r="B634" t="n">
        <v>1</v>
      </c>
      <c r="C634" t="n">
        <v>9</v>
      </c>
      <c r="D634" t="inlineStr">
        <is>
          <t>(إفتا)SAB  2047101</t>
        </is>
      </c>
      <c r="E634" t="inlineStr">
        <is>
          <t>FMAFTI40000000</t>
        </is>
      </c>
      <c r="F634" t="n">
        <v>22.32</v>
      </c>
      <c r="G634" t="n">
        <v>25.68</v>
      </c>
      <c r="I634" t="n">
        <v>47</v>
      </c>
      <c r="J634" t="n">
        <v>154</v>
      </c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X634" t="n">
        <v>0.02</v>
      </c>
      <c r="Y634" s="439" t="n">
        <v>44566</v>
      </c>
      <c r="Z634" s="440" t="n">
        <v>44564</v>
      </c>
    </row>
    <row r="635">
      <c r="A635" t="n">
        <v>2022</v>
      </c>
      <c r="B635" t="n">
        <v>1</v>
      </c>
      <c r="C635" t="n">
        <v>9</v>
      </c>
      <c r="D635" t="inlineStr">
        <is>
          <t>(إفتا)SAB  2047101</t>
        </is>
      </c>
      <c r="E635" t="inlineStr">
        <is>
          <t>FMAFTI40000000</t>
        </is>
      </c>
      <c r="F635" t="n">
        <v>22.32</v>
      </c>
      <c r="G635" t="n">
        <v>25.68</v>
      </c>
      <c r="I635" t="n">
        <v>47</v>
      </c>
      <c r="J635" t="n">
        <v>154</v>
      </c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X635" t="n">
        <v>0.02</v>
      </c>
      <c r="Y635" s="439" t="n">
        <v>44566</v>
      </c>
      <c r="Z635" s="440" t="n">
        <v>44565</v>
      </c>
    </row>
    <row r="636">
      <c r="A636" t="n">
        <v>2022</v>
      </c>
      <c r="B636" t="n">
        <v>1</v>
      </c>
      <c r="C636" t="n">
        <v>9</v>
      </c>
      <c r="D636" t="inlineStr">
        <is>
          <t>(إفتا)SAB  2047101</t>
        </is>
      </c>
      <c r="E636" t="inlineStr">
        <is>
          <t>FMAFTI40000000</t>
        </is>
      </c>
      <c r="F636" t="n">
        <v>22.32</v>
      </c>
      <c r="G636" t="n">
        <v>25.68</v>
      </c>
      <c r="I636" t="n">
        <v>47</v>
      </c>
      <c r="J636" t="n">
        <v>154</v>
      </c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X636" t="n">
        <v>0.02</v>
      </c>
      <c r="Y636" s="439" t="n">
        <v>44566</v>
      </c>
      <c r="Z636" s="440" t="n">
        <v>44566</v>
      </c>
    </row>
    <row r="637">
      <c r="A637" t="n">
        <v>2022</v>
      </c>
      <c r="B637" t="n">
        <v>1</v>
      </c>
      <c r="C637" t="n">
        <v>9</v>
      </c>
      <c r="D637" t="inlineStr">
        <is>
          <t>(إفتا)SAB  2047101</t>
        </is>
      </c>
      <c r="E637" t="inlineStr">
        <is>
          <t>FMAFTI40000000</t>
        </is>
      </c>
      <c r="F637" t="n">
        <v>22.32</v>
      </c>
      <c r="G637" t="n">
        <v>25.68</v>
      </c>
      <c r="I637" t="n">
        <v>47</v>
      </c>
      <c r="J637" t="n">
        <v>154</v>
      </c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X637" t="n">
        <v>0.02</v>
      </c>
      <c r="Y637" s="439" t="n">
        <v>44566</v>
      </c>
      <c r="Z637" s="440" t="n">
        <v>44569</v>
      </c>
    </row>
    <row r="638">
      <c r="A638" t="n">
        <v>2022</v>
      </c>
      <c r="B638" t="n">
        <v>1</v>
      </c>
      <c r="C638" t="n">
        <v>9</v>
      </c>
      <c r="D638" t="inlineStr">
        <is>
          <t>(إفتا)SAB  2047101</t>
        </is>
      </c>
      <c r="E638" t="inlineStr">
        <is>
          <t>FMAFTI40000000</t>
        </is>
      </c>
      <c r="F638" t="n">
        <v>22.32</v>
      </c>
      <c r="G638" t="n">
        <v>25.68</v>
      </c>
      <c r="I638" t="n">
        <v>47</v>
      </c>
      <c r="J638" t="n">
        <v>154</v>
      </c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X638" t="n">
        <v>0.02</v>
      </c>
      <c r="Y638" s="439" t="n">
        <v>44566</v>
      </c>
      <c r="Z638" s="440" t="n">
        <v>44591</v>
      </c>
    </row>
    <row r="639">
      <c r="A639" t="n">
        <v>2022</v>
      </c>
      <c r="B639" t="n">
        <v>1</v>
      </c>
      <c r="C639" t="n">
        <v>10</v>
      </c>
      <c r="D639" t="inlineStr">
        <is>
          <t>(إفتا)S1B1 1754501</t>
        </is>
      </c>
      <c r="E639" t="inlineStr">
        <is>
          <t>FMAFTI10000000</t>
        </is>
      </c>
      <c r="F639" t="n">
        <v>44.64</v>
      </c>
      <c r="G639" t="n">
        <v>51.36</v>
      </c>
      <c r="I639" t="n">
        <v>47</v>
      </c>
      <c r="J639" t="n">
        <v>154</v>
      </c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X639" t="n">
        <v>0.02</v>
      </c>
      <c r="Y639" s="439" t="n">
        <v>44566</v>
      </c>
      <c r="Z639" s="440" t="n">
        <v>44553</v>
      </c>
    </row>
    <row r="640">
      <c r="A640" t="n">
        <v>2022</v>
      </c>
      <c r="B640" t="n">
        <v>1</v>
      </c>
      <c r="C640" t="n">
        <v>10</v>
      </c>
      <c r="D640" t="inlineStr">
        <is>
          <t>(إفتا)S1B1 1754501</t>
        </is>
      </c>
      <c r="E640" t="inlineStr">
        <is>
          <t>FMAFTI10000000</t>
        </is>
      </c>
      <c r="F640" t="n">
        <v>44.64</v>
      </c>
      <c r="G640" t="n">
        <v>51.36</v>
      </c>
      <c r="I640" t="n">
        <v>47</v>
      </c>
      <c r="J640" t="n">
        <v>154</v>
      </c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X640" t="n">
        <v>0.02</v>
      </c>
      <c r="Y640" s="439" t="n">
        <v>44566</v>
      </c>
      <c r="Z640" s="440" t="n">
        <v>44556</v>
      </c>
    </row>
    <row r="641">
      <c r="A641" t="n">
        <v>2022</v>
      </c>
      <c r="B641" t="n">
        <v>1</v>
      </c>
      <c r="C641" t="n">
        <v>10</v>
      </c>
      <c r="D641" t="inlineStr">
        <is>
          <t>(إفتا)S1B1 1754501</t>
        </is>
      </c>
      <c r="E641" t="inlineStr">
        <is>
          <t>FMAFTI10000000</t>
        </is>
      </c>
      <c r="F641" t="n">
        <v>44.64</v>
      </c>
      <c r="G641" t="n">
        <v>51.36</v>
      </c>
      <c r="I641" t="n">
        <v>47</v>
      </c>
      <c r="J641" t="n">
        <v>154</v>
      </c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X641" t="n">
        <v>0.02</v>
      </c>
      <c r="Y641" s="439" t="n">
        <v>44566</v>
      </c>
      <c r="Z641" s="440" t="n">
        <v>44557</v>
      </c>
    </row>
    <row r="642">
      <c r="A642" t="n">
        <v>2022</v>
      </c>
      <c r="B642" t="n">
        <v>1</v>
      </c>
      <c r="C642" t="n">
        <v>10</v>
      </c>
      <c r="D642" t="inlineStr">
        <is>
          <t>(إفتا)S1B1 1754501</t>
        </is>
      </c>
      <c r="E642" t="inlineStr">
        <is>
          <t>FMAFTI10000000</t>
        </is>
      </c>
      <c r="F642" t="n">
        <v>44.64</v>
      </c>
      <c r="G642" t="n">
        <v>51.36</v>
      </c>
      <c r="I642" t="n">
        <v>47</v>
      </c>
      <c r="J642" t="n">
        <v>154</v>
      </c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X642" t="n">
        <v>0.02</v>
      </c>
      <c r="Y642" s="439" t="n">
        <v>44566</v>
      </c>
      <c r="Z642" s="440" t="n">
        <v>44564</v>
      </c>
    </row>
    <row r="643">
      <c r="A643" t="n">
        <v>2022</v>
      </c>
      <c r="B643" t="n">
        <v>1</v>
      </c>
      <c r="C643" t="n">
        <v>10</v>
      </c>
      <c r="D643" t="inlineStr">
        <is>
          <t>(إفتا)S1B1 1754501</t>
        </is>
      </c>
      <c r="E643" t="inlineStr">
        <is>
          <t>FMAFTI10000000</t>
        </is>
      </c>
      <c r="F643" t="n">
        <v>44.64</v>
      </c>
      <c r="G643" t="n">
        <v>51.36</v>
      </c>
      <c r="I643" t="n">
        <v>47</v>
      </c>
      <c r="J643" t="n">
        <v>154</v>
      </c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X643" t="n">
        <v>0.02</v>
      </c>
      <c r="Y643" s="439" t="n">
        <v>44566</v>
      </c>
      <c r="Z643" s="440" t="n">
        <v>44565</v>
      </c>
    </row>
    <row r="644">
      <c r="A644" t="n">
        <v>2022</v>
      </c>
      <c r="B644" t="n">
        <v>1</v>
      </c>
      <c r="C644" t="n">
        <v>10</v>
      </c>
      <c r="D644" t="inlineStr">
        <is>
          <t>(إفتا)S1B1 1754501</t>
        </is>
      </c>
      <c r="E644" t="inlineStr">
        <is>
          <t>FMAFTI10000000</t>
        </is>
      </c>
      <c r="F644" t="n">
        <v>44.64</v>
      </c>
      <c r="G644" t="n">
        <v>51.36</v>
      </c>
      <c r="I644" t="n">
        <v>47</v>
      </c>
      <c r="J644" t="n">
        <v>154</v>
      </c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X644" t="n">
        <v>0.02</v>
      </c>
      <c r="Y644" s="439" t="n">
        <v>44566</v>
      </c>
      <c r="Z644" s="440" t="n">
        <v>44566</v>
      </c>
    </row>
    <row r="645">
      <c r="A645" t="n">
        <v>2022</v>
      </c>
      <c r="B645" t="n">
        <v>1</v>
      </c>
      <c r="C645" t="n">
        <v>10</v>
      </c>
      <c r="D645" t="inlineStr">
        <is>
          <t>(إفتا)S1B1 1754501</t>
        </is>
      </c>
      <c r="E645" t="inlineStr">
        <is>
          <t>FMAFTI10000000</t>
        </is>
      </c>
      <c r="F645" t="n">
        <v>44.64</v>
      </c>
      <c r="G645" t="n">
        <v>51.36</v>
      </c>
      <c r="I645" t="n">
        <v>47</v>
      </c>
      <c r="J645" t="n">
        <v>154</v>
      </c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X645" t="n">
        <v>0.02</v>
      </c>
      <c r="Y645" s="439" t="n">
        <v>44566</v>
      </c>
      <c r="Z645" s="440" t="n">
        <v>44569</v>
      </c>
    </row>
    <row r="646">
      <c r="A646" t="n">
        <v>2022</v>
      </c>
      <c r="B646" t="n">
        <v>1</v>
      </c>
      <c r="C646" t="n">
        <v>10</v>
      </c>
      <c r="D646" t="inlineStr">
        <is>
          <t>(إفتا)S1B1 1754501</t>
        </is>
      </c>
      <c r="E646" t="inlineStr">
        <is>
          <t>FMAFTI10000000</t>
        </is>
      </c>
      <c r="F646" t="n">
        <v>44.64</v>
      </c>
      <c r="G646" t="n">
        <v>51.36</v>
      </c>
      <c r="I646" t="n">
        <v>47</v>
      </c>
      <c r="J646" t="n">
        <v>154</v>
      </c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X646" t="n">
        <v>0.02</v>
      </c>
      <c r="Y646" s="439" t="n">
        <v>44566</v>
      </c>
      <c r="Z646" s="440" t="n">
        <v>44591</v>
      </c>
    </row>
    <row r="647">
      <c r="A647" t="n">
        <v>2022</v>
      </c>
      <c r="B647" t="n">
        <v>1</v>
      </c>
      <c r="C647" t="n">
        <v>647</v>
      </c>
      <c r="D647" t="inlineStr">
        <is>
          <t>فوم جانب حمايه شمال</t>
        </is>
      </c>
      <c r="E647" t="inlineStr">
        <is>
          <t>FMDACI40000000</t>
        </is>
      </c>
      <c r="F647" t="n">
        <v>197.16</v>
      </c>
      <c r="G647" t="n">
        <v>226.84</v>
      </c>
      <c r="I647" t="n">
        <v>37</v>
      </c>
      <c r="J647" t="n">
        <v>195</v>
      </c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X647" t="n">
        <v>0.02</v>
      </c>
      <c r="Y647" s="439" t="n">
        <v>44566</v>
      </c>
      <c r="Z647" s="440" t="n">
        <v>44553</v>
      </c>
    </row>
    <row r="648">
      <c r="A648" t="n">
        <v>2022</v>
      </c>
      <c r="B648" t="n">
        <v>1</v>
      </c>
      <c r="C648" t="n">
        <v>647</v>
      </c>
      <c r="D648" t="inlineStr">
        <is>
          <t>فوم جانب حمايه شمال</t>
        </is>
      </c>
      <c r="E648" t="inlineStr">
        <is>
          <t>FMDACI40000000</t>
        </is>
      </c>
      <c r="F648" t="n">
        <v>197.16</v>
      </c>
      <c r="G648" t="n">
        <v>226.84</v>
      </c>
      <c r="I648" t="n">
        <v>37</v>
      </c>
      <c r="J648" t="n">
        <v>195</v>
      </c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X648" t="n">
        <v>0.02</v>
      </c>
      <c r="Y648" s="439" t="n">
        <v>44566</v>
      </c>
      <c r="Z648" s="440" t="n">
        <v>44556</v>
      </c>
    </row>
    <row r="649">
      <c r="A649" t="n">
        <v>2022</v>
      </c>
      <c r="B649" t="n">
        <v>1</v>
      </c>
      <c r="C649" t="n">
        <v>647</v>
      </c>
      <c r="D649" t="inlineStr">
        <is>
          <t>فوم جانب حمايه شمال</t>
        </is>
      </c>
      <c r="E649" t="inlineStr">
        <is>
          <t>FMDACI40000000</t>
        </is>
      </c>
      <c r="F649" t="n">
        <v>197.16</v>
      </c>
      <c r="G649" t="n">
        <v>226.84</v>
      </c>
      <c r="I649" t="n">
        <v>37</v>
      </c>
      <c r="J649" t="n">
        <v>195</v>
      </c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X649" t="n">
        <v>0.02</v>
      </c>
      <c r="Y649" s="439" t="n">
        <v>44566</v>
      </c>
      <c r="Z649" s="440" t="n">
        <v>44557</v>
      </c>
    </row>
    <row r="650">
      <c r="A650" t="n">
        <v>2022</v>
      </c>
      <c r="B650" t="n">
        <v>1</v>
      </c>
      <c r="C650" t="n">
        <v>647</v>
      </c>
      <c r="D650" t="inlineStr">
        <is>
          <t>فوم جانب حمايه شمال</t>
        </is>
      </c>
      <c r="E650" t="inlineStr">
        <is>
          <t>FMDACI40000000</t>
        </is>
      </c>
      <c r="F650" t="n">
        <v>197.16</v>
      </c>
      <c r="G650" t="n">
        <v>226.84</v>
      </c>
      <c r="I650" t="n">
        <v>37</v>
      </c>
      <c r="J650" t="n">
        <v>195</v>
      </c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X650" t="n">
        <v>0.02</v>
      </c>
      <c r="Y650" s="439" t="n">
        <v>44566</v>
      </c>
      <c r="Z650" s="440" t="n">
        <v>44564</v>
      </c>
    </row>
    <row r="651">
      <c r="A651" t="n">
        <v>2022</v>
      </c>
      <c r="B651" t="n">
        <v>1</v>
      </c>
      <c r="C651" t="n">
        <v>647</v>
      </c>
      <c r="D651" t="inlineStr">
        <is>
          <t>فوم جانب حمايه شمال</t>
        </is>
      </c>
      <c r="E651" t="inlineStr">
        <is>
          <t>FMDACI40000000</t>
        </is>
      </c>
      <c r="F651" t="n">
        <v>197.16</v>
      </c>
      <c r="G651" t="n">
        <v>226.84</v>
      </c>
      <c r="I651" t="n">
        <v>37</v>
      </c>
      <c r="J651" t="n">
        <v>195</v>
      </c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X651" t="n">
        <v>0.02</v>
      </c>
      <c r="Y651" s="439" t="n">
        <v>44566</v>
      </c>
      <c r="Z651" s="440" t="n">
        <v>44565</v>
      </c>
    </row>
    <row r="652">
      <c r="A652" t="n">
        <v>2022</v>
      </c>
      <c r="B652" t="n">
        <v>1</v>
      </c>
      <c r="C652" t="n">
        <v>647</v>
      </c>
      <c r="D652" t="inlineStr">
        <is>
          <t>فوم جانب حمايه شمال</t>
        </is>
      </c>
      <c r="E652" t="inlineStr">
        <is>
          <t>FMDACI40000000</t>
        </is>
      </c>
      <c r="F652" t="n">
        <v>197.16</v>
      </c>
      <c r="G652" t="n">
        <v>226.84</v>
      </c>
      <c r="I652" t="n">
        <v>37</v>
      </c>
      <c r="J652" t="n">
        <v>195</v>
      </c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X652" t="n">
        <v>0.02</v>
      </c>
      <c r="Y652" s="439" t="n">
        <v>44566</v>
      </c>
      <c r="Z652" s="440" t="n">
        <v>44566</v>
      </c>
    </row>
    <row r="653">
      <c r="A653" t="n">
        <v>2022</v>
      </c>
      <c r="B653" t="n">
        <v>1</v>
      </c>
      <c r="C653" t="n">
        <v>647</v>
      </c>
      <c r="D653" t="inlineStr">
        <is>
          <t>فوم جانب حمايه شمال</t>
        </is>
      </c>
      <c r="E653" t="inlineStr">
        <is>
          <t>FMDACI40000000</t>
        </is>
      </c>
      <c r="F653" t="n">
        <v>197.16</v>
      </c>
      <c r="G653" t="n">
        <v>226.84</v>
      </c>
      <c r="I653" t="n">
        <v>37</v>
      </c>
      <c r="J653" t="n">
        <v>195</v>
      </c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X653" t="n">
        <v>0.02</v>
      </c>
      <c r="Y653" s="439" t="n">
        <v>44566</v>
      </c>
      <c r="Z653" s="440" t="n">
        <v>44569</v>
      </c>
    </row>
    <row r="654">
      <c r="A654" t="n">
        <v>2022</v>
      </c>
      <c r="B654" t="n">
        <v>1</v>
      </c>
      <c r="C654" t="n">
        <v>647</v>
      </c>
      <c r="D654" t="inlineStr">
        <is>
          <t>فوم جانب حمايه شمال</t>
        </is>
      </c>
      <c r="E654" t="inlineStr">
        <is>
          <t>FMDACI40000000</t>
        </is>
      </c>
      <c r="F654" t="n">
        <v>197.16</v>
      </c>
      <c r="G654" t="n">
        <v>226.84</v>
      </c>
      <c r="I654" t="n">
        <v>37</v>
      </c>
      <c r="J654" t="n">
        <v>195</v>
      </c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X654" t="n">
        <v>0.02</v>
      </c>
      <c r="Y654" s="439" t="n">
        <v>44566</v>
      </c>
      <c r="Z654" s="440" t="n">
        <v>44591</v>
      </c>
    </row>
    <row r="655">
      <c r="A655" t="n">
        <v>2022</v>
      </c>
      <c r="B655" t="n">
        <v>1</v>
      </c>
      <c r="C655" t="n">
        <v>655</v>
      </c>
      <c r="D655" t="inlineStr">
        <is>
          <t>PDFRP2125 قاعده 70 يمين</t>
        </is>
      </c>
      <c r="E655" t="inlineStr">
        <is>
          <t>FMCFII1RRP2125</t>
        </is>
      </c>
      <c r="F655" t="n">
        <v>137.64</v>
      </c>
      <c r="G655" t="n">
        <v>158.36</v>
      </c>
      <c r="I655" t="n">
        <v>60</v>
      </c>
      <c r="J655" t="n">
        <v>180</v>
      </c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X655" t="n">
        <v>0.02</v>
      </c>
      <c r="Y655" s="439" t="n">
        <v>44566</v>
      </c>
      <c r="Z655" s="440" t="n">
        <v>44553</v>
      </c>
    </row>
    <row r="656">
      <c r="A656" t="n">
        <v>2022</v>
      </c>
      <c r="B656" t="n">
        <v>1</v>
      </c>
      <c r="C656" t="n">
        <v>655</v>
      </c>
      <c r="D656" t="inlineStr">
        <is>
          <t>PDFRP2125 قاعده 70 يمين</t>
        </is>
      </c>
      <c r="E656" t="inlineStr">
        <is>
          <t>FMCFII1RRP2125</t>
        </is>
      </c>
      <c r="F656" t="n">
        <v>137.64</v>
      </c>
      <c r="G656" t="n">
        <v>158.36</v>
      </c>
      <c r="I656" t="n">
        <v>60</v>
      </c>
      <c r="J656" t="n">
        <v>180</v>
      </c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X656" t="n">
        <v>0.02</v>
      </c>
      <c r="Y656" s="439" t="n">
        <v>44566</v>
      </c>
      <c r="Z656" s="440" t="n">
        <v>44556</v>
      </c>
    </row>
    <row r="657">
      <c r="A657" t="n">
        <v>2022</v>
      </c>
      <c r="B657" t="n">
        <v>1</v>
      </c>
      <c r="C657" t="n">
        <v>655</v>
      </c>
      <c r="D657" t="inlineStr">
        <is>
          <t>PDFRP2125 قاعده 70 يمين</t>
        </is>
      </c>
      <c r="E657" t="inlineStr">
        <is>
          <t>FMCFII1RRP2125</t>
        </is>
      </c>
      <c r="F657" t="n">
        <v>137.64</v>
      </c>
      <c r="G657" t="n">
        <v>158.36</v>
      </c>
      <c r="I657" t="n">
        <v>60</v>
      </c>
      <c r="J657" t="n">
        <v>180</v>
      </c>
      <c r="X657" t="n">
        <v>0.02</v>
      </c>
      <c r="Y657" s="440" t="n">
        <v>44566</v>
      </c>
      <c r="Z657" s="440" t="n">
        <v>44557</v>
      </c>
    </row>
    <row r="658">
      <c r="A658" t="n">
        <v>2022</v>
      </c>
      <c r="B658" t="n">
        <v>1</v>
      </c>
      <c r="C658" t="n">
        <v>655</v>
      </c>
      <c r="D658" t="inlineStr">
        <is>
          <t>PDFRP2125 قاعده 70 يمين</t>
        </is>
      </c>
      <c r="E658" t="inlineStr">
        <is>
          <t>FMCFII1RRP2125</t>
        </is>
      </c>
      <c r="F658" t="n">
        <v>137.64</v>
      </c>
      <c r="G658" t="n">
        <v>158.36</v>
      </c>
      <c r="I658" t="n">
        <v>60</v>
      </c>
      <c r="J658" t="n">
        <v>180</v>
      </c>
      <c r="X658" t="n">
        <v>0.02</v>
      </c>
      <c r="Y658" s="440" t="n">
        <v>44566</v>
      </c>
      <c r="Z658" s="440" t="n">
        <v>44564</v>
      </c>
    </row>
    <row r="659">
      <c r="A659" t="n">
        <v>2022</v>
      </c>
      <c r="B659" t="n">
        <v>1</v>
      </c>
      <c r="C659" t="n">
        <v>655</v>
      </c>
      <c r="D659" t="inlineStr">
        <is>
          <t>PDFRP2125 قاعده 70 يمين</t>
        </is>
      </c>
      <c r="E659" t="inlineStr">
        <is>
          <t>FMCFII1RRP2125</t>
        </is>
      </c>
      <c r="F659" t="n">
        <v>137.64</v>
      </c>
      <c r="G659" t="n">
        <v>158.36</v>
      </c>
      <c r="I659" t="n">
        <v>60</v>
      </c>
      <c r="J659" t="n">
        <v>180</v>
      </c>
      <c r="X659" t="n">
        <v>0.02</v>
      </c>
      <c r="Y659" s="440" t="n">
        <v>44566</v>
      </c>
      <c r="Z659" s="440" t="n">
        <v>44565</v>
      </c>
    </row>
    <row r="660">
      <c r="A660" t="n">
        <v>2022</v>
      </c>
      <c r="B660" t="n">
        <v>1</v>
      </c>
      <c r="C660" t="n">
        <v>655</v>
      </c>
      <c r="D660" t="inlineStr">
        <is>
          <t>PDFRP2125 قاعده 70 يمين</t>
        </is>
      </c>
      <c r="E660" t="inlineStr">
        <is>
          <t>FMCFII1RRP2125</t>
        </is>
      </c>
      <c r="F660" t="n">
        <v>137.64</v>
      </c>
      <c r="G660" t="n">
        <v>158.36</v>
      </c>
      <c r="I660" t="n">
        <v>60</v>
      </c>
      <c r="J660" t="n">
        <v>180</v>
      </c>
      <c r="X660" t="n">
        <v>0.02</v>
      </c>
      <c r="Y660" s="440" t="n">
        <v>44566</v>
      </c>
      <c r="Z660" s="440" t="n">
        <v>44566</v>
      </c>
    </row>
    <row r="661">
      <c r="A661" t="n">
        <v>2022</v>
      </c>
      <c r="B661" t="n">
        <v>1</v>
      </c>
      <c r="C661" t="n">
        <v>655</v>
      </c>
      <c r="D661" t="inlineStr">
        <is>
          <t>PDFRP2125 قاعده 70 يمين</t>
        </is>
      </c>
      <c r="E661" t="inlineStr">
        <is>
          <t>FMCFII1RRP2125</t>
        </is>
      </c>
      <c r="F661" t="n">
        <v>137.64</v>
      </c>
      <c r="G661" t="n">
        <v>158.36</v>
      </c>
      <c r="I661" t="n">
        <v>60</v>
      </c>
      <c r="J661" t="n">
        <v>180</v>
      </c>
      <c r="X661" t="n">
        <v>0.02</v>
      </c>
      <c r="Y661" s="440" t="n">
        <v>44566</v>
      </c>
      <c r="Z661" s="440" t="n">
        <v>44569</v>
      </c>
    </row>
    <row r="662">
      <c r="A662" t="n">
        <v>2022</v>
      </c>
      <c r="B662" t="n">
        <v>1</v>
      </c>
      <c r="C662" t="n">
        <v>655</v>
      </c>
      <c r="D662" t="inlineStr">
        <is>
          <t>PDFRP2125 قاعده 70 يمين</t>
        </is>
      </c>
      <c r="E662" t="inlineStr">
        <is>
          <t>FMCFII1RRP2125</t>
        </is>
      </c>
      <c r="F662" t="n">
        <v>137.64</v>
      </c>
      <c r="G662" t="n">
        <v>158.36</v>
      </c>
      <c r="I662" t="n">
        <v>60</v>
      </c>
      <c r="J662" t="n">
        <v>180</v>
      </c>
      <c r="X662" t="n">
        <v>0.02</v>
      </c>
      <c r="Y662" s="440" t="n">
        <v>44566</v>
      </c>
      <c r="Z662" s="440" t="n">
        <v>44591</v>
      </c>
    </row>
    <row r="663">
      <c r="A663" t="n">
        <v>2022</v>
      </c>
      <c r="B663" t="n">
        <v>1</v>
      </c>
      <c r="C663" t="n">
        <v>656</v>
      </c>
      <c r="D663" t="inlineStr">
        <is>
          <t>PDFRP2123 قاعده 70 شمال</t>
        </is>
      </c>
      <c r="E663" t="inlineStr">
        <is>
          <t>FMCFII1LRP2123</t>
        </is>
      </c>
      <c r="F663" t="n">
        <v>137.64</v>
      </c>
      <c r="G663" t="n">
        <v>158.36</v>
      </c>
      <c r="I663" t="n">
        <v>60</v>
      </c>
      <c r="J663" t="n">
        <v>180</v>
      </c>
      <c r="X663" t="n">
        <v>0.02</v>
      </c>
      <c r="Y663" s="440" t="n">
        <v>44566</v>
      </c>
      <c r="Z663" s="440" t="n">
        <v>44553</v>
      </c>
    </row>
    <row r="664">
      <c r="A664" t="n">
        <v>2022</v>
      </c>
      <c r="B664" t="n">
        <v>1</v>
      </c>
      <c r="C664" t="n">
        <v>656</v>
      </c>
      <c r="D664" t="inlineStr">
        <is>
          <t>PDFRP2123 قاعده 70 شمال</t>
        </is>
      </c>
      <c r="E664" t="inlineStr">
        <is>
          <t>FMCFII1LRP2123</t>
        </is>
      </c>
      <c r="F664" t="n">
        <v>137.64</v>
      </c>
      <c r="G664" t="n">
        <v>158.36</v>
      </c>
      <c r="I664" t="n">
        <v>60</v>
      </c>
      <c r="J664" t="n">
        <v>180</v>
      </c>
      <c r="X664" t="n">
        <v>0.02</v>
      </c>
      <c r="Y664" s="440" t="n">
        <v>44566</v>
      </c>
      <c r="Z664" s="440" t="n">
        <v>44556</v>
      </c>
    </row>
    <row r="665">
      <c r="A665" t="n">
        <v>2022</v>
      </c>
      <c r="B665" t="n">
        <v>1</v>
      </c>
      <c r="C665" t="n">
        <v>656</v>
      </c>
      <c r="D665" t="inlineStr">
        <is>
          <t>PDFRP2123 قاعده 70 شمال</t>
        </is>
      </c>
      <c r="E665" t="inlineStr">
        <is>
          <t>FMCFII1LRP2123</t>
        </is>
      </c>
      <c r="F665" t="n">
        <v>137.64</v>
      </c>
      <c r="G665" t="n">
        <v>158.36</v>
      </c>
      <c r="I665" t="n">
        <v>60</v>
      </c>
      <c r="J665" t="n">
        <v>180</v>
      </c>
      <c r="X665" t="n">
        <v>0.02</v>
      </c>
      <c r="Y665" s="440" t="n">
        <v>44566</v>
      </c>
      <c r="Z665" s="440" t="n">
        <v>44557</v>
      </c>
    </row>
    <row r="666">
      <c r="A666" t="n">
        <v>2022</v>
      </c>
      <c r="B666" t="n">
        <v>1</v>
      </c>
      <c r="C666" t="n">
        <v>656</v>
      </c>
      <c r="D666" t="inlineStr">
        <is>
          <t>PDFRP2123 قاعده 70 شمال</t>
        </is>
      </c>
      <c r="E666" t="inlineStr">
        <is>
          <t>FMCFII1LRP2123</t>
        </is>
      </c>
      <c r="F666" t="n">
        <v>137.64</v>
      </c>
      <c r="G666" t="n">
        <v>158.36</v>
      </c>
      <c r="I666" t="n">
        <v>60</v>
      </c>
      <c r="J666" t="n">
        <v>180</v>
      </c>
      <c r="X666" t="n">
        <v>0.02</v>
      </c>
      <c r="Y666" s="440" t="n">
        <v>44566</v>
      </c>
      <c r="Z666" s="440" t="n">
        <v>44564</v>
      </c>
    </row>
    <row r="667">
      <c r="A667" t="n">
        <v>2022</v>
      </c>
      <c r="B667" t="n">
        <v>1</v>
      </c>
      <c r="C667" t="n">
        <v>656</v>
      </c>
      <c r="D667" t="inlineStr">
        <is>
          <t>PDFRP2123 قاعده 70 شمال</t>
        </is>
      </c>
      <c r="E667" t="inlineStr">
        <is>
          <t>FMCFII1LRP2123</t>
        </is>
      </c>
      <c r="F667" t="n">
        <v>137.64</v>
      </c>
      <c r="G667" t="n">
        <v>158.36</v>
      </c>
      <c r="I667" t="n">
        <v>60</v>
      </c>
      <c r="J667" t="n">
        <v>180</v>
      </c>
      <c r="X667" t="n">
        <v>0.02</v>
      </c>
      <c r="Y667" s="440" t="n">
        <v>44566</v>
      </c>
      <c r="Z667" s="440" t="n">
        <v>44565</v>
      </c>
    </row>
    <row r="668">
      <c r="A668" t="n">
        <v>2022</v>
      </c>
      <c r="B668" t="n">
        <v>1</v>
      </c>
      <c r="C668" t="n">
        <v>656</v>
      </c>
      <c r="D668" t="inlineStr">
        <is>
          <t>PDFRP2123 قاعده 70 شمال</t>
        </is>
      </c>
      <c r="E668" t="inlineStr">
        <is>
          <t>FMCFII1LRP2123</t>
        </is>
      </c>
      <c r="F668" t="n">
        <v>137.64</v>
      </c>
      <c r="G668" t="n">
        <v>158.36</v>
      </c>
      <c r="I668" t="n">
        <v>60</v>
      </c>
      <c r="J668" t="n">
        <v>180</v>
      </c>
      <c r="X668" t="n">
        <v>0.02</v>
      </c>
      <c r="Y668" s="440" t="n">
        <v>44566</v>
      </c>
      <c r="Z668" s="440" t="n">
        <v>44566</v>
      </c>
    </row>
    <row r="669">
      <c r="A669" t="n">
        <v>2022</v>
      </c>
      <c r="B669" t="n">
        <v>1</v>
      </c>
      <c r="C669" t="n">
        <v>656</v>
      </c>
      <c r="D669" t="inlineStr">
        <is>
          <t>PDFRP2123 قاعده 70 شمال</t>
        </is>
      </c>
      <c r="E669" t="inlineStr">
        <is>
          <t>FMCFII1LRP2123</t>
        </is>
      </c>
      <c r="F669" t="n">
        <v>137.64</v>
      </c>
      <c r="G669" t="n">
        <v>158.36</v>
      </c>
      <c r="I669" t="n">
        <v>60</v>
      </c>
      <c r="J669" t="n">
        <v>180</v>
      </c>
      <c r="X669" t="n">
        <v>0.02</v>
      </c>
      <c r="Y669" s="440" t="n">
        <v>44566</v>
      </c>
      <c r="Z669" s="440" t="n">
        <v>44569</v>
      </c>
    </row>
    <row r="670">
      <c r="A670" t="n">
        <v>2022</v>
      </c>
      <c r="B670" t="n">
        <v>1</v>
      </c>
      <c r="C670" t="n">
        <v>656</v>
      </c>
      <c r="D670" t="inlineStr">
        <is>
          <t>PDFRP2123 قاعده 70 شمال</t>
        </is>
      </c>
      <c r="E670" t="inlineStr">
        <is>
          <t>FMCFII1LRP2123</t>
        </is>
      </c>
      <c r="F670" t="n">
        <v>137.64</v>
      </c>
      <c r="G670" t="n">
        <v>158.36</v>
      </c>
      <c r="I670" t="n">
        <v>60</v>
      </c>
      <c r="J670" t="n">
        <v>180</v>
      </c>
      <c r="X670" t="n">
        <v>0.02</v>
      </c>
      <c r="Y670" s="440" t="n">
        <v>44566</v>
      </c>
      <c r="Z670" s="440" t="n">
        <v>44591</v>
      </c>
    </row>
    <row r="671">
      <c r="A671" t="n">
        <v>2022</v>
      </c>
      <c r="B671" t="n">
        <v>1</v>
      </c>
      <c r="C671" t="n">
        <v>657</v>
      </c>
      <c r="D671" t="inlineStr">
        <is>
          <t>PDFRP2124 كفر 70 يمين</t>
        </is>
      </c>
      <c r="E671" t="inlineStr">
        <is>
          <t>FMCFII7RRP2124</t>
        </is>
      </c>
      <c r="F671" t="n">
        <v>83.7</v>
      </c>
      <c r="G671" t="n">
        <v>96.3</v>
      </c>
      <c r="I671" t="n">
        <v>60</v>
      </c>
      <c r="J671" t="n">
        <v>180</v>
      </c>
      <c r="X671" t="n">
        <v>0.02</v>
      </c>
      <c r="Y671" s="440" t="n">
        <v>44566</v>
      </c>
      <c r="Z671" s="440" t="n">
        <v>44553</v>
      </c>
    </row>
    <row r="672">
      <c r="A672" t="n">
        <v>2022</v>
      </c>
      <c r="B672" t="n">
        <v>1</v>
      </c>
      <c r="C672" t="n">
        <v>657</v>
      </c>
      <c r="D672" t="inlineStr">
        <is>
          <t>PDFRP2124 كفر 70 يمين</t>
        </is>
      </c>
      <c r="E672" t="inlineStr">
        <is>
          <t>FMCFII7RRP2124</t>
        </is>
      </c>
      <c r="F672" t="n">
        <v>83.7</v>
      </c>
      <c r="G672" t="n">
        <v>96.3</v>
      </c>
      <c r="I672" t="n">
        <v>60</v>
      </c>
      <c r="J672" t="n">
        <v>180</v>
      </c>
      <c r="X672" t="n">
        <v>0.02</v>
      </c>
      <c r="Y672" s="440" t="n">
        <v>44566</v>
      </c>
      <c r="Z672" s="440" t="n">
        <v>44556</v>
      </c>
    </row>
    <row r="673">
      <c r="A673" t="n">
        <v>2022</v>
      </c>
      <c r="B673" t="n">
        <v>1</v>
      </c>
      <c r="C673" t="n">
        <v>657</v>
      </c>
      <c r="D673" t="inlineStr">
        <is>
          <t>PDFRP2124 كفر 70 يمين</t>
        </is>
      </c>
      <c r="E673" t="inlineStr">
        <is>
          <t>FMCFII7RRP2124</t>
        </is>
      </c>
      <c r="F673" t="n">
        <v>83.7</v>
      </c>
      <c r="G673" t="n">
        <v>96.3</v>
      </c>
      <c r="I673" t="n">
        <v>60</v>
      </c>
      <c r="J673" t="n">
        <v>180</v>
      </c>
      <c r="X673" t="n">
        <v>0.02</v>
      </c>
      <c r="Y673" s="440" t="n">
        <v>44566</v>
      </c>
      <c r="Z673" s="440" t="n">
        <v>44557</v>
      </c>
    </row>
    <row r="674">
      <c r="A674" t="n">
        <v>2022</v>
      </c>
      <c r="B674" t="n">
        <v>1</v>
      </c>
      <c r="C674" t="n">
        <v>657</v>
      </c>
      <c r="D674" t="inlineStr">
        <is>
          <t>PDFRP2124 كفر 70 يمين</t>
        </is>
      </c>
      <c r="E674" t="inlineStr">
        <is>
          <t>FMCFII7RRP2124</t>
        </is>
      </c>
      <c r="F674" t="n">
        <v>83.7</v>
      </c>
      <c r="G674" t="n">
        <v>96.3</v>
      </c>
      <c r="I674" t="n">
        <v>60</v>
      </c>
      <c r="J674" t="n">
        <v>180</v>
      </c>
      <c r="X674" t="n">
        <v>0.02</v>
      </c>
      <c r="Y674" s="440" t="n">
        <v>44566</v>
      </c>
      <c r="Z674" s="440" t="n">
        <v>44564</v>
      </c>
    </row>
    <row r="675">
      <c r="A675" t="n">
        <v>2022</v>
      </c>
      <c r="B675" t="n">
        <v>1</v>
      </c>
      <c r="C675" t="n">
        <v>657</v>
      </c>
      <c r="D675" t="inlineStr">
        <is>
          <t>PDFRP2124 كفر 70 يمين</t>
        </is>
      </c>
      <c r="E675" t="inlineStr">
        <is>
          <t>FMCFII7RRP2124</t>
        </is>
      </c>
      <c r="F675" t="n">
        <v>83.7</v>
      </c>
      <c r="G675" t="n">
        <v>96.3</v>
      </c>
      <c r="I675" t="n">
        <v>60</v>
      </c>
      <c r="J675" t="n">
        <v>180</v>
      </c>
      <c r="X675" t="n">
        <v>0.02</v>
      </c>
      <c r="Y675" s="440" t="n">
        <v>44566</v>
      </c>
      <c r="Z675" s="440" t="n">
        <v>44565</v>
      </c>
    </row>
    <row r="676">
      <c r="A676" t="n">
        <v>2022</v>
      </c>
      <c r="B676" t="n">
        <v>1</v>
      </c>
      <c r="C676" t="n">
        <v>657</v>
      </c>
      <c r="D676" t="inlineStr">
        <is>
          <t>PDFRP2124 كفر 70 يمين</t>
        </is>
      </c>
      <c r="E676" t="inlineStr">
        <is>
          <t>FMCFII7RRP2124</t>
        </is>
      </c>
      <c r="F676" t="n">
        <v>83.7</v>
      </c>
      <c r="G676" t="n">
        <v>96.3</v>
      </c>
      <c r="I676" t="n">
        <v>60</v>
      </c>
      <c r="J676" t="n">
        <v>180</v>
      </c>
      <c r="X676" t="n">
        <v>0.02</v>
      </c>
      <c r="Y676" s="440" t="n">
        <v>44566</v>
      </c>
      <c r="Z676" s="440" t="n">
        <v>44566</v>
      </c>
    </row>
    <row r="677">
      <c r="A677" t="n">
        <v>2022</v>
      </c>
      <c r="B677" t="n">
        <v>1</v>
      </c>
      <c r="C677" t="n">
        <v>657</v>
      </c>
      <c r="D677" t="inlineStr">
        <is>
          <t>PDFRP2124 كفر 70 يمين</t>
        </is>
      </c>
      <c r="E677" t="inlineStr">
        <is>
          <t>FMCFII7RRP2124</t>
        </is>
      </c>
      <c r="F677" t="n">
        <v>83.7</v>
      </c>
      <c r="G677" t="n">
        <v>96.3</v>
      </c>
      <c r="I677" t="n">
        <v>60</v>
      </c>
      <c r="J677" t="n">
        <v>180</v>
      </c>
      <c r="X677" t="n">
        <v>0.02</v>
      </c>
      <c r="Y677" s="440" t="n">
        <v>44566</v>
      </c>
      <c r="Z677" s="440" t="n">
        <v>44569</v>
      </c>
    </row>
    <row r="678">
      <c r="A678" t="n">
        <v>2022</v>
      </c>
      <c r="B678" t="n">
        <v>1</v>
      </c>
      <c r="C678" t="n">
        <v>657</v>
      </c>
      <c r="D678" t="inlineStr">
        <is>
          <t>PDFRP2124 كفر 70 يمين</t>
        </is>
      </c>
      <c r="E678" t="inlineStr">
        <is>
          <t>FMCFII7RRP2124</t>
        </is>
      </c>
      <c r="F678" t="n">
        <v>83.7</v>
      </c>
      <c r="G678" t="n">
        <v>96.3</v>
      </c>
      <c r="I678" t="n">
        <v>60</v>
      </c>
      <c r="J678" t="n">
        <v>180</v>
      </c>
      <c r="X678" t="n">
        <v>0.02</v>
      </c>
      <c r="Y678" s="440" t="n">
        <v>44566</v>
      </c>
      <c r="Z678" s="440" t="n">
        <v>44591</v>
      </c>
    </row>
    <row r="679">
      <c r="A679" t="n">
        <v>2022</v>
      </c>
      <c r="B679" t="n">
        <v>1</v>
      </c>
      <c r="C679" t="n">
        <v>658</v>
      </c>
      <c r="D679" t="inlineStr">
        <is>
          <t>PDFRP2122 كفر 70 شمال</t>
        </is>
      </c>
      <c r="E679" t="inlineStr">
        <is>
          <t>FMCFII7LRP2122</t>
        </is>
      </c>
      <c r="F679" t="n">
        <v>83.7</v>
      </c>
      <c r="G679" t="n">
        <v>96.3</v>
      </c>
      <c r="I679" t="n">
        <v>60</v>
      </c>
      <c r="J679" t="n">
        <v>180</v>
      </c>
      <c r="X679" t="n">
        <v>0.02</v>
      </c>
      <c r="Y679" s="440" t="n">
        <v>44566</v>
      </c>
      <c r="Z679" s="440" t="n">
        <v>44553</v>
      </c>
    </row>
    <row r="680">
      <c r="A680" t="n">
        <v>2022</v>
      </c>
      <c r="B680" t="n">
        <v>1</v>
      </c>
      <c r="C680" t="n">
        <v>658</v>
      </c>
      <c r="D680" t="inlineStr">
        <is>
          <t>PDFRP2122 كفر 70 شمال</t>
        </is>
      </c>
      <c r="E680" t="inlineStr">
        <is>
          <t>FMCFII7LRP2122</t>
        </is>
      </c>
      <c r="F680" t="n">
        <v>83.7</v>
      </c>
      <c r="G680" t="n">
        <v>96.3</v>
      </c>
      <c r="I680" t="n">
        <v>60</v>
      </c>
      <c r="J680" t="n">
        <v>180</v>
      </c>
      <c r="X680" t="n">
        <v>0.02</v>
      </c>
      <c r="Y680" s="440" t="n">
        <v>44566</v>
      </c>
      <c r="Z680" s="440" t="n">
        <v>44556</v>
      </c>
    </row>
    <row r="681">
      <c r="A681" t="n">
        <v>2022</v>
      </c>
      <c r="B681" t="n">
        <v>1</v>
      </c>
      <c r="C681" t="n">
        <v>658</v>
      </c>
      <c r="D681" t="inlineStr">
        <is>
          <t>PDFRP2122 كفر 70 شمال</t>
        </is>
      </c>
      <c r="E681" t="inlineStr">
        <is>
          <t>FMCFII7LRP2122</t>
        </is>
      </c>
      <c r="F681" t="n">
        <v>83.7</v>
      </c>
      <c r="G681" t="n">
        <v>96.3</v>
      </c>
      <c r="I681" t="n">
        <v>60</v>
      </c>
      <c r="J681" t="n">
        <v>180</v>
      </c>
      <c r="X681" t="n">
        <v>0.02</v>
      </c>
      <c r="Y681" s="440" t="n">
        <v>44566</v>
      </c>
      <c r="Z681" s="440" t="n">
        <v>44557</v>
      </c>
    </row>
    <row r="682">
      <c r="A682" t="n">
        <v>2022</v>
      </c>
      <c r="B682" t="n">
        <v>1</v>
      </c>
      <c r="C682" t="n">
        <v>658</v>
      </c>
      <c r="D682" t="inlineStr">
        <is>
          <t>PDFRP2122 كفر 70 شمال</t>
        </is>
      </c>
      <c r="E682" t="inlineStr">
        <is>
          <t>FMCFII7LRP2122</t>
        </is>
      </c>
      <c r="F682" t="n">
        <v>83.7</v>
      </c>
      <c r="G682" t="n">
        <v>96.3</v>
      </c>
      <c r="I682" t="n">
        <v>60</v>
      </c>
      <c r="J682" t="n">
        <v>180</v>
      </c>
      <c r="X682" t="n">
        <v>0.02</v>
      </c>
      <c r="Y682" s="440" t="n">
        <v>44566</v>
      </c>
      <c r="Z682" s="440" t="n">
        <v>44564</v>
      </c>
    </row>
    <row r="683">
      <c r="A683" t="n">
        <v>2022</v>
      </c>
      <c r="B683" t="n">
        <v>1</v>
      </c>
      <c r="C683" t="n">
        <v>658</v>
      </c>
      <c r="D683" t="inlineStr">
        <is>
          <t>PDFRP2122 كفر 70 شمال</t>
        </is>
      </c>
      <c r="E683" t="inlineStr">
        <is>
          <t>FMCFII7LRP2122</t>
        </is>
      </c>
      <c r="F683" t="n">
        <v>83.7</v>
      </c>
      <c r="G683" t="n">
        <v>96.3</v>
      </c>
      <c r="I683" t="n">
        <v>60</v>
      </c>
      <c r="J683" t="n">
        <v>180</v>
      </c>
      <c r="X683" t="n">
        <v>0.02</v>
      </c>
      <c r="Y683" s="440" t="n">
        <v>44566</v>
      </c>
      <c r="Z683" s="440" t="n">
        <v>44565</v>
      </c>
    </row>
    <row r="684">
      <c r="A684" t="n">
        <v>2022</v>
      </c>
      <c r="B684" t="n">
        <v>1</v>
      </c>
      <c r="C684" t="n">
        <v>658</v>
      </c>
      <c r="D684" t="inlineStr">
        <is>
          <t>PDFRP2122 كفر 70 شمال</t>
        </is>
      </c>
      <c r="E684" t="inlineStr">
        <is>
          <t>FMCFII7LRP2122</t>
        </is>
      </c>
      <c r="F684" t="n">
        <v>83.7</v>
      </c>
      <c r="G684" t="n">
        <v>96.3</v>
      </c>
      <c r="I684" t="n">
        <v>60</v>
      </c>
      <c r="J684" t="n">
        <v>180</v>
      </c>
      <c r="X684" t="n">
        <v>0.02</v>
      </c>
      <c r="Y684" s="440" t="n">
        <v>44566</v>
      </c>
      <c r="Z684" s="440" t="n">
        <v>44566</v>
      </c>
    </row>
    <row r="685">
      <c r="A685" t="n">
        <v>2022</v>
      </c>
      <c r="B685" t="n">
        <v>1</v>
      </c>
      <c r="C685" t="n">
        <v>658</v>
      </c>
      <c r="D685" t="inlineStr">
        <is>
          <t>PDFRP2122 كفر 70 شمال</t>
        </is>
      </c>
      <c r="E685" t="inlineStr">
        <is>
          <t>FMCFII7LRP2122</t>
        </is>
      </c>
      <c r="F685" t="n">
        <v>83.7</v>
      </c>
      <c r="G685" t="n">
        <v>96.3</v>
      </c>
      <c r="I685" t="n">
        <v>60</v>
      </c>
      <c r="J685" t="n">
        <v>180</v>
      </c>
      <c r="X685" t="n">
        <v>0.02</v>
      </c>
      <c r="Y685" s="440" t="n">
        <v>44566</v>
      </c>
      <c r="Z685" s="440" t="n">
        <v>44569</v>
      </c>
    </row>
    <row r="686">
      <c r="A686" t="n">
        <v>2022</v>
      </c>
      <c r="B686" t="n">
        <v>1</v>
      </c>
      <c r="C686" t="n">
        <v>658</v>
      </c>
      <c r="D686" t="inlineStr">
        <is>
          <t>PDFRP2122 كفر 70 شمال</t>
        </is>
      </c>
      <c r="E686" t="inlineStr">
        <is>
          <t>FMCFII7LRP2122</t>
        </is>
      </c>
      <c r="F686" t="n">
        <v>83.7</v>
      </c>
      <c r="G686" t="n">
        <v>96.3</v>
      </c>
      <c r="I686" t="n">
        <v>60</v>
      </c>
      <c r="J686" t="n">
        <v>180</v>
      </c>
      <c r="X686" t="n">
        <v>0.02</v>
      </c>
      <c r="Y686" s="440" t="n">
        <v>44566</v>
      </c>
      <c r="Z686" s="440" t="n">
        <v>44591</v>
      </c>
    </row>
    <row r="687">
      <c r="A687" t="n">
        <v>2022</v>
      </c>
      <c r="B687" t="n">
        <v>1</v>
      </c>
      <c r="C687" t="n">
        <v>688</v>
      </c>
      <c r="D687" t="inlineStr">
        <is>
          <t>قاعدة غسالة كيلوباترا</t>
        </is>
      </c>
      <c r="E687" t="inlineStr">
        <is>
          <t>FMDAII10CP0000</t>
        </is>
      </c>
      <c r="F687" t="n">
        <v>180</v>
      </c>
      <c r="G687" t="n">
        <v>220</v>
      </c>
      <c r="I687" t="n">
        <v>60</v>
      </c>
      <c r="J687" t="n">
        <v>120</v>
      </c>
      <c r="M687" t="n">
        <v>2</v>
      </c>
      <c r="N687" t="n">
        <v>7</v>
      </c>
      <c r="O687" t="n">
        <v>4</v>
      </c>
      <c r="X687" t="n">
        <v>0.015</v>
      </c>
      <c r="Y687" s="440" t="n">
        <v>44566</v>
      </c>
      <c r="Z687" s="440" t="n">
        <v>44553</v>
      </c>
    </row>
    <row r="688">
      <c r="A688" t="n">
        <v>2022</v>
      </c>
      <c r="B688" t="n">
        <v>1</v>
      </c>
      <c r="C688" t="n">
        <v>688</v>
      </c>
      <c r="D688" t="inlineStr">
        <is>
          <t>قاعدة غسالة كيلوباترا</t>
        </is>
      </c>
      <c r="E688" t="inlineStr">
        <is>
          <t>FMDAII10CP0000</t>
        </is>
      </c>
      <c r="F688" t="n">
        <v>180</v>
      </c>
      <c r="G688" t="n">
        <v>220</v>
      </c>
      <c r="I688" t="n">
        <v>60</v>
      </c>
      <c r="J688" t="n">
        <v>120</v>
      </c>
      <c r="M688" t="n">
        <v>2</v>
      </c>
      <c r="N688" t="n">
        <v>7</v>
      </c>
      <c r="O688" t="n">
        <v>4</v>
      </c>
      <c r="X688" t="n">
        <v>0.015</v>
      </c>
      <c r="Y688" s="440" t="n">
        <v>44566</v>
      </c>
      <c r="Z688" s="440" t="n">
        <v>44556</v>
      </c>
    </row>
    <row r="689">
      <c r="A689" t="n">
        <v>2022</v>
      </c>
      <c r="B689" t="n">
        <v>1</v>
      </c>
      <c r="C689" t="n">
        <v>688</v>
      </c>
      <c r="D689" t="inlineStr">
        <is>
          <t>قاعدة غسالة كيلوباترا</t>
        </is>
      </c>
      <c r="E689" t="inlineStr">
        <is>
          <t>FMDAII10CP0000</t>
        </is>
      </c>
      <c r="F689" t="n">
        <v>180</v>
      </c>
      <c r="G689" t="n">
        <v>220</v>
      </c>
      <c r="I689" t="n">
        <v>60</v>
      </c>
      <c r="J689" t="n">
        <v>120</v>
      </c>
      <c r="M689" t="n">
        <v>2</v>
      </c>
      <c r="N689" t="n">
        <v>7</v>
      </c>
      <c r="O689" t="n">
        <v>4</v>
      </c>
      <c r="X689" t="n">
        <v>0.015</v>
      </c>
      <c r="Y689" s="440" t="n">
        <v>44566</v>
      </c>
      <c r="Z689" s="440" t="n">
        <v>44557</v>
      </c>
    </row>
    <row r="690">
      <c r="A690" t="n">
        <v>2022</v>
      </c>
      <c r="B690" t="n">
        <v>1</v>
      </c>
      <c r="C690" t="n">
        <v>688</v>
      </c>
      <c r="D690" t="inlineStr">
        <is>
          <t>قاعدة غسالة كيلوباترا</t>
        </is>
      </c>
      <c r="E690" t="inlineStr">
        <is>
          <t>FMDAII10CP0000</t>
        </is>
      </c>
      <c r="F690" t="n">
        <v>180</v>
      </c>
      <c r="G690" t="n">
        <v>220</v>
      </c>
      <c r="I690" t="n">
        <v>60</v>
      </c>
      <c r="J690" t="n">
        <v>120</v>
      </c>
      <c r="M690" t="n">
        <v>2</v>
      </c>
      <c r="N690" t="n">
        <v>7</v>
      </c>
      <c r="O690" t="n">
        <v>4</v>
      </c>
      <c r="X690" t="n">
        <v>0.015</v>
      </c>
      <c r="Y690" s="440" t="n">
        <v>44566</v>
      </c>
      <c r="Z690" s="440" t="n">
        <v>44564</v>
      </c>
    </row>
    <row r="691">
      <c r="A691" t="n">
        <v>2022</v>
      </c>
      <c r="B691" t="n">
        <v>1</v>
      </c>
      <c r="C691" t="n">
        <v>688</v>
      </c>
      <c r="D691" t="inlineStr">
        <is>
          <t>قاعدة غسالة كيلوباترا</t>
        </is>
      </c>
      <c r="E691" t="inlineStr">
        <is>
          <t>FMDAII10CP0000</t>
        </is>
      </c>
      <c r="F691" t="n">
        <v>180</v>
      </c>
      <c r="G691" t="n">
        <v>220</v>
      </c>
      <c r="I691" t="n">
        <v>60</v>
      </c>
      <c r="J691" t="n">
        <v>120</v>
      </c>
      <c r="M691" t="n">
        <v>2</v>
      </c>
      <c r="N691" t="n">
        <v>7</v>
      </c>
      <c r="O691" t="n">
        <v>4</v>
      </c>
      <c r="X691" t="n">
        <v>0.015</v>
      </c>
      <c r="Y691" s="440" t="n">
        <v>44566</v>
      </c>
      <c r="Z691" s="440" t="n">
        <v>44565</v>
      </c>
    </row>
    <row r="692">
      <c r="A692" t="n">
        <v>2022</v>
      </c>
      <c r="B692" t="n">
        <v>1</v>
      </c>
      <c r="C692" t="n">
        <v>688</v>
      </c>
      <c r="D692" t="inlineStr">
        <is>
          <t>قاعدة غسالة كيلوباترا</t>
        </is>
      </c>
      <c r="E692" t="inlineStr">
        <is>
          <t>FMDAII10CP0000</t>
        </is>
      </c>
      <c r="F692" t="n">
        <v>180</v>
      </c>
      <c r="G692" t="n">
        <v>220</v>
      </c>
      <c r="I692" t="n">
        <v>60</v>
      </c>
      <c r="J692" t="n">
        <v>120</v>
      </c>
      <c r="M692" t="n">
        <v>2</v>
      </c>
      <c r="N692" t="n">
        <v>7</v>
      </c>
      <c r="O692" t="n">
        <v>4</v>
      </c>
      <c r="X692" t="n">
        <v>0.015</v>
      </c>
      <c r="Y692" s="440" t="n">
        <v>44566</v>
      </c>
      <c r="Z692" s="440" t="n">
        <v>44566</v>
      </c>
    </row>
    <row r="693">
      <c r="A693" t="n">
        <v>2022</v>
      </c>
      <c r="B693" t="n">
        <v>1</v>
      </c>
      <c r="C693" t="n">
        <v>688</v>
      </c>
      <c r="D693" t="inlineStr">
        <is>
          <t>قاعدة غسالة كيلوباترا</t>
        </is>
      </c>
      <c r="E693" t="inlineStr">
        <is>
          <t>FMDAII10CP0000</t>
        </is>
      </c>
      <c r="F693" t="n">
        <v>180</v>
      </c>
      <c r="G693" t="n">
        <v>220</v>
      </c>
      <c r="I693" t="n">
        <v>60</v>
      </c>
      <c r="J693" t="n">
        <v>120</v>
      </c>
      <c r="M693" t="n">
        <v>2</v>
      </c>
      <c r="N693" t="n">
        <v>7</v>
      </c>
      <c r="O693" t="n">
        <v>4</v>
      </c>
      <c r="X693" t="n">
        <v>0.015</v>
      </c>
      <c r="Y693" s="440" t="n">
        <v>44566</v>
      </c>
      <c r="Z693" s="440" t="n">
        <v>44569</v>
      </c>
    </row>
    <row r="694">
      <c r="A694" t="n">
        <v>2022</v>
      </c>
      <c r="B694" t="n">
        <v>1</v>
      </c>
      <c r="C694" t="n">
        <v>688</v>
      </c>
      <c r="D694" t="inlineStr">
        <is>
          <t>قاعدة غسالة كيلوباترا</t>
        </is>
      </c>
      <c r="E694" t="inlineStr">
        <is>
          <t>FMDAII10CP0000</t>
        </is>
      </c>
      <c r="F694" t="n">
        <v>180</v>
      </c>
      <c r="G694" t="n">
        <v>220</v>
      </c>
      <c r="I694" t="n">
        <v>60</v>
      </c>
      <c r="J694" t="n">
        <v>120</v>
      </c>
      <c r="M694" t="n">
        <v>2</v>
      </c>
      <c r="N694" t="n">
        <v>7</v>
      </c>
      <c r="O694" t="n">
        <v>4</v>
      </c>
      <c r="X694" t="n">
        <v>0.015</v>
      </c>
      <c r="Y694" s="440" t="n">
        <v>44566</v>
      </c>
      <c r="Z694" s="440" t="n">
        <v>44591</v>
      </c>
    </row>
    <row r="695">
      <c r="A695" t="n">
        <v>2022</v>
      </c>
      <c r="B695" t="n">
        <v>1</v>
      </c>
      <c r="C695" t="n">
        <v>689</v>
      </c>
      <c r="D695" t="inlineStr">
        <is>
          <t>لوحه غساله كيلوباترا</t>
        </is>
      </c>
      <c r="E695" t="inlineStr">
        <is>
          <t>FMDAII70CP0000</t>
        </is>
      </c>
      <c r="F695" t="n">
        <v>67.5</v>
      </c>
      <c r="G695" t="n">
        <v>82.5</v>
      </c>
      <c r="I695" t="n">
        <v>60</v>
      </c>
      <c r="J695" t="n">
        <v>120</v>
      </c>
      <c r="M695" t="n">
        <v>2</v>
      </c>
      <c r="N695" t="n">
        <v>8</v>
      </c>
      <c r="O695" t="n">
        <v>6</v>
      </c>
      <c r="X695" t="n">
        <v>0.015</v>
      </c>
      <c r="Y695" s="440" t="n">
        <v>44566</v>
      </c>
      <c r="Z695" s="440" t="n">
        <v>44553</v>
      </c>
    </row>
    <row r="696">
      <c r="A696" t="n">
        <v>2022</v>
      </c>
      <c r="B696" t="n">
        <v>1</v>
      </c>
      <c r="C696" t="n">
        <v>689</v>
      </c>
      <c r="D696" t="inlineStr">
        <is>
          <t>لوحه غساله كيلوباترا</t>
        </is>
      </c>
      <c r="E696" t="inlineStr">
        <is>
          <t>FMDAII70CP0000</t>
        </is>
      </c>
      <c r="F696" t="n">
        <v>67.5</v>
      </c>
      <c r="G696" t="n">
        <v>82.5</v>
      </c>
      <c r="I696" t="n">
        <v>60</v>
      </c>
      <c r="J696" t="n">
        <v>120</v>
      </c>
      <c r="M696" t="n">
        <v>2</v>
      </c>
      <c r="N696" t="n">
        <v>8</v>
      </c>
      <c r="O696" t="n">
        <v>6</v>
      </c>
      <c r="X696" t="n">
        <v>0.015</v>
      </c>
      <c r="Y696" s="440" t="n">
        <v>44566</v>
      </c>
      <c r="Z696" s="440" t="n">
        <v>44556</v>
      </c>
    </row>
    <row r="697">
      <c r="A697" t="n">
        <v>2022</v>
      </c>
      <c r="B697" t="n">
        <v>1</v>
      </c>
      <c r="C697" t="n">
        <v>689</v>
      </c>
      <c r="D697" t="inlineStr">
        <is>
          <t>لوحه غساله كيلوباترا</t>
        </is>
      </c>
      <c r="E697" t="inlineStr">
        <is>
          <t>FMDAII70CP0000</t>
        </is>
      </c>
      <c r="F697" t="n">
        <v>67.5</v>
      </c>
      <c r="G697" t="n">
        <v>82.5</v>
      </c>
      <c r="I697" t="n">
        <v>60</v>
      </c>
      <c r="J697" t="n">
        <v>120</v>
      </c>
      <c r="M697" t="n">
        <v>2</v>
      </c>
      <c r="N697" t="n">
        <v>8</v>
      </c>
      <c r="O697" t="n">
        <v>6</v>
      </c>
      <c r="X697" t="n">
        <v>0.015</v>
      </c>
      <c r="Y697" s="440" t="n">
        <v>44566</v>
      </c>
      <c r="Z697" s="440" t="n">
        <v>44557</v>
      </c>
    </row>
    <row r="698">
      <c r="A698" t="n">
        <v>2022</v>
      </c>
      <c r="B698" t="n">
        <v>1</v>
      </c>
      <c r="C698" t="n">
        <v>689</v>
      </c>
      <c r="D698" t="inlineStr">
        <is>
          <t>لوحه غساله كيلوباترا</t>
        </is>
      </c>
      <c r="E698" t="inlineStr">
        <is>
          <t>FMDAII70CP0000</t>
        </is>
      </c>
      <c r="F698" t="n">
        <v>67.5</v>
      </c>
      <c r="G698" t="n">
        <v>82.5</v>
      </c>
      <c r="I698" t="n">
        <v>60</v>
      </c>
      <c r="J698" t="n">
        <v>120</v>
      </c>
      <c r="M698" t="n">
        <v>2</v>
      </c>
      <c r="N698" t="n">
        <v>8</v>
      </c>
      <c r="O698" t="n">
        <v>6</v>
      </c>
      <c r="X698" t="n">
        <v>0.015</v>
      </c>
      <c r="Y698" s="440" t="n">
        <v>44566</v>
      </c>
      <c r="Z698" s="440" t="n">
        <v>44564</v>
      </c>
    </row>
    <row r="699">
      <c r="A699" t="n">
        <v>2022</v>
      </c>
      <c r="B699" t="n">
        <v>1</v>
      </c>
      <c r="C699" t="n">
        <v>689</v>
      </c>
      <c r="D699" t="inlineStr">
        <is>
          <t>لوحه غساله كيلوباترا</t>
        </is>
      </c>
      <c r="E699" t="inlineStr">
        <is>
          <t>FMDAII70CP0000</t>
        </is>
      </c>
      <c r="F699" t="n">
        <v>67.5</v>
      </c>
      <c r="G699" t="n">
        <v>82.5</v>
      </c>
      <c r="I699" t="n">
        <v>60</v>
      </c>
      <c r="J699" t="n">
        <v>120</v>
      </c>
      <c r="M699" t="n">
        <v>2</v>
      </c>
      <c r="N699" t="n">
        <v>8</v>
      </c>
      <c r="O699" t="n">
        <v>6</v>
      </c>
      <c r="X699" t="n">
        <v>0.015</v>
      </c>
      <c r="Y699" s="440" t="n">
        <v>44566</v>
      </c>
      <c r="Z699" s="440" t="n">
        <v>44565</v>
      </c>
    </row>
    <row r="700">
      <c r="A700" t="n">
        <v>2022</v>
      </c>
      <c r="B700" t="n">
        <v>1</v>
      </c>
      <c r="C700" t="n">
        <v>689</v>
      </c>
      <c r="D700" t="inlineStr">
        <is>
          <t>لوحه غساله كيلوباترا</t>
        </is>
      </c>
      <c r="E700" t="inlineStr">
        <is>
          <t>FMDAII70CP0000</t>
        </is>
      </c>
      <c r="F700" t="n">
        <v>67.5</v>
      </c>
      <c r="G700" t="n">
        <v>82.5</v>
      </c>
      <c r="I700" t="n">
        <v>60</v>
      </c>
      <c r="J700" t="n">
        <v>120</v>
      </c>
      <c r="M700" t="n">
        <v>2</v>
      </c>
      <c r="N700" t="n">
        <v>8</v>
      </c>
      <c r="O700" t="n">
        <v>6</v>
      </c>
      <c r="X700" t="n">
        <v>0.015</v>
      </c>
      <c r="Y700" s="440" t="n">
        <v>44566</v>
      </c>
      <c r="Z700" s="440" t="n">
        <v>44566</v>
      </c>
    </row>
    <row r="701">
      <c r="A701" t="n">
        <v>2022</v>
      </c>
      <c r="B701" t="n">
        <v>1</v>
      </c>
      <c r="C701" t="n">
        <v>689</v>
      </c>
      <c r="D701" t="inlineStr">
        <is>
          <t>لوحه غساله كيلوباترا</t>
        </is>
      </c>
      <c r="E701" t="inlineStr">
        <is>
          <t>FMDAII70CP0000</t>
        </is>
      </c>
      <c r="F701" t="n">
        <v>67.5</v>
      </c>
      <c r="G701" t="n">
        <v>82.5</v>
      </c>
      <c r="I701" t="n">
        <v>60</v>
      </c>
      <c r="J701" t="n">
        <v>120</v>
      </c>
      <c r="M701" t="n">
        <v>2</v>
      </c>
      <c r="N701" t="n">
        <v>8</v>
      </c>
      <c r="O701" t="n">
        <v>6</v>
      </c>
      <c r="X701" t="n">
        <v>0.015</v>
      </c>
      <c r="Y701" s="440" t="n">
        <v>44566</v>
      </c>
      <c r="Z701" s="440" t="n">
        <v>44569</v>
      </c>
    </row>
    <row r="702">
      <c r="A702" t="n">
        <v>2022</v>
      </c>
      <c r="B702" t="n">
        <v>1</v>
      </c>
      <c r="C702" t="n">
        <v>689</v>
      </c>
      <c r="D702" t="inlineStr">
        <is>
          <t>لوحه غساله كيلوباترا</t>
        </is>
      </c>
      <c r="E702" t="inlineStr">
        <is>
          <t>FMDAII70CP0000</t>
        </is>
      </c>
      <c r="F702" t="n">
        <v>67.5</v>
      </c>
      <c r="G702" t="n">
        <v>82.5</v>
      </c>
      <c r="I702" t="n">
        <v>60</v>
      </c>
      <c r="J702" t="n">
        <v>120</v>
      </c>
      <c r="M702" t="n">
        <v>2</v>
      </c>
      <c r="N702" t="n">
        <v>8</v>
      </c>
      <c r="O702" t="n">
        <v>6</v>
      </c>
      <c r="X702" t="n">
        <v>0.015</v>
      </c>
      <c r="Y702" s="440" t="n">
        <v>44566</v>
      </c>
      <c r="Z702" s="440" t="n">
        <v>44591</v>
      </c>
    </row>
    <row r="703">
      <c r="A703" t="n">
        <v>2022</v>
      </c>
      <c r="B703" t="n">
        <v>1</v>
      </c>
      <c r="C703" t="n">
        <v>751</v>
      </c>
      <c r="D703" t="inlineStr">
        <is>
          <t>LG Nano80-top&amp;bottom</t>
        </is>
      </c>
      <c r="E703" t="inlineStr">
        <is>
          <t>FMLGEI1765NA80</t>
        </is>
      </c>
      <c r="F703" t="n">
        <v>949.4690000000001</v>
      </c>
      <c r="G703" t="n">
        <v>1080.639</v>
      </c>
      <c r="I703" t="n">
        <v>33</v>
      </c>
      <c r="J703" t="n">
        <v>108</v>
      </c>
      <c r="X703" t="n">
        <v>0.015</v>
      </c>
      <c r="Y703" s="440" t="n">
        <v>44566</v>
      </c>
      <c r="Z703" s="440" t="n">
        <v>44553</v>
      </c>
    </row>
    <row r="704">
      <c r="A704" t="n">
        <v>2022</v>
      </c>
      <c r="B704" t="n">
        <v>1</v>
      </c>
      <c r="C704" t="n">
        <v>751</v>
      </c>
      <c r="D704" t="inlineStr">
        <is>
          <t>LG Nano80-top&amp;bottom</t>
        </is>
      </c>
      <c r="E704" t="inlineStr">
        <is>
          <t>FMLGEI1765NA80</t>
        </is>
      </c>
      <c r="F704" t="n">
        <v>949.4690000000001</v>
      </c>
      <c r="G704" t="n">
        <v>1080.639</v>
      </c>
      <c r="I704" t="n">
        <v>33</v>
      </c>
      <c r="J704" t="n">
        <v>108</v>
      </c>
      <c r="X704" t="n">
        <v>0.015</v>
      </c>
      <c r="Y704" s="440" t="n">
        <v>44566</v>
      </c>
      <c r="Z704" s="440" t="n">
        <v>44556</v>
      </c>
    </row>
    <row r="705">
      <c r="A705" t="n">
        <v>2022</v>
      </c>
      <c r="B705" t="n">
        <v>1</v>
      </c>
      <c r="C705" t="n">
        <v>751</v>
      </c>
      <c r="D705" t="inlineStr">
        <is>
          <t>LG Nano80-top&amp;bottom</t>
        </is>
      </c>
      <c r="E705" t="inlineStr">
        <is>
          <t>FMLGEI1765NA80</t>
        </is>
      </c>
      <c r="F705" t="n">
        <v>949.4690000000001</v>
      </c>
      <c r="G705" t="n">
        <v>1080.639</v>
      </c>
      <c r="I705" t="n">
        <v>33</v>
      </c>
      <c r="J705" t="n">
        <v>108</v>
      </c>
      <c r="X705" t="n">
        <v>0.015</v>
      </c>
      <c r="Y705" s="440" t="n">
        <v>44566</v>
      </c>
      <c r="Z705" s="440" t="n">
        <v>44557</v>
      </c>
    </row>
    <row r="706">
      <c r="A706" t="n">
        <v>2022</v>
      </c>
      <c r="B706" t="n">
        <v>1</v>
      </c>
      <c r="C706" t="n">
        <v>751</v>
      </c>
      <c r="D706" t="inlineStr">
        <is>
          <t>LG Nano80-top&amp;bottom</t>
        </is>
      </c>
      <c r="E706" t="inlineStr">
        <is>
          <t>FMLGEI1765NA80</t>
        </is>
      </c>
      <c r="F706" t="n">
        <v>949.4690000000001</v>
      </c>
      <c r="G706" t="n">
        <v>1080.639</v>
      </c>
      <c r="I706" t="n">
        <v>33</v>
      </c>
      <c r="J706" t="n">
        <v>108</v>
      </c>
      <c r="X706" t="n">
        <v>0.015</v>
      </c>
      <c r="Y706" s="440" t="n">
        <v>44566</v>
      </c>
      <c r="Z706" s="440" t="n">
        <v>44564</v>
      </c>
    </row>
    <row r="707">
      <c r="A707" t="n">
        <v>2022</v>
      </c>
      <c r="B707" t="n">
        <v>1</v>
      </c>
      <c r="C707" t="n">
        <v>751</v>
      </c>
      <c r="D707" t="inlineStr">
        <is>
          <t>LG Nano80-top&amp;bottom</t>
        </is>
      </c>
      <c r="E707" t="inlineStr">
        <is>
          <t>FMLGEI1765NA80</t>
        </is>
      </c>
      <c r="F707" t="n">
        <v>949.4690000000001</v>
      </c>
      <c r="G707" t="n">
        <v>1080.639</v>
      </c>
      <c r="I707" t="n">
        <v>33</v>
      </c>
      <c r="J707" t="n">
        <v>108</v>
      </c>
      <c r="X707" t="n">
        <v>0.015</v>
      </c>
      <c r="Y707" s="440" t="n">
        <v>44566</v>
      </c>
      <c r="Z707" s="440" t="n">
        <v>44565</v>
      </c>
    </row>
    <row r="708">
      <c r="A708" t="n">
        <v>2022</v>
      </c>
      <c r="B708" t="n">
        <v>1</v>
      </c>
      <c r="C708" t="n">
        <v>751</v>
      </c>
      <c r="D708" t="inlineStr">
        <is>
          <t>LG Nano80-top&amp;bottom</t>
        </is>
      </c>
      <c r="E708" t="inlineStr">
        <is>
          <t>FMLGEI1765NA80</t>
        </is>
      </c>
      <c r="F708" t="n">
        <v>949.4690000000001</v>
      </c>
      <c r="G708" t="n">
        <v>1080.639</v>
      </c>
      <c r="I708" t="n">
        <v>33</v>
      </c>
      <c r="J708" t="n">
        <v>108</v>
      </c>
      <c r="X708" t="n">
        <v>0.015</v>
      </c>
      <c r="Y708" s="440" t="n">
        <v>44566</v>
      </c>
      <c r="Z708" s="440" t="n">
        <v>44566</v>
      </c>
    </row>
    <row r="709">
      <c r="A709" t="n">
        <v>2022</v>
      </c>
      <c r="B709" t="n">
        <v>1</v>
      </c>
      <c r="C709" t="n">
        <v>751</v>
      </c>
      <c r="D709" t="inlineStr">
        <is>
          <t>LG Nano80-top&amp;bottom</t>
        </is>
      </c>
      <c r="E709" t="inlineStr">
        <is>
          <t>FMLGEI1765NA80</t>
        </is>
      </c>
      <c r="F709" t="n">
        <v>949.4690000000001</v>
      </c>
      <c r="G709" t="n">
        <v>1080.639</v>
      </c>
      <c r="I709" t="n">
        <v>33</v>
      </c>
      <c r="J709" t="n">
        <v>108</v>
      </c>
      <c r="X709" t="n">
        <v>0.015</v>
      </c>
      <c r="Y709" s="440" t="n">
        <v>44566</v>
      </c>
      <c r="Z709" s="440" t="n">
        <v>44569</v>
      </c>
    </row>
    <row r="710">
      <c r="A710" t="n">
        <v>2022</v>
      </c>
      <c r="B710" t="n">
        <v>1</v>
      </c>
      <c r="C710" t="n">
        <v>751</v>
      </c>
      <c r="D710" t="inlineStr">
        <is>
          <t>LG Nano80-top&amp;bottom</t>
        </is>
      </c>
      <c r="E710" t="inlineStr">
        <is>
          <t>FMLGEI1765NA80</t>
        </is>
      </c>
      <c r="F710" t="n">
        <v>949.4690000000001</v>
      </c>
      <c r="G710" t="n">
        <v>1080.639</v>
      </c>
      <c r="I710" t="n">
        <v>33</v>
      </c>
      <c r="J710" t="n">
        <v>108</v>
      </c>
      <c r="X710" t="n">
        <v>0.015</v>
      </c>
      <c r="Y710" s="440" t="n">
        <v>44566</v>
      </c>
      <c r="Z710" s="440" t="n">
        <v>44591</v>
      </c>
    </row>
    <row r="711">
      <c r="A711" t="n">
        <v>2022</v>
      </c>
      <c r="B711" t="n">
        <v>1</v>
      </c>
      <c r="C711" t="n">
        <v>752</v>
      </c>
      <c r="D711" t="inlineStr">
        <is>
          <t>LG Nano80-side-left</t>
        </is>
      </c>
      <c r="E711" t="inlineStr">
        <is>
          <t>FMLGEI3465NA80</t>
        </is>
      </c>
      <c r="F711" t="n">
        <v>48.932</v>
      </c>
      <c r="G711" t="n">
        <v>55.692</v>
      </c>
      <c r="I711" t="n">
        <v>33</v>
      </c>
      <c r="J711" t="n">
        <v>108</v>
      </c>
      <c r="X711" t="n">
        <v>0.015</v>
      </c>
      <c r="Y711" s="440" t="n">
        <v>44566</v>
      </c>
      <c r="Z711" s="440" t="n">
        <v>44553</v>
      </c>
    </row>
    <row r="712">
      <c r="A712" t="n">
        <v>2022</v>
      </c>
      <c r="B712" t="n">
        <v>1</v>
      </c>
      <c r="C712" t="n">
        <v>752</v>
      </c>
      <c r="D712" t="inlineStr">
        <is>
          <t>LG Nano80-side-left</t>
        </is>
      </c>
      <c r="E712" t="inlineStr">
        <is>
          <t>FMLGEI3465NA80</t>
        </is>
      </c>
      <c r="F712" t="n">
        <v>48.932</v>
      </c>
      <c r="G712" t="n">
        <v>55.692</v>
      </c>
      <c r="I712" t="n">
        <v>33</v>
      </c>
      <c r="J712" t="n">
        <v>108</v>
      </c>
      <c r="X712" t="n">
        <v>0.015</v>
      </c>
      <c r="Y712" s="440" t="n">
        <v>44566</v>
      </c>
      <c r="Z712" s="440" t="n">
        <v>44556</v>
      </c>
    </row>
    <row r="713">
      <c r="A713" t="n">
        <v>2022</v>
      </c>
      <c r="B713" t="n">
        <v>1</v>
      </c>
      <c r="C713" t="n">
        <v>752</v>
      </c>
      <c r="D713" t="inlineStr">
        <is>
          <t>LG Nano80-side-left</t>
        </is>
      </c>
      <c r="E713" t="inlineStr">
        <is>
          <t>FMLGEI3465NA80</t>
        </is>
      </c>
      <c r="F713" t="n">
        <v>48.932</v>
      </c>
      <c r="G713" t="n">
        <v>55.692</v>
      </c>
      <c r="I713" t="n">
        <v>33</v>
      </c>
      <c r="J713" t="n">
        <v>108</v>
      </c>
      <c r="X713" t="n">
        <v>0.015</v>
      </c>
      <c r="Y713" s="440" t="n">
        <v>44566</v>
      </c>
      <c r="Z713" s="440" t="n">
        <v>44557</v>
      </c>
    </row>
    <row r="714">
      <c r="A714" t="n">
        <v>2022</v>
      </c>
      <c r="B714" t="n">
        <v>1</v>
      </c>
      <c r="C714" t="n">
        <v>752</v>
      </c>
      <c r="D714" t="inlineStr">
        <is>
          <t>LG Nano80-side-left</t>
        </is>
      </c>
      <c r="E714" t="inlineStr">
        <is>
          <t>FMLGEI3465NA80</t>
        </is>
      </c>
      <c r="F714" t="n">
        <v>48.932</v>
      </c>
      <c r="G714" t="n">
        <v>55.692</v>
      </c>
      <c r="I714" t="n">
        <v>33</v>
      </c>
      <c r="J714" t="n">
        <v>108</v>
      </c>
      <c r="X714" t="n">
        <v>0.015</v>
      </c>
      <c r="Y714" s="440" t="n">
        <v>44566</v>
      </c>
      <c r="Z714" s="440" t="n">
        <v>44564</v>
      </c>
    </row>
    <row r="715">
      <c r="A715" t="n">
        <v>2022</v>
      </c>
      <c r="B715" t="n">
        <v>1</v>
      </c>
      <c r="C715" t="n">
        <v>752</v>
      </c>
      <c r="D715" t="inlineStr">
        <is>
          <t>LG Nano80-side-left</t>
        </is>
      </c>
      <c r="E715" t="inlineStr">
        <is>
          <t>FMLGEI3465NA80</t>
        </is>
      </c>
      <c r="F715" t="n">
        <v>48.932</v>
      </c>
      <c r="G715" t="n">
        <v>55.692</v>
      </c>
      <c r="I715" t="n">
        <v>33</v>
      </c>
      <c r="J715" t="n">
        <v>108</v>
      </c>
      <c r="X715" t="n">
        <v>0.015</v>
      </c>
      <c r="Y715" s="440" t="n">
        <v>44566</v>
      </c>
      <c r="Z715" s="440" t="n">
        <v>44565</v>
      </c>
    </row>
    <row r="716">
      <c r="A716" t="n">
        <v>2022</v>
      </c>
      <c r="B716" t="n">
        <v>1</v>
      </c>
      <c r="C716" t="n">
        <v>752</v>
      </c>
      <c r="D716" t="inlineStr">
        <is>
          <t>LG Nano80-side-left</t>
        </is>
      </c>
      <c r="E716" t="inlineStr">
        <is>
          <t>FMLGEI3465NA80</t>
        </is>
      </c>
      <c r="F716" t="n">
        <v>48.932</v>
      </c>
      <c r="G716" t="n">
        <v>55.692</v>
      </c>
      <c r="I716" t="n">
        <v>33</v>
      </c>
      <c r="J716" t="n">
        <v>108</v>
      </c>
      <c r="X716" t="n">
        <v>0.015</v>
      </c>
      <c r="Y716" s="440" t="n">
        <v>44566</v>
      </c>
      <c r="Z716" s="440" t="n">
        <v>44566</v>
      </c>
    </row>
    <row r="717">
      <c r="A717" t="n">
        <v>2022</v>
      </c>
      <c r="B717" t="n">
        <v>1</v>
      </c>
      <c r="C717" t="n">
        <v>752</v>
      </c>
      <c r="D717" t="inlineStr">
        <is>
          <t>LG Nano80-side-left</t>
        </is>
      </c>
      <c r="E717" t="inlineStr">
        <is>
          <t>FMLGEI3465NA80</t>
        </is>
      </c>
      <c r="F717" t="n">
        <v>48.932</v>
      </c>
      <c r="G717" t="n">
        <v>55.692</v>
      </c>
      <c r="I717" t="n">
        <v>33</v>
      </c>
      <c r="J717" t="n">
        <v>108</v>
      </c>
      <c r="X717" t="n">
        <v>0.015</v>
      </c>
      <c r="Y717" s="440" t="n">
        <v>44566</v>
      </c>
      <c r="Z717" s="440" t="n">
        <v>44569</v>
      </c>
    </row>
    <row r="718">
      <c r="A718" t="n">
        <v>2022</v>
      </c>
      <c r="B718" t="n">
        <v>1</v>
      </c>
      <c r="C718" t="n">
        <v>752</v>
      </c>
      <c r="D718" t="inlineStr">
        <is>
          <t>LG Nano80-side-left</t>
        </is>
      </c>
      <c r="E718" t="inlineStr">
        <is>
          <t>FMLGEI3465NA80</t>
        </is>
      </c>
      <c r="F718" t="n">
        <v>48.932</v>
      </c>
      <c r="G718" t="n">
        <v>55.692</v>
      </c>
      <c r="I718" t="n">
        <v>33</v>
      </c>
      <c r="J718" t="n">
        <v>108</v>
      </c>
      <c r="X718" t="n">
        <v>0.015</v>
      </c>
      <c r="Y718" s="440" t="n">
        <v>44566</v>
      </c>
      <c r="Z718" s="440" t="n">
        <v>44591</v>
      </c>
    </row>
    <row r="719">
      <c r="A719" t="n">
        <v>2022</v>
      </c>
      <c r="B719" t="n">
        <v>1</v>
      </c>
      <c r="C719" t="n">
        <v>99</v>
      </c>
      <c r="D719" t="inlineStr">
        <is>
          <t>فوم تغليف علوى يمين خلفى11قدم  PDFRP0143</t>
        </is>
      </c>
      <c r="E719" t="inlineStr">
        <is>
          <t>FMDAIIM2000000</t>
        </is>
      </c>
      <c r="F719" t="n">
        <v>18.6</v>
      </c>
      <c r="G719" t="n">
        <v>21.4</v>
      </c>
      <c r="I719" t="n">
        <v>140</v>
      </c>
      <c r="J719" t="n">
        <v>103</v>
      </c>
      <c r="X719" t="n">
        <v>0.015</v>
      </c>
      <c r="Y719" s="440" t="n">
        <v>44565</v>
      </c>
    </row>
    <row r="720">
      <c r="A720" t="n">
        <v>2022</v>
      </c>
      <c r="B720" t="n">
        <v>1</v>
      </c>
      <c r="C720" t="n">
        <v>100</v>
      </c>
      <c r="D720" t="inlineStr">
        <is>
          <t>فوم تغليف علوى يمين امامى11قدم  PDFRP0142</t>
        </is>
      </c>
      <c r="E720" t="inlineStr">
        <is>
          <t>FMDAIIM1000000</t>
        </is>
      </c>
      <c r="F720" t="n">
        <v>18.6</v>
      </c>
      <c r="G720" t="n">
        <v>21.4</v>
      </c>
      <c r="I720" t="n">
        <v>140</v>
      </c>
      <c r="J720" t="n">
        <v>103</v>
      </c>
      <c r="X720" t="n">
        <v>0.015</v>
      </c>
      <c r="Y720" s="440" t="n">
        <v>44565</v>
      </c>
    </row>
    <row r="721">
      <c r="A721" t="n">
        <v>2022</v>
      </c>
      <c r="B721" t="n">
        <v>1</v>
      </c>
      <c r="C721" t="n">
        <v>101</v>
      </c>
      <c r="D721" t="inlineStr">
        <is>
          <t>فوم تغليف علوى شمال خلفى11قدم  PDFRP0145</t>
        </is>
      </c>
      <c r="E721" t="inlineStr">
        <is>
          <t>FMDAIIM4000000</t>
        </is>
      </c>
      <c r="F721" t="n">
        <v>18.6</v>
      </c>
      <c r="G721" t="n">
        <v>21.4</v>
      </c>
      <c r="I721" t="n">
        <v>140</v>
      </c>
      <c r="J721" t="n">
        <v>103</v>
      </c>
      <c r="X721" t="n">
        <v>0.015</v>
      </c>
      <c r="Y721" s="440" t="n">
        <v>44565</v>
      </c>
    </row>
    <row r="722">
      <c r="A722" t="n">
        <v>2022</v>
      </c>
      <c r="B722" t="n">
        <v>1</v>
      </c>
      <c r="C722" t="n">
        <v>102</v>
      </c>
      <c r="D722" t="inlineStr">
        <is>
          <t>فوم تغليف علوى شمال امامى11قدم  PDFRP0144</t>
        </is>
      </c>
      <c r="E722" t="inlineStr">
        <is>
          <t>FMDAIIM3000000</t>
        </is>
      </c>
      <c r="F722" t="n">
        <v>18.6</v>
      </c>
      <c r="G722" t="n">
        <v>21.4</v>
      </c>
      <c r="I722" t="n">
        <v>140</v>
      </c>
      <c r="J722" t="n">
        <v>103</v>
      </c>
      <c r="X722" t="n">
        <v>0.015</v>
      </c>
      <c r="Y722" s="440" t="n">
        <v>44565</v>
      </c>
    </row>
    <row r="723">
      <c r="A723" t="n">
        <v>2022</v>
      </c>
      <c r="B723" t="n">
        <v>1</v>
      </c>
      <c r="C723" t="n">
        <v>103</v>
      </c>
      <c r="D723" t="inlineStr">
        <is>
          <t>فوم تغليف سفلى يمين 11قدم المعدل PDFRP0147</t>
        </is>
      </c>
      <c r="E723" t="inlineStr">
        <is>
          <t>FMDAIIM6000000</t>
        </is>
      </c>
      <c r="F723" t="n">
        <v>82.77</v>
      </c>
      <c r="G723" t="n">
        <v>95.23</v>
      </c>
      <c r="I723" t="n">
        <v>140</v>
      </c>
      <c r="J723" t="n">
        <v>103</v>
      </c>
      <c r="X723" t="n">
        <v>0.015</v>
      </c>
      <c r="Y723" s="440" t="n">
        <v>44565</v>
      </c>
    </row>
    <row r="724">
      <c r="A724" t="n">
        <v>2022</v>
      </c>
      <c r="B724" t="n">
        <v>1</v>
      </c>
      <c r="C724" t="n">
        <v>104</v>
      </c>
      <c r="D724" t="inlineStr">
        <is>
          <t>فوم تغليف سفلى شمال 11قدم المعدل  PDFRP0146</t>
        </is>
      </c>
      <c r="E724" t="inlineStr">
        <is>
          <t>FMDAIIM5000000</t>
        </is>
      </c>
      <c r="F724" t="n">
        <v>82.77</v>
      </c>
      <c r="G724" t="n">
        <v>95.23</v>
      </c>
      <c r="I724" t="n">
        <v>140</v>
      </c>
      <c r="J724" t="n">
        <v>103</v>
      </c>
      <c r="X724" t="n">
        <v>0.015</v>
      </c>
      <c r="Y724" s="440" t="n">
        <v>44565</v>
      </c>
    </row>
    <row r="725">
      <c r="A725" t="n">
        <v>2022</v>
      </c>
      <c r="B725" t="n">
        <v>1</v>
      </c>
      <c r="C725" t="n">
        <v>142</v>
      </c>
      <c r="D725" t="inlineStr">
        <is>
          <t>فوم قاعده 60*60</t>
        </is>
      </c>
      <c r="E725" t="inlineStr">
        <is>
          <t>FMDACI16060000</t>
        </is>
      </c>
      <c r="F725" t="n">
        <v>326.43</v>
      </c>
      <c r="G725" t="n">
        <v>375.57</v>
      </c>
      <c r="I725" t="n">
        <v>68</v>
      </c>
      <c r="J725" t="n">
        <v>212</v>
      </c>
      <c r="X725" t="n">
        <v>0.02</v>
      </c>
      <c r="Y725" s="440" t="n">
        <v>44564</v>
      </c>
      <c r="Z725" s="440" t="n">
        <v>44556</v>
      </c>
    </row>
    <row r="726">
      <c r="A726" t="n">
        <v>2022</v>
      </c>
      <c r="B726" t="n">
        <v>1</v>
      </c>
      <c r="C726" t="n">
        <v>142</v>
      </c>
      <c r="D726" t="inlineStr">
        <is>
          <t>فوم قاعده 60*60</t>
        </is>
      </c>
      <c r="E726" t="inlineStr">
        <is>
          <t>FMDACI16060000</t>
        </is>
      </c>
      <c r="F726" t="n">
        <v>326.43</v>
      </c>
      <c r="G726" t="n">
        <v>375.57</v>
      </c>
      <c r="I726" t="n">
        <v>68</v>
      </c>
      <c r="J726" t="n">
        <v>212</v>
      </c>
      <c r="X726" t="n">
        <v>0.02</v>
      </c>
      <c r="Y726" s="440" t="n">
        <v>44564</v>
      </c>
      <c r="Z726" s="440" t="n">
        <v>44563</v>
      </c>
    </row>
    <row r="727">
      <c r="A727" t="n">
        <v>2022</v>
      </c>
      <c r="B727" t="n">
        <v>1</v>
      </c>
      <c r="C727" t="n">
        <v>142</v>
      </c>
      <c r="D727" t="inlineStr">
        <is>
          <t>فوم قاعده 60*60</t>
        </is>
      </c>
      <c r="E727" t="inlineStr">
        <is>
          <t>FMDACI16060000</t>
        </is>
      </c>
      <c r="F727" t="n">
        <v>326.43</v>
      </c>
      <c r="G727" t="n">
        <v>375.57</v>
      </c>
      <c r="I727" t="n">
        <v>68</v>
      </c>
      <c r="J727" t="n">
        <v>212</v>
      </c>
      <c r="X727" t="n">
        <v>0.02</v>
      </c>
      <c r="Y727" s="440" t="n">
        <v>44564</v>
      </c>
      <c r="Z727" s="440" t="n">
        <v>44564</v>
      </c>
    </row>
    <row r="728">
      <c r="A728" t="n">
        <v>2022</v>
      </c>
      <c r="B728" t="n">
        <v>1</v>
      </c>
      <c r="C728" t="n">
        <v>437</v>
      </c>
      <c r="D728" t="inlineStr">
        <is>
          <t>LG32LM55\63</t>
        </is>
      </c>
      <c r="E728" t="inlineStr">
        <is>
          <t>FMLGEI32LM5563</t>
        </is>
      </c>
      <c r="F728" t="n">
        <v>158.088</v>
      </c>
      <c r="G728" t="n">
        <v>179.928</v>
      </c>
      <c r="I728" t="n">
        <v>120</v>
      </c>
      <c r="J728" t="n">
        <v>120</v>
      </c>
      <c r="M728" t="n">
        <v>12</v>
      </c>
      <c r="N728" t="n">
        <v>12</v>
      </c>
      <c r="O728" t="n">
        <v>5</v>
      </c>
      <c r="X728" t="n">
        <v>0.015</v>
      </c>
      <c r="Y728" s="440" t="n">
        <v>44564</v>
      </c>
      <c r="Z728" s="440" t="n">
        <v>44556</v>
      </c>
    </row>
    <row r="729">
      <c r="A729" t="n">
        <v>2022</v>
      </c>
      <c r="B729" t="n">
        <v>1</v>
      </c>
      <c r="C729" t="n">
        <v>437</v>
      </c>
      <c r="D729" t="inlineStr">
        <is>
          <t>LG32LM55\63</t>
        </is>
      </c>
      <c r="E729" t="inlineStr">
        <is>
          <t>FMLGEI32LM5563</t>
        </is>
      </c>
      <c r="F729" t="n">
        <v>158.088</v>
      </c>
      <c r="G729" t="n">
        <v>179.928</v>
      </c>
      <c r="I729" t="n">
        <v>120</v>
      </c>
      <c r="J729" t="n">
        <v>120</v>
      </c>
      <c r="M729" t="n">
        <v>12</v>
      </c>
      <c r="N729" t="n">
        <v>12</v>
      </c>
      <c r="O729" t="n">
        <v>5</v>
      </c>
      <c r="X729" t="n">
        <v>0.015</v>
      </c>
      <c r="Y729" s="440" t="n">
        <v>44564</v>
      </c>
      <c r="Z729" s="440" t="n">
        <v>44563</v>
      </c>
    </row>
    <row r="730">
      <c r="A730" t="n">
        <v>2022</v>
      </c>
      <c r="B730" t="n">
        <v>1</v>
      </c>
      <c r="C730" t="n">
        <v>437</v>
      </c>
      <c r="D730" t="inlineStr">
        <is>
          <t>LG32LM55\63</t>
        </is>
      </c>
      <c r="E730" t="inlineStr">
        <is>
          <t>FMLGEI32LM5563</t>
        </is>
      </c>
      <c r="F730" t="n">
        <v>158.088</v>
      </c>
      <c r="G730" t="n">
        <v>179.928</v>
      </c>
      <c r="I730" t="n">
        <v>120</v>
      </c>
      <c r="J730" t="n">
        <v>120</v>
      </c>
      <c r="M730" t="n">
        <v>12</v>
      </c>
      <c r="N730" t="n">
        <v>12</v>
      </c>
      <c r="O730" t="n">
        <v>5</v>
      </c>
      <c r="X730" t="n">
        <v>0.015</v>
      </c>
      <c r="Y730" s="440" t="n">
        <v>44564</v>
      </c>
      <c r="Z730" s="440" t="n">
        <v>44564</v>
      </c>
    </row>
    <row r="731">
      <c r="A731" t="n">
        <v>2022</v>
      </c>
      <c r="B731" t="n">
        <v>1</v>
      </c>
      <c r="C731" t="n">
        <v>655</v>
      </c>
      <c r="D731" t="inlineStr">
        <is>
          <t>PDFRP2125 قاعده 70 يمين</t>
        </is>
      </c>
      <c r="E731" t="inlineStr">
        <is>
          <t>FMCFII1RRP2125</t>
        </is>
      </c>
      <c r="F731" t="n">
        <v>137.64</v>
      </c>
      <c r="G731" t="n">
        <v>158.36</v>
      </c>
      <c r="I731" t="n">
        <v>60</v>
      </c>
      <c r="J731" t="n">
        <v>180</v>
      </c>
      <c r="X731" t="n">
        <v>0.02</v>
      </c>
      <c r="Y731" s="440" t="n">
        <v>44564</v>
      </c>
      <c r="Z731" s="440" t="n">
        <v>44556</v>
      </c>
    </row>
    <row r="732">
      <c r="A732" t="n">
        <v>2022</v>
      </c>
      <c r="B732" t="n">
        <v>1</v>
      </c>
      <c r="C732" t="n">
        <v>655</v>
      </c>
      <c r="D732" t="inlineStr">
        <is>
          <t>PDFRP2125 قاعده 70 يمين</t>
        </is>
      </c>
      <c r="E732" t="inlineStr">
        <is>
          <t>FMCFII1RRP2125</t>
        </is>
      </c>
      <c r="F732" t="n">
        <v>137.64</v>
      </c>
      <c r="G732" t="n">
        <v>158.36</v>
      </c>
      <c r="I732" t="n">
        <v>60</v>
      </c>
      <c r="J732" t="n">
        <v>180</v>
      </c>
      <c r="X732" t="n">
        <v>0.02</v>
      </c>
      <c r="Y732" s="440" t="n">
        <v>44564</v>
      </c>
      <c r="Z732" s="440" t="n">
        <v>44563</v>
      </c>
    </row>
    <row r="733">
      <c r="A733" t="n">
        <v>2022</v>
      </c>
      <c r="B733" t="n">
        <v>1</v>
      </c>
      <c r="C733" t="n">
        <v>655</v>
      </c>
      <c r="D733" t="inlineStr">
        <is>
          <t>PDFRP2125 قاعده 70 يمين</t>
        </is>
      </c>
      <c r="E733" t="inlineStr">
        <is>
          <t>FMCFII1RRP2125</t>
        </is>
      </c>
      <c r="F733" t="n">
        <v>137.64</v>
      </c>
      <c r="G733" t="n">
        <v>158.36</v>
      </c>
      <c r="I733" t="n">
        <v>60</v>
      </c>
      <c r="J733" t="n">
        <v>180</v>
      </c>
      <c r="X733" t="n">
        <v>0.02</v>
      </c>
      <c r="Y733" s="440" t="n">
        <v>44564</v>
      </c>
      <c r="Z733" s="440" t="n">
        <v>44564</v>
      </c>
    </row>
    <row r="734">
      <c r="A734" t="n">
        <v>2022</v>
      </c>
      <c r="B734" t="n">
        <v>1</v>
      </c>
      <c r="C734" t="n">
        <v>658</v>
      </c>
      <c r="D734" t="inlineStr">
        <is>
          <t>PDFRP2122 كفر 70 شمال</t>
        </is>
      </c>
      <c r="E734" t="inlineStr">
        <is>
          <t>FMCFII7LRP2122</t>
        </is>
      </c>
      <c r="F734" t="n">
        <v>83.7</v>
      </c>
      <c r="G734" t="n">
        <v>96.3</v>
      </c>
      <c r="I734" t="n">
        <v>60</v>
      </c>
      <c r="J734" t="n">
        <v>180</v>
      </c>
      <c r="X734" t="n">
        <v>0.02</v>
      </c>
      <c r="Y734" s="440" t="n">
        <v>44564</v>
      </c>
      <c r="Z734" s="440" t="n">
        <v>44556</v>
      </c>
    </row>
    <row r="735">
      <c r="A735" t="n">
        <v>2022</v>
      </c>
      <c r="B735" t="n">
        <v>1</v>
      </c>
      <c r="C735" t="n">
        <v>658</v>
      </c>
      <c r="D735" t="inlineStr">
        <is>
          <t>PDFRP2122 كفر 70 شمال</t>
        </is>
      </c>
      <c r="E735" t="inlineStr">
        <is>
          <t>FMCFII7LRP2122</t>
        </is>
      </c>
      <c r="F735" t="n">
        <v>83.7</v>
      </c>
      <c r="G735" t="n">
        <v>96.3</v>
      </c>
      <c r="I735" t="n">
        <v>60</v>
      </c>
      <c r="J735" t="n">
        <v>180</v>
      </c>
      <c r="X735" t="n">
        <v>0.02</v>
      </c>
      <c r="Y735" s="440" t="n">
        <v>44564</v>
      </c>
      <c r="Z735" s="440" t="n">
        <v>44563</v>
      </c>
    </row>
    <row r="736">
      <c r="A736" t="n">
        <v>2022</v>
      </c>
      <c r="B736" t="n">
        <v>1</v>
      </c>
      <c r="C736" t="n">
        <v>658</v>
      </c>
      <c r="D736" t="inlineStr">
        <is>
          <t>PDFRP2122 كفر 70 شمال</t>
        </is>
      </c>
      <c r="E736" t="inlineStr">
        <is>
          <t>FMCFII7LRP2122</t>
        </is>
      </c>
      <c r="F736" t="n">
        <v>83.7</v>
      </c>
      <c r="G736" t="n">
        <v>96.3</v>
      </c>
      <c r="I736" t="n">
        <v>60</v>
      </c>
      <c r="J736" t="n">
        <v>180</v>
      </c>
      <c r="X736" t="n">
        <v>0.02</v>
      </c>
      <c r="Y736" s="440" t="n">
        <v>44564</v>
      </c>
      <c r="Z736" s="440" t="n">
        <v>44564</v>
      </c>
    </row>
    <row r="737">
      <c r="A737" t="n">
        <v>2022</v>
      </c>
      <c r="B737" t="n">
        <v>1</v>
      </c>
      <c r="C737" t="n">
        <v>669</v>
      </c>
      <c r="D737" t="inlineStr">
        <is>
          <t>LG65UP77_TB</t>
        </is>
      </c>
      <c r="E737" t="inlineStr">
        <is>
          <t>FMLGEI065UP770</t>
        </is>
      </c>
      <c r="F737" t="n">
        <v>897.7140000000001</v>
      </c>
      <c r="G737" t="n">
        <v>1021.734</v>
      </c>
      <c r="I737" t="n">
        <v>40</v>
      </c>
      <c r="J737" t="n">
        <v>180</v>
      </c>
      <c r="M737" t="n">
        <v>8</v>
      </c>
      <c r="N737" t="n">
        <v>12</v>
      </c>
      <c r="O737" t="n">
        <v>5</v>
      </c>
      <c r="X737" t="n">
        <v>0.015</v>
      </c>
      <c r="Y737" s="440" t="n">
        <v>44564</v>
      </c>
      <c r="Z737" s="440" t="n">
        <v>44556</v>
      </c>
    </row>
    <row r="738">
      <c r="A738" t="n">
        <v>2022</v>
      </c>
      <c r="B738" t="n">
        <v>1</v>
      </c>
      <c r="C738" t="n">
        <v>669</v>
      </c>
      <c r="D738" t="inlineStr">
        <is>
          <t>LG65UP77_TB</t>
        </is>
      </c>
      <c r="E738" t="inlineStr">
        <is>
          <t>FMLGEI065UP770</t>
        </is>
      </c>
      <c r="F738" t="n">
        <v>897.7140000000001</v>
      </c>
      <c r="G738" t="n">
        <v>1021.734</v>
      </c>
      <c r="I738" t="n">
        <v>40</v>
      </c>
      <c r="J738" t="n">
        <v>180</v>
      </c>
      <c r="M738" t="n">
        <v>8</v>
      </c>
      <c r="N738" t="n">
        <v>12</v>
      </c>
      <c r="O738" t="n">
        <v>5</v>
      </c>
      <c r="X738" t="n">
        <v>0.015</v>
      </c>
      <c r="Y738" s="440" t="n">
        <v>44564</v>
      </c>
      <c r="Z738" s="440" t="n">
        <v>44563</v>
      </c>
    </row>
    <row r="739">
      <c r="A739" t="n">
        <v>2022</v>
      </c>
      <c r="B739" t="n">
        <v>1</v>
      </c>
      <c r="C739" t="n">
        <v>669</v>
      </c>
      <c r="D739" t="inlineStr">
        <is>
          <t>LG65UP77_TB</t>
        </is>
      </c>
      <c r="E739" t="inlineStr">
        <is>
          <t>FMLGEI065UP770</t>
        </is>
      </c>
      <c r="F739" t="n">
        <v>897.7140000000001</v>
      </c>
      <c r="G739" t="n">
        <v>1021.734</v>
      </c>
      <c r="I739" t="n">
        <v>40</v>
      </c>
      <c r="J739" t="n">
        <v>180</v>
      </c>
      <c r="M739" t="n">
        <v>8</v>
      </c>
      <c r="N739" t="n">
        <v>12</v>
      </c>
      <c r="O739" t="n">
        <v>5</v>
      </c>
      <c r="X739" t="n">
        <v>0.015</v>
      </c>
      <c r="Y739" s="440" t="n">
        <v>44564</v>
      </c>
      <c r="Z739" s="440" t="n">
        <v>44564</v>
      </c>
    </row>
    <row r="740">
      <c r="A740" t="n">
        <v>2022</v>
      </c>
      <c r="B740" t="n">
        <v>1</v>
      </c>
      <c r="C740" t="n">
        <v>11</v>
      </c>
      <c r="D740" t="inlineStr">
        <is>
          <t>فوم جانب حمايه يمين</t>
        </is>
      </c>
      <c r="E740" t="inlineStr">
        <is>
          <t>FMDACI30000000</t>
        </is>
      </c>
      <c r="F740" t="n">
        <v>197.16</v>
      </c>
      <c r="G740" t="n">
        <v>226.84</v>
      </c>
      <c r="I740" t="n">
        <v>37</v>
      </c>
      <c r="J740" t="n">
        <v>195</v>
      </c>
      <c r="X740" t="n">
        <v>0.02</v>
      </c>
      <c r="Y740" s="440" t="n">
        <v>44563</v>
      </c>
      <c r="Z740" s="440" t="n">
        <v>44513</v>
      </c>
    </row>
    <row r="741">
      <c r="A741" t="n">
        <v>2022</v>
      </c>
      <c r="B741" t="n">
        <v>1</v>
      </c>
      <c r="C741" t="n">
        <v>11</v>
      </c>
      <c r="D741" t="inlineStr">
        <is>
          <t>فوم جانب حمايه يمين</t>
        </is>
      </c>
      <c r="E741" t="inlineStr">
        <is>
          <t>FMDACI30000000</t>
        </is>
      </c>
      <c r="F741" t="n">
        <v>197.16</v>
      </c>
      <c r="G741" t="n">
        <v>226.84</v>
      </c>
      <c r="I741" t="n">
        <v>37</v>
      </c>
      <c r="J741" t="n">
        <v>195</v>
      </c>
      <c r="X741" t="n">
        <v>0.02</v>
      </c>
      <c r="Y741" s="440" t="n">
        <v>44563</v>
      </c>
      <c r="Z741" s="440" t="n">
        <v>44528</v>
      </c>
    </row>
    <row r="742">
      <c r="A742" t="n">
        <v>2022</v>
      </c>
      <c r="B742" t="n">
        <v>1</v>
      </c>
      <c r="C742" t="n">
        <v>11</v>
      </c>
      <c r="D742" t="inlineStr">
        <is>
          <t>فوم جانب حمايه يمين</t>
        </is>
      </c>
      <c r="E742" t="inlineStr">
        <is>
          <t>FMDACI30000000</t>
        </is>
      </c>
      <c r="F742" t="n">
        <v>197.16</v>
      </c>
      <c r="G742" t="n">
        <v>226.84</v>
      </c>
      <c r="I742" t="n">
        <v>37</v>
      </c>
      <c r="J742" t="n">
        <v>195</v>
      </c>
      <c r="X742" t="n">
        <v>0.02</v>
      </c>
      <c r="Y742" s="440" t="n">
        <v>44563</v>
      </c>
      <c r="Z742" s="440" t="n">
        <v>44553</v>
      </c>
    </row>
    <row r="743">
      <c r="A743" t="n">
        <v>2022</v>
      </c>
      <c r="B743" t="n">
        <v>1</v>
      </c>
      <c r="C743" t="n">
        <v>11</v>
      </c>
      <c r="D743" t="inlineStr">
        <is>
          <t>فوم جانب حمايه يمين</t>
        </is>
      </c>
      <c r="E743" t="inlineStr">
        <is>
          <t>FMDACI30000000</t>
        </is>
      </c>
      <c r="F743" t="n">
        <v>197.16</v>
      </c>
      <c r="G743" t="n">
        <v>226.84</v>
      </c>
      <c r="I743" t="n">
        <v>37</v>
      </c>
      <c r="J743" t="n">
        <v>195</v>
      </c>
      <c r="X743" t="n">
        <v>0.02</v>
      </c>
      <c r="Y743" s="440" t="n">
        <v>44563</v>
      </c>
      <c r="Z743" s="440" t="n">
        <v>44556</v>
      </c>
    </row>
    <row r="744">
      <c r="A744" t="n">
        <v>2022</v>
      </c>
      <c r="B744" t="n">
        <v>1</v>
      </c>
      <c r="C744" t="n">
        <v>11</v>
      </c>
      <c r="D744" t="inlineStr">
        <is>
          <t>فوم جانب حمايه يمين</t>
        </is>
      </c>
      <c r="E744" t="inlineStr">
        <is>
          <t>FMDACI30000000</t>
        </is>
      </c>
      <c r="F744" t="n">
        <v>197.16</v>
      </c>
      <c r="G744" t="n">
        <v>226.84</v>
      </c>
      <c r="I744" t="n">
        <v>37</v>
      </c>
      <c r="J744" t="n">
        <v>195</v>
      </c>
      <c r="X744" t="n">
        <v>0.02</v>
      </c>
      <c r="Y744" s="440" t="n">
        <v>44563</v>
      </c>
      <c r="Z744" s="440" t="n">
        <v>44557</v>
      </c>
    </row>
    <row r="745">
      <c r="A745" t="n">
        <v>2022</v>
      </c>
      <c r="B745" t="n">
        <v>1</v>
      </c>
      <c r="C745" t="n">
        <v>11</v>
      </c>
      <c r="D745" t="inlineStr">
        <is>
          <t>فوم جانب حمايه يمين</t>
        </is>
      </c>
      <c r="E745" t="inlineStr">
        <is>
          <t>FMDACI30000000</t>
        </is>
      </c>
      <c r="F745" t="n">
        <v>197.16</v>
      </c>
      <c r="G745" t="n">
        <v>226.84</v>
      </c>
      <c r="I745" t="n">
        <v>37</v>
      </c>
      <c r="J745" t="n">
        <v>195</v>
      </c>
      <c r="X745" t="n">
        <v>0.02</v>
      </c>
      <c r="Y745" s="440" t="n">
        <v>44563</v>
      </c>
      <c r="Z745" s="440" t="n">
        <v>44559</v>
      </c>
    </row>
    <row r="746">
      <c r="A746" t="n">
        <v>2022</v>
      </c>
      <c r="B746" t="n">
        <v>1</v>
      </c>
      <c r="C746" t="n">
        <v>11</v>
      </c>
      <c r="D746" t="inlineStr">
        <is>
          <t>فوم جانب حمايه يمين</t>
        </is>
      </c>
      <c r="E746" t="inlineStr">
        <is>
          <t>FMDACI30000000</t>
        </is>
      </c>
      <c r="F746" t="n">
        <v>197.16</v>
      </c>
      <c r="G746" t="n">
        <v>226.84</v>
      </c>
      <c r="I746" t="n">
        <v>37</v>
      </c>
      <c r="J746" t="n">
        <v>195</v>
      </c>
      <c r="X746" t="n">
        <v>0.02</v>
      </c>
      <c r="Y746" s="440" t="n">
        <v>44563</v>
      </c>
      <c r="Z746" s="440" t="n">
        <v>44560</v>
      </c>
    </row>
    <row r="747">
      <c r="A747" t="n">
        <v>2022</v>
      </c>
      <c r="B747" t="n">
        <v>1</v>
      </c>
      <c r="C747" t="n">
        <v>11</v>
      </c>
      <c r="D747" t="inlineStr">
        <is>
          <t>فوم جانب حمايه يمين</t>
        </is>
      </c>
      <c r="E747" t="inlineStr">
        <is>
          <t>FMDACI30000000</t>
        </is>
      </c>
      <c r="F747" t="n">
        <v>197.16</v>
      </c>
      <c r="G747" t="n">
        <v>226.84</v>
      </c>
      <c r="I747" t="n">
        <v>37</v>
      </c>
      <c r="J747" t="n">
        <v>195</v>
      </c>
      <c r="X747" t="n">
        <v>0.02</v>
      </c>
      <c r="Y747" s="440" t="n">
        <v>44563</v>
      </c>
      <c r="Z747" s="440" t="n">
        <v>44562</v>
      </c>
    </row>
    <row r="748">
      <c r="A748" t="n">
        <v>2022</v>
      </c>
      <c r="B748" t="n">
        <v>1</v>
      </c>
      <c r="C748" t="n">
        <v>11</v>
      </c>
      <c r="D748" t="inlineStr">
        <is>
          <t>فوم جانب حمايه يمين</t>
        </is>
      </c>
      <c r="E748" t="inlineStr">
        <is>
          <t>FMDACI30000000</t>
        </is>
      </c>
      <c r="F748" t="n">
        <v>197.16</v>
      </c>
      <c r="G748" t="n">
        <v>226.84</v>
      </c>
      <c r="I748" t="n">
        <v>37</v>
      </c>
      <c r="J748" t="n">
        <v>195</v>
      </c>
      <c r="X748" t="n">
        <v>0.02</v>
      </c>
      <c r="Y748" s="440" t="n">
        <v>44563</v>
      </c>
      <c r="Z748" s="440" t="n">
        <v>44563</v>
      </c>
    </row>
    <row r="749">
      <c r="A749" t="n">
        <v>2022</v>
      </c>
      <c r="B749" t="n">
        <v>1</v>
      </c>
      <c r="C749" t="n">
        <v>12</v>
      </c>
      <c r="D749" t="inlineStr">
        <is>
          <t>فوم جانب حمايه شمال</t>
        </is>
      </c>
      <c r="E749" t="inlineStr">
        <is>
          <t>FMDACI40000000</t>
        </is>
      </c>
      <c r="F749" t="n">
        <v>197.16</v>
      </c>
      <c r="G749" t="n">
        <v>226.84</v>
      </c>
      <c r="I749" t="n">
        <v>37</v>
      </c>
      <c r="J749" t="n">
        <v>195</v>
      </c>
      <c r="X749" t="n">
        <v>0.02</v>
      </c>
      <c r="Y749" s="440" t="n">
        <v>44563</v>
      </c>
      <c r="Z749" s="440" t="n">
        <v>44513</v>
      </c>
    </row>
    <row r="750">
      <c r="A750" t="n">
        <v>2022</v>
      </c>
      <c r="B750" t="n">
        <v>1</v>
      </c>
      <c r="C750" t="n">
        <v>12</v>
      </c>
      <c r="D750" t="inlineStr">
        <is>
          <t>فوم جانب حمايه شمال</t>
        </is>
      </c>
      <c r="E750" t="inlineStr">
        <is>
          <t>FMDACI40000000</t>
        </is>
      </c>
      <c r="F750" t="n">
        <v>197.16</v>
      </c>
      <c r="G750" t="n">
        <v>226.84</v>
      </c>
      <c r="I750" t="n">
        <v>37</v>
      </c>
      <c r="J750" t="n">
        <v>195</v>
      </c>
      <c r="X750" t="n">
        <v>0.02</v>
      </c>
      <c r="Y750" s="440" t="n">
        <v>44563</v>
      </c>
      <c r="Z750" s="440" t="n">
        <v>44528</v>
      </c>
    </row>
    <row r="751">
      <c r="A751" t="n">
        <v>2022</v>
      </c>
      <c r="B751" t="n">
        <v>1</v>
      </c>
      <c r="C751" t="n">
        <v>12</v>
      </c>
      <c r="D751" t="inlineStr">
        <is>
          <t>فوم جانب حمايه شمال</t>
        </is>
      </c>
      <c r="E751" t="inlineStr">
        <is>
          <t>FMDACI40000000</t>
        </is>
      </c>
      <c r="F751" t="n">
        <v>197.16</v>
      </c>
      <c r="G751" t="n">
        <v>226.84</v>
      </c>
      <c r="I751" t="n">
        <v>37</v>
      </c>
      <c r="J751" t="n">
        <v>195</v>
      </c>
      <c r="X751" t="n">
        <v>0.02</v>
      </c>
      <c r="Y751" s="440" t="n">
        <v>44563</v>
      </c>
      <c r="Z751" s="440" t="n">
        <v>44553</v>
      </c>
    </row>
    <row r="752">
      <c r="A752" t="n">
        <v>2022</v>
      </c>
      <c r="B752" t="n">
        <v>1</v>
      </c>
      <c r="C752" t="n">
        <v>12</v>
      </c>
      <c r="D752" t="inlineStr">
        <is>
          <t>فوم جانب حمايه شمال</t>
        </is>
      </c>
      <c r="E752" t="inlineStr">
        <is>
          <t>FMDACI40000000</t>
        </is>
      </c>
      <c r="F752" t="n">
        <v>197.16</v>
      </c>
      <c r="G752" t="n">
        <v>226.84</v>
      </c>
      <c r="I752" t="n">
        <v>37</v>
      </c>
      <c r="J752" t="n">
        <v>195</v>
      </c>
      <c r="X752" t="n">
        <v>0.02</v>
      </c>
      <c r="Y752" s="440" t="n">
        <v>44563</v>
      </c>
      <c r="Z752" s="440" t="n">
        <v>44556</v>
      </c>
    </row>
    <row r="753">
      <c r="A753" t="n">
        <v>2022</v>
      </c>
      <c r="B753" t="n">
        <v>1</v>
      </c>
      <c r="C753" t="n">
        <v>12</v>
      </c>
      <c r="D753" t="inlineStr">
        <is>
          <t>فوم جانب حمايه شمال</t>
        </is>
      </c>
      <c r="E753" t="inlineStr">
        <is>
          <t>FMDACI40000000</t>
        </is>
      </c>
      <c r="F753" t="n">
        <v>197.16</v>
      </c>
      <c r="G753" t="n">
        <v>226.84</v>
      </c>
      <c r="I753" t="n">
        <v>37</v>
      </c>
      <c r="J753" t="n">
        <v>195</v>
      </c>
      <c r="X753" t="n">
        <v>0.02</v>
      </c>
      <c r="Y753" s="440" t="n">
        <v>44563</v>
      </c>
      <c r="Z753" s="440" t="n">
        <v>44557</v>
      </c>
    </row>
    <row r="754">
      <c r="A754" t="n">
        <v>2022</v>
      </c>
      <c r="B754" t="n">
        <v>1</v>
      </c>
      <c r="C754" t="n">
        <v>12</v>
      </c>
      <c r="D754" t="inlineStr">
        <is>
          <t>فوم جانب حمايه شمال</t>
        </is>
      </c>
      <c r="E754" t="inlineStr">
        <is>
          <t>FMDACI40000000</t>
        </is>
      </c>
      <c r="F754" t="n">
        <v>197.16</v>
      </c>
      <c r="G754" t="n">
        <v>226.84</v>
      </c>
      <c r="I754" t="n">
        <v>37</v>
      </c>
      <c r="J754" t="n">
        <v>195</v>
      </c>
      <c r="X754" t="n">
        <v>0.02</v>
      </c>
      <c r="Y754" s="440" t="n">
        <v>44563</v>
      </c>
      <c r="Z754" s="440" t="n">
        <v>44559</v>
      </c>
    </row>
    <row r="755">
      <c r="A755" t="n">
        <v>2022</v>
      </c>
      <c r="B755" t="n">
        <v>1</v>
      </c>
      <c r="C755" t="n">
        <v>12</v>
      </c>
      <c r="D755" t="inlineStr">
        <is>
          <t>فوم جانب حمايه شمال</t>
        </is>
      </c>
      <c r="E755" t="inlineStr">
        <is>
          <t>FMDACI40000000</t>
        </is>
      </c>
      <c r="F755" t="n">
        <v>197.16</v>
      </c>
      <c r="G755" t="n">
        <v>226.84</v>
      </c>
      <c r="I755" t="n">
        <v>37</v>
      </c>
      <c r="J755" t="n">
        <v>195</v>
      </c>
      <c r="X755" t="n">
        <v>0.02</v>
      </c>
      <c r="Y755" s="440" t="n">
        <v>44563</v>
      </c>
      <c r="Z755" s="440" t="n">
        <v>44560</v>
      </c>
    </row>
    <row r="756">
      <c r="A756" t="n">
        <v>2022</v>
      </c>
      <c r="B756" t="n">
        <v>1</v>
      </c>
      <c r="C756" t="n">
        <v>12</v>
      </c>
      <c r="D756" t="inlineStr">
        <is>
          <t>فوم جانب حمايه شمال</t>
        </is>
      </c>
      <c r="E756" t="inlineStr">
        <is>
          <t>FMDACI40000000</t>
        </is>
      </c>
      <c r="F756" t="n">
        <v>197.16</v>
      </c>
      <c r="G756" t="n">
        <v>226.84</v>
      </c>
      <c r="I756" t="n">
        <v>37</v>
      </c>
      <c r="J756" t="n">
        <v>195</v>
      </c>
      <c r="X756" t="n">
        <v>0.02</v>
      </c>
      <c r="Y756" s="440" t="n">
        <v>44563</v>
      </c>
      <c r="Z756" s="440" t="n">
        <v>44562</v>
      </c>
    </row>
    <row r="757">
      <c r="A757" t="n">
        <v>2022</v>
      </c>
      <c r="B757" t="n">
        <v>1</v>
      </c>
      <c r="C757" t="n">
        <v>12</v>
      </c>
      <c r="D757" t="inlineStr">
        <is>
          <t>فوم جانب حمايه شمال</t>
        </is>
      </c>
      <c r="E757" t="inlineStr">
        <is>
          <t>FMDACI40000000</t>
        </is>
      </c>
      <c r="F757" t="n">
        <v>197.16</v>
      </c>
      <c r="G757" t="n">
        <v>226.84</v>
      </c>
      <c r="I757" t="n">
        <v>37</v>
      </c>
      <c r="J757" t="n">
        <v>195</v>
      </c>
      <c r="X757" t="n">
        <v>0.02</v>
      </c>
      <c r="Y757" s="440" t="n">
        <v>44563</v>
      </c>
      <c r="Z757" s="440" t="n">
        <v>44563</v>
      </c>
    </row>
    <row r="758">
      <c r="A758" t="n">
        <v>2022</v>
      </c>
      <c r="B758" t="n">
        <v>1</v>
      </c>
      <c r="C758" t="n">
        <v>122</v>
      </c>
      <c r="D758" t="inlineStr">
        <is>
          <t>LgWashing Mashine Base</t>
        </is>
      </c>
      <c r="E758" t="inlineStr">
        <is>
          <t>FMLGEI1000000</t>
        </is>
      </c>
      <c r="F758" t="n">
        <v>267.4</v>
      </c>
      <c r="G758" t="n">
        <v>292.6</v>
      </c>
      <c r="I758" t="n">
        <v>63</v>
      </c>
      <c r="J758" t="n">
        <v>115</v>
      </c>
      <c r="M758" t="n">
        <v>8</v>
      </c>
      <c r="N758" t="n">
        <v>8</v>
      </c>
      <c r="O758" t="n">
        <v>3</v>
      </c>
      <c r="X758" t="n">
        <v>0.015</v>
      </c>
      <c r="Y758" s="440" t="n">
        <v>44563</v>
      </c>
      <c r="Z758" s="440" t="n">
        <v>44513</v>
      </c>
    </row>
    <row r="759">
      <c r="A759" t="n">
        <v>2022</v>
      </c>
      <c r="B759" t="n">
        <v>1</v>
      </c>
      <c r="C759" t="n">
        <v>122</v>
      </c>
      <c r="D759" t="inlineStr">
        <is>
          <t>LgWashing Mashine Base</t>
        </is>
      </c>
      <c r="E759" t="inlineStr">
        <is>
          <t>FMLGEI1000000</t>
        </is>
      </c>
      <c r="F759" t="n">
        <v>267.4</v>
      </c>
      <c r="G759" t="n">
        <v>292.6</v>
      </c>
      <c r="I759" t="n">
        <v>63</v>
      </c>
      <c r="J759" t="n">
        <v>115</v>
      </c>
      <c r="M759" t="n">
        <v>8</v>
      </c>
      <c r="N759" t="n">
        <v>8</v>
      </c>
      <c r="O759" t="n">
        <v>3</v>
      </c>
      <c r="X759" t="n">
        <v>0.015</v>
      </c>
      <c r="Y759" s="440" t="n">
        <v>44563</v>
      </c>
      <c r="Z759" s="440" t="n">
        <v>44528</v>
      </c>
    </row>
    <row r="760">
      <c r="A760" t="n">
        <v>2022</v>
      </c>
      <c r="B760" t="n">
        <v>1</v>
      </c>
      <c r="C760" t="n">
        <v>122</v>
      </c>
      <c r="D760" t="inlineStr">
        <is>
          <t>LgWashing Mashine Base</t>
        </is>
      </c>
      <c r="E760" t="inlineStr">
        <is>
          <t>FMLGEI1000000</t>
        </is>
      </c>
      <c r="F760" t="n">
        <v>267.4</v>
      </c>
      <c r="G760" t="n">
        <v>292.6</v>
      </c>
      <c r="I760" t="n">
        <v>63</v>
      </c>
      <c r="J760" t="n">
        <v>115</v>
      </c>
      <c r="M760" t="n">
        <v>8</v>
      </c>
      <c r="N760" t="n">
        <v>8</v>
      </c>
      <c r="O760" t="n">
        <v>3</v>
      </c>
      <c r="X760" t="n">
        <v>0.015</v>
      </c>
      <c r="Y760" s="440" t="n">
        <v>44563</v>
      </c>
      <c r="Z760" s="440" t="n">
        <v>44553</v>
      </c>
    </row>
    <row r="761">
      <c r="A761" t="n">
        <v>2022</v>
      </c>
      <c r="B761" t="n">
        <v>1</v>
      </c>
      <c r="C761" t="n">
        <v>122</v>
      </c>
      <c r="D761" t="inlineStr">
        <is>
          <t>LgWashing Mashine Base</t>
        </is>
      </c>
      <c r="E761" t="inlineStr">
        <is>
          <t>FMLGEI1000000</t>
        </is>
      </c>
      <c r="F761" t="n">
        <v>267.4</v>
      </c>
      <c r="G761" t="n">
        <v>292.6</v>
      </c>
      <c r="I761" t="n">
        <v>63</v>
      </c>
      <c r="J761" t="n">
        <v>115</v>
      </c>
      <c r="M761" t="n">
        <v>8</v>
      </c>
      <c r="N761" t="n">
        <v>8</v>
      </c>
      <c r="O761" t="n">
        <v>3</v>
      </c>
      <c r="X761" t="n">
        <v>0.015</v>
      </c>
      <c r="Y761" s="440" t="n">
        <v>44563</v>
      </c>
      <c r="Z761" s="440" t="n">
        <v>44556</v>
      </c>
    </row>
    <row r="762">
      <c r="A762" t="n">
        <v>2022</v>
      </c>
      <c r="B762" t="n">
        <v>1</v>
      </c>
      <c r="C762" t="n">
        <v>122</v>
      </c>
      <c r="D762" t="inlineStr">
        <is>
          <t>LgWashing Mashine Base</t>
        </is>
      </c>
      <c r="E762" t="inlineStr">
        <is>
          <t>FMLGEI1000000</t>
        </is>
      </c>
      <c r="F762" t="n">
        <v>267.4</v>
      </c>
      <c r="G762" t="n">
        <v>292.6</v>
      </c>
      <c r="I762" t="n">
        <v>63</v>
      </c>
      <c r="J762" t="n">
        <v>115</v>
      </c>
      <c r="M762" t="n">
        <v>8</v>
      </c>
      <c r="N762" t="n">
        <v>8</v>
      </c>
      <c r="O762" t="n">
        <v>3</v>
      </c>
      <c r="X762" t="n">
        <v>0.015</v>
      </c>
      <c r="Y762" s="440" t="n">
        <v>44563</v>
      </c>
      <c r="Z762" s="440" t="n">
        <v>44557</v>
      </c>
    </row>
    <row r="763">
      <c r="A763" t="n">
        <v>2022</v>
      </c>
      <c r="B763" t="n">
        <v>1</v>
      </c>
      <c r="C763" t="n">
        <v>122</v>
      </c>
      <c r="D763" t="inlineStr">
        <is>
          <t>LgWashing Mashine Base</t>
        </is>
      </c>
      <c r="E763" t="inlineStr">
        <is>
          <t>FMLGEI1000000</t>
        </is>
      </c>
      <c r="F763" t="n">
        <v>267.4</v>
      </c>
      <c r="G763" t="n">
        <v>292.6</v>
      </c>
      <c r="I763" t="n">
        <v>63</v>
      </c>
      <c r="J763" t="n">
        <v>115</v>
      </c>
      <c r="M763" t="n">
        <v>8</v>
      </c>
      <c r="N763" t="n">
        <v>8</v>
      </c>
      <c r="O763" t="n">
        <v>3</v>
      </c>
      <c r="X763" t="n">
        <v>0.015</v>
      </c>
      <c r="Y763" s="440" t="n">
        <v>44563</v>
      </c>
      <c r="Z763" s="440" t="n">
        <v>44559</v>
      </c>
    </row>
    <row r="764">
      <c r="A764" t="n">
        <v>2022</v>
      </c>
      <c r="B764" t="n">
        <v>1</v>
      </c>
      <c r="C764" t="n">
        <v>122</v>
      </c>
      <c r="D764" t="inlineStr">
        <is>
          <t>LgWashing Mashine Base</t>
        </is>
      </c>
      <c r="E764" t="inlineStr">
        <is>
          <t>FMLGEI1000000</t>
        </is>
      </c>
      <c r="F764" t="n">
        <v>267.4</v>
      </c>
      <c r="G764" t="n">
        <v>292.6</v>
      </c>
      <c r="I764" t="n">
        <v>63</v>
      </c>
      <c r="J764" t="n">
        <v>115</v>
      </c>
      <c r="M764" t="n">
        <v>8</v>
      </c>
      <c r="N764" t="n">
        <v>8</v>
      </c>
      <c r="O764" t="n">
        <v>3</v>
      </c>
      <c r="X764" t="n">
        <v>0.015</v>
      </c>
      <c r="Y764" s="440" t="n">
        <v>44563</v>
      </c>
      <c r="Z764" s="440" t="n">
        <v>44560</v>
      </c>
    </row>
    <row r="765">
      <c r="A765" t="n">
        <v>2022</v>
      </c>
      <c r="B765" t="n">
        <v>1</v>
      </c>
      <c r="C765" t="n">
        <v>122</v>
      </c>
      <c r="D765" t="inlineStr">
        <is>
          <t>LgWashing Mashine Base</t>
        </is>
      </c>
      <c r="E765" t="inlineStr">
        <is>
          <t>FMLGEI1000000</t>
        </is>
      </c>
      <c r="F765" t="n">
        <v>267.4</v>
      </c>
      <c r="G765" t="n">
        <v>292.6</v>
      </c>
      <c r="I765" t="n">
        <v>63</v>
      </c>
      <c r="J765" t="n">
        <v>115</v>
      </c>
      <c r="M765" t="n">
        <v>8</v>
      </c>
      <c r="N765" t="n">
        <v>8</v>
      </c>
      <c r="O765" t="n">
        <v>3</v>
      </c>
      <c r="X765" t="n">
        <v>0.015</v>
      </c>
      <c r="Y765" s="440" t="n">
        <v>44563</v>
      </c>
      <c r="Z765" s="440" t="n">
        <v>44562</v>
      </c>
    </row>
    <row r="766">
      <c r="A766" t="n">
        <v>2022</v>
      </c>
      <c r="B766" t="n">
        <v>1</v>
      </c>
      <c r="C766" t="n">
        <v>122</v>
      </c>
      <c r="D766" t="inlineStr">
        <is>
          <t>LgWashing Mashine Base</t>
        </is>
      </c>
      <c r="E766" t="inlineStr">
        <is>
          <t>FMLGEI1000000</t>
        </is>
      </c>
      <c r="F766" t="n">
        <v>267.4</v>
      </c>
      <c r="G766" t="n">
        <v>292.6</v>
      </c>
      <c r="I766" t="n">
        <v>63</v>
      </c>
      <c r="J766" t="n">
        <v>115</v>
      </c>
      <c r="M766" t="n">
        <v>8</v>
      </c>
      <c r="N766" t="n">
        <v>8</v>
      </c>
      <c r="O766" t="n">
        <v>3</v>
      </c>
      <c r="X766" t="n">
        <v>0.015</v>
      </c>
      <c r="Y766" s="440" t="n">
        <v>44563</v>
      </c>
      <c r="Z766" s="440" t="n">
        <v>44563</v>
      </c>
    </row>
    <row r="767">
      <c r="A767" t="n">
        <v>2022</v>
      </c>
      <c r="B767" t="n">
        <v>1</v>
      </c>
      <c r="C767" t="n">
        <v>160</v>
      </c>
      <c r="D767" t="inlineStr">
        <is>
          <t>فوم طقم رويال جاز المعدل</t>
        </is>
      </c>
      <c r="E767" t="inlineStr">
        <is>
          <t>FMROGI20000000</t>
        </is>
      </c>
      <c r="F767" t="n">
        <v>186</v>
      </c>
      <c r="G767" t="n">
        <v>214</v>
      </c>
      <c r="I767" t="n">
        <v>76</v>
      </c>
      <c r="J767" t="n">
        <v>95</v>
      </c>
      <c r="M767" t="n">
        <v>30</v>
      </c>
      <c r="N767" t="n">
        <v>26</v>
      </c>
      <c r="O767" t="n">
        <v>30</v>
      </c>
      <c r="X767" t="n">
        <v>0.015</v>
      </c>
      <c r="Y767" s="440" t="n">
        <v>44563</v>
      </c>
      <c r="Z767" s="440" t="n">
        <v>44513</v>
      </c>
    </row>
    <row r="768">
      <c r="A768" t="n">
        <v>2022</v>
      </c>
      <c r="B768" t="n">
        <v>1</v>
      </c>
      <c r="C768" t="n">
        <v>160</v>
      </c>
      <c r="D768" t="inlineStr">
        <is>
          <t>فوم طقم رويال جاز المعدل</t>
        </is>
      </c>
      <c r="E768" t="inlineStr">
        <is>
          <t>FMROGI20000000</t>
        </is>
      </c>
      <c r="F768" t="n">
        <v>186</v>
      </c>
      <c r="G768" t="n">
        <v>214</v>
      </c>
      <c r="I768" t="n">
        <v>76</v>
      </c>
      <c r="J768" t="n">
        <v>95</v>
      </c>
      <c r="M768" t="n">
        <v>30</v>
      </c>
      <c r="N768" t="n">
        <v>26</v>
      </c>
      <c r="O768" t="n">
        <v>30</v>
      </c>
      <c r="X768" t="n">
        <v>0.015</v>
      </c>
      <c r="Y768" s="440" t="n">
        <v>44563</v>
      </c>
      <c r="Z768" s="440" t="n">
        <v>44528</v>
      </c>
    </row>
    <row r="769">
      <c r="A769" t="n">
        <v>2022</v>
      </c>
      <c r="B769" t="n">
        <v>1</v>
      </c>
      <c r="C769" t="n">
        <v>160</v>
      </c>
      <c r="D769" t="inlineStr">
        <is>
          <t>فوم طقم رويال جاز المعدل</t>
        </is>
      </c>
      <c r="E769" t="inlineStr">
        <is>
          <t>FMROGI20000000</t>
        </is>
      </c>
      <c r="F769" t="n">
        <v>186</v>
      </c>
      <c r="G769" t="n">
        <v>214</v>
      </c>
      <c r="I769" t="n">
        <v>76</v>
      </c>
      <c r="J769" t="n">
        <v>95</v>
      </c>
      <c r="M769" t="n">
        <v>30</v>
      </c>
      <c r="N769" t="n">
        <v>26</v>
      </c>
      <c r="O769" t="n">
        <v>30</v>
      </c>
      <c r="X769" t="n">
        <v>0.015</v>
      </c>
      <c r="Y769" s="440" t="n">
        <v>44563</v>
      </c>
      <c r="Z769" s="440" t="n">
        <v>44553</v>
      </c>
    </row>
    <row r="770">
      <c r="A770" t="n">
        <v>2022</v>
      </c>
      <c r="B770" t="n">
        <v>1</v>
      </c>
      <c r="C770" t="n">
        <v>160</v>
      </c>
      <c r="D770" t="inlineStr">
        <is>
          <t>فوم طقم رويال جاز المعدل</t>
        </is>
      </c>
      <c r="E770" t="inlineStr">
        <is>
          <t>FMROGI20000000</t>
        </is>
      </c>
      <c r="F770" t="n">
        <v>186</v>
      </c>
      <c r="G770" t="n">
        <v>214</v>
      </c>
      <c r="I770" t="n">
        <v>76</v>
      </c>
      <c r="J770" t="n">
        <v>95</v>
      </c>
      <c r="M770" t="n">
        <v>30</v>
      </c>
      <c r="N770" t="n">
        <v>26</v>
      </c>
      <c r="O770" t="n">
        <v>30</v>
      </c>
      <c r="X770" t="n">
        <v>0.015</v>
      </c>
      <c r="Y770" s="440" t="n">
        <v>44563</v>
      </c>
      <c r="Z770" s="440" t="n">
        <v>44556</v>
      </c>
    </row>
    <row r="771">
      <c r="A771" t="n">
        <v>2022</v>
      </c>
      <c r="B771" t="n">
        <v>1</v>
      </c>
      <c r="C771" t="n">
        <v>160</v>
      </c>
      <c r="D771" t="inlineStr">
        <is>
          <t>فوم طقم رويال جاز المعدل</t>
        </is>
      </c>
      <c r="E771" t="inlineStr">
        <is>
          <t>FMROGI20000000</t>
        </is>
      </c>
      <c r="F771" t="n">
        <v>186</v>
      </c>
      <c r="G771" t="n">
        <v>214</v>
      </c>
      <c r="I771" t="n">
        <v>76</v>
      </c>
      <c r="J771" t="n">
        <v>95</v>
      </c>
      <c r="M771" t="n">
        <v>30</v>
      </c>
      <c r="N771" t="n">
        <v>26</v>
      </c>
      <c r="O771" t="n">
        <v>30</v>
      </c>
      <c r="X771" t="n">
        <v>0.015</v>
      </c>
      <c r="Y771" s="440" t="n">
        <v>44563</v>
      </c>
      <c r="Z771" s="440" t="n">
        <v>44557</v>
      </c>
    </row>
    <row r="772">
      <c r="A772" t="n">
        <v>2022</v>
      </c>
      <c r="B772" t="n">
        <v>1</v>
      </c>
      <c r="C772" t="n">
        <v>160</v>
      </c>
      <c r="D772" t="inlineStr">
        <is>
          <t>فوم طقم رويال جاز المعدل</t>
        </is>
      </c>
      <c r="E772" t="inlineStr">
        <is>
          <t>FMROGI20000000</t>
        </is>
      </c>
      <c r="F772" t="n">
        <v>186</v>
      </c>
      <c r="G772" t="n">
        <v>214</v>
      </c>
      <c r="I772" t="n">
        <v>76</v>
      </c>
      <c r="J772" t="n">
        <v>95</v>
      </c>
      <c r="M772" t="n">
        <v>30</v>
      </c>
      <c r="N772" t="n">
        <v>26</v>
      </c>
      <c r="O772" t="n">
        <v>30</v>
      </c>
      <c r="X772" t="n">
        <v>0.015</v>
      </c>
      <c r="Y772" s="440" t="n">
        <v>44563</v>
      </c>
      <c r="Z772" s="440" t="n">
        <v>44559</v>
      </c>
    </row>
    <row r="773">
      <c r="A773" t="n">
        <v>2022</v>
      </c>
      <c r="B773" t="n">
        <v>1</v>
      </c>
      <c r="C773" t="n">
        <v>160</v>
      </c>
      <c r="D773" t="inlineStr">
        <is>
          <t>فوم طقم رويال جاز المعدل</t>
        </is>
      </c>
      <c r="E773" t="inlineStr">
        <is>
          <t>FMROGI20000000</t>
        </is>
      </c>
      <c r="F773" t="n">
        <v>186</v>
      </c>
      <c r="G773" t="n">
        <v>214</v>
      </c>
      <c r="I773" t="n">
        <v>76</v>
      </c>
      <c r="J773" t="n">
        <v>95</v>
      </c>
      <c r="M773" t="n">
        <v>30</v>
      </c>
      <c r="N773" t="n">
        <v>26</v>
      </c>
      <c r="O773" t="n">
        <v>30</v>
      </c>
      <c r="X773" t="n">
        <v>0.015</v>
      </c>
      <c r="Y773" s="440" t="n">
        <v>44563</v>
      </c>
      <c r="Z773" s="440" t="n">
        <v>44560</v>
      </c>
    </row>
    <row r="774">
      <c r="A774" t="n">
        <v>2022</v>
      </c>
      <c r="B774" t="n">
        <v>1</v>
      </c>
      <c r="C774" t="n">
        <v>160</v>
      </c>
      <c r="D774" t="inlineStr">
        <is>
          <t>فوم طقم رويال جاز المعدل</t>
        </is>
      </c>
      <c r="E774" t="inlineStr">
        <is>
          <t>FMROGI20000000</t>
        </is>
      </c>
      <c r="F774" t="n">
        <v>186</v>
      </c>
      <c r="G774" t="n">
        <v>214</v>
      </c>
      <c r="I774" t="n">
        <v>76</v>
      </c>
      <c r="J774" t="n">
        <v>95</v>
      </c>
      <c r="M774" t="n">
        <v>30</v>
      </c>
      <c r="N774" t="n">
        <v>26</v>
      </c>
      <c r="O774" t="n">
        <v>30</v>
      </c>
      <c r="X774" t="n">
        <v>0.015</v>
      </c>
      <c r="Y774" s="440" t="n">
        <v>44563</v>
      </c>
      <c r="Z774" s="440" t="n">
        <v>44562</v>
      </c>
    </row>
    <row r="775">
      <c r="A775" t="n">
        <v>2022</v>
      </c>
      <c r="B775" t="n">
        <v>1</v>
      </c>
      <c r="C775" t="n">
        <v>160</v>
      </c>
      <c r="D775" t="inlineStr">
        <is>
          <t>فوم طقم رويال جاز المعدل</t>
        </is>
      </c>
      <c r="E775" t="inlineStr">
        <is>
          <t>FMROGI20000000</t>
        </is>
      </c>
      <c r="F775" t="n">
        <v>186</v>
      </c>
      <c r="G775" t="n">
        <v>214</v>
      </c>
      <c r="I775" t="n">
        <v>76</v>
      </c>
      <c r="J775" t="n">
        <v>95</v>
      </c>
      <c r="M775" t="n">
        <v>30</v>
      </c>
      <c r="N775" t="n">
        <v>26</v>
      </c>
      <c r="O775" t="n">
        <v>30</v>
      </c>
      <c r="X775" t="n">
        <v>0.015</v>
      </c>
      <c r="Y775" s="440" t="n">
        <v>44563</v>
      </c>
      <c r="Z775" s="440" t="n">
        <v>44563</v>
      </c>
    </row>
    <row r="776">
      <c r="A776" t="n">
        <v>2022</v>
      </c>
      <c r="B776" t="n">
        <v>1</v>
      </c>
      <c r="C776" t="n">
        <v>168</v>
      </c>
      <c r="D776" t="inlineStr">
        <is>
          <t>صندوق سمك 25 ك</t>
        </is>
      </c>
      <c r="E776" t="inlineStr">
        <is>
          <t>FMBOXI25000000</t>
        </is>
      </c>
      <c r="F776" t="n">
        <v>575.67</v>
      </c>
      <c r="G776" t="n">
        <v>662.33</v>
      </c>
      <c r="I776" t="n">
        <v>90</v>
      </c>
      <c r="J776" t="n">
        <v>116</v>
      </c>
      <c r="X776" t="n">
        <v>0.015</v>
      </c>
      <c r="Y776" s="440" t="n">
        <v>44563</v>
      </c>
      <c r="Z776" s="440" t="n">
        <v>44513</v>
      </c>
    </row>
    <row r="777">
      <c r="A777" t="n">
        <v>2022</v>
      </c>
      <c r="B777" t="n">
        <v>1</v>
      </c>
      <c r="C777" t="n">
        <v>168</v>
      </c>
      <c r="D777" t="inlineStr">
        <is>
          <t>صندوق سمك 25 ك</t>
        </is>
      </c>
      <c r="E777" t="inlineStr">
        <is>
          <t>FMBOXI25000000</t>
        </is>
      </c>
      <c r="F777" t="n">
        <v>575.67</v>
      </c>
      <c r="G777" t="n">
        <v>662.33</v>
      </c>
      <c r="I777" t="n">
        <v>90</v>
      </c>
      <c r="J777" t="n">
        <v>116</v>
      </c>
      <c r="X777" t="n">
        <v>0.015</v>
      </c>
      <c r="Y777" s="440" t="n">
        <v>44563</v>
      </c>
      <c r="Z777" s="440" t="n">
        <v>44528</v>
      </c>
    </row>
    <row r="778">
      <c r="A778" t="n">
        <v>2022</v>
      </c>
      <c r="B778" t="n">
        <v>1</v>
      </c>
      <c r="C778" t="n">
        <v>168</v>
      </c>
      <c r="D778" t="inlineStr">
        <is>
          <t>صندوق سمك 25 ك</t>
        </is>
      </c>
      <c r="E778" t="inlineStr">
        <is>
          <t>FMBOXI25000000</t>
        </is>
      </c>
      <c r="F778" t="n">
        <v>575.67</v>
      </c>
      <c r="G778" t="n">
        <v>662.33</v>
      </c>
      <c r="I778" t="n">
        <v>90</v>
      </c>
      <c r="J778" t="n">
        <v>116</v>
      </c>
      <c r="X778" t="n">
        <v>0.015</v>
      </c>
      <c r="Y778" s="440" t="n">
        <v>44563</v>
      </c>
      <c r="Z778" s="440" t="n">
        <v>44553</v>
      </c>
    </row>
    <row r="779">
      <c r="A779" t="n">
        <v>2022</v>
      </c>
      <c r="B779" t="n">
        <v>1</v>
      </c>
      <c r="C779" t="n">
        <v>168</v>
      </c>
      <c r="D779" t="inlineStr">
        <is>
          <t>صندوق سمك 25 ك</t>
        </is>
      </c>
      <c r="E779" t="inlineStr">
        <is>
          <t>FMBOXI25000000</t>
        </is>
      </c>
      <c r="F779" t="n">
        <v>575.67</v>
      </c>
      <c r="G779" t="n">
        <v>662.33</v>
      </c>
      <c r="I779" t="n">
        <v>90</v>
      </c>
      <c r="J779" t="n">
        <v>116</v>
      </c>
      <c r="X779" t="n">
        <v>0.015</v>
      </c>
      <c r="Y779" s="440" t="n">
        <v>44563</v>
      </c>
      <c r="Z779" s="440" t="n">
        <v>44556</v>
      </c>
    </row>
    <row r="780">
      <c r="A780" t="n">
        <v>2022</v>
      </c>
      <c r="B780" t="n">
        <v>1</v>
      </c>
      <c r="C780" t="n">
        <v>168</v>
      </c>
      <c r="D780" t="inlineStr">
        <is>
          <t>صندوق سمك 25 ك</t>
        </is>
      </c>
      <c r="E780" t="inlineStr">
        <is>
          <t>FMBOXI25000000</t>
        </is>
      </c>
      <c r="F780" t="n">
        <v>575.67</v>
      </c>
      <c r="G780" t="n">
        <v>662.33</v>
      </c>
      <c r="I780" t="n">
        <v>90</v>
      </c>
      <c r="J780" t="n">
        <v>116</v>
      </c>
      <c r="X780" t="n">
        <v>0.015</v>
      </c>
      <c r="Y780" s="440" t="n">
        <v>44563</v>
      </c>
      <c r="Z780" s="440" t="n">
        <v>44557</v>
      </c>
    </row>
    <row r="781">
      <c r="A781" t="n">
        <v>2022</v>
      </c>
      <c r="B781" t="n">
        <v>1</v>
      </c>
      <c r="C781" t="n">
        <v>168</v>
      </c>
      <c r="D781" t="inlineStr">
        <is>
          <t>صندوق سمك 25 ك</t>
        </is>
      </c>
      <c r="E781" t="inlineStr">
        <is>
          <t>FMBOXI25000000</t>
        </is>
      </c>
      <c r="F781" t="n">
        <v>575.67</v>
      </c>
      <c r="G781" t="n">
        <v>662.33</v>
      </c>
      <c r="I781" t="n">
        <v>90</v>
      </c>
      <c r="J781" t="n">
        <v>116</v>
      </c>
      <c r="X781" t="n">
        <v>0.015</v>
      </c>
      <c r="Y781" s="440" t="n">
        <v>44563</v>
      </c>
      <c r="Z781" s="440" t="n">
        <v>44559</v>
      </c>
    </row>
    <row r="782">
      <c r="A782" t="n">
        <v>2022</v>
      </c>
      <c r="B782" t="n">
        <v>1</v>
      </c>
      <c r="C782" t="n">
        <v>168</v>
      </c>
      <c r="D782" t="inlineStr">
        <is>
          <t>صندوق سمك 25 ك</t>
        </is>
      </c>
      <c r="E782" t="inlineStr">
        <is>
          <t>FMBOXI25000000</t>
        </is>
      </c>
      <c r="F782" t="n">
        <v>575.67</v>
      </c>
      <c r="G782" t="n">
        <v>662.33</v>
      </c>
      <c r="I782" t="n">
        <v>90</v>
      </c>
      <c r="J782" t="n">
        <v>116</v>
      </c>
      <c r="X782" t="n">
        <v>0.015</v>
      </c>
      <c r="Y782" s="440" t="n">
        <v>44563</v>
      </c>
      <c r="Z782" s="440" t="n">
        <v>44560</v>
      </c>
    </row>
    <row r="783">
      <c r="A783" t="n">
        <v>2022</v>
      </c>
      <c r="B783" t="n">
        <v>1</v>
      </c>
      <c r="C783" t="n">
        <v>168</v>
      </c>
      <c r="D783" t="inlineStr">
        <is>
          <t>صندوق سمك 25 ك</t>
        </is>
      </c>
      <c r="E783" t="inlineStr">
        <is>
          <t>FMBOXI25000000</t>
        </is>
      </c>
      <c r="F783" t="n">
        <v>575.67</v>
      </c>
      <c r="G783" t="n">
        <v>662.33</v>
      </c>
      <c r="I783" t="n">
        <v>90</v>
      </c>
      <c r="J783" t="n">
        <v>116</v>
      </c>
      <c r="X783" t="n">
        <v>0.015</v>
      </c>
      <c r="Y783" s="440" t="n">
        <v>44563</v>
      </c>
      <c r="Z783" s="440" t="n">
        <v>44562</v>
      </c>
    </row>
    <row r="784">
      <c r="A784" t="n">
        <v>2022</v>
      </c>
      <c r="B784" t="n">
        <v>1</v>
      </c>
      <c r="C784" t="n">
        <v>168</v>
      </c>
      <c r="D784" t="inlineStr">
        <is>
          <t>صندوق سمك 25 ك</t>
        </is>
      </c>
      <c r="E784" t="inlineStr">
        <is>
          <t>FMBOXI25000000</t>
        </is>
      </c>
      <c r="F784" t="n">
        <v>575.67</v>
      </c>
      <c r="G784" t="n">
        <v>662.33</v>
      </c>
      <c r="I784" t="n">
        <v>90</v>
      </c>
      <c r="J784" t="n">
        <v>116</v>
      </c>
      <c r="X784" t="n">
        <v>0.015</v>
      </c>
      <c r="Y784" s="440" t="n">
        <v>44563</v>
      </c>
      <c r="Z784" s="440" t="n">
        <v>44563</v>
      </c>
    </row>
    <row r="785">
      <c r="A785" t="n">
        <v>2022</v>
      </c>
      <c r="B785" t="n">
        <v>1</v>
      </c>
      <c r="C785" t="n">
        <v>273</v>
      </c>
      <c r="D785" t="inlineStr">
        <is>
          <t>صندوق سمك 25 ك بني سويف</t>
        </is>
      </c>
      <c r="E785" t="inlineStr">
        <is>
          <t>FM000B25000000</t>
        </is>
      </c>
      <c r="F785" t="n">
        <v>524.52</v>
      </c>
      <c r="G785" t="n">
        <v>603.48</v>
      </c>
      <c r="I785" t="n">
        <v>93</v>
      </c>
      <c r="J785" t="n">
        <v>116</v>
      </c>
      <c r="X785" t="n">
        <v>0.015</v>
      </c>
      <c r="Y785" s="440" t="n">
        <v>44563</v>
      </c>
      <c r="Z785" s="440" t="n">
        <v>44513</v>
      </c>
    </row>
    <row r="786">
      <c r="A786" t="n">
        <v>2022</v>
      </c>
      <c r="B786" t="n">
        <v>1</v>
      </c>
      <c r="C786" t="n">
        <v>273</v>
      </c>
      <c r="D786" t="inlineStr">
        <is>
          <t>صندوق سمك 25 ك بني سويف</t>
        </is>
      </c>
      <c r="E786" t="inlineStr">
        <is>
          <t>FM000B25000000</t>
        </is>
      </c>
      <c r="F786" t="n">
        <v>524.52</v>
      </c>
      <c r="G786" t="n">
        <v>603.48</v>
      </c>
      <c r="I786" t="n">
        <v>93</v>
      </c>
      <c r="J786" t="n">
        <v>116</v>
      </c>
      <c r="X786" t="n">
        <v>0.015</v>
      </c>
      <c r="Y786" s="440" t="n">
        <v>44563</v>
      </c>
      <c r="Z786" s="440" t="n">
        <v>44528</v>
      </c>
    </row>
    <row r="787">
      <c r="A787" t="n">
        <v>2022</v>
      </c>
      <c r="B787" t="n">
        <v>1</v>
      </c>
      <c r="C787" t="n">
        <v>273</v>
      </c>
      <c r="D787" t="inlineStr">
        <is>
          <t>صندوق سمك 25 ك بني سويف</t>
        </is>
      </c>
      <c r="E787" t="inlineStr">
        <is>
          <t>FM000B25000000</t>
        </is>
      </c>
      <c r="F787" t="n">
        <v>524.52</v>
      </c>
      <c r="G787" t="n">
        <v>603.48</v>
      </c>
      <c r="I787" t="n">
        <v>93</v>
      </c>
      <c r="J787" t="n">
        <v>116</v>
      </c>
      <c r="X787" t="n">
        <v>0.015</v>
      </c>
      <c r="Y787" s="440" t="n">
        <v>44563</v>
      </c>
      <c r="Z787" s="440" t="n">
        <v>44553</v>
      </c>
    </row>
    <row r="788">
      <c r="A788" t="n">
        <v>2022</v>
      </c>
      <c r="B788" t="n">
        <v>1</v>
      </c>
      <c r="C788" t="n">
        <v>273</v>
      </c>
      <c r="D788" t="inlineStr">
        <is>
          <t>صندوق سمك 25 ك بني سويف</t>
        </is>
      </c>
      <c r="E788" t="inlineStr">
        <is>
          <t>FM000B25000000</t>
        </is>
      </c>
      <c r="F788" t="n">
        <v>524.52</v>
      </c>
      <c r="G788" t="n">
        <v>603.48</v>
      </c>
      <c r="I788" t="n">
        <v>93</v>
      </c>
      <c r="J788" t="n">
        <v>116</v>
      </c>
      <c r="X788" t="n">
        <v>0.015</v>
      </c>
      <c r="Y788" s="440" t="n">
        <v>44563</v>
      </c>
      <c r="Z788" s="440" t="n">
        <v>44556</v>
      </c>
    </row>
    <row r="789">
      <c r="A789" t="n">
        <v>2022</v>
      </c>
      <c r="B789" t="n">
        <v>1</v>
      </c>
      <c r="C789" t="n">
        <v>273</v>
      </c>
      <c r="D789" t="inlineStr">
        <is>
          <t>صندوق سمك 25 ك بني سويف</t>
        </is>
      </c>
      <c r="E789" t="inlineStr">
        <is>
          <t>FM000B25000000</t>
        </is>
      </c>
      <c r="F789" t="n">
        <v>524.52</v>
      </c>
      <c r="G789" t="n">
        <v>603.48</v>
      </c>
      <c r="I789" t="n">
        <v>93</v>
      </c>
      <c r="J789" t="n">
        <v>116</v>
      </c>
      <c r="X789" t="n">
        <v>0.015</v>
      </c>
      <c r="Y789" s="440" t="n">
        <v>44563</v>
      </c>
      <c r="Z789" s="440" t="n">
        <v>44557</v>
      </c>
    </row>
    <row r="790">
      <c r="A790" t="n">
        <v>2022</v>
      </c>
      <c r="B790" t="n">
        <v>1</v>
      </c>
      <c r="C790" t="n">
        <v>273</v>
      </c>
      <c r="D790" t="inlineStr">
        <is>
          <t>صندوق سمك 25 ك بني سويف</t>
        </is>
      </c>
      <c r="E790" t="inlineStr">
        <is>
          <t>FM000B25000000</t>
        </is>
      </c>
      <c r="F790" t="n">
        <v>524.52</v>
      </c>
      <c r="G790" t="n">
        <v>603.48</v>
      </c>
      <c r="I790" t="n">
        <v>93</v>
      </c>
      <c r="J790" t="n">
        <v>116</v>
      </c>
      <c r="X790" t="n">
        <v>0.015</v>
      </c>
      <c r="Y790" s="440" t="n">
        <v>44563</v>
      </c>
      <c r="Z790" s="440" t="n">
        <v>44559</v>
      </c>
    </row>
    <row r="791">
      <c r="A791" t="n">
        <v>2022</v>
      </c>
      <c r="B791" t="n">
        <v>1</v>
      </c>
      <c r="C791" t="n">
        <v>273</v>
      </c>
      <c r="D791" t="inlineStr">
        <is>
          <t>صندوق سمك 25 ك بني سويف</t>
        </is>
      </c>
      <c r="E791" t="inlineStr">
        <is>
          <t>FM000B25000000</t>
        </is>
      </c>
      <c r="F791" t="n">
        <v>524.52</v>
      </c>
      <c r="G791" t="n">
        <v>603.48</v>
      </c>
      <c r="I791" t="n">
        <v>93</v>
      </c>
      <c r="J791" t="n">
        <v>116</v>
      </c>
      <c r="X791" t="n">
        <v>0.015</v>
      </c>
      <c r="Y791" s="440" t="n">
        <v>44563</v>
      </c>
      <c r="Z791" s="440" t="n">
        <v>44560</v>
      </c>
    </row>
    <row r="792">
      <c r="A792" t="n">
        <v>2022</v>
      </c>
      <c r="B792" t="n">
        <v>1</v>
      </c>
      <c r="C792" t="n">
        <v>273</v>
      </c>
      <c r="D792" t="inlineStr">
        <is>
          <t>صندوق سمك 25 ك بني سويف</t>
        </is>
      </c>
      <c r="E792" t="inlineStr">
        <is>
          <t>FM000B25000000</t>
        </is>
      </c>
      <c r="F792" t="n">
        <v>524.52</v>
      </c>
      <c r="G792" t="n">
        <v>603.48</v>
      </c>
      <c r="I792" t="n">
        <v>93</v>
      </c>
      <c r="J792" t="n">
        <v>116</v>
      </c>
      <c r="X792" t="n">
        <v>0.015</v>
      </c>
      <c r="Y792" s="440" t="n">
        <v>44563</v>
      </c>
      <c r="Z792" s="440" t="n">
        <v>44562</v>
      </c>
    </row>
    <row r="793">
      <c r="A793" t="n">
        <v>2022</v>
      </c>
      <c r="B793" t="n">
        <v>1</v>
      </c>
      <c r="C793" t="n">
        <v>273</v>
      </c>
      <c r="D793" t="inlineStr">
        <is>
          <t>صندوق سمك 25 ك بني سويف</t>
        </is>
      </c>
      <c r="E793" t="inlineStr">
        <is>
          <t>FM000B25000000</t>
        </is>
      </c>
      <c r="F793" t="n">
        <v>524.52</v>
      </c>
      <c r="G793" t="n">
        <v>603.48</v>
      </c>
      <c r="I793" t="n">
        <v>93</v>
      </c>
      <c r="J793" t="n">
        <v>116</v>
      </c>
      <c r="X793" t="n">
        <v>0.015</v>
      </c>
      <c r="Y793" s="440" t="n">
        <v>44563</v>
      </c>
      <c r="Z793" s="440" t="n">
        <v>44563</v>
      </c>
    </row>
    <row r="794">
      <c r="A794" t="n">
        <v>2022</v>
      </c>
      <c r="B794" t="n">
        <v>1</v>
      </c>
      <c r="C794" t="n">
        <v>299</v>
      </c>
      <c r="D794" t="inlineStr">
        <is>
          <t>سخان غاز 6لتر</t>
        </is>
      </c>
      <c r="E794" t="inlineStr">
        <is>
          <t>FMDAHI5L000000</t>
        </is>
      </c>
      <c r="F794" t="n">
        <v>106.95</v>
      </c>
      <c r="G794" t="n">
        <v>123.05</v>
      </c>
      <c r="I794" t="n">
        <v>70</v>
      </c>
      <c r="J794" t="n">
        <v>154</v>
      </c>
      <c r="X794" t="n">
        <v>0.02</v>
      </c>
      <c r="Y794" s="440" t="n">
        <v>44563</v>
      </c>
      <c r="Z794" s="440" t="n">
        <v>44513</v>
      </c>
    </row>
    <row r="795">
      <c r="A795" t="n">
        <v>2022</v>
      </c>
      <c r="B795" t="n">
        <v>1</v>
      </c>
      <c r="C795" t="n">
        <v>299</v>
      </c>
      <c r="D795" t="inlineStr">
        <is>
          <t>سخان غاز 6لتر</t>
        </is>
      </c>
      <c r="E795" t="inlineStr">
        <is>
          <t>FMDAHI5L000000</t>
        </is>
      </c>
      <c r="F795" t="n">
        <v>106.95</v>
      </c>
      <c r="G795" t="n">
        <v>123.05</v>
      </c>
      <c r="I795" t="n">
        <v>70</v>
      </c>
      <c r="J795" t="n">
        <v>154</v>
      </c>
      <c r="X795" t="n">
        <v>0.02</v>
      </c>
      <c r="Y795" s="440" t="n">
        <v>44563</v>
      </c>
      <c r="Z795" s="440" t="n">
        <v>44528</v>
      </c>
    </row>
    <row r="796">
      <c r="A796" t="n">
        <v>2022</v>
      </c>
      <c r="B796" t="n">
        <v>1</v>
      </c>
      <c r="C796" t="n">
        <v>299</v>
      </c>
      <c r="D796" t="inlineStr">
        <is>
          <t>سخان غاز 6لتر</t>
        </is>
      </c>
      <c r="E796" t="inlineStr">
        <is>
          <t>FMDAHI5L000000</t>
        </is>
      </c>
      <c r="F796" t="n">
        <v>106.95</v>
      </c>
      <c r="G796" t="n">
        <v>123.05</v>
      </c>
      <c r="I796" t="n">
        <v>70</v>
      </c>
      <c r="J796" t="n">
        <v>154</v>
      </c>
      <c r="X796" t="n">
        <v>0.02</v>
      </c>
      <c r="Y796" s="440" t="n">
        <v>44563</v>
      </c>
      <c r="Z796" s="440" t="n">
        <v>44553</v>
      </c>
    </row>
    <row r="797">
      <c r="A797" t="n">
        <v>2022</v>
      </c>
      <c r="B797" t="n">
        <v>1</v>
      </c>
      <c r="C797" t="n">
        <v>299</v>
      </c>
      <c r="D797" t="inlineStr">
        <is>
          <t>سخان غاز 6لتر</t>
        </is>
      </c>
      <c r="E797" t="inlineStr">
        <is>
          <t>FMDAHI5L000000</t>
        </is>
      </c>
      <c r="F797" t="n">
        <v>106.95</v>
      </c>
      <c r="G797" t="n">
        <v>123.05</v>
      </c>
      <c r="I797" t="n">
        <v>70</v>
      </c>
      <c r="J797" t="n">
        <v>154</v>
      </c>
      <c r="X797" t="n">
        <v>0.02</v>
      </c>
      <c r="Y797" s="440" t="n">
        <v>44563</v>
      </c>
      <c r="Z797" s="440" t="n">
        <v>44556</v>
      </c>
    </row>
    <row r="798">
      <c r="A798" t="n">
        <v>2022</v>
      </c>
      <c r="B798" t="n">
        <v>1</v>
      </c>
      <c r="C798" t="n">
        <v>299</v>
      </c>
      <c r="D798" t="inlineStr">
        <is>
          <t>سخان غاز 6لتر</t>
        </is>
      </c>
      <c r="E798" t="inlineStr">
        <is>
          <t>FMDAHI5L000000</t>
        </is>
      </c>
      <c r="F798" t="n">
        <v>106.95</v>
      </c>
      <c r="G798" t="n">
        <v>123.05</v>
      </c>
      <c r="I798" t="n">
        <v>70</v>
      </c>
      <c r="J798" t="n">
        <v>154</v>
      </c>
      <c r="X798" t="n">
        <v>0.02</v>
      </c>
      <c r="Y798" s="440" t="n">
        <v>44563</v>
      </c>
      <c r="Z798" s="440" t="n">
        <v>44557</v>
      </c>
    </row>
    <row r="799">
      <c r="A799" t="n">
        <v>2022</v>
      </c>
      <c r="B799" t="n">
        <v>1</v>
      </c>
      <c r="C799" t="n">
        <v>299</v>
      </c>
      <c r="D799" t="inlineStr">
        <is>
          <t>سخان غاز 6لتر</t>
        </is>
      </c>
      <c r="E799" t="inlineStr">
        <is>
          <t>FMDAHI5L000000</t>
        </is>
      </c>
      <c r="F799" t="n">
        <v>106.95</v>
      </c>
      <c r="G799" t="n">
        <v>123.05</v>
      </c>
      <c r="I799" t="n">
        <v>70</v>
      </c>
      <c r="J799" t="n">
        <v>154</v>
      </c>
      <c r="X799" t="n">
        <v>0.02</v>
      </c>
      <c r="Y799" s="440" t="n">
        <v>44563</v>
      </c>
      <c r="Z799" s="440" t="n">
        <v>44559</v>
      </c>
    </row>
    <row r="800">
      <c r="A800" t="n">
        <v>2022</v>
      </c>
      <c r="B800" t="n">
        <v>1</v>
      </c>
      <c r="C800" t="n">
        <v>299</v>
      </c>
      <c r="D800" t="inlineStr">
        <is>
          <t>سخان غاز 6لتر</t>
        </is>
      </c>
      <c r="E800" t="inlineStr">
        <is>
          <t>FMDAHI5L000000</t>
        </is>
      </c>
      <c r="F800" t="n">
        <v>106.95</v>
      </c>
      <c r="G800" t="n">
        <v>123.05</v>
      </c>
      <c r="I800" t="n">
        <v>70</v>
      </c>
      <c r="J800" t="n">
        <v>154</v>
      </c>
      <c r="X800" t="n">
        <v>0.02</v>
      </c>
      <c r="Y800" s="440" t="n">
        <v>44563</v>
      </c>
      <c r="Z800" s="440" t="n">
        <v>44560</v>
      </c>
    </row>
    <row r="801">
      <c r="A801" t="n">
        <v>2022</v>
      </c>
      <c r="B801" t="n">
        <v>1</v>
      </c>
      <c r="C801" t="n">
        <v>299</v>
      </c>
      <c r="D801" t="inlineStr">
        <is>
          <t>سخان غاز 6لتر</t>
        </is>
      </c>
      <c r="E801" t="inlineStr">
        <is>
          <t>FMDAHI5L000000</t>
        </is>
      </c>
      <c r="F801" t="n">
        <v>106.95</v>
      </c>
      <c r="G801" t="n">
        <v>123.05</v>
      </c>
      <c r="I801" t="n">
        <v>70</v>
      </c>
      <c r="J801" t="n">
        <v>154</v>
      </c>
      <c r="X801" t="n">
        <v>0.02</v>
      </c>
      <c r="Y801" s="440" t="n">
        <v>44563</v>
      </c>
      <c r="Z801" s="440" t="n">
        <v>44562</v>
      </c>
    </row>
    <row r="802">
      <c r="A802" t="n">
        <v>2022</v>
      </c>
      <c r="B802" t="n">
        <v>1</v>
      </c>
      <c r="C802" t="n">
        <v>299</v>
      </c>
      <c r="D802" t="inlineStr">
        <is>
          <t>سخان غاز 6لتر</t>
        </is>
      </c>
      <c r="E802" t="inlineStr">
        <is>
          <t>FMDAHI5L000000</t>
        </is>
      </c>
      <c r="F802" t="n">
        <v>106.95</v>
      </c>
      <c r="G802" t="n">
        <v>123.05</v>
      </c>
      <c r="I802" t="n">
        <v>70</v>
      </c>
      <c r="J802" t="n">
        <v>154</v>
      </c>
      <c r="X802" t="n">
        <v>0.02</v>
      </c>
      <c r="Y802" s="440" t="n">
        <v>44563</v>
      </c>
      <c r="Z802" s="440" t="n">
        <v>44563</v>
      </c>
    </row>
    <row r="803">
      <c r="A803" t="n">
        <v>2022</v>
      </c>
      <c r="B803" t="n">
        <v>1</v>
      </c>
      <c r="C803" t="n">
        <v>439</v>
      </c>
      <c r="D803" t="inlineStr">
        <is>
          <t>زانوسى العبد 305</t>
        </is>
      </c>
      <c r="E803" t="inlineStr">
        <is>
          <t>FMABDI30500000</t>
        </is>
      </c>
      <c r="F803" t="n">
        <v>308.7</v>
      </c>
      <c r="G803" t="n">
        <v>377.3</v>
      </c>
      <c r="I803" t="n">
        <v>45</v>
      </c>
      <c r="J803" t="n">
        <v>320</v>
      </c>
      <c r="X803" t="n">
        <v>0.015</v>
      </c>
      <c r="Y803" s="440" t="n">
        <v>44563</v>
      </c>
      <c r="Z803" s="440" t="n">
        <v>44513</v>
      </c>
    </row>
    <row r="804">
      <c r="A804" t="n">
        <v>2022</v>
      </c>
      <c r="B804" t="n">
        <v>1</v>
      </c>
      <c r="C804" t="n">
        <v>439</v>
      </c>
      <c r="D804" t="inlineStr">
        <is>
          <t>زانوسى العبد 305</t>
        </is>
      </c>
      <c r="E804" t="inlineStr">
        <is>
          <t>FMABDI30500000</t>
        </is>
      </c>
      <c r="F804" t="n">
        <v>308.7</v>
      </c>
      <c r="G804" t="n">
        <v>377.3</v>
      </c>
      <c r="I804" t="n">
        <v>45</v>
      </c>
      <c r="J804" t="n">
        <v>320</v>
      </c>
      <c r="X804" t="n">
        <v>0.015</v>
      </c>
      <c r="Y804" s="440" t="n">
        <v>44563</v>
      </c>
      <c r="Z804" s="440" t="n">
        <v>44528</v>
      </c>
    </row>
    <row r="805">
      <c r="A805" t="n">
        <v>2022</v>
      </c>
      <c r="B805" t="n">
        <v>1</v>
      </c>
      <c r="C805" t="n">
        <v>439</v>
      </c>
      <c r="D805" t="inlineStr">
        <is>
          <t>زانوسى العبد 305</t>
        </is>
      </c>
      <c r="E805" t="inlineStr">
        <is>
          <t>FMABDI30500000</t>
        </is>
      </c>
      <c r="F805" t="n">
        <v>308.7</v>
      </c>
      <c r="G805" t="n">
        <v>377.3</v>
      </c>
      <c r="I805" t="n">
        <v>45</v>
      </c>
      <c r="J805" t="n">
        <v>320</v>
      </c>
      <c r="X805" t="n">
        <v>0.015</v>
      </c>
      <c r="Y805" s="440" t="n">
        <v>44563</v>
      </c>
      <c r="Z805" s="440" t="n">
        <v>44553</v>
      </c>
    </row>
    <row r="806">
      <c r="A806" t="n">
        <v>2022</v>
      </c>
      <c r="B806" t="n">
        <v>1</v>
      </c>
      <c r="C806" t="n">
        <v>439</v>
      </c>
      <c r="D806" t="inlineStr">
        <is>
          <t>زانوسى العبد 305</t>
        </is>
      </c>
      <c r="E806" t="inlineStr">
        <is>
          <t>FMABDI30500000</t>
        </is>
      </c>
      <c r="F806" t="n">
        <v>308.7</v>
      </c>
      <c r="G806" t="n">
        <v>377.3</v>
      </c>
      <c r="I806" t="n">
        <v>45</v>
      </c>
      <c r="J806" t="n">
        <v>320</v>
      </c>
      <c r="X806" t="n">
        <v>0.015</v>
      </c>
      <c r="Y806" s="440" t="n">
        <v>44563</v>
      </c>
      <c r="Z806" s="440" t="n">
        <v>44556</v>
      </c>
    </row>
    <row r="807">
      <c r="A807" t="n">
        <v>2022</v>
      </c>
      <c r="B807" t="n">
        <v>1</v>
      </c>
      <c r="C807" t="n">
        <v>439</v>
      </c>
      <c r="D807" t="inlineStr">
        <is>
          <t>زانوسى العبد 305</t>
        </is>
      </c>
      <c r="E807" t="inlineStr">
        <is>
          <t>FMABDI30500000</t>
        </is>
      </c>
      <c r="F807" t="n">
        <v>308.7</v>
      </c>
      <c r="G807" t="n">
        <v>377.3</v>
      </c>
      <c r="I807" t="n">
        <v>45</v>
      </c>
      <c r="J807" t="n">
        <v>320</v>
      </c>
      <c r="X807" t="n">
        <v>0.015</v>
      </c>
      <c r="Y807" s="440" t="n">
        <v>44563</v>
      </c>
      <c r="Z807" s="440" t="n">
        <v>44557</v>
      </c>
    </row>
    <row r="808">
      <c r="A808" t="n">
        <v>2022</v>
      </c>
      <c r="B808" t="n">
        <v>1</v>
      </c>
      <c r="C808" t="n">
        <v>439</v>
      </c>
      <c r="D808" t="inlineStr">
        <is>
          <t>زانوسى العبد 305</t>
        </is>
      </c>
      <c r="E808" t="inlineStr">
        <is>
          <t>FMABDI30500000</t>
        </is>
      </c>
      <c r="F808" t="n">
        <v>308.7</v>
      </c>
      <c r="G808" t="n">
        <v>377.3</v>
      </c>
      <c r="I808" t="n">
        <v>45</v>
      </c>
      <c r="J808" t="n">
        <v>320</v>
      </c>
      <c r="X808" t="n">
        <v>0.015</v>
      </c>
      <c r="Y808" s="440" t="n">
        <v>44563</v>
      </c>
      <c r="Z808" s="440" t="n">
        <v>44559</v>
      </c>
    </row>
    <row r="809">
      <c r="A809" t="n">
        <v>2022</v>
      </c>
      <c r="B809" t="n">
        <v>1</v>
      </c>
      <c r="C809" t="n">
        <v>439</v>
      </c>
      <c r="D809" t="inlineStr">
        <is>
          <t>زانوسى العبد 305</t>
        </is>
      </c>
      <c r="E809" t="inlineStr">
        <is>
          <t>FMABDI30500000</t>
        </is>
      </c>
      <c r="F809" t="n">
        <v>308.7</v>
      </c>
      <c r="G809" t="n">
        <v>377.3</v>
      </c>
      <c r="I809" t="n">
        <v>45</v>
      </c>
      <c r="J809" t="n">
        <v>320</v>
      </c>
      <c r="X809" t="n">
        <v>0.015</v>
      </c>
      <c r="Y809" s="440" t="n">
        <v>44563</v>
      </c>
      <c r="Z809" s="440" t="n">
        <v>44560</v>
      </c>
    </row>
    <row r="810">
      <c r="A810" t="n">
        <v>2022</v>
      </c>
      <c r="B810" t="n">
        <v>1</v>
      </c>
      <c r="C810" t="n">
        <v>439</v>
      </c>
      <c r="D810" t="inlineStr">
        <is>
          <t>زانوسى العبد 305</t>
        </is>
      </c>
      <c r="E810" t="inlineStr">
        <is>
          <t>FMABDI30500000</t>
        </is>
      </c>
      <c r="F810" t="n">
        <v>308.7</v>
      </c>
      <c r="G810" t="n">
        <v>377.3</v>
      </c>
      <c r="I810" t="n">
        <v>45</v>
      </c>
      <c r="J810" t="n">
        <v>320</v>
      </c>
      <c r="X810" t="n">
        <v>0.015</v>
      </c>
      <c r="Y810" s="440" t="n">
        <v>44563</v>
      </c>
      <c r="Z810" s="440" t="n">
        <v>44562</v>
      </c>
    </row>
    <row r="811">
      <c r="A811" t="n">
        <v>2022</v>
      </c>
      <c r="B811" t="n">
        <v>1</v>
      </c>
      <c r="C811" t="n">
        <v>439</v>
      </c>
      <c r="D811" t="inlineStr">
        <is>
          <t>زانوسى العبد 305</t>
        </is>
      </c>
      <c r="E811" t="inlineStr">
        <is>
          <t>FMABDI30500000</t>
        </is>
      </c>
      <c r="F811" t="n">
        <v>308.7</v>
      </c>
      <c r="G811" t="n">
        <v>377.3</v>
      </c>
      <c r="I811" t="n">
        <v>45</v>
      </c>
      <c r="J811" t="n">
        <v>320</v>
      </c>
      <c r="X811" t="n">
        <v>0.015</v>
      </c>
      <c r="Y811" s="440" t="n">
        <v>44563</v>
      </c>
      <c r="Z811" s="440" t="n">
        <v>44563</v>
      </c>
    </row>
    <row r="812">
      <c r="A812" t="n">
        <v>2022</v>
      </c>
      <c r="B812" t="n">
        <v>1</v>
      </c>
      <c r="C812" t="n">
        <v>627</v>
      </c>
      <c r="D812" t="inlineStr">
        <is>
          <t>قاعدة غساله 12 كيلو فوق اتوماتيك p73001989040</t>
        </is>
      </c>
      <c r="E812" t="inlineStr">
        <is>
          <t>FMCFII11289040</t>
        </is>
      </c>
      <c r="F812" t="n">
        <v>384.97815</v>
      </c>
      <c r="G812" t="n">
        <v>452.02185</v>
      </c>
      <c r="I812" t="n">
        <v>18</v>
      </c>
      <c r="J812" t="n">
        <v>200</v>
      </c>
      <c r="X812" t="n">
        <v>0.015</v>
      </c>
      <c r="Y812" s="440" t="n">
        <v>44563</v>
      </c>
      <c r="Z812" s="440" t="n">
        <v>44513</v>
      </c>
    </row>
    <row r="813">
      <c r="A813" t="n">
        <v>2022</v>
      </c>
      <c r="B813" t="n">
        <v>1</v>
      </c>
      <c r="C813" t="n">
        <v>627</v>
      </c>
      <c r="D813" t="inlineStr">
        <is>
          <t>قاعدة غساله 12 كيلو فوق اتوماتيك p73001989040</t>
        </is>
      </c>
      <c r="E813" t="inlineStr">
        <is>
          <t>FMCFII11289040</t>
        </is>
      </c>
      <c r="F813" t="n">
        <v>384.97815</v>
      </c>
      <c r="G813" t="n">
        <v>452.02185</v>
      </c>
      <c r="I813" t="n">
        <v>18</v>
      </c>
      <c r="J813" t="n">
        <v>200</v>
      </c>
      <c r="X813" t="n">
        <v>0.015</v>
      </c>
      <c r="Y813" s="440" t="n">
        <v>44563</v>
      </c>
      <c r="Z813" s="440" t="n">
        <v>44528</v>
      </c>
    </row>
    <row r="814">
      <c r="A814" t="n">
        <v>2022</v>
      </c>
      <c r="B814" t="n">
        <v>1</v>
      </c>
      <c r="C814" t="n">
        <v>627</v>
      </c>
      <c r="D814" t="inlineStr">
        <is>
          <t>قاعدة غساله 12 كيلو فوق اتوماتيك p73001989040</t>
        </is>
      </c>
      <c r="E814" t="inlineStr">
        <is>
          <t>FMCFII11289040</t>
        </is>
      </c>
      <c r="F814" t="n">
        <v>384.97815</v>
      </c>
      <c r="G814" t="n">
        <v>452.02185</v>
      </c>
      <c r="I814" t="n">
        <v>18</v>
      </c>
      <c r="J814" t="n">
        <v>200</v>
      </c>
      <c r="X814" t="n">
        <v>0.015</v>
      </c>
      <c r="Y814" s="440" t="n">
        <v>44563</v>
      </c>
      <c r="Z814" s="440" t="n">
        <v>44553</v>
      </c>
    </row>
    <row r="815">
      <c r="A815" t="n">
        <v>2022</v>
      </c>
      <c r="B815" t="n">
        <v>1</v>
      </c>
      <c r="C815" t="n">
        <v>627</v>
      </c>
      <c r="D815" t="inlineStr">
        <is>
          <t>قاعدة غساله 12 كيلو فوق اتوماتيك p73001989040</t>
        </is>
      </c>
      <c r="E815" t="inlineStr">
        <is>
          <t>FMCFII11289040</t>
        </is>
      </c>
      <c r="F815" t="n">
        <v>384.97815</v>
      </c>
      <c r="G815" t="n">
        <v>452.02185</v>
      </c>
      <c r="I815" t="n">
        <v>18</v>
      </c>
      <c r="J815" t="n">
        <v>200</v>
      </c>
      <c r="X815" t="n">
        <v>0.015</v>
      </c>
      <c r="Y815" s="440" t="n">
        <v>44563</v>
      </c>
      <c r="Z815" s="440" t="n">
        <v>44556</v>
      </c>
    </row>
    <row r="816">
      <c r="A816" t="n">
        <v>2022</v>
      </c>
      <c r="B816" t="n">
        <v>1</v>
      </c>
      <c r="C816" t="n">
        <v>627</v>
      </c>
      <c r="D816" t="inlineStr">
        <is>
          <t>قاعدة غساله 12 كيلو فوق اتوماتيك p73001989040</t>
        </is>
      </c>
      <c r="E816" t="inlineStr">
        <is>
          <t>FMCFII11289040</t>
        </is>
      </c>
      <c r="F816" t="n">
        <v>384.97815</v>
      </c>
      <c r="G816" t="n">
        <v>452.02185</v>
      </c>
      <c r="I816" t="n">
        <v>18</v>
      </c>
      <c r="J816" t="n">
        <v>200</v>
      </c>
      <c r="X816" t="n">
        <v>0.015</v>
      </c>
      <c r="Y816" s="440" t="n">
        <v>44563</v>
      </c>
      <c r="Z816" s="440" t="n">
        <v>44557</v>
      </c>
    </row>
    <row r="817">
      <c r="A817" t="n">
        <v>2022</v>
      </c>
      <c r="B817" t="n">
        <v>1</v>
      </c>
      <c r="C817" t="n">
        <v>627</v>
      </c>
      <c r="D817" t="inlineStr">
        <is>
          <t>قاعدة غساله 12 كيلو فوق اتوماتيك p73001989040</t>
        </is>
      </c>
      <c r="E817" t="inlineStr">
        <is>
          <t>FMCFII11289040</t>
        </is>
      </c>
      <c r="F817" t="n">
        <v>384.97815</v>
      </c>
      <c r="G817" t="n">
        <v>452.02185</v>
      </c>
      <c r="I817" t="n">
        <v>18</v>
      </c>
      <c r="J817" t="n">
        <v>200</v>
      </c>
      <c r="X817" t="n">
        <v>0.015</v>
      </c>
      <c r="Y817" s="440" t="n">
        <v>44563</v>
      </c>
      <c r="Z817" s="440" t="n">
        <v>44559</v>
      </c>
    </row>
    <row r="818">
      <c r="A818" t="n">
        <v>2022</v>
      </c>
      <c r="B818" t="n">
        <v>1</v>
      </c>
      <c r="C818" t="n">
        <v>627</v>
      </c>
      <c r="D818" t="inlineStr">
        <is>
          <t>قاعدة غساله 12 كيلو فوق اتوماتيك p73001989040</t>
        </is>
      </c>
      <c r="E818" t="inlineStr">
        <is>
          <t>FMCFII11289040</t>
        </is>
      </c>
      <c r="F818" t="n">
        <v>384.97815</v>
      </c>
      <c r="G818" t="n">
        <v>452.02185</v>
      </c>
      <c r="I818" t="n">
        <v>18</v>
      </c>
      <c r="J818" t="n">
        <v>200</v>
      </c>
      <c r="X818" t="n">
        <v>0.015</v>
      </c>
      <c r="Y818" s="440" t="n">
        <v>44563</v>
      </c>
      <c r="Z818" s="440" t="n">
        <v>44560</v>
      </c>
    </row>
    <row r="819">
      <c r="A819" t="n">
        <v>2022</v>
      </c>
      <c r="B819" t="n">
        <v>1</v>
      </c>
      <c r="C819" t="n">
        <v>627</v>
      </c>
      <c r="D819" t="inlineStr">
        <is>
          <t>قاعدة غساله 12 كيلو فوق اتوماتيك p73001989040</t>
        </is>
      </c>
      <c r="E819" t="inlineStr">
        <is>
          <t>FMCFII11289040</t>
        </is>
      </c>
      <c r="F819" t="n">
        <v>384.97815</v>
      </c>
      <c r="G819" t="n">
        <v>452.02185</v>
      </c>
      <c r="I819" t="n">
        <v>18</v>
      </c>
      <c r="J819" t="n">
        <v>200</v>
      </c>
      <c r="X819" t="n">
        <v>0.015</v>
      </c>
      <c r="Y819" s="440" t="n">
        <v>44563</v>
      </c>
      <c r="Z819" s="440" t="n">
        <v>44562</v>
      </c>
    </row>
    <row r="820">
      <c r="A820" t="n">
        <v>2022</v>
      </c>
      <c r="B820" t="n">
        <v>1</v>
      </c>
      <c r="C820" t="n">
        <v>627</v>
      </c>
      <c r="D820" t="inlineStr">
        <is>
          <t>قاعدة غساله 12 كيلو فوق اتوماتيك p73001989040</t>
        </is>
      </c>
      <c r="E820" t="inlineStr">
        <is>
          <t>FMCFII11289040</t>
        </is>
      </c>
      <c r="F820" t="n">
        <v>384.97815</v>
      </c>
      <c r="G820" t="n">
        <v>452.02185</v>
      </c>
      <c r="I820" t="n">
        <v>18</v>
      </c>
      <c r="J820" t="n">
        <v>200</v>
      </c>
      <c r="X820" t="n">
        <v>0.015</v>
      </c>
      <c r="Y820" s="440" t="n">
        <v>44563</v>
      </c>
      <c r="Z820" s="440" t="n">
        <v>44563</v>
      </c>
    </row>
    <row r="821">
      <c r="A821" t="n">
        <v>2022</v>
      </c>
      <c r="B821" t="n">
        <v>1</v>
      </c>
      <c r="C821" t="n">
        <v>628</v>
      </c>
      <c r="D821" t="inlineStr">
        <is>
          <t>كفر غساله 12 كيلو فوق اتوماتيك 16338000004068</t>
        </is>
      </c>
      <c r="E821" t="inlineStr">
        <is>
          <t>FMCFII71204068</t>
        </is>
      </c>
      <c r="F821" t="n">
        <v>303.996</v>
      </c>
      <c r="G821" t="n">
        <v>356.004</v>
      </c>
      <c r="I821" t="n">
        <v>18</v>
      </c>
      <c r="J821" t="n">
        <v>200</v>
      </c>
      <c r="X821" t="n">
        <v>0.015</v>
      </c>
      <c r="Y821" s="440" t="n">
        <v>44563</v>
      </c>
      <c r="Z821" s="440" t="n">
        <v>44513</v>
      </c>
    </row>
    <row r="822">
      <c r="A822" t="n">
        <v>2022</v>
      </c>
      <c r="B822" t="n">
        <v>1</v>
      </c>
      <c r="C822" t="n">
        <v>628</v>
      </c>
      <c r="D822" t="inlineStr">
        <is>
          <t>كفر غساله 12 كيلو فوق اتوماتيك 16338000004068</t>
        </is>
      </c>
      <c r="E822" t="inlineStr">
        <is>
          <t>FMCFII71204068</t>
        </is>
      </c>
      <c r="F822" t="n">
        <v>303.996</v>
      </c>
      <c r="G822" t="n">
        <v>356.004</v>
      </c>
      <c r="I822" t="n">
        <v>18</v>
      </c>
      <c r="J822" t="n">
        <v>200</v>
      </c>
      <c r="X822" t="n">
        <v>0.015</v>
      </c>
      <c r="Y822" s="440" t="n">
        <v>44563</v>
      </c>
      <c r="Z822" s="440" t="n">
        <v>44528</v>
      </c>
    </row>
    <row r="823">
      <c r="A823" t="n">
        <v>2022</v>
      </c>
      <c r="B823" t="n">
        <v>1</v>
      </c>
      <c r="C823" t="n">
        <v>628</v>
      </c>
      <c r="D823" t="inlineStr">
        <is>
          <t>كفر غساله 12 كيلو فوق اتوماتيك 16338000004068</t>
        </is>
      </c>
      <c r="E823" t="inlineStr">
        <is>
          <t>FMCFII71204068</t>
        </is>
      </c>
      <c r="F823" t="n">
        <v>303.996</v>
      </c>
      <c r="G823" t="n">
        <v>356.004</v>
      </c>
      <c r="I823" t="n">
        <v>18</v>
      </c>
      <c r="J823" t="n">
        <v>200</v>
      </c>
      <c r="X823" t="n">
        <v>0.015</v>
      </c>
      <c r="Y823" s="440" t="n">
        <v>44563</v>
      </c>
      <c r="Z823" s="440" t="n">
        <v>44553</v>
      </c>
    </row>
    <row r="824">
      <c r="A824" t="n">
        <v>2022</v>
      </c>
      <c r="B824" t="n">
        <v>1</v>
      </c>
      <c r="C824" t="n">
        <v>628</v>
      </c>
      <c r="D824" t="inlineStr">
        <is>
          <t>كفر غساله 12 كيلو فوق اتوماتيك 16338000004068</t>
        </is>
      </c>
      <c r="E824" t="inlineStr">
        <is>
          <t>FMCFII71204068</t>
        </is>
      </c>
      <c r="F824" t="n">
        <v>303.996</v>
      </c>
      <c r="G824" t="n">
        <v>356.004</v>
      </c>
      <c r="I824" t="n">
        <v>18</v>
      </c>
      <c r="J824" t="n">
        <v>200</v>
      </c>
      <c r="X824" t="n">
        <v>0.015</v>
      </c>
      <c r="Y824" s="440" t="n">
        <v>44563</v>
      </c>
      <c r="Z824" s="440" t="n">
        <v>44556</v>
      </c>
    </row>
    <row r="825">
      <c r="A825" t="n">
        <v>2022</v>
      </c>
      <c r="B825" t="n">
        <v>1</v>
      </c>
      <c r="C825" t="n">
        <v>628</v>
      </c>
      <c r="D825" t="inlineStr">
        <is>
          <t>كفر غساله 12 كيلو فوق اتوماتيك 16338000004068</t>
        </is>
      </c>
      <c r="E825" t="inlineStr">
        <is>
          <t>FMCFII71204068</t>
        </is>
      </c>
      <c r="F825" t="n">
        <v>303.996</v>
      </c>
      <c r="G825" t="n">
        <v>356.004</v>
      </c>
      <c r="I825" t="n">
        <v>18</v>
      </c>
      <c r="J825" t="n">
        <v>200</v>
      </c>
      <c r="X825" t="n">
        <v>0.015</v>
      </c>
      <c r="Y825" s="440" t="n">
        <v>44563</v>
      </c>
      <c r="Z825" s="440" t="n">
        <v>44557</v>
      </c>
    </row>
    <row r="826">
      <c r="A826" t="n">
        <v>2022</v>
      </c>
      <c r="B826" t="n">
        <v>1</v>
      </c>
      <c r="C826" t="n">
        <v>628</v>
      </c>
      <c r="D826" t="inlineStr">
        <is>
          <t>كفر غساله 12 كيلو فوق اتوماتيك 16338000004068</t>
        </is>
      </c>
      <c r="E826" t="inlineStr">
        <is>
          <t>FMCFII71204068</t>
        </is>
      </c>
      <c r="F826" t="n">
        <v>303.996</v>
      </c>
      <c r="G826" t="n">
        <v>356.004</v>
      </c>
      <c r="I826" t="n">
        <v>18</v>
      </c>
      <c r="J826" t="n">
        <v>200</v>
      </c>
      <c r="X826" t="n">
        <v>0.015</v>
      </c>
      <c r="Y826" s="440" t="n">
        <v>44563</v>
      </c>
      <c r="Z826" s="440" t="n">
        <v>44559</v>
      </c>
    </row>
    <row r="827">
      <c r="A827" t="n">
        <v>2022</v>
      </c>
      <c r="B827" t="n">
        <v>1</v>
      </c>
      <c r="C827" t="n">
        <v>628</v>
      </c>
      <c r="D827" t="inlineStr">
        <is>
          <t>كفر غساله 12 كيلو فوق اتوماتيك 16338000004068</t>
        </is>
      </c>
      <c r="E827" t="inlineStr">
        <is>
          <t>FMCFII71204068</t>
        </is>
      </c>
      <c r="F827" t="n">
        <v>303.996</v>
      </c>
      <c r="G827" t="n">
        <v>356.004</v>
      </c>
      <c r="I827" t="n">
        <v>18</v>
      </c>
      <c r="J827" t="n">
        <v>200</v>
      </c>
      <c r="X827" t="n">
        <v>0.015</v>
      </c>
      <c r="Y827" s="440" t="n">
        <v>44563</v>
      </c>
      <c r="Z827" s="440" t="n">
        <v>44560</v>
      </c>
    </row>
    <row r="828">
      <c r="A828" t="n">
        <v>2022</v>
      </c>
      <c r="B828" t="n">
        <v>1</v>
      </c>
      <c r="C828" t="n">
        <v>628</v>
      </c>
      <c r="D828" t="inlineStr">
        <is>
          <t>كفر غساله 12 كيلو فوق اتوماتيك 16338000004068</t>
        </is>
      </c>
      <c r="E828" t="inlineStr">
        <is>
          <t>FMCFII71204068</t>
        </is>
      </c>
      <c r="F828" t="n">
        <v>303.996</v>
      </c>
      <c r="G828" t="n">
        <v>356.004</v>
      </c>
      <c r="I828" t="n">
        <v>18</v>
      </c>
      <c r="J828" t="n">
        <v>200</v>
      </c>
      <c r="X828" t="n">
        <v>0.015</v>
      </c>
      <c r="Y828" s="440" t="n">
        <v>44563</v>
      </c>
      <c r="Z828" s="440" t="n">
        <v>44562</v>
      </c>
    </row>
    <row r="829">
      <c r="A829" t="n">
        <v>2022</v>
      </c>
      <c r="B829" t="n">
        <v>1</v>
      </c>
      <c r="C829" t="n">
        <v>628</v>
      </c>
      <c r="D829" t="inlineStr">
        <is>
          <t>كفر غساله 12 كيلو فوق اتوماتيك 16338000004068</t>
        </is>
      </c>
      <c r="E829" t="inlineStr">
        <is>
          <t>FMCFII71204068</t>
        </is>
      </c>
      <c r="F829" t="n">
        <v>303.996</v>
      </c>
      <c r="G829" t="n">
        <v>356.004</v>
      </c>
      <c r="I829" t="n">
        <v>18</v>
      </c>
      <c r="J829" t="n">
        <v>200</v>
      </c>
      <c r="X829" t="n">
        <v>0.015</v>
      </c>
      <c r="Y829" s="440" t="n">
        <v>44563</v>
      </c>
      <c r="Z829" s="440" t="n">
        <v>44563</v>
      </c>
    </row>
    <row r="830">
      <c r="A830" t="n">
        <v>2022</v>
      </c>
      <c r="B830" t="n">
        <v>1</v>
      </c>
      <c r="C830" t="n">
        <v>629</v>
      </c>
      <c r="D830" t="inlineStr">
        <is>
          <t>جزء وسط غساله 12 كيلو فوق اتوماتيك 16338000004078</t>
        </is>
      </c>
      <c r="E830" t="inlineStr">
        <is>
          <t>FMCFII61204078</t>
        </is>
      </c>
      <c r="F830" t="n">
        <v>203.983</v>
      </c>
      <c r="G830" t="n">
        <v>238.017</v>
      </c>
      <c r="I830" t="n">
        <v>18</v>
      </c>
      <c r="J830" t="n">
        <v>200</v>
      </c>
      <c r="X830" t="n">
        <v>0.015</v>
      </c>
      <c r="Y830" s="440" t="n">
        <v>44563</v>
      </c>
      <c r="Z830" s="440" t="n">
        <v>44513</v>
      </c>
    </row>
    <row r="831">
      <c r="A831" t="n">
        <v>2022</v>
      </c>
      <c r="B831" t="n">
        <v>1</v>
      </c>
      <c r="C831" t="n">
        <v>629</v>
      </c>
      <c r="D831" t="inlineStr">
        <is>
          <t>جزء وسط غساله 12 كيلو فوق اتوماتيك 16338000004078</t>
        </is>
      </c>
      <c r="E831" t="inlineStr">
        <is>
          <t>FMCFII61204078</t>
        </is>
      </c>
      <c r="F831" t="n">
        <v>203.983</v>
      </c>
      <c r="G831" t="n">
        <v>238.017</v>
      </c>
      <c r="I831" t="n">
        <v>18</v>
      </c>
      <c r="J831" t="n">
        <v>200</v>
      </c>
      <c r="X831" t="n">
        <v>0.015</v>
      </c>
      <c r="Y831" s="440" t="n">
        <v>44563</v>
      </c>
      <c r="Z831" s="440" t="n">
        <v>44528</v>
      </c>
    </row>
    <row r="832">
      <c r="A832" t="n">
        <v>2022</v>
      </c>
      <c r="B832" t="n">
        <v>1</v>
      </c>
      <c r="C832" t="n">
        <v>629</v>
      </c>
      <c r="D832" t="inlineStr">
        <is>
          <t>جزء وسط غساله 12 كيلو فوق اتوماتيك 16338000004078</t>
        </is>
      </c>
      <c r="E832" t="inlineStr">
        <is>
          <t>FMCFII61204078</t>
        </is>
      </c>
      <c r="F832" t="n">
        <v>203.983</v>
      </c>
      <c r="G832" t="n">
        <v>238.017</v>
      </c>
      <c r="I832" t="n">
        <v>18</v>
      </c>
      <c r="J832" t="n">
        <v>200</v>
      </c>
      <c r="X832" t="n">
        <v>0.015</v>
      </c>
      <c r="Y832" s="440" t="n">
        <v>44563</v>
      </c>
      <c r="Z832" s="440" t="n">
        <v>44553</v>
      </c>
    </row>
    <row r="833">
      <c r="A833" t="n">
        <v>2022</v>
      </c>
      <c r="B833" t="n">
        <v>1</v>
      </c>
      <c r="C833" t="n">
        <v>629</v>
      </c>
      <c r="D833" t="inlineStr">
        <is>
          <t>جزء وسط غساله 12 كيلو فوق اتوماتيك 16338000004078</t>
        </is>
      </c>
      <c r="E833" t="inlineStr">
        <is>
          <t>FMCFII61204078</t>
        </is>
      </c>
      <c r="F833" t="n">
        <v>203.983</v>
      </c>
      <c r="G833" t="n">
        <v>238.017</v>
      </c>
      <c r="I833" t="n">
        <v>18</v>
      </c>
      <c r="J833" t="n">
        <v>200</v>
      </c>
      <c r="X833" t="n">
        <v>0.015</v>
      </c>
      <c r="Y833" s="440" t="n">
        <v>44563</v>
      </c>
      <c r="Z833" s="440" t="n">
        <v>44556</v>
      </c>
    </row>
    <row r="834">
      <c r="A834" t="n">
        <v>2022</v>
      </c>
      <c r="B834" t="n">
        <v>1</v>
      </c>
      <c r="C834" t="n">
        <v>629</v>
      </c>
      <c r="D834" t="inlineStr">
        <is>
          <t>جزء وسط غساله 12 كيلو فوق اتوماتيك 16338000004078</t>
        </is>
      </c>
      <c r="E834" t="inlineStr">
        <is>
          <t>FMCFII61204078</t>
        </is>
      </c>
      <c r="F834" t="n">
        <v>203.983</v>
      </c>
      <c r="G834" t="n">
        <v>238.017</v>
      </c>
      <c r="I834" t="n">
        <v>18</v>
      </c>
      <c r="J834" t="n">
        <v>200</v>
      </c>
      <c r="X834" t="n">
        <v>0.015</v>
      </c>
      <c r="Y834" s="440" t="n">
        <v>44563</v>
      </c>
      <c r="Z834" s="440" t="n">
        <v>44557</v>
      </c>
    </row>
    <row r="835">
      <c r="A835" t="n">
        <v>2022</v>
      </c>
      <c r="B835" t="n">
        <v>1</v>
      </c>
      <c r="C835" t="n">
        <v>629</v>
      </c>
      <c r="D835" t="inlineStr">
        <is>
          <t>جزء وسط غساله 12 كيلو فوق اتوماتيك 16338000004078</t>
        </is>
      </c>
      <c r="E835" t="inlineStr">
        <is>
          <t>FMCFII61204078</t>
        </is>
      </c>
      <c r="F835" t="n">
        <v>203.983</v>
      </c>
      <c r="G835" t="n">
        <v>238.017</v>
      </c>
      <c r="I835" t="n">
        <v>18</v>
      </c>
      <c r="J835" t="n">
        <v>200</v>
      </c>
      <c r="X835" t="n">
        <v>0.015</v>
      </c>
      <c r="Y835" s="440" t="n">
        <v>44563</v>
      </c>
      <c r="Z835" s="440" t="n">
        <v>44559</v>
      </c>
    </row>
    <row r="836">
      <c r="A836" t="n">
        <v>2022</v>
      </c>
      <c r="B836" t="n">
        <v>1</v>
      </c>
      <c r="C836" t="n">
        <v>629</v>
      </c>
      <c r="D836" t="inlineStr">
        <is>
          <t>جزء وسط غساله 12 كيلو فوق اتوماتيك 16338000004078</t>
        </is>
      </c>
      <c r="E836" t="inlineStr">
        <is>
          <t>FMCFII61204078</t>
        </is>
      </c>
      <c r="F836" t="n">
        <v>203.983</v>
      </c>
      <c r="G836" t="n">
        <v>238.017</v>
      </c>
      <c r="I836" t="n">
        <v>18</v>
      </c>
      <c r="J836" t="n">
        <v>200</v>
      </c>
      <c r="X836" t="n">
        <v>0.015</v>
      </c>
      <c r="Y836" s="440" t="n">
        <v>44563</v>
      </c>
      <c r="Z836" s="440" t="n">
        <v>44560</v>
      </c>
    </row>
    <row r="837">
      <c r="A837" t="n">
        <v>2022</v>
      </c>
      <c r="B837" t="n">
        <v>1</v>
      </c>
      <c r="C837" t="n">
        <v>629</v>
      </c>
      <c r="D837" t="inlineStr">
        <is>
          <t>جزء وسط غساله 12 كيلو فوق اتوماتيك 16338000004078</t>
        </is>
      </c>
      <c r="E837" t="inlineStr">
        <is>
          <t>FMCFII61204078</t>
        </is>
      </c>
      <c r="F837" t="n">
        <v>203.983</v>
      </c>
      <c r="G837" t="n">
        <v>238.017</v>
      </c>
      <c r="I837" t="n">
        <v>18</v>
      </c>
      <c r="J837" t="n">
        <v>200</v>
      </c>
      <c r="X837" t="n">
        <v>0.015</v>
      </c>
      <c r="Y837" s="440" t="n">
        <v>44563</v>
      </c>
      <c r="Z837" s="440" t="n">
        <v>44562</v>
      </c>
    </row>
    <row r="838">
      <c r="A838" t="n">
        <v>2022</v>
      </c>
      <c r="B838" t="n">
        <v>1</v>
      </c>
      <c r="C838" t="n">
        <v>629</v>
      </c>
      <c r="D838" t="inlineStr">
        <is>
          <t>جزء وسط غساله 12 كيلو فوق اتوماتيك 16338000004078</t>
        </is>
      </c>
      <c r="E838" t="inlineStr">
        <is>
          <t>FMCFII61204078</t>
        </is>
      </c>
      <c r="F838" t="n">
        <v>203.983</v>
      </c>
      <c r="G838" t="n">
        <v>238.017</v>
      </c>
      <c r="I838" t="n">
        <v>18</v>
      </c>
      <c r="J838" t="n">
        <v>200</v>
      </c>
      <c r="X838" t="n">
        <v>0.015</v>
      </c>
      <c r="Y838" s="440" t="n">
        <v>44563</v>
      </c>
      <c r="Z838" s="440" t="n">
        <v>44563</v>
      </c>
    </row>
    <row r="839">
      <c r="A839" t="n">
        <v>2022</v>
      </c>
      <c r="B839" t="n">
        <v>1</v>
      </c>
      <c r="C839" t="n">
        <v>630</v>
      </c>
      <c r="D839" t="inlineStr">
        <is>
          <t>زوايا غساله 12 كيلو فوق اتوماتيك 16338000004069</t>
        </is>
      </c>
      <c r="E839" t="inlineStr">
        <is>
          <t>FMCFII21204069</t>
        </is>
      </c>
      <c r="F839" t="n">
        <v>197.843</v>
      </c>
      <c r="G839" t="n">
        <v>230.157</v>
      </c>
      <c r="I839" t="n">
        <v>18</v>
      </c>
      <c r="J839" t="n">
        <v>200</v>
      </c>
      <c r="X839" t="n">
        <v>0.015</v>
      </c>
      <c r="Y839" s="440" t="n">
        <v>44563</v>
      </c>
      <c r="Z839" s="440" t="n">
        <v>44513</v>
      </c>
    </row>
    <row r="840">
      <c r="A840" t="n">
        <v>2022</v>
      </c>
      <c r="B840" t="n">
        <v>1</v>
      </c>
      <c r="C840" t="n">
        <v>630</v>
      </c>
      <c r="D840" t="inlineStr">
        <is>
          <t>زوايا غساله 12 كيلو فوق اتوماتيك 16338000004069</t>
        </is>
      </c>
      <c r="E840" t="inlineStr">
        <is>
          <t>FMCFII21204069</t>
        </is>
      </c>
      <c r="F840" t="n">
        <v>197.843</v>
      </c>
      <c r="G840" t="n">
        <v>230.157</v>
      </c>
      <c r="I840" t="n">
        <v>18</v>
      </c>
      <c r="J840" t="n">
        <v>200</v>
      </c>
      <c r="X840" t="n">
        <v>0.015</v>
      </c>
      <c r="Y840" s="440" t="n">
        <v>44563</v>
      </c>
      <c r="Z840" s="440" t="n">
        <v>44528</v>
      </c>
    </row>
    <row r="841">
      <c r="A841" t="n">
        <v>2022</v>
      </c>
      <c r="B841" t="n">
        <v>1</v>
      </c>
      <c r="C841" t="n">
        <v>630</v>
      </c>
      <c r="D841" t="inlineStr">
        <is>
          <t>زوايا غساله 12 كيلو فوق اتوماتيك 16338000004069</t>
        </is>
      </c>
      <c r="E841" t="inlineStr">
        <is>
          <t>FMCFII21204069</t>
        </is>
      </c>
      <c r="F841" t="n">
        <v>197.843</v>
      </c>
      <c r="G841" t="n">
        <v>230.157</v>
      </c>
      <c r="I841" t="n">
        <v>18</v>
      </c>
      <c r="J841" t="n">
        <v>200</v>
      </c>
      <c r="X841" t="n">
        <v>0.015</v>
      </c>
      <c r="Y841" s="440" t="n">
        <v>44563</v>
      </c>
      <c r="Z841" s="440" t="n">
        <v>44553</v>
      </c>
    </row>
    <row r="842">
      <c r="A842" t="n">
        <v>2022</v>
      </c>
      <c r="B842" t="n">
        <v>1</v>
      </c>
      <c r="C842" t="n">
        <v>630</v>
      </c>
      <c r="D842" t="inlineStr">
        <is>
          <t>زوايا غساله 12 كيلو فوق اتوماتيك 16338000004069</t>
        </is>
      </c>
      <c r="E842" t="inlineStr">
        <is>
          <t>FMCFII21204069</t>
        </is>
      </c>
      <c r="F842" t="n">
        <v>197.843</v>
      </c>
      <c r="G842" t="n">
        <v>230.157</v>
      </c>
      <c r="I842" t="n">
        <v>18</v>
      </c>
      <c r="J842" t="n">
        <v>200</v>
      </c>
      <c r="X842" t="n">
        <v>0.015</v>
      </c>
      <c r="Y842" s="440" t="n">
        <v>44563</v>
      </c>
      <c r="Z842" s="440" t="n">
        <v>44556</v>
      </c>
    </row>
    <row r="843">
      <c r="A843" t="n">
        <v>2022</v>
      </c>
      <c r="B843" t="n">
        <v>1</v>
      </c>
      <c r="C843" t="n">
        <v>630</v>
      </c>
      <c r="D843" t="inlineStr">
        <is>
          <t>زوايا غساله 12 كيلو فوق اتوماتيك 16338000004069</t>
        </is>
      </c>
      <c r="E843" t="inlineStr">
        <is>
          <t>FMCFII21204069</t>
        </is>
      </c>
      <c r="F843" t="n">
        <v>197.843</v>
      </c>
      <c r="G843" t="n">
        <v>230.157</v>
      </c>
      <c r="I843" t="n">
        <v>18</v>
      </c>
      <c r="J843" t="n">
        <v>200</v>
      </c>
      <c r="X843" t="n">
        <v>0.015</v>
      </c>
      <c r="Y843" s="440" t="n">
        <v>44563</v>
      </c>
      <c r="Z843" s="440" t="n">
        <v>44557</v>
      </c>
    </row>
    <row r="844">
      <c r="A844" t="n">
        <v>2022</v>
      </c>
      <c r="B844" t="n">
        <v>1</v>
      </c>
      <c r="C844" t="n">
        <v>630</v>
      </c>
      <c r="D844" t="inlineStr">
        <is>
          <t>زوايا غساله 12 كيلو فوق اتوماتيك 16338000004069</t>
        </is>
      </c>
      <c r="E844" t="inlineStr">
        <is>
          <t>FMCFII21204069</t>
        </is>
      </c>
      <c r="F844" t="n">
        <v>197.843</v>
      </c>
      <c r="G844" t="n">
        <v>230.157</v>
      </c>
      <c r="I844" t="n">
        <v>18</v>
      </c>
      <c r="J844" t="n">
        <v>200</v>
      </c>
      <c r="X844" t="n">
        <v>0.015</v>
      </c>
      <c r="Y844" s="440" t="n">
        <v>44563</v>
      </c>
      <c r="Z844" s="440" t="n">
        <v>44559</v>
      </c>
    </row>
    <row r="845">
      <c r="A845" t="n">
        <v>2022</v>
      </c>
      <c r="B845" t="n">
        <v>1</v>
      </c>
      <c r="C845" t="n">
        <v>630</v>
      </c>
      <c r="D845" t="inlineStr">
        <is>
          <t>زوايا غساله 12 كيلو فوق اتوماتيك 16338000004069</t>
        </is>
      </c>
      <c r="E845" t="inlineStr">
        <is>
          <t>FMCFII21204069</t>
        </is>
      </c>
      <c r="F845" t="n">
        <v>197.843</v>
      </c>
      <c r="G845" t="n">
        <v>230.157</v>
      </c>
      <c r="I845" t="n">
        <v>18</v>
      </c>
      <c r="J845" t="n">
        <v>200</v>
      </c>
      <c r="X845" t="n">
        <v>0.015</v>
      </c>
      <c r="Y845" s="440" t="n">
        <v>44563</v>
      </c>
      <c r="Z845" s="440" t="n">
        <v>44560</v>
      </c>
    </row>
    <row r="846">
      <c r="A846" t="n">
        <v>2022</v>
      </c>
      <c r="B846" t="n">
        <v>1</v>
      </c>
      <c r="C846" t="n">
        <v>630</v>
      </c>
      <c r="D846" t="inlineStr">
        <is>
          <t>زوايا غساله 12 كيلو فوق اتوماتيك 16338000004069</t>
        </is>
      </c>
      <c r="E846" t="inlineStr">
        <is>
          <t>FMCFII21204069</t>
        </is>
      </c>
      <c r="F846" t="n">
        <v>197.843</v>
      </c>
      <c r="G846" t="n">
        <v>230.157</v>
      </c>
      <c r="I846" t="n">
        <v>18</v>
      </c>
      <c r="J846" t="n">
        <v>200</v>
      </c>
      <c r="X846" t="n">
        <v>0.015</v>
      </c>
      <c r="Y846" s="440" t="n">
        <v>44563</v>
      </c>
      <c r="Z846" s="440" t="n">
        <v>44562</v>
      </c>
    </row>
    <row r="847">
      <c r="A847" t="n">
        <v>2022</v>
      </c>
      <c r="B847" t="n">
        <v>1</v>
      </c>
      <c r="C847" t="n">
        <v>630</v>
      </c>
      <c r="D847" t="inlineStr">
        <is>
          <t>زوايا غساله 12 كيلو فوق اتوماتيك 16338000004069</t>
        </is>
      </c>
      <c r="E847" t="inlineStr">
        <is>
          <t>FMCFII21204069</t>
        </is>
      </c>
      <c r="F847" t="n">
        <v>197.843</v>
      </c>
      <c r="G847" t="n">
        <v>230.157</v>
      </c>
      <c r="I847" t="n">
        <v>18</v>
      </c>
      <c r="J847" t="n">
        <v>200</v>
      </c>
      <c r="X847" t="n">
        <v>0.015</v>
      </c>
      <c r="Y847" s="440" t="n">
        <v>44563</v>
      </c>
      <c r="Z847" s="440" t="n">
        <v>44563</v>
      </c>
    </row>
    <row r="848">
      <c r="A848" t="n">
        <v>2022</v>
      </c>
      <c r="B848" t="n">
        <v>1</v>
      </c>
      <c r="C848" t="n">
        <v>649</v>
      </c>
      <c r="D848" t="inlineStr">
        <is>
          <t>فوم فلتر منلو علوى</t>
        </is>
      </c>
      <c r="E848" t="inlineStr">
        <is>
          <t>FMMINI70000051</t>
        </is>
      </c>
      <c r="F848" t="n">
        <v>132.99</v>
      </c>
      <c r="G848" t="n">
        <v>153.01</v>
      </c>
      <c r="I848" t="n">
        <v>138</v>
      </c>
      <c r="J848" t="n">
        <v>157</v>
      </c>
      <c r="X848" t="n">
        <v>0.015</v>
      </c>
      <c r="Y848" s="440" t="n">
        <v>44563</v>
      </c>
      <c r="Z848" s="440" t="n">
        <v>44513</v>
      </c>
    </row>
    <row r="849">
      <c r="A849" t="n">
        <v>2022</v>
      </c>
      <c r="B849" t="n">
        <v>1</v>
      </c>
      <c r="C849" t="n">
        <v>649</v>
      </c>
      <c r="D849" t="inlineStr">
        <is>
          <t>فوم فلتر منلو علوى</t>
        </is>
      </c>
      <c r="E849" t="inlineStr">
        <is>
          <t>FMMINI70000051</t>
        </is>
      </c>
      <c r="F849" t="n">
        <v>132.99</v>
      </c>
      <c r="G849" t="n">
        <v>153.01</v>
      </c>
      <c r="I849" t="n">
        <v>138</v>
      </c>
      <c r="J849" t="n">
        <v>157</v>
      </c>
      <c r="X849" t="n">
        <v>0.015</v>
      </c>
      <c r="Y849" s="440" t="n">
        <v>44563</v>
      </c>
      <c r="Z849" s="440" t="n">
        <v>44528</v>
      </c>
    </row>
    <row r="850">
      <c r="A850" t="n">
        <v>2022</v>
      </c>
      <c r="B850" t="n">
        <v>1</v>
      </c>
      <c r="C850" t="n">
        <v>649</v>
      </c>
      <c r="D850" t="inlineStr">
        <is>
          <t>فوم فلتر منلو علوى</t>
        </is>
      </c>
      <c r="E850" t="inlineStr">
        <is>
          <t>FMMINI70000051</t>
        </is>
      </c>
      <c r="F850" t="n">
        <v>132.99</v>
      </c>
      <c r="G850" t="n">
        <v>153.01</v>
      </c>
      <c r="I850" t="n">
        <v>138</v>
      </c>
      <c r="J850" t="n">
        <v>157</v>
      </c>
      <c r="X850" t="n">
        <v>0.015</v>
      </c>
      <c r="Y850" s="440" t="n">
        <v>44563</v>
      </c>
      <c r="Z850" s="440" t="n">
        <v>44553</v>
      </c>
    </row>
    <row r="851">
      <c r="A851" t="n">
        <v>2022</v>
      </c>
      <c r="B851" t="n">
        <v>1</v>
      </c>
      <c r="C851" t="n">
        <v>649</v>
      </c>
      <c r="D851" t="inlineStr">
        <is>
          <t>فوم فلتر منلو علوى</t>
        </is>
      </c>
      <c r="E851" t="inlineStr">
        <is>
          <t>FMMINI70000051</t>
        </is>
      </c>
      <c r="F851" t="n">
        <v>132.99</v>
      </c>
      <c r="G851" t="n">
        <v>153.01</v>
      </c>
      <c r="I851" t="n">
        <v>138</v>
      </c>
      <c r="J851" t="n">
        <v>157</v>
      </c>
      <c r="X851" t="n">
        <v>0.015</v>
      </c>
      <c r="Y851" s="440" t="n">
        <v>44563</v>
      </c>
      <c r="Z851" s="440" t="n">
        <v>44556</v>
      </c>
    </row>
    <row r="852">
      <c r="A852" t="n">
        <v>2022</v>
      </c>
      <c r="B852" t="n">
        <v>1</v>
      </c>
      <c r="C852" t="n">
        <v>649</v>
      </c>
      <c r="D852" t="inlineStr">
        <is>
          <t>فوم فلتر منلو علوى</t>
        </is>
      </c>
      <c r="E852" t="inlineStr">
        <is>
          <t>FMMINI70000051</t>
        </is>
      </c>
      <c r="F852" t="n">
        <v>132.99</v>
      </c>
      <c r="G852" t="n">
        <v>153.01</v>
      </c>
      <c r="I852" t="n">
        <v>138</v>
      </c>
      <c r="J852" t="n">
        <v>157</v>
      </c>
      <c r="X852" t="n">
        <v>0.015</v>
      </c>
      <c r="Y852" s="440" t="n">
        <v>44563</v>
      </c>
      <c r="Z852" s="440" t="n">
        <v>44557</v>
      </c>
    </row>
    <row r="853">
      <c r="A853" t="n">
        <v>2022</v>
      </c>
      <c r="B853" t="n">
        <v>1</v>
      </c>
      <c r="C853" t="n">
        <v>649</v>
      </c>
      <c r="D853" t="inlineStr">
        <is>
          <t>فوم فلتر منلو علوى</t>
        </is>
      </c>
      <c r="E853" t="inlineStr">
        <is>
          <t>FMMINI70000051</t>
        </is>
      </c>
      <c r="F853" t="n">
        <v>132.99</v>
      </c>
      <c r="G853" t="n">
        <v>153.01</v>
      </c>
      <c r="I853" t="n">
        <v>138</v>
      </c>
      <c r="J853" t="n">
        <v>157</v>
      </c>
      <c r="X853" t="n">
        <v>0.015</v>
      </c>
      <c r="Y853" s="440" t="n">
        <v>44563</v>
      </c>
      <c r="Z853" s="440" t="n">
        <v>44559</v>
      </c>
    </row>
    <row r="854">
      <c r="A854" t="n">
        <v>2022</v>
      </c>
      <c r="B854" t="n">
        <v>1</v>
      </c>
      <c r="C854" t="n">
        <v>649</v>
      </c>
      <c r="D854" t="inlineStr">
        <is>
          <t>فوم فلتر منلو علوى</t>
        </is>
      </c>
      <c r="E854" t="inlineStr">
        <is>
          <t>FMMINI70000051</t>
        </is>
      </c>
      <c r="F854" t="n">
        <v>132.99</v>
      </c>
      <c r="G854" t="n">
        <v>153.01</v>
      </c>
      <c r="I854" t="n">
        <v>138</v>
      </c>
      <c r="J854" t="n">
        <v>157</v>
      </c>
      <c r="X854" t="n">
        <v>0.015</v>
      </c>
      <c r="Y854" s="440" t="n">
        <v>44563</v>
      </c>
      <c r="Z854" s="440" t="n">
        <v>44560</v>
      </c>
    </row>
    <row r="855">
      <c r="A855" t="n">
        <v>2022</v>
      </c>
      <c r="B855" t="n">
        <v>1</v>
      </c>
      <c r="C855" t="n">
        <v>649</v>
      </c>
      <c r="D855" t="inlineStr">
        <is>
          <t>فوم فلتر منلو علوى</t>
        </is>
      </c>
      <c r="E855" t="inlineStr">
        <is>
          <t>FMMINI70000051</t>
        </is>
      </c>
      <c r="F855" t="n">
        <v>132.99</v>
      </c>
      <c r="G855" t="n">
        <v>153.01</v>
      </c>
      <c r="I855" t="n">
        <v>138</v>
      </c>
      <c r="J855" t="n">
        <v>157</v>
      </c>
      <c r="X855" t="n">
        <v>0.015</v>
      </c>
      <c r="Y855" s="440" t="n">
        <v>44563</v>
      </c>
      <c r="Z855" s="440" t="n">
        <v>44562</v>
      </c>
    </row>
    <row r="856">
      <c r="A856" t="n">
        <v>2022</v>
      </c>
      <c r="B856" t="n">
        <v>1</v>
      </c>
      <c r="C856" t="n">
        <v>649</v>
      </c>
      <c r="D856" t="inlineStr">
        <is>
          <t>فوم فلتر منلو علوى</t>
        </is>
      </c>
      <c r="E856" t="inlineStr">
        <is>
          <t>FMMINI70000051</t>
        </is>
      </c>
      <c r="F856" t="n">
        <v>132.99</v>
      </c>
      <c r="G856" t="n">
        <v>153.01</v>
      </c>
      <c r="I856" t="n">
        <v>138</v>
      </c>
      <c r="J856" t="n">
        <v>157</v>
      </c>
      <c r="X856" t="n">
        <v>0.015</v>
      </c>
      <c r="Y856" s="440" t="n">
        <v>44563</v>
      </c>
      <c r="Z856" s="440" t="n">
        <v>44563</v>
      </c>
    </row>
    <row r="857">
      <c r="A857" t="n">
        <v>2022</v>
      </c>
      <c r="B857" t="n">
        <v>1</v>
      </c>
      <c r="C857" t="n">
        <v>650</v>
      </c>
      <c r="D857" t="inlineStr">
        <is>
          <t>فوم فلتر منلو سفلى</t>
        </is>
      </c>
      <c r="E857" t="inlineStr">
        <is>
          <t>FMMINI10000050</t>
        </is>
      </c>
      <c r="F857" t="n">
        <v>121.83</v>
      </c>
      <c r="G857" t="n">
        <v>140.17</v>
      </c>
      <c r="I857" t="n">
        <v>138</v>
      </c>
      <c r="J857" t="n">
        <v>157</v>
      </c>
      <c r="X857" t="n">
        <v>0.015</v>
      </c>
      <c r="Y857" s="440" t="n">
        <v>44563</v>
      </c>
      <c r="Z857" s="440" t="n">
        <v>44513</v>
      </c>
    </row>
    <row r="858">
      <c r="A858" t="n">
        <v>2022</v>
      </c>
      <c r="B858" t="n">
        <v>1</v>
      </c>
      <c r="C858" t="n">
        <v>650</v>
      </c>
      <c r="D858" t="inlineStr">
        <is>
          <t>فوم فلتر منلو سفلى</t>
        </is>
      </c>
      <c r="E858" t="inlineStr">
        <is>
          <t>FMMINI10000050</t>
        </is>
      </c>
      <c r="F858" t="n">
        <v>121.83</v>
      </c>
      <c r="G858" t="n">
        <v>140.17</v>
      </c>
      <c r="I858" t="n">
        <v>138</v>
      </c>
      <c r="J858" t="n">
        <v>157</v>
      </c>
      <c r="X858" t="n">
        <v>0.015</v>
      </c>
      <c r="Y858" s="440" t="n">
        <v>44563</v>
      </c>
      <c r="Z858" s="440" t="n">
        <v>44528</v>
      </c>
    </row>
    <row r="859">
      <c r="A859" t="n">
        <v>2022</v>
      </c>
      <c r="B859" t="n">
        <v>1</v>
      </c>
      <c r="C859" t="n">
        <v>650</v>
      </c>
      <c r="D859" t="inlineStr">
        <is>
          <t>فوم فلتر منلو سفلى</t>
        </is>
      </c>
      <c r="E859" t="inlineStr">
        <is>
          <t>FMMINI10000050</t>
        </is>
      </c>
      <c r="F859" t="n">
        <v>121.83</v>
      </c>
      <c r="G859" t="n">
        <v>140.17</v>
      </c>
      <c r="I859" t="n">
        <v>138</v>
      </c>
      <c r="J859" t="n">
        <v>157</v>
      </c>
      <c r="X859" t="n">
        <v>0.015</v>
      </c>
      <c r="Y859" s="440" t="n">
        <v>44563</v>
      </c>
      <c r="Z859" s="440" t="n">
        <v>44553</v>
      </c>
    </row>
    <row r="860">
      <c r="A860" t="n">
        <v>2022</v>
      </c>
      <c r="B860" t="n">
        <v>1</v>
      </c>
      <c r="C860" t="n">
        <v>650</v>
      </c>
      <c r="D860" t="inlineStr">
        <is>
          <t>فوم فلتر منلو سفلى</t>
        </is>
      </c>
      <c r="E860" t="inlineStr">
        <is>
          <t>FMMINI10000050</t>
        </is>
      </c>
      <c r="F860" t="n">
        <v>121.83</v>
      </c>
      <c r="G860" t="n">
        <v>140.17</v>
      </c>
      <c r="I860" t="n">
        <v>138</v>
      </c>
      <c r="J860" t="n">
        <v>157</v>
      </c>
      <c r="X860" t="n">
        <v>0.015</v>
      </c>
      <c r="Y860" s="440" t="n">
        <v>44563</v>
      </c>
      <c r="Z860" s="440" t="n">
        <v>44556</v>
      </c>
    </row>
    <row r="861">
      <c r="A861" t="n">
        <v>2022</v>
      </c>
      <c r="B861" t="n">
        <v>1</v>
      </c>
      <c r="C861" t="n">
        <v>650</v>
      </c>
      <c r="D861" t="inlineStr">
        <is>
          <t>فوم فلتر منلو سفلى</t>
        </is>
      </c>
      <c r="E861" t="inlineStr">
        <is>
          <t>FMMINI10000050</t>
        </is>
      </c>
      <c r="F861" t="n">
        <v>121.83</v>
      </c>
      <c r="G861" t="n">
        <v>140.17</v>
      </c>
      <c r="I861" t="n">
        <v>138</v>
      </c>
      <c r="J861" t="n">
        <v>157</v>
      </c>
      <c r="X861" t="n">
        <v>0.015</v>
      </c>
      <c r="Y861" s="440" t="n">
        <v>44563</v>
      </c>
      <c r="Z861" s="440" t="n">
        <v>44557</v>
      </c>
    </row>
    <row r="862">
      <c r="A862" t="n">
        <v>2022</v>
      </c>
      <c r="B862" t="n">
        <v>1</v>
      </c>
      <c r="C862" t="n">
        <v>650</v>
      </c>
      <c r="D862" t="inlineStr">
        <is>
          <t>فوم فلتر منلو سفلى</t>
        </is>
      </c>
      <c r="E862" t="inlineStr">
        <is>
          <t>FMMINI10000050</t>
        </is>
      </c>
      <c r="F862" t="n">
        <v>121.83</v>
      </c>
      <c r="G862" t="n">
        <v>140.17</v>
      </c>
      <c r="I862" t="n">
        <v>138</v>
      </c>
      <c r="J862" t="n">
        <v>157</v>
      </c>
      <c r="X862" t="n">
        <v>0.015</v>
      </c>
      <c r="Y862" s="440" t="n">
        <v>44563</v>
      </c>
      <c r="Z862" s="440" t="n">
        <v>44559</v>
      </c>
    </row>
    <row r="863">
      <c r="A863" t="n">
        <v>2022</v>
      </c>
      <c r="B863" t="n">
        <v>1</v>
      </c>
      <c r="C863" t="n">
        <v>650</v>
      </c>
      <c r="D863" t="inlineStr">
        <is>
          <t>فوم فلتر منلو سفلى</t>
        </is>
      </c>
      <c r="E863" t="inlineStr">
        <is>
          <t>FMMINI10000050</t>
        </is>
      </c>
      <c r="F863" t="n">
        <v>121.83</v>
      </c>
      <c r="G863" t="n">
        <v>140.17</v>
      </c>
      <c r="I863" t="n">
        <v>138</v>
      </c>
      <c r="J863" t="n">
        <v>157</v>
      </c>
      <c r="X863" t="n">
        <v>0.015</v>
      </c>
      <c r="Y863" s="440" t="n">
        <v>44563</v>
      </c>
      <c r="Z863" s="440" t="n">
        <v>44560</v>
      </c>
    </row>
    <row r="864">
      <c r="A864" t="n">
        <v>2022</v>
      </c>
      <c r="B864" t="n">
        <v>1</v>
      </c>
      <c r="C864" t="n">
        <v>650</v>
      </c>
      <c r="D864" t="inlineStr">
        <is>
          <t>فوم فلتر منلو سفلى</t>
        </is>
      </c>
      <c r="E864" t="inlineStr">
        <is>
          <t>FMMINI10000050</t>
        </is>
      </c>
      <c r="F864" t="n">
        <v>121.83</v>
      </c>
      <c r="G864" t="n">
        <v>140.17</v>
      </c>
      <c r="I864" t="n">
        <v>138</v>
      </c>
      <c r="J864" t="n">
        <v>157</v>
      </c>
      <c r="X864" t="n">
        <v>0.015</v>
      </c>
      <c r="Y864" s="440" t="n">
        <v>44563</v>
      </c>
      <c r="Z864" s="440" t="n">
        <v>44562</v>
      </c>
    </row>
    <row r="865">
      <c r="A865" t="n">
        <v>2022</v>
      </c>
      <c r="B865" t="n">
        <v>1</v>
      </c>
      <c r="C865" t="n">
        <v>650</v>
      </c>
      <c r="D865" t="inlineStr">
        <is>
          <t>فوم فلتر منلو سفلى</t>
        </is>
      </c>
      <c r="E865" t="inlineStr">
        <is>
          <t>FMMINI10000050</t>
        </is>
      </c>
      <c r="F865" t="n">
        <v>121.83</v>
      </c>
      <c r="G865" t="n">
        <v>140.17</v>
      </c>
      <c r="I865" t="n">
        <v>138</v>
      </c>
      <c r="J865" t="n">
        <v>157</v>
      </c>
      <c r="X865" t="n">
        <v>0.015</v>
      </c>
      <c r="Y865" s="440" t="n">
        <v>44563</v>
      </c>
      <c r="Z865" s="440" t="n">
        <v>44563</v>
      </c>
    </row>
    <row r="866">
      <c r="A866" t="n">
        <v>2022</v>
      </c>
      <c r="B866" t="n">
        <v>1</v>
      </c>
      <c r="C866" t="n">
        <v>655</v>
      </c>
      <c r="D866" t="inlineStr">
        <is>
          <t>PDFRP2125 قاعده 70 يمين</t>
        </is>
      </c>
      <c r="E866" t="inlineStr">
        <is>
          <t>FMCFII1RRP2125</t>
        </is>
      </c>
      <c r="F866" t="n">
        <v>137.64</v>
      </c>
      <c r="G866" t="n">
        <v>158.36</v>
      </c>
      <c r="I866" t="n">
        <v>60</v>
      </c>
      <c r="J866" t="n">
        <v>180</v>
      </c>
      <c r="X866" t="n">
        <v>0.02</v>
      </c>
      <c r="Y866" s="440" t="n">
        <v>44563</v>
      </c>
      <c r="Z866" s="440" t="n">
        <v>44513</v>
      </c>
    </row>
    <row r="867">
      <c r="A867" t="n">
        <v>2022</v>
      </c>
      <c r="B867" t="n">
        <v>1</v>
      </c>
      <c r="C867" t="n">
        <v>655</v>
      </c>
      <c r="D867" t="inlineStr">
        <is>
          <t>PDFRP2125 قاعده 70 يمين</t>
        </is>
      </c>
      <c r="E867" t="inlineStr">
        <is>
          <t>FMCFII1RRP2125</t>
        </is>
      </c>
      <c r="F867" t="n">
        <v>137.64</v>
      </c>
      <c r="G867" t="n">
        <v>158.36</v>
      </c>
      <c r="I867" t="n">
        <v>60</v>
      </c>
      <c r="J867" t="n">
        <v>180</v>
      </c>
      <c r="X867" t="n">
        <v>0.02</v>
      </c>
      <c r="Y867" s="440" t="n">
        <v>44563</v>
      </c>
      <c r="Z867" s="440" t="n">
        <v>44528</v>
      </c>
    </row>
    <row r="868">
      <c r="A868" t="n">
        <v>2022</v>
      </c>
      <c r="B868" t="n">
        <v>1</v>
      </c>
      <c r="C868" t="n">
        <v>655</v>
      </c>
      <c r="D868" t="inlineStr">
        <is>
          <t>PDFRP2125 قاعده 70 يمين</t>
        </is>
      </c>
      <c r="E868" t="inlineStr">
        <is>
          <t>FMCFII1RRP2125</t>
        </is>
      </c>
      <c r="F868" t="n">
        <v>137.64</v>
      </c>
      <c r="G868" t="n">
        <v>158.36</v>
      </c>
      <c r="I868" t="n">
        <v>60</v>
      </c>
      <c r="J868" t="n">
        <v>180</v>
      </c>
      <c r="X868" t="n">
        <v>0.02</v>
      </c>
      <c r="Y868" s="440" t="n">
        <v>44563</v>
      </c>
      <c r="Z868" s="440" t="n">
        <v>44553</v>
      </c>
    </row>
    <row r="869">
      <c r="A869" t="n">
        <v>2022</v>
      </c>
      <c r="B869" t="n">
        <v>1</v>
      </c>
      <c r="C869" t="n">
        <v>655</v>
      </c>
      <c r="D869" t="inlineStr">
        <is>
          <t>PDFRP2125 قاعده 70 يمين</t>
        </is>
      </c>
      <c r="E869" t="inlineStr">
        <is>
          <t>FMCFII1RRP2125</t>
        </is>
      </c>
      <c r="F869" t="n">
        <v>137.64</v>
      </c>
      <c r="G869" t="n">
        <v>158.36</v>
      </c>
      <c r="I869" t="n">
        <v>60</v>
      </c>
      <c r="J869" t="n">
        <v>180</v>
      </c>
      <c r="X869" t="n">
        <v>0.02</v>
      </c>
      <c r="Y869" s="440" t="n">
        <v>44563</v>
      </c>
      <c r="Z869" s="440" t="n">
        <v>44556</v>
      </c>
    </row>
    <row r="870">
      <c r="A870" t="n">
        <v>2022</v>
      </c>
      <c r="B870" t="n">
        <v>1</v>
      </c>
      <c r="C870" t="n">
        <v>655</v>
      </c>
      <c r="D870" t="inlineStr">
        <is>
          <t>PDFRP2125 قاعده 70 يمين</t>
        </is>
      </c>
      <c r="E870" t="inlineStr">
        <is>
          <t>FMCFII1RRP2125</t>
        </is>
      </c>
      <c r="F870" t="n">
        <v>137.64</v>
      </c>
      <c r="G870" t="n">
        <v>158.36</v>
      </c>
      <c r="I870" t="n">
        <v>60</v>
      </c>
      <c r="J870" t="n">
        <v>180</v>
      </c>
      <c r="X870" t="n">
        <v>0.02</v>
      </c>
      <c r="Y870" s="440" t="n">
        <v>44563</v>
      </c>
      <c r="Z870" s="440" t="n">
        <v>44557</v>
      </c>
    </row>
    <row r="871">
      <c r="A871" t="n">
        <v>2022</v>
      </c>
      <c r="B871" t="n">
        <v>1</v>
      </c>
      <c r="C871" t="n">
        <v>655</v>
      </c>
      <c r="D871" t="inlineStr">
        <is>
          <t>PDFRP2125 قاعده 70 يمين</t>
        </is>
      </c>
      <c r="E871" t="inlineStr">
        <is>
          <t>FMCFII1RRP2125</t>
        </is>
      </c>
      <c r="F871" t="n">
        <v>137.64</v>
      </c>
      <c r="G871" t="n">
        <v>158.36</v>
      </c>
      <c r="I871" t="n">
        <v>60</v>
      </c>
      <c r="J871" t="n">
        <v>180</v>
      </c>
      <c r="X871" t="n">
        <v>0.02</v>
      </c>
      <c r="Y871" s="440" t="n">
        <v>44563</v>
      </c>
      <c r="Z871" s="440" t="n">
        <v>44559</v>
      </c>
    </row>
    <row r="872">
      <c r="A872" t="n">
        <v>2022</v>
      </c>
      <c r="B872" t="n">
        <v>1</v>
      </c>
      <c r="C872" t="n">
        <v>655</v>
      </c>
      <c r="D872" t="inlineStr">
        <is>
          <t>PDFRP2125 قاعده 70 يمين</t>
        </is>
      </c>
      <c r="E872" t="inlineStr">
        <is>
          <t>FMCFII1RRP2125</t>
        </is>
      </c>
      <c r="F872" t="n">
        <v>137.64</v>
      </c>
      <c r="G872" t="n">
        <v>158.36</v>
      </c>
      <c r="I872" t="n">
        <v>60</v>
      </c>
      <c r="J872" t="n">
        <v>180</v>
      </c>
      <c r="X872" t="n">
        <v>0.02</v>
      </c>
      <c r="Y872" s="440" t="n">
        <v>44563</v>
      </c>
      <c r="Z872" s="440" t="n">
        <v>44560</v>
      </c>
    </row>
    <row r="873">
      <c r="A873" t="n">
        <v>2022</v>
      </c>
      <c r="B873" t="n">
        <v>1</v>
      </c>
      <c r="C873" t="n">
        <v>655</v>
      </c>
      <c r="D873" t="inlineStr">
        <is>
          <t>PDFRP2125 قاعده 70 يمين</t>
        </is>
      </c>
      <c r="E873" t="inlineStr">
        <is>
          <t>FMCFII1RRP2125</t>
        </is>
      </c>
      <c r="F873" t="n">
        <v>137.64</v>
      </c>
      <c r="G873" t="n">
        <v>158.36</v>
      </c>
      <c r="I873" t="n">
        <v>60</v>
      </c>
      <c r="J873" t="n">
        <v>180</v>
      </c>
      <c r="X873" t="n">
        <v>0.02</v>
      </c>
      <c r="Y873" s="440" t="n">
        <v>44563</v>
      </c>
      <c r="Z873" s="440" t="n">
        <v>44562</v>
      </c>
    </row>
    <row r="874">
      <c r="A874" t="n">
        <v>2022</v>
      </c>
      <c r="B874" t="n">
        <v>1</v>
      </c>
      <c r="C874" t="n">
        <v>655</v>
      </c>
      <c r="D874" t="inlineStr">
        <is>
          <t>PDFRP2125 قاعده 70 يمين</t>
        </is>
      </c>
      <c r="E874" t="inlineStr">
        <is>
          <t>FMCFII1RRP2125</t>
        </is>
      </c>
      <c r="F874" t="n">
        <v>137.64</v>
      </c>
      <c r="G874" t="n">
        <v>158.36</v>
      </c>
      <c r="I874" t="n">
        <v>60</v>
      </c>
      <c r="J874" t="n">
        <v>180</v>
      </c>
      <c r="X874" t="n">
        <v>0.02</v>
      </c>
      <c r="Y874" s="440" t="n">
        <v>44563</v>
      </c>
      <c r="Z874" s="440" t="n">
        <v>44563</v>
      </c>
    </row>
    <row r="875">
      <c r="A875" t="n">
        <v>2022</v>
      </c>
      <c r="B875" t="n">
        <v>1</v>
      </c>
      <c r="C875" t="n">
        <v>658</v>
      </c>
      <c r="D875" t="inlineStr">
        <is>
          <t>PDFRP2122 كفر 70 شمال</t>
        </is>
      </c>
      <c r="E875" t="inlineStr">
        <is>
          <t>FMCFII7LRP2122</t>
        </is>
      </c>
      <c r="F875" t="n">
        <v>83.7</v>
      </c>
      <c r="G875" t="n">
        <v>96.3</v>
      </c>
      <c r="I875" t="n">
        <v>60</v>
      </c>
      <c r="J875" t="n">
        <v>180</v>
      </c>
      <c r="X875" t="n">
        <v>0.02</v>
      </c>
      <c r="Y875" s="440" t="n">
        <v>44563</v>
      </c>
      <c r="Z875" s="440" t="n">
        <v>44513</v>
      </c>
    </row>
    <row r="876">
      <c r="A876" t="n">
        <v>2022</v>
      </c>
      <c r="B876" t="n">
        <v>1</v>
      </c>
      <c r="C876" t="n">
        <v>658</v>
      </c>
      <c r="D876" t="inlineStr">
        <is>
          <t>PDFRP2122 كفر 70 شمال</t>
        </is>
      </c>
      <c r="E876" t="inlineStr">
        <is>
          <t>FMCFII7LRP2122</t>
        </is>
      </c>
      <c r="F876" t="n">
        <v>83.7</v>
      </c>
      <c r="G876" t="n">
        <v>96.3</v>
      </c>
      <c r="I876" t="n">
        <v>60</v>
      </c>
      <c r="J876" t="n">
        <v>180</v>
      </c>
      <c r="X876" t="n">
        <v>0.02</v>
      </c>
      <c r="Y876" s="440" t="n">
        <v>44563</v>
      </c>
      <c r="Z876" s="440" t="n">
        <v>44528</v>
      </c>
    </row>
    <row r="877">
      <c r="A877" t="n">
        <v>2022</v>
      </c>
      <c r="B877" t="n">
        <v>1</v>
      </c>
      <c r="C877" t="n">
        <v>658</v>
      </c>
      <c r="D877" t="inlineStr">
        <is>
          <t>PDFRP2122 كفر 70 شمال</t>
        </is>
      </c>
      <c r="E877" t="inlineStr">
        <is>
          <t>FMCFII7LRP2122</t>
        </is>
      </c>
      <c r="F877" t="n">
        <v>83.7</v>
      </c>
      <c r="G877" t="n">
        <v>96.3</v>
      </c>
      <c r="I877" t="n">
        <v>60</v>
      </c>
      <c r="J877" t="n">
        <v>180</v>
      </c>
      <c r="X877" t="n">
        <v>0.02</v>
      </c>
      <c r="Y877" s="440" t="n">
        <v>44563</v>
      </c>
      <c r="Z877" s="440" t="n">
        <v>44553</v>
      </c>
    </row>
    <row r="878">
      <c r="A878" t="n">
        <v>2022</v>
      </c>
      <c r="B878" t="n">
        <v>1</v>
      </c>
      <c r="C878" t="n">
        <v>658</v>
      </c>
      <c r="D878" t="inlineStr">
        <is>
          <t>PDFRP2122 كفر 70 شمال</t>
        </is>
      </c>
      <c r="E878" t="inlineStr">
        <is>
          <t>FMCFII7LRP2122</t>
        </is>
      </c>
      <c r="F878" t="n">
        <v>83.7</v>
      </c>
      <c r="G878" t="n">
        <v>96.3</v>
      </c>
      <c r="I878" t="n">
        <v>60</v>
      </c>
      <c r="J878" t="n">
        <v>180</v>
      </c>
      <c r="X878" t="n">
        <v>0.02</v>
      </c>
      <c r="Y878" s="440" t="n">
        <v>44563</v>
      </c>
      <c r="Z878" s="440" t="n">
        <v>44556</v>
      </c>
    </row>
    <row r="879">
      <c r="A879" t="n">
        <v>2022</v>
      </c>
      <c r="B879" t="n">
        <v>1</v>
      </c>
      <c r="C879" t="n">
        <v>658</v>
      </c>
      <c r="D879" t="inlineStr">
        <is>
          <t>PDFRP2122 كفر 70 شمال</t>
        </is>
      </c>
      <c r="E879" t="inlineStr">
        <is>
          <t>FMCFII7LRP2122</t>
        </is>
      </c>
      <c r="F879" t="n">
        <v>83.7</v>
      </c>
      <c r="G879" t="n">
        <v>96.3</v>
      </c>
      <c r="I879" t="n">
        <v>60</v>
      </c>
      <c r="J879" t="n">
        <v>180</v>
      </c>
      <c r="X879" t="n">
        <v>0.02</v>
      </c>
      <c r="Y879" s="440" t="n">
        <v>44563</v>
      </c>
      <c r="Z879" s="440" t="n">
        <v>44557</v>
      </c>
    </row>
    <row r="880">
      <c r="A880" t="n">
        <v>2022</v>
      </c>
      <c r="B880" t="n">
        <v>1</v>
      </c>
      <c r="C880" t="n">
        <v>658</v>
      </c>
      <c r="D880" t="inlineStr">
        <is>
          <t>PDFRP2122 كفر 70 شمال</t>
        </is>
      </c>
      <c r="E880" t="inlineStr">
        <is>
          <t>FMCFII7LRP2122</t>
        </is>
      </c>
      <c r="F880" t="n">
        <v>83.7</v>
      </c>
      <c r="G880" t="n">
        <v>96.3</v>
      </c>
      <c r="I880" t="n">
        <v>60</v>
      </c>
      <c r="J880" t="n">
        <v>180</v>
      </c>
      <c r="X880" t="n">
        <v>0.02</v>
      </c>
      <c r="Y880" s="440" t="n">
        <v>44563</v>
      </c>
      <c r="Z880" s="440" t="n">
        <v>44559</v>
      </c>
    </row>
    <row r="881">
      <c r="A881" t="n">
        <v>2022</v>
      </c>
      <c r="B881" t="n">
        <v>1</v>
      </c>
      <c r="C881" t="n">
        <v>658</v>
      </c>
      <c r="D881" t="inlineStr">
        <is>
          <t>PDFRP2122 كفر 70 شمال</t>
        </is>
      </c>
      <c r="E881" t="inlineStr">
        <is>
          <t>FMCFII7LRP2122</t>
        </is>
      </c>
      <c r="F881" t="n">
        <v>83.7</v>
      </c>
      <c r="G881" t="n">
        <v>96.3</v>
      </c>
      <c r="I881" t="n">
        <v>60</v>
      </c>
      <c r="J881" t="n">
        <v>180</v>
      </c>
      <c r="X881" t="n">
        <v>0.02</v>
      </c>
      <c r="Y881" s="440" t="n">
        <v>44563</v>
      </c>
      <c r="Z881" s="440" t="n">
        <v>44560</v>
      </c>
    </row>
    <row r="882">
      <c r="A882" t="n">
        <v>2022</v>
      </c>
      <c r="B882" t="n">
        <v>1</v>
      </c>
      <c r="C882" t="n">
        <v>658</v>
      </c>
      <c r="D882" t="inlineStr">
        <is>
          <t>PDFRP2122 كفر 70 شمال</t>
        </is>
      </c>
      <c r="E882" t="inlineStr">
        <is>
          <t>FMCFII7LRP2122</t>
        </is>
      </c>
      <c r="F882" t="n">
        <v>83.7</v>
      </c>
      <c r="G882" t="n">
        <v>96.3</v>
      </c>
      <c r="I882" t="n">
        <v>60</v>
      </c>
      <c r="J882" t="n">
        <v>180</v>
      </c>
      <c r="X882" t="n">
        <v>0.02</v>
      </c>
      <c r="Y882" s="440" t="n">
        <v>44563</v>
      </c>
      <c r="Z882" s="440" t="n">
        <v>44562</v>
      </c>
    </row>
    <row r="883">
      <c r="A883" t="n">
        <v>2022</v>
      </c>
      <c r="B883" t="n">
        <v>1</v>
      </c>
      <c r="C883" t="n">
        <v>658</v>
      </c>
      <c r="D883" t="inlineStr">
        <is>
          <t>PDFRP2122 كفر 70 شمال</t>
        </is>
      </c>
      <c r="E883" t="inlineStr">
        <is>
          <t>FMCFII7LRP2122</t>
        </is>
      </c>
      <c r="F883" t="n">
        <v>83.7</v>
      </c>
      <c r="G883" t="n">
        <v>96.3</v>
      </c>
      <c r="I883" t="n">
        <v>60</v>
      </c>
      <c r="J883" t="n">
        <v>180</v>
      </c>
      <c r="X883" t="n">
        <v>0.02</v>
      </c>
      <c r="Y883" s="440" t="n">
        <v>44563</v>
      </c>
      <c r="Z883" s="440" t="n">
        <v>44563</v>
      </c>
    </row>
    <row r="884">
      <c r="A884" t="n">
        <v>2022</v>
      </c>
      <c r="B884" t="n">
        <v>1</v>
      </c>
      <c r="C884" t="n">
        <v>659</v>
      </c>
      <c r="D884" t="inlineStr">
        <is>
          <t>75UP77 MFZ65917901-  FRONT</t>
        </is>
      </c>
      <c r="E884" t="inlineStr">
        <is>
          <t>FMLGEI375UP770</t>
        </is>
      </c>
      <c r="F884" t="n">
        <v>283.241</v>
      </c>
      <c r="G884" t="n">
        <v>322.371</v>
      </c>
      <c r="I884" t="n">
        <v>40</v>
      </c>
      <c r="J884" t="n">
        <v>180</v>
      </c>
      <c r="X884" t="n">
        <v>0.015</v>
      </c>
      <c r="Y884" s="440" t="n">
        <v>44563</v>
      </c>
      <c r="Z884" s="440" t="n">
        <v>44513</v>
      </c>
    </row>
    <row r="885">
      <c r="A885" t="n">
        <v>2022</v>
      </c>
      <c r="B885" t="n">
        <v>1</v>
      </c>
      <c r="C885" t="n">
        <v>659</v>
      </c>
      <c r="D885" t="inlineStr">
        <is>
          <t>75UP77 MFZ65917901-  FRONT</t>
        </is>
      </c>
      <c r="E885" t="inlineStr">
        <is>
          <t>FMLGEI375UP770</t>
        </is>
      </c>
      <c r="F885" t="n">
        <v>283.241</v>
      </c>
      <c r="G885" t="n">
        <v>322.371</v>
      </c>
      <c r="I885" t="n">
        <v>40</v>
      </c>
      <c r="J885" t="n">
        <v>180</v>
      </c>
      <c r="X885" t="n">
        <v>0.015</v>
      </c>
      <c r="Y885" s="440" t="n">
        <v>44563</v>
      </c>
      <c r="Z885" s="440" t="n">
        <v>44528</v>
      </c>
    </row>
    <row r="886">
      <c r="A886" t="n">
        <v>2022</v>
      </c>
      <c r="B886" t="n">
        <v>1</v>
      </c>
      <c r="C886" t="n">
        <v>659</v>
      </c>
      <c r="D886" t="inlineStr">
        <is>
          <t>75UP77 MFZ65917901-  FRONT</t>
        </is>
      </c>
      <c r="E886" t="inlineStr">
        <is>
          <t>FMLGEI375UP770</t>
        </is>
      </c>
      <c r="F886" t="n">
        <v>283.241</v>
      </c>
      <c r="G886" t="n">
        <v>322.371</v>
      </c>
      <c r="I886" t="n">
        <v>40</v>
      </c>
      <c r="J886" t="n">
        <v>180</v>
      </c>
      <c r="X886" t="n">
        <v>0.015</v>
      </c>
      <c r="Y886" s="440" t="n">
        <v>44563</v>
      </c>
      <c r="Z886" s="440" t="n">
        <v>44553</v>
      </c>
    </row>
    <row r="887">
      <c r="A887" t="n">
        <v>2022</v>
      </c>
      <c r="B887" t="n">
        <v>1</v>
      </c>
      <c r="C887" t="n">
        <v>659</v>
      </c>
      <c r="D887" t="inlineStr">
        <is>
          <t>75UP77 MFZ65917901-  FRONT</t>
        </is>
      </c>
      <c r="E887" t="inlineStr">
        <is>
          <t>FMLGEI375UP770</t>
        </is>
      </c>
      <c r="F887" t="n">
        <v>283.241</v>
      </c>
      <c r="G887" t="n">
        <v>322.371</v>
      </c>
      <c r="I887" t="n">
        <v>40</v>
      </c>
      <c r="J887" t="n">
        <v>180</v>
      </c>
      <c r="X887" t="n">
        <v>0.015</v>
      </c>
      <c r="Y887" s="440" t="n">
        <v>44563</v>
      </c>
      <c r="Z887" s="440" t="n">
        <v>44556</v>
      </c>
    </row>
    <row r="888">
      <c r="A888" t="n">
        <v>2022</v>
      </c>
      <c r="B888" t="n">
        <v>1</v>
      </c>
      <c r="C888" t="n">
        <v>659</v>
      </c>
      <c r="D888" t="inlineStr">
        <is>
          <t>75UP77 MFZ65917901-  FRONT</t>
        </is>
      </c>
      <c r="E888" t="inlineStr">
        <is>
          <t>FMLGEI375UP770</t>
        </is>
      </c>
      <c r="F888" t="n">
        <v>283.241</v>
      </c>
      <c r="G888" t="n">
        <v>322.371</v>
      </c>
      <c r="I888" t="n">
        <v>40</v>
      </c>
      <c r="J888" t="n">
        <v>180</v>
      </c>
      <c r="X888" t="n">
        <v>0.015</v>
      </c>
      <c r="Y888" s="440" t="n">
        <v>44563</v>
      </c>
      <c r="Z888" s="440" t="n">
        <v>44557</v>
      </c>
    </row>
    <row r="889">
      <c r="A889" t="n">
        <v>2022</v>
      </c>
      <c r="B889" t="n">
        <v>1</v>
      </c>
      <c r="C889" t="n">
        <v>659</v>
      </c>
      <c r="D889" t="inlineStr">
        <is>
          <t>75UP77 MFZ65917901-  FRONT</t>
        </is>
      </c>
      <c r="E889" t="inlineStr">
        <is>
          <t>FMLGEI375UP770</t>
        </is>
      </c>
      <c r="F889" t="n">
        <v>283.241</v>
      </c>
      <c r="G889" t="n">
        <v>322.371</v>
      </c>
      <c r="I889" t="n">
        <v>40</v>
      </c>
      <c r="J889" t="n">
        <v>180</v>
      </c>
      <c r="X889" t="n">
        <v>0.015</v>
      </c>
      <c r="Y889" s="440" t="n">
        <v>44563</v>
      </c>
      <c r="Z889" s="440" t="n">
        <v>44559</v>
      </c>
    </row>
    <row r="890">
      <c r="A890" t="n">
        <v>2022</v>
      </c>
      <c r="B890" t="n">
        <v>1</v>
      </c>
      <c r="C890" t="n">
        <v>659</v>
      </c>
      <c r="D890" t="inlineStr">
        <is>
          <t>75UP77 MFZ65917901-  FRONT</t>
        </is>
      </c>
      <c r="E890" t="inlineStr">
        <is>
          <t>FMLGEI375UP770</t>
        </is>
      </c>
      <c r="F890" t="n">
        <v>283.241</v>
      </c>
      <c r="G890" t="n">
        <v>322.371</v>
      </c>
      <c r="I890" t="n">
        <v>40</v>
      </c>
      <c r="J890" t="n">
        <v>180</v>
      </c>
      <c r="X890" t="n">
        <v>0.015</v>
      </c>
      <c r="Y890" s="440" t="n">
        <v>44563</v>
      </c>
      <c r="Z890" s="440" t="n">
        <v>44560</v>
      </c>
    </row>
    <row r="891">
      <c r="A891" t="n">
        <v>2022</v>
      </c>
      <c r="B891" t="n">
        <v>1</v>
      </c>
      <c r="C891" t="n">
        <v>659</v>
      </c>
      <c r="D891" t="inlineStr">
        <is>
          <t>75UP77 MFZ65917901-  FRONT</t>
        </is>
      </c>
      <c r="E891" t="inlineStr">
        <is>
          <t>FMLGEI375UP770</t>
        </is>
      </c>
      <c r="F891" t="n">
        <v>283.241</v>
      </c>
      <c r="G891" t="n">
        <v>322.371</v>
      </c>
      <c r="I891" t="n">
        <v>40</v>
      </c>
      <c r="J891" t="n">
        <v>180</v>
      </c>
      <c r="X891" t="n">
        <v>0.015</v>
      </c>
      <c r="Y891" s="440" t="n">
        <v>44563</v>
      </c>
      <c r="Z891" s="440" t="n">
        <v>44562</v>
      </c>
    </row>
    <row r="892">
      <c r="A892" t="n">
        <v>2022</v>
      </c>
      <c r="B892" t="n">
        <v>1</v>
      </c>
      <c r="C892" t="n">
        <v>659</v>
      </c>
      <c r="D892" t="inlineStr">
        <is>
          <t>75UP77 MFZ65917901-  FRONT</t>
        </is>
      </c>
      <c r="E892" t="inlineStr">
        <is>
          <t>FMLGEI375UP770</t>
        </is>
      </c>
      <c r="F892" t="n">
        <v>283.241</v>
      </c>
      <c r="G892" t="n">
        <v>322.371</v>
      </c>
      <c r="I892" t="n">
        <v>40</v>
      </c>
      <c r="J892" t="n">
        <v>180</v>
      </c>
      <c r="X892" t="n">
        <v>0.015</v>
      </c>
      <c r="Y892" s="440" t="n">
        <v>44563</v>
      </c>
      <c r="Z892" s="440" t="n">
        <v>44563</v>
      </c>
    </row>
    <row r="893">
      <c r="A893" t="n">
        <v>2022</v>
      </c>
      <c r="B893" t="n">
        <v>1</v>
      </c>
      <c r="C893" t="n">
        <v>670</v>
      </c>
      <c r="D893" t="inlineStr">
        <is>
          <t>LG43UP77</t>
        </is>
      </c>
      <c r="E893" t="inlineStr">
        <is>
          <t>FMLGEI043UP770</t>
        </is>
      </c>
      <c r="F893" t="n">
        <v>280.418</v>
      </c>
      <c r="G893" t="n">
        <v>319.158</v>
      </c>
      <c r="I893" t="n">
        <v>96</v>
      </c>
      <c r="J893" t="n">
        <v>150</v>
      </c>
      <c r="X893" t="n">
        <v>0.015</v>
      </c>
      <c r="Y893" s="440" t="n">
        <v>44563</v>
      </c>
      <c r="Z893" s="440" t="n">
        <v>44513</v>
      </c>
    </row>
    <row r="894">
      <c r="A894" t="n">
        <v>2022</v>
      </c>
      <c r="B894" t="n">
        <v>1</v>
      </c>
      <c r="C894" t="n">
        <v>670</v>
      </c>
      <c r="D894" t="inlineStr">
        <is>
          <t>LG43UP77</t>
        </is>
      </c>
      <c r="E894" t="inlineStr">
        <is>
          <t>FMLGEI043UP770</t>
        </is>
      </c>
      <c r="F894" t="n">
        <v>280.418</v>
      </c>
      <c r="G894" t="n">
        <v>319.158</v>
      </c>
      <c r="I894" t="n">
        <v>96</v>
      </c>
      <c r="J894" t="n">
        <v>150</v>
      </c>
      <c r="X894" t="n">
        <v>0.015</v>
      </c>
      <c r="Y894" s="440" t="n">
        <v>44563</v>
      </c>
      <c r="Z894" s="440" t="n">
        <v>44528</v>
      </c>
    </row>
    <row r="895">
      <c r="A895" t="n">
        <v>2022</v>
      </c>
      <c r="B895" t="n">
        <v>1</v>
      </c>
      <c r="C895" t="n">
        <v>670</v>
      </c>
      <c r="D895" t="inlineStr">
        <is>
          <t>LG43UP77</t>
        </is>
      </c>
      <c r="E895" t="inlineStr">
        <is>
          <t>FMLGEI043UP770</t>
        </is>
      </c>
      <c r="F895" t="n">
        <v>280.418</v>
      </c>
      <c r="G895" t="n">
        <v>319.158</v>
      </c>
      <c r="I895" t="n">
        <v>96</v>
      </c>
      <c r="J895" t="n">
        <v>150</v>
      </c>
      <c r="X895" t="n">
        <v>0.015</v>
      </c>
      <c r="Y895" s="440" t="n">
        <v>44563</v>
      </c>
      <c r="Z895" s="440" t="n">
        <v>44553</v>
      </c>
    </row>
    <row r="896">
      <c r="A896" t="n">
        <v>2022</v>
      </c>
      <c r="B896" t="n">
        <v>1</v>
      </c>
      <c r="C896" t="n">
        <v>670</v>
      </c>
      <c r="D896" t="inlineStr">
        <is>
          <t>LG43UP77</t>
        </is>
      </c>
      <c r="E896" t="inlineStr">
        <is>
          <t>FMLGEI043UP770</t>
        </is>
      </c>
      <c r="F896" t="n">
        <v>280.418</v>
      </c>
      <c r="G896" t="n">
        <v>319.158</v>
      </c>
      <c r="I896" t="n">
        <v>96</v>
      </c>
      <c r="J896" t="n">
        <v>150</v>
      </c>
      <c r="X896" t="n">
        <v>0.015</v>
      </c>
      <c r="Y896" s="440" t="n">
        <v>44563</v>
      </c>
      <c r="Z896" s="440" t="n">
        <v>44556</v>
      </c>
    </row>
    <row r="897">
      <c r="A897" t="n">
        <v>2022</v>
      </c>
      <c r="B897" t="n">
        <v>1</v>
      </c>
      <c r="C897" t="n">
        <v>670</v>
      </c>
      <c r="D897" t="inlineStr">
        <is>
          <t>LG43UP77</t>
        </is>
      </c>
      <c r="E897" t="inlineStr">
        <is>
          <t>FMLGEI043UP770</t>
        </is>
      </c>
      <c r="F897" t="n">
        <v>280.418</v>
      </c>
      <c r="G897" t="n">
        <v>319.158</v>
      </c>
      <c r="I897" t="n">
        <v>96</v>
      </c>
      <c r="J897" t="n">
        <v>150</v>
      </c>
      <c r="X897" t="n">
        <v>0.015</v>
      </c>
      <c r="Y897" s="440" t="n">
        <v>44563</v>
      </c>
      <c r="Z897" s="440" t="n">
        <v>44557</v>
      </c>
    </row>
    <row r="898">
      <c r="A898" t="n">
        <v>2022</v>
      </c>
      <c r="B898" t="n">
        <v>1</v>
      </c>
      <c r="C898" t="n">
        <v>670</v>
      </c>
      <c r="D898" t="inlineStr">
        <is>
          <t>LG43UP77</t>
        </is>
      </c>
      <c r="E898" t="inlineStr">
        <is>
          <t>FMLGEI043UP770</t>
        </is>
      </c>
      <c r="F898" t="n">
        <v>280.418</v>
      </c>
      <c r="G898" t="n">
        <v>319.158</v>
      </c>
      <c r="I898" t="n">
        <v>96</v>
      </c>
      <c r="J898" t="n">
        <v>150</v>
      </c>
      <c r="X898" t="n">
        <v>0.015</v>
      </c>
      <c r="Y898" s="440" t="n">
        <v>44563</v>
      </c>
      <c r="Z898" s="440" t="n">
        <v>44559</v>
      </c>
    </row>
    <row r="899">
      <c r="A899" t="n">
        <v>2022</v>
      </c>
      <c r="B899" t="n">
        <v>1</v>
      </c>
      <c r="C899" t="n">
        <v>670</v>
      </c>
      <c r="D899" t="inlineStr">
        <is>
          <t>LG43UP77</t>
        </is>
      </c>
      <c r="E899" t="inlineStr">
        <is>
          <t>FMLGEI043UP770</t>
        </is>
      </c>
      <c r="F899" t="n">
        <v>280.418</v>
      </c>
      <c r="G899" t="n">
        <v>319.158</v>
      </c>
      <c r="I899" t="n">
        <v>96</v>
      </c>
      <c r="J899" t="n">
        <v>150</v>
      </c>
      <c r="X899" t="n">
        <v>0.015</v>
      </c>
      <c r="Y899" s="440" t="n">
        <v>44563</v>
      </c>
      <c r="Z899" s="440" t="n">
        <v>44560</v>
      </c>
    </row>
    <row r="900">
      <c r="A900" t="n">
        <v>2022</v>
      </c>
      <c r="B900" t="n">
        <v>1</v>
      </c>
      <c r="C900" t="n">
        <v>670</v>
      </c>
      <c r="D900" t="inlineStr">
        <is>
          <t>LG43UP77</t>
        </is>
      </c>
      <c r="E900" t="inlineStr">
        <is>
          <t>FMLGEI043UP770</t>
        </is>
      </c>
      <c r="F900" t="n">
        <v>280.418</v>
      </c>
      <c r="G900" t="n">
        <v>319.158</v>
      </c>
      <c r="I900" t="n">
        <v>96</v>
      </c>
      <c r="J900" t="n">
        <v>150</v>
      </c>
      <c r="X900" t="n">
        <v>0.015</v>
      </c>
      <c r="Y900" s="440" t="n">
        <v>44563</v>
      </c>
      <c r="Z900" s="440" t="n">
        <v>44562</v>
      </c>
    </row>
    <row r="901">
      <c r="A901" t="n">
        <v>2022</v>
      </c>
      <c r="B901" t="n">
        <v>1</v>
      </c>
      <c r="C901" t="n">
        <v>670</v>
      </c>
      <c r="D901" t="inlineStr">
        <is>
          <t>LG43UP77</t>
        </is>
      </c>
      <c r="E901" t="inlineStr">
        <is>
          <t>FMLGEI043UP770</t>
        </is>
      </c>
      <c r="F901" t="n">
        <v>280.418</v>
      </c>
      <c r="G901" t="n">
        <v>319.158</v>
      </c>
      <c r="I901" t="n">
        <v>96</v>
      </c>
      <c r="J901" t="n">
        <v>150</v>
      </c>
      <c r="X901" t="n">
        <v>0.015</v>
      </c>
      <c r="Y901" s="440" t="n">
        <v>44563</v>
      </c>
      <c r="Z901" s="440" t="n">
        <v>44563</v>
      </c>
    </row>
    <row r="902">
      <c r="A902" t="n">
        <v>2022</v>
      </c>
      <c r="B902" t="n">
        <v>1</v>
      </c>
      <c r="C902" t="n">
        <v>674</v>
      </c>
      <c r="D902" t="inlineStr">
        <is>
          <t>LgWashing Mashine Base (VIVACHE)</t>
        </is>
      </c>
      <c r="E902" t="inlineStr">
        <is>
          <t>FMLGEI10000000</t>
        </is>
      </c>
      <c r="F902" t="n">
        <v>240.896</v>
      </c>
      <c r="G902" t="n">
        <v>274.176</v>
      </c>
      <c r="I902" t="n">
        <v>40</v>
      </c>
      <c r="J902" t="n">
        <v>180</v>
      </c>
      <c r="X902" t="n">
        <v>0.015</v>
      </c>
      <c r="Y902" s="440" t="n">
        <v>44563</v>
      </c>
      <c r="Z902" s="440" t="n">
        <v>44513</v>
      </c>
    </row>
    <row r="903">
      <c r="A903" t="n">
        <v>2022</v>
      </c>
      <c r="B903" t="n">
        <v>1</v>
      </c>
      <c r="C903" t="n">
        <v>674</v>
      </c>
      <c r="D903" t="inlineStr">
        <is>
          <t>LgWashing Mashine Base (VIVACHE)</t>
        </is>
      </c>
      <c r="E903" t="inlineStr">
        <is>
          <t>FMLGEI10000000</t>
        </is>
      </c>
      <c r="F903" t="n">
        <v>240.896</v>
      </c>
      <c r="G903" t="n">
        <v>274.176</v>
      </c>
      <c r="I903" t="n">
        <v>40</v>
      </c>
      <c r="J903" t="n">
        <v>180</v>
      </c>
      <c r="X903" t="n">
        <v>0.015</v>
      </c>
      <c r="Y903" s="440" t="n">
        <v>44563</v>
      </c>
      <c r="Z903" s="440" t="n">
        <v>44528</v>
      </c>
    </row>
    <row r="904">
      <c r="A904" t="n">
        <v>2022</v>
      </c>
      <c r="B904" t="n">
        <v>1</v>
      </c>
      <c r="C904" t="n">
        <v>674</v>
      </c>
      <c r="D904" t="inlineStr">
        <is>
          <t>LgWashing Mashine Base (VIVACHE)</t>
        </is>
      </c>
      <c r="E904" t="inlineStr">
        <is>
          <t>FMLGEI10000000</t>
        </is>
      </c>
      <c r="F904" t="n">
        <v>240.896</v>
      </c>
      <c r="G904" t="n">
        <v>274.176</v>
      </c>
      <c r="I904" t="n">
        <v>40</v>
      </c>
      <c r="J904" t="n">
        <v>180</v>
      </c>
      <c r="X904" t="n">
        <v>0.015</v>
      </c>
      <c r="Y904" s="440" t="n">
        <v>44563</v>
      </c>
      <c r="Z904" s="440" t="n">
        <v>44553</v>
      </c>
    </row>
    <row r="905">
      <c r="A905" t="n">
        <v>2022</v>
      </c>
      <c r="B905" t="n">
        <v>1</v>
      </c>
      <c r="C905" t="n">
        <v>674</v>
      </c>
      <c r="D905" t="inlineStr">
        <is>
          <t>LgWashing Mashine Base (VIVACHE)</t>
        </is>
      </c>
      <c r="E905" t="inlineStr">
        <is>
          <t>FMLGEI10000000</t>
        </is>
      </c>
      <c r="F905" t="n">
        <v>240.896</v>
      </c>
      <c r="G905" t="n">
        <v>274.176</v>
      </c>
      <c r="I905" t="n">
        <v>40</v>
      </c>
      <c r="J905" t="n">
        <v>180</v>
      </c>
      <c r="X905" t="n">
        <v>0.015</v>
      </c>
      <c r="Y905" s="440" t="n">
        <v>44563</v>
      </c>
      <c r="Z905" s="440" t="n">
        <v>44556</v>
      </c>
    </row>
    <row r="906">
      <c r="A906" t="n">
        <v>2022</v>
      </c>
      <c r="B906" t="n">
        <v>1</v>
      </c>
      <c r="C906" t="n">
        <v>674</v>
      </c>
      <c r="D906" t="inlineStr">
        <is>
          <t>LgWashing Mashine Base (VIVACHE)</t>
        </is>
      </c>
      <c r="E906" t="inlineStr">
        <is>
          <t>FMLGEI10000000</t>
        </is>
      </c>
      <c r="F906" t="n">
        <v>240.896</v>
      </c>
      <c r="G906" t="n">
        <v>274.176</v>
      </c>
      <c r="I906" t="n">
        <v>40</v>
      </c>
      <c r="J906" t="n">
        <v>180</v>
      </c>
      <c r="X906" t="n">
        <v>0.015</v>
      </c>
      <c r="Y906" s="440" t="n">
        <v>44563</v>
      </c>
      <c r="Z906" s="440" t="n">
        <v>44557</v>
      </c>
    </row>
    <row r="907">
      <c r="A907" t="n">
        <v>2022</v>
      </c>
      <c r="B907" t="n">
        <v>1</v>
      </c>
      <c r="C907" t="n">
        <v>674</v>
      </c>
      <c r="D907" t="inlineStr">
        <is>
          <t>LgWashing Mashine Base (VIVACHE)</t>
        </is>
      </c>
      <c r="E907" t="inlineStr">
        <is>
          <t>FMLGEI10000000</t>
        </is>
      </c>
      <c r="F907" t="n">
        <v>240.896</v>
      </c>
      <c r="G907" t="n">
        <v>274.176</v>
      </c>
      <c r="I907" t="n">
        <v>40</v>
      </c>
      <c r="J907" t="n">
        <v>180</v>
      </c>
      <c r="X907" t="n">
        <v>0.015</v>
      </c>
      <c r="Y907" s="440" t="n">
        <v>44563</v>
      </c>
      <c r="Z907" s="440" t="n">
        <v>44559</v>
      </c>
    </row>
    <row r="908">
      <c r="A908" t="n">
        <v>2022</v>
      </c>
      <c r="B908" t="n">
        <v>1</v>
      </c>
      <c r="C908" t="n">
        <v>674</v>
      </c>
      <c r="D908" t="inlineStr">
        <is>
          <t>LgWashing Mashine Base (VIVACHE)</t>
        </is>
      </c>
      <c r="E908" t="inlineStr">
        <is>
          <t>FMLGEI10000000</t>
        </is>
      </c>
      <c r="F908" t="n">
        <v>240.896</v>
      </c>
      <c r="G908" t="n">
        <v>274.176</v>
      </c>
      <c r="I908" t="n">
        <v>40</v>
      </c>
      <c r="J908" t="n">
        <v>180</v>
      </c>
      <c r="X908" t="n">
        <v>0.015</v>
      </c>
      <c r="Y908" s="440" t="n">
        <v>44563</v>
      </c>
      <c r="Z908" s="440" t="n">
        <v>44560</v>
      </c>
    </row>
    <row r="909">
      <c r="A909" t="n">
        <v>2022</v>
      </c>
      <c r="B909" t="n">
        <v>1</v>
      </c>
      <c r="C909" t="n">
        <v>674</v>
      </c>
      <c r="D909" t="inlineStr">
        <is>
          <t>LgWashing Mashine Base (VIVACHE)</t>
        </is>
      </c>
      <c r="E909" t="inlineStr">
        <is>
          <t>FMLGEI10000000</t>
        </is>
      </c>
      <c r="F909" t="n">
        <v>240.896</v>
      </c>
      <c r="G909" t="n">
        <v>274.176</v>
      </c>
      <c r="I909" t="n">
        <v>40</v>
      </c>
      <c r="J909" t="n">
        <v>180</v>
      </c>
      <c r="X909" t="n">
        <v>0.015</v>
      </c>
      <c r="Y909" s="440" t="n">
        <v>44563</v>
      </c>
      <c r="Z909" s="440" t="n">
        <v>44562</v>
      </c>
    </row>
    <row r="910">
      <c r="A910" t="n">
        <v>2022</v>
      </c>
      <c r="B910" t="n">
        <v>1</v>
      </c>
      <c r="C910" t="n">
        <v>674</v>
      </c>
      <c r="D910" t="inlineStr">
        <is>
          <t>LgWashing Mashine Base (VIVACHE)</t>
        </is>
      </c>
      <c r="E910" t="inlineStr">
        <is>
          <t>FMLGEI10000000</t>
        </is>
      </c>
      <c r="F910" t="n">
        <v>240.896</v>
      </c>
      <c r="G910" t="n">
        <v>274.176</v>
      </c>
      <c r="I910" t="n">
        <v>40</v>
      </c>
      <c r="J910" t="n">
        <v>180</v>
      </c>
      <c r="X910" t="n">
        <v>0.015</v>
      </c>
      <c r="Y910" s="440" t="n">
        <v>44563</v>
      </c>
      <c r="Z910" s="440" t="n">
        <v>44563</v>
      </c>
    </row>
    <row r="911">
      <c r="A911" t="n">
        <v>2022</v>
      </c>
      <c r="B911" t="n">
        <v>1</v>
      </c>
      <c r="C911" t="n">
        <v>690</v>
      </c>
      <c r="D911" t="inlineStr">
        <is>
          <t>زوايا اماميه كيلوباترا</t>
        </is>
      </c>
      <c r="E911" t="inlineStr">
        <is>
          <t>FMDAII2FCP0000</t>
        </is>
      </c>
      <c r="F911" t="n">
        <v>153</v>
      </c>
      <c r="G911" t="n">
        <v>187</v>
      </c>
      <c r="I911" t="n">
        <v>120</v>
      </c>
      <c r="J911" t="n">
        <v>120</v>
      </c>
      <c r="N911" t="n">
        <v>3</v>
      </c>
      <c r="O911" t="n">
        <v>8</v>
      </c>
      <c r="X911" t="n">
        <v>0.015</v>
      </c>
      <c r="Y911" s="440" t="n">
        <v>44563</v>
      </c>
      <c r="Z911" s="440" t="n">
        <v>44513</v>
      </c>
    </row>
    <row r="912">
      <c r="A912" t="n">
        <v>2022</v>
      </c>
      <c r="B912" t="n">
        <v>1</v>
      </c>
      <c r="C912" t="n">
        <v>690</v>
      </c>
      <c r="D912" t="inlineStr">
        <is>
          <t>زوايا اماميه كيلوباترا</t>
        </is>
      </c>
      <c r="E912" t="inlineStr">
        <is>
          <t>FMDAII2FCP0000</t>
        </is>
      </c>
      <c r="F912" t="n">
        <v>153</v>
      </c>
      <c r="G912" t="n">
        <v>187</v>
      </c>
      <c r="I912" t="n">
        <v>120</v>
      </c>
      <c r="J912" t="n">
        <v>120</v>
      </c>
      <c r="N912" t="n">
        <v>3</v>
      </c>
      <c r="O912" t="n">
        <v>8</v>
      </c>
      <c r="X912" t="n">
        <v>0.015</v>
      </c>
      <c r="Y912" s="440" t="n">
        <v>44563</v>
      </c>
      <c r="Z912" s="440" t="n">
        <v>44528</v>
      </c>
    </row>
    <row r="913">
      <c r="A913" t="n">
        <v>2022</v>
      </c>
      <c r="B913" t="n">
        <v>1</v>
      </c>
      <c r="C913" t="n">
        <v>690</v>
      </c>
      <c r="D913" t="inlineStr">
        <is>
          <t>زوايا اماميه كيلوباترا</t>
        </is>
      </c>
      <c r="E913" t="inlineStr">
        <is>
          <t>FMDAII2FCP0000</t>
        </is>
      </c>
      <c r="F913" t="n">
        <v>153</v>
      </c>
      <c r="G913" t="n">
        <v>187</v>
      </c>
      <c r="I913" t="n">
        <v>120</v>
      </c>
      <c r="J913" t="n">
        <v>120</v>
      </c>
      <c r="N913" t="n">
        <v>3</v>
      </c>
      <c r="O913" t="n">
        <v>8</v>
      </c>
      <c r="X913" t="n">
        <v>0.015</v>
      </c>
      <c r="Y913" s="440" t="n">
        <v>44563</v>
      </c>
      <c r="Z913" s="440" t="n">
        <v>44553</v>
      </c>
    </row>
    <row r="914">
      <c r="A914" t="n">
        <v>2022</v>
      </c>
      <c r="B914" t="n">
        <v>1</v>
      </c>
      <c r="C914" t="n">
        <v>690</v>
      </c>
      <c r="D914" t="inlineStr">
        <is>
          <t>زوايا اماميه كيلوباترا</t>
        </is>
      </c>
      <c r="E914" t="inlineStr">
        <is>
          <t>FMDAII2FCP0000</t>
        </is>
      </c>
      <c r="F914" t="n">
        <v>153</v>
      </c>
      <c r="G914" t="n">
        <v>187</v>
      </c>
      <c r="I914" t="n">
        <v>120</v>
      </c>
      <c r="J914" t="n">
        <v>120</v>
      </c>
      <c r="N914" t="n">
        <v>3</v>
      </c>
      <c r="O914" t="n">
        <v>8</v>
      </c>
      <c r="X914" t="n">
        <v>0.015</v>
      </c>
      <c r="Y914" s="440" t="n">
        <v>44563</v>
      </c>
      <c r="Z914" s="440" t="n">
        <v>44556</v>
      </c>
    </row>
    <row r="915">
      <c r="A915" t="n">
        <v>2022</v>
      </c>
      <c r="B915" t="n">
        <v>1</v>
      </c>
      <c r="C915" t="n">
        <v>690</v>
      </c>
      <c r="D915" t="inlineStr">
        <is>
          <t>زوايا اماميه كيلوباترا</t>
        </is>
      </c>
      <c r="E915" t="inlineStr">
        <is>
          <t>FMDAII2FCP0000</t>
        </is>
      </c>
      <c r="F915" t="n">
        <v>153</v>
      </c>
      <c r="G915" t="n">
        <v>187</v>
      </c>
      <c r="I915" t="n">
        <v>120</v>
      </c>
      <c r="J915" t="n">
        <v>120</v>
      </c>
      <c r="N915" t="n">
        <v>3</v>
      </c>
      <c r="O915" t="n">
        <v>8</v>
      </c>
      <c r="X915" t="n">
        <v>0.015</v>
      </c>
      <c r="Y915" s="440" t="n">
        <v>44563</v>
      </c>
      <c r="Z915" s="440" t="n">
        <v>44557</v>
      </c>
    </row>
    <row r="916">
      <c r="A916" t="n">
        <v>2022</v>
      </c>
      <c r="B916" t="n">
        <v>1</v>
      </c>
      <c r="C916" t="n">
        <v>690</v>
      </c>
      <c r="D916" t="inlineStr">
        <is>
          <t>زوايا اماميه كيلوباترا</t>
        </is>
      </c>
      <c r="E916" t="inlineStr">
        <is>
          <t>FMDAII2FCP0000</t>
        </is>
      </c>
      <c r="F916" t="n">
        <v>153</v>
      </c>
      <c r="G916" t="n">
        <v>187</v>
      </c>
      <c r="I916" t="n">
        <v>120</v>
      </c>
      <c r="J916" t="n">
        <v>120</v>
      </c>
      <c r="N916" t="n">
        <v>3</v>
      </c>
      <c r="O916" t="n">
        <v>8</v>
      </c>
      <c r="X916" t="n">
        <v>0.015</v>
      </c>
      <c r="Y916" s="440" t="n">
        <v>44563</v>
      </c>
      <c r="Z916" s="440" t="n">
        <v>44559</v>
      </c>
    </row>
    <row r="917">
      <c r="A917" t="n">
        <v>2022</v>
      </c>
      <c r="B917" t="n">
        <v>1</v>
      </c>
      <c r="C917" t="n">
        <v>690</v>
      </c>
      <c r="D917" t="inlineStr">
        <is>
          <t>زوايا اماميه كيلوباترا</t>
        </is>
      </c>
      <c r="E917" t="inlineStr">
        <is>
          <t>FMDAII2FCP0000</t>
        </is>
      </c>
      <c r="F917" t="n">
        <v>153</v>
      </c>
      <c r="G917" t="n">
        <v>187</v>
      </c>
      <c r="I917" t="n">
        <v>120</v>
      </c>
      <c r="J917" t="n">
        <v>120</v>
      </c>
      <c r="N917" t="n">
        <v>3</v>
      </c>
      <c r="O917" t="n">
        <v>8</v>
      </c>
      <c r="X917" t="n">
        <v>0.015</v>
      </c>
      <c r="Y917" s="440" t="n">
        <v>44563</v>
      </c>
      <c r="Z917" s="440" t="n">
        <v>44560</v>
      </c>
    </row>
    <row r="918">
      <c r="A918" t="n">
        <v>2022</v>
      </c>
      <c r="B918" t="n">
        <v>1</v>
      </c>
      <c r="C918" t="n">
        <v>690</v>
      </c>
      <c r="D918" t="inlineStr">
        <is>
          <t>زوايا اماميه كيلوباترا</t>
        </is>
      </c>
      <c r="E918" t="inlineStr">
        <is>
          <t>FMDAII2FCP0000</t>
        </is>
      </c>
      <c r="F918" t="n">
        <v>153</v>
      </c>
      <c r="G918" t="n">
        <v>187</v>
      </c>
      <c r="I918" t="n">
        <v>120</v>
      </c>
      <c r="J918" t="n">
        <v>120</v>
      </c>
      <c r="N918" t="n">
        <v>3</v>
      </c>
      <c r="O918" t="n">
        <v>8</v>
      </c>
      <c r="X918" t="n">
        <v>0.015</v>
      </c>
      <c r="Y918" s="440" t="n">
        <v>44563</v>
      </c>
      <c r="Z918" s="440" t="n">
        <v>44562</v>
      </c>
    </row>
    <row r="919">
      <c r="A919" t="n">
        <v>2022</v>
      </c>
      <c r="B919" t="n">
        <v>1</v>
      </c>
      <c r="C919" t="n">
        <v>690</v>
      </c>
      <c r="D919" t="inlineStr">
        <is>
          <t>زوايا اماميه كيلوباترا</t>
        </is>
      </c>
      <c r="E919" t="inlineStr">
        <is>
          <t>FMDAII2FCP0000</t>
        </is>
      </c>
      <c r="F919" t="n">
        <v>153</v>
      </c>
      <c r="G919" t="n">
        <v>187</v>
      </c>
      <c r="I919" t="n">
        <v>120</v>
      </c>
      <c r="J919" t="n">
        <v>120</v>
      </c>
      <c r="N919" t="n">
        <v>3</v>
      </c>
      <c r="O919" t="n">
        <v>8</v>
      </c>
      <c r="X919" t="n">
        <v>0.015</v>
      </c>
      <c r="Y919" s="440" t="n">
        <v>44563</v>
      </c>
      <c r="Z919" s="440" t="n">
        <v>44563</v>
      </c>
    </row>
    <row r="920">
      <c r="A920" t="n">
        <v>2022</v>
      </c>
      <c r="B920" t="n">
        <v>1</v>
      </c>
      <c r="C920" t="n">
        <v>691</v>
      </c>
      <c r="D920" t="inlineStr">
        <is>
          <t>زوايا خلفيه كيلوباترا</t>
        </is>
      </c>
      <c r="E920" t="inlineStr">
        <is>
          <t>FMDAII2RCP0000</t>
        </is>
      </c>
      <c r="F920" t="n">
        <v>174.6</v>
      </c>
      <c r="G920" t="n">
        <v>213.4</v>
      </c>
      <c r="I920" t="n">
        <v>120</v>
      </c>
      <c r="J920" t="n">
        <v>120</v>
      </c>
      <c r="N920" t="n">
        <v>4</v>
      </c>
      <c r="O920" t="n">
        <v>4</v>
      </c>
      <c r="X920" t="n">
        <v>0.015</v>
      </c>
      <c r="Y920" s="440" t="n">
        <v>44563</v>
      </c>
      <c r="Z920" s="440" t="n">
        <v>44513</v>
      </c>
    </row>
    <row r="921">
      <c r="A921" t="n">
        <v>2022</v>
      </c>
      <c r="B921" t="n">
        <v>1</v>
      </c>
      <c r="C921" t="n">
        <v>691</v>
      </c>
      <c r="D921" t="inlineStr">
        <is>
          <t>زوايا خلفيه كيلوباترا</t>
        </is>
      </c>
      <c r="E921" t="inlineStr">
        <is>
          <t>FMDAII2RCP0000</t>
        </is>
      </c>
      <c r="F921" t="n">
        <v>174.6</v>
      </c>
      <c r="G921" t="n">
        <v>213.4</v>
      </c>
      <c r="I921" t="n">
        <v>120</v>
      </c>
      <c r="J921" t="n">
        <v>120</v>
      </c>
      <c r="N921" t="n">
        <v>4</v>
      </c>
      <c r="O921" t="n">
        <v>4</v>
      </c>
      <c r="X921" t="n">
        <v>0.015</v>
      </c>
      <c r="Y921" s="440" t="n">
        <v>44563</v>
      </c>
      <c r="Z921" s="440" t="n">
        <v>44528</v>
      </c>
    </row>
    <row r="922">
      <c r="A922" t="n">
        <v>2022</v>
      </c>
      <c r="B922" t="n">
        <v>1</v>
      </c>
      <c r="C922" t="n">
        <v>691</v>
      </c>
      <c r="D922" t="inlineStr">
        <is>
          <t>زوايا خلفيه كيلوباترا</t>
        </is>
      </c>
      <c r="E922" t="inlineStr">
        <is>
          <t>FMDAII2RCP0000</t>
        </is>
      </c>
      <c r="F922" t="n">
        <v>174.6</v>
      </c>
      <c r="G922" t="n">
        <v>213.4</v>
      </c>
      <c r="I922" t="n">
        <v>120</v>
      </c>
      <c r="J922" t="n">
        <v>120</v>
      </c>
      <c r="N922" t="n">
        <v>4</v>
      </c>
      <c r="O922" t="n">
        <v>4</v>
      </c>
      <c r="X922" t="n">
        <v>0.015</v>
      </c>
      <c r="Y922" s="440" t="n">
        <v>44563</v>
      </c>
      <c r="Z922" s="440" t="n">
        <v>44553</v>
      </c>
    </row>
    <row r="923">
      <c r="A923" t="n">
        <v>2022</v>
      </c>
      <c r="B923" t="n">
        <v>1</v>
      </c>
      <c r="C923" t="n">
        <v>691</v>
      </c>
      <c r="D923" t="inlineStr">
        <is>
          <t>زوايا خلفيه كيلوباترا</t>
        </is>
      </c>
      <c r="E923" t="inlineStr">
        <is>
          <t>FMDAII2RCP0000</t>
        </is>
      </c>
      <c r="F923" t="n">
        <v>174.6</v>
      </c>
      <c r="G923" t="n">
        <v>213.4</v>
      </c>
      <c r="I923" t="n">
        <v>120</v>
      </c>
      <c r="J923" t="n">
        <v>120</v>
      </c>
      <c r="N923" t="n">
        <v>4</v>
      </c>
      <c r="O923" t="n">
        <v>4</v>
      </c>
      <c r="X923" t="n">
        <v>0.015</v>
      </c>
      <c r="Y923" s="440" t="n">
        <v>44563</v>
      </c>
      <c r="Z923" s="440" t="n">
        <v>44556</v>
      </c>
    </row>
    <row r="924">
      <c r="A924" t="n">
        <v>2022</v>
      </c>
      <c r="B924" t="n">
        <v>1</v>
      </c>
      <c r="C924" t="n">
        <v>691</v>
      </c>
      <c r="D924" t="inlineStr">
        <is>
          <t>زوايا خلفيه كيلوباترا</t>
        </is>
      </c>
      <c r="E924" t="inlineStr">
        <is>
          <t>FMDAII2RCP0000</t>
        </is>
      </c>
      <c r="F924" t="n">
        <v>174.6</v>
      </c>
      <c r="G924" t="n">
        <v>213.4</v>
      </c>
      <c r="I924" t="n">
        <v>120</v>
      </c>
      <c r="J924" t="n">
        <v>120</v>
      </c>
      <c r="N924" t="n">
        <v>4</v>
      </c>
      <c r="O924" t="n">
        <v>4</v>
      </c>
      <c r="X924" t="n">
        <v>0.015</v>
      </c>
      <c r="Y924" s="440" t="n">
        <v>44563</v>
      </c>
      <c r="Z924" s="440" t="n">
        <v>44557</v>
      </c>
    </row>
    <row r="925">
      <c r="A925" t="n">
        <v>2022</v>
      </c>
      <c r="B925" t="n">
        <v>1</v>
      </c>
      <c r="C925" t="n">
        <v>691</v>
      </c>
      <c r="D925" t="inlineStr">
        <is>
          <t>زوايا خلفيه كيلوباترا</t>
        </is>
      </c>
      <c r="E925" t="inlineStr">
        <is>
          <t>FMDAII2RCP0000</t>
        </is>
      </c>
      <c r="F925" t="n">
        <v>174.6</v>
      </c>
      <c r="G925" t="n">
        <v>213.4</v>
      </c>
      <c r="I925" t="n">
        <v>120</v>
      </c>
      <c r="J925" t="n">
        <v>120</v>
      </c>
      <c r="N925" t="n">
        <v>4</v>
      </c>
      <c r="O925" t="n">
        <v>4</v>
      </c>
      <c r="X925" t="n">
        <v>0.015</v>
      </c>
      <c r="Y925" s="440" t="n">
        <v>44563</v>
      </c>
      <c r="Z925" s="440" t="n">
        <v>44559</v>
      </c>
    </row>
    <row r="926">
      <c r="A926" t="n">
        <v>2022</v>
      </c>
      <c r="B926" t="n">
        <v>1</v>
      </c>
      <c r="C926" t="n">
        <v>691</v>
      </c>
      <c r="D926" t="inlineStr">
        <is>
          <t>زوايا خلفيه كيلوباترا</t>
        </is>
      </c>
      <c r="E926" t="inlineStr">
        <is>
          <t>FMDAII2RCP0000</t>
        </is>
      </c>
      <c r="F926" t="n">
        <v>174.6</v>
      </c>
      <c r="G926" t="n">
        <v>213.4</v>
      </c>
      <c r="I926" t="n">
        <v>120</v>
      </c>
      <c r="J926" t="n">
        <v>120</v>
      </c>
      <c r="N926" t="n">
        <v>4</v>
      </c>
      <c r="O926" t="n">
        <v>4</v>
      </c>
      <c r="X926" t="n">
        <v>0.015</v>
      </c>
      <c r="Y926" s="440" t="n">
        <v>44563</v>
      </c>
      <c r="Z926" s="440" t="n">
        <v>44560</v>
      </c>
    </row>
    <row r="927">
      <c r="A927" t="n">
        <v>2022</v>
      </c>
      <c r="B927" t="n">
        <v>1</v>
      </c>
      <c r="C927" t="n">
        <v>691</v>
      </c>
      <c r="D927" t="inlineStr">
        <is>
          <t>زوايا خلفيه كيلوباترا</t>
        </is>
      </c>
      <c r="E927" t="inlineStr">
        <is>
          <t>FMDAII2RCP0000</t>
        </is>
      </c>
      <c r="F927" t="n">
        <v>174.6</v>
      </c>
      <c r="G927" t="n">
        <v>213.4</v>
      </c>
      <c r="I927" t="n">
        <v>120</v>
      </c>
      <c r="J927" t="n">
        <v>120</v>
      </c>
      <c r="N927" t="n">
        <v>4</v>
      </c>
      <c r="O927" t="n">
        <v>4</v>
      </c>
      <c r="X927" t="n">
        <v>0.015</v>
      </c>
      <c r="Y927" s="440" t="n">
        <v>44563</v>
      </c>
      <c r="Z927" s="440" t="n">
        <v>44562</v>
      </c>
    </row>
    <row r="928">
      <c r="A928" t="n">
        <v>2022</v>
      </c>
      <c r="B928" t="n">
        <v>1</v>
      </c>
      <c r="C928" t="n">
        <v>691</v>
      </c>
      <c r="D928" t="inlineStr">
        <is>
          <t>زوايا خلفيه كيلوباترا</t>
        </is>
      </c>
      <c r="E928" t="inlineStr">
        <is>
          <t>FMDAII2RCP0000</t>
        </is>
      </c>
      <c r="F928" t="n">
        <v>174.6</v>
      </c>
      <c r="G928" t="n">
        <v>213.4</v>
      </c>
      <c r="I928" t="n">
        <v>120</v>
      </c>
      <c r="J928" t="n">
        <v>120</v>
      </c>
      <c r="N928" t="n">
        <v>4</v>
      </c>
      <c r="O928" t="n">
        <v>4</v>
      </c>
      <c r="X928" t="n">
        <v>0.015</v>
      </c>
      <c r="Y928" s="440" t="n">
        <v>44563</v>
      </c>
      <c r="Z928" s="440" t="n">
        <v>44563</v>
      </c>
    </row>
    <row r="929">
      <c r="A929" t="n">
        <v>2022</v>
      </c>
      <c r="B929" t="n">
        <v>1</v>
      </c>
      <c r="C929" t="n">
        <v>751</v>
      </c>
      <c r="D929" t="inlineStr">
        <is>
          <t>LG Nano80-top&amp;bottom</t>
        </is>
      </c>
      <c r="E929" t="inlineStr">
        <is>
          <t>FMLGEI1765NA80</t>
        </is>
      </c>
      <c r="F929" t="n">
        <v>949.4690000000001</v>
      </c>
      <c r="G929" t="n">
        <v>1080.639</v>
      </c>
      <c r="I929" t="n">
        <v>33</v>
      </c>
      <c r="J929" t="n">
        <v>108</v>
      </c>
      <c r="X929" t="n">
        <v>0.015</v>
      </c>
      <c r="Y929" s="440" t="n">
        <v>44563</v>
      </c>
      <c r="Z929" s="440" t="n">
        <v>44513</v>
      </c>
    </row>
    <row r="930">
      <c r="A930" t="n">
        <v>2022</v>
      </c>
      <c r="B930" t="n">
        <v>1</v>
      </c>
      <c r="C930" t="n">
        <v>751</v>
      </c>
      <c r="D930" t="inlineStr">
        <is>
          <t>LG Nano80-top&amp;bottom</t>
        </is>
      </c>
      <c r="E930" t="inlineStr">
        <is>
          <t>FMLGEI1765NA80</t>
        </is>
      </c>
      <c r="F930" t="n">
        <v>949.4690000000001</v>
      </c>
      <c r="G930" t="n">
        <v>1080.639</v>
      </c>
      <c r="I930" t="n">
        <v>33</v>
      </c>
      <c r="J930" t="n">
        <v>108</v>
      </c>
      <c r="X930" t="n">
        <v>0.015</v>
      </c>
      <c r="Y930" s="440" t="n">
        <v>44563</v>
      </c>
      <c r="Z930" s="440" t="n">
        <v>44528</v>
      </c>
    </row>
    <row r="931">
      <c r="A931" t="n">
        <v>2022</v>
      </c>
      <c r="B931" t="n">
        <v>1</v>
      </c>
      <c r="C931" t="n">
        <v>751</v>
      </c>
      <c r="D931" t="inlineStr">
        <is>
          <t>LG Nano80-top&amp;bottom</t>
        </is>
      </c>
      <c r="E931" t="inlineStr">
        <is>
          <t>FMLGEI1765NA80</t>
        </is>
      </c>
      <c r="F931" t="n">
        <v>949.4690000000001</v>
      </c>
      <c r="G931" t="n">
        <v>1080.639</v>
      </c>
      <c r="I931" t="n">
        <v>33</v>
      </c>
      <c r="J931" t="n">
        <v>108</v>
      </c>
      <c r="X931" t="n">
        <v>0.015</v>
      </c>
      <c r="Y931" s="440" t="n">
        <v>44563</v>
      </c>
      <c r="Z931" s="440" t="n">
        <v>44553</v>
      </c>
    </row>
    <row r="932">
      <c r="A932" t="n">
        <v>2022</v>
      </c>
      <c r="B932" t="n">
        <v>1</v>
      </c>
      <c r="C932" t="n">
        <v>751</v>
      </c>
      <c r="D932" t="inlineStr">
        <is>
          <t>LG Nano80-top&amp;bottom</t>
        </is>
      </c>
      <c r="E932" t="inlineStr">
        <is>
          <t>FMLGEI1765NA80</t>
        </is>
      </c>
      <c r="F932" t="n">
        <v>949.4690000000001</v>
      </c>
      <c r="G932" t="n">
        <v>1080.639</v>
      </c>
      <c r="I932" t="n">
        <v>33</v>
      </c>
      <c r="J932" t="n">
        <v>108</v>
      </c>
      <c r="X932" t="n">
        <v>0.015</v>
      </c>
      <c r="Y932" s="440" t="n">
        <v>44563</v>
      </c>
      <c r="Z932" s="440" t="n">
        <v>44556</v>
      </c>
    </row>
    <row r="933">
      <c r="A933" t="n">
        <v>2022</v>
      </c>
      <c r="B933" t="n">
        <v>1</v>
      </c>
      <c r="C933" t="n">
        <v>751</v>
      </c>
      <c r="D933" t="inlineStr">
        <is>
          <t>LG Nano80-top&amp;bottom</t>
        </is>
      </c>
      <c r="E933" t="inlineStr">
        <is>
          <t>FMLGEI1765NA80</t>
        </is>
      </c>
      <c r="F933" t="n">
        <v>949.4690000000001</v>
      </c>
      <c r="G933" t="n">
        <v>1080.639</v>
      </c>
      <c r="I933" t="n">
        <v>33</v>
      </c>
      <c r="J933" t="n">
        <v>108</v>
      </c>
      <c r="X933" t="n">
        <v>0.015</v>
      </c>
      <c r="Y933" s="440" t="n">
        <v>44563</v>
      </c>
      <c r="Z933" s="440" t="n">
        <v>44557</v>
      </c>
    </row>
    <row r="934">
      <c r="A934" t="n">
        <v>2022</v>
      </c>
      <c r="B934" t="n">
        <v>1</v>
      </c>
      <c r="C934" t="n">
        <v>751</v>
      </c>
      <c r="D934" t="inlineStr">
        <is>
          <t>LG Nano80-top&amp;bottom</t>
        </is>
      </c>
      <c r="E934" t="inlineStr">
        <is>
          <t>FMLGEI1765NA80</t>
        </is>
      </c>
      <c r="F934" t="n">
        <v>949.4690000000001</v>
      </c>
      <c r="G934" t="n">
        <v>1080.639</v>
      </c>
      <c r="I934" t="n">
        <v>33</v>
      </c>
      <c r="J934" t="n">
        <v>108</v>
      </c>
      <c r="X934" t="n">
        <v>0.015</v>
      </c>
      <c r="Y934" s="440" t="n">
        <v>44563</v>
      </c>
      <c r="Z934" s="440" t="n">
        <v>44559</v>
      </c>
    </row>
    <row r="935">
      <c r="A935" t="n">
        <v>2022</v>
      </c>
      <c r="B935" t="n">
        <v>1</v>
      </c>
      <c r="C935" t="n">
        <v>751</v>
      </c>
      <c r="D935" t="inlineStr">
        <is>
          <t>LG Nano80-top&amp;bottom</t>
        </is>
      </c>
      <c r="E935" t="inlineStr">
        <is>
          <t>FMLGEI1765NA80</t>
        </is>
      </c>
      <c r="F935" t="n">
        <v>949.4690000000001</v>
      </c>
      <c r="G935" t="n">
        <v>1080.639</v>
      </c>
      <c r="I935" t="n">
        <v>33</v>
      </c>
      <c r="J935" t="n">
        <v>108</v>
      </c>
      <c r="X935" t="n">
        <v>0.015</v>
      </c>
      <c r="Y935" s="440" t="n">
        <v>44563</v>
      </c>
      <c r="Z935" s="440" t="n">
        <v>44560</v>
      </c>
    </row>
    <row r="936">
      <c r="A936" t="n">
        <v>2022</v>
      </c>
      <c r="B936" t="n">
        <v>1</v>
      </c>
      <c r="C936" t="n">
        <v>751</v>
      </c>
      <c r="D936" t="inlineStr">
        <is>
          <t>LG Nano80-top&amp;bottom</t>
        </is>
      </c>
      <c r="E936" t="inlineStr">
        <is>
          <t>FMLGEI1765NA80</t>
        </is>
      </c>
      <c r="F936" t="n">
        <v>949.4690000000001</v>
      </c>
      <c r="G936" t="n">
        <v>1080.639</v>
      </c>
      <c r="I936" t="n">
        <v>33</v>
      </c>
      <c r="J936" t="n">
        <v>108</v>
      </c>
      <c r="X936" t="n">
        <v>0.015</v>
      </c>
      <c r="Y936" s="440" t="n">
        <v>44563</v>
      </c>
      <c r="Z936" s="440" t="n">
        <v>44562</v>
      </c>
    </row>
    <row r="937">
      <c r="A937" t="n">
        <v>2022</v>
      </c>
      <c r="B937" t="n">
        <v>1</v>
      </c>
      <c r="C937" t="n">
        <v>751</v>
      </c>
      <c r="D937" t="inlineStr">
        <is>
          <t>LG Nano80-top&amp;bottom</t>
        </is>
      </c>
      <c r="E937" t="inlineStr">
        <is>
          <t>FMLGEI1765NA80</t>
        </is>
      </c>
      <c r="F937" t="n">
        <v>949.4690000000001</v>
      </c>
      <c r="G937" t="n">
        <v>1080.639</v>
      </c>
      <c r="I937" t="n">
        <v>33</v>
      </c>
      <c r="J937" t="n">
        <v>108</v>
      </c>
      <c r="X937" t="n">
        <v>0.015</v>
      </c>
      <c r="Y937" s="440" t="n">
        <v>44563</v>
      </c>
      <c r="Z937" s="440" t="n">
        <v>44563</v>
      </c>
    </row>
    <row r="938">
      <c r="A938" t="n">
        <v>2022</v>
      </c>
      <c r="B938" t="n">
        <v>1</v>
      </c>
      <c r="C938" t="n">
        <v>752</v>
      </c>
      <c r="D938" t="inlineStr">
        <is>
          <t>LG Nano80-side-left</t>
        </is>
      </c>
      <c r="E938" t="inlineStr">
        <is>
          <t>FMLGEI3465NA80</t>
        </is>
      </c>
      <c r="F938" t="n">
        <v>48.932</v>
      </c>
      <c r="G938" t="n">
        <v>55.692</v>
      </c>
      <c r="I938" t="n">
        <v>33</v>
      </c>
      <c r="J938" t="n">
        <v>108</v>
      </c>
      <c r="X938" t="n">
        <v>0.015</v>
      </c>
      <c r="Y938" s="440" t="n">
        <v>44563</v>
      </c>
      <c r="Z938" s="440" t="n">
        <v>44513</v>
      </c>
    </row>
    <row r="939">
      <c r="A939" t="n">
        <v>2022</v>
      </c>
      <c r="B939" t="n">
        <v>1</v>
      </c>
      <c r="C939" t="n">
        <v>752</v>
      </c>
      <c r="D939" t="inlineStr">
        <is>
          <t>LG Nano80-side-left</t>
        </is>
      </c>
      <c r="E939" t="inlineStr">
        <is>
          <t>FMLGEI3465NA80</t>
        </is>
      </c>
      <c r="F939" t="n">
        <v>48.932</v>
      </c>
      <c r="G939" t="n">
        <v>55.692</v>
      </c>
      <c r="I939" t="n">
        <v>33</v>
      </c>
      <c r="J939" t="n">
        <v>108</v>
      </c>
      <c r="X939" t="n">
        <v>0.015</v>
      </c>
      <c r="Y939" s="440" t="n">
        <v>44563</v>
      </c>
      <c r="Z939" s="440" t="n">
        <v>44528</v>
      </c>
    </row>
    <row r="940">
      <c r="A940" t="n">
        <v>2022</v>
      </c>
      <c r="B940" t="n">
        <v>1</v>
      </c>
      <c r="C940" t="n">
        <v>752</v>
      </c>
      <c r="D940" t="inlineStr">
        <is>
          <t>LG Nano80-side-left</t>
        </is>
      </c>
      <c r="E940" t="inlineStr">
        <is>
          <t>FMLGEI3465NA80</t>
        </is>
      </c>
      <c r="F940" t="n">
        <v>48.932</v>
      </c>
      <c r="G940" t="n">
        <v>55.692</v>
      </c>
      <c r="I940" t="n">
        <v>33</v>
      </c>
      <c r="J940" t="n">
        <v>108</v>
      </c>
      <c r="X940" t="n">
        <v>0.015</v>
      </c>
      <c r="Y940" s="440" t="n">
        <v>44563</v>
      </c>
      <c r="Z940" s="440" t="n">
        <v>44553</v>
      </c>
    </row>
    <row r="941">
      <c r="A941" t="n">
        <v>2022</v>
      </c>
      <c r="B941" t="n">
        <v>1</v>
      </c>
      <c r="C941" t="n">
        <v>752</v>
      </c>
      <c r="D941" t="inlineStr">
        <is>
          <t>LG Nano80-side-left</t>
        </is>
      </c>
      <c r="E941" t="inlineStr">
        <is>
          <t>FMLGEI3465NA80</t>
        </is>
      </c>
      <c r="F941" t="n">
        <v>48.932</v>
      </c>
      <c r="G941" t="n">
        <v>55.692</v>
      </c>
      <c r="I941" t="n">
        <v>33</v>
      </c>
      <c r="J941" t="n">
        <v>108</v>
      </c>
      <c r="X941" t="n">
        <v>0.015</v>
      </c>
      <c r="Y941" s="440" t="n">
        <v>44563</v>
      </c>
      <c r="Z941" s="440" t="n">
        <v>44556</v>
      </c>
    </row>
    <row r="942">
      <c r="A942" t="n">
        <v>2022</v>
      </c>
      <c r="B942" t="n">
        <v>1</v>
      </c>
      <c r="C942" t="n">
        <v>752</v>
      </c>
      <c r="D942" t="inlineStr">
        <is>
          <t>LG Nano80-side-left</t>
        </is>
      </c>
      <c r="E942" t="inlineStr">
        <is>
          <t>FMLGEI3465NA80</t>
        </is>
      </c>
      <c r="F942" t="n">
        <v>48.932</v>
      </c>
      <c r="G942" t="n">
        <v>55.692</v>
      </c>
      <c r="I942" t="n">
        <v>33</v>
      </c>
      <c r="J942" t="n">
        <v>108</v>
      </c>
      <c r="X942" t="n">
        <v>0.015</v>
      </c>
      <c r="Y942" s="440" t="n">
        <v>44563</v>
      </c>
      <c r="Z942" s="440" t="n">
        <v>44557</v>
      </c>
    </row>
    <row r="943">
      <c r="A943" t="n">
        <v>2022</v>
      </c>
      <c r="B943" t="n">
        <v>1</v>
      </c>
      <c r="C943" t="n">
        <v>752</v>
      </c>
      <c r="D943" t="inlineStr">
        <is>
          <t>LG Nano80-side-left</t>
        </is>
      </c>
      <c r="E943" t="inlineStr">
        <is>
          <t>FMLGEI3465NA80</t>
        </is>
      </c>
      <c r="F943" t="n">
        <v>48.932</v>
      </c>
      <c r="G943" t="n">
        <v>55.692</v>
      </c>
      <c r="I943" t="n">
        <v>33</v>
      </c>
      <c r="J943" t="n">
        <v>108</v>
      </c>
      <c r="X943" t="n">
        <v>0.015</v>
      </c>
      <c r="Y943" s="440" t="n">
        <v>44563</v>
      </c>
      <c r="Z943" s="440" t="n">
        <v>44559</v>
      </c>
    </row>
    <row r="944">
      <c r="A944" t="n">
        <v>2022</v>
      </c>
      <c r="B944" t="n">
        <v>1</v>
      </c>
      <c r="C944" t="n">
        <v>752</v>
      </c>
      <c r="D944" t="inlineStr">
        <is>
          <t>LG Nano80-side-left</t>
        </is>
      </c>
      <c r="E944" t="inlineStr">
        <is>
          <t>FMLGEI3465NA80</t>
        </is>
      </c>
      <c r="F944" t="n">
        <v>48.932</v>
      </c>
      <c r="G944" t="n">
        <v>55.692</v>
      </c>
      <c r="I944" t="n">
        <v>33</v>
      </c>
      <c r="J944" t="n">
        <v>108</v>
      </c>
      <c r="X944" t="n">
        <v>0.015</v>
      </c>
      <c r="Y944" s="440" t="n">
        <v>44563</v>
      </c>
      <c r="Z944" s="440" t="n">
        <v>44560</v>
      </c>
    </row>
    <row r="945">
      <c r="A945" t="n">
        <v>2022</v>
      </c>
      <c r="B945" t="n">
        <v>1</v>
      </c>
      <c r="C945" t="n">
        <v>752</v>
      </c>
      <c r="D945" t="inlineStr">
        <is>
          <t>LG Nano80-side-left</t>
        </is>
      </c>
      <c r="E945" t="inlineStr">
        <is>
          <t>FMLGEI3465NA80</t>
        </is>
      </c>
      <c r="F945" t="n">
        <v>48.932</v>
      </c>
      <c r="G945" t="n">
        <v>55.692</v>
      </c>
      <c r="I945" t="n">
        <v>33</v>
      </c>
      <c r="J945" t="n">
        <v>108</v>
      </c>
      <c r="X945" t="n">
        <v>0.015</v>
      </c>
      <c r="Y945" s="440" t="n">
        <v>44563</v>
      </c>
      <c r="Z945" s="440" t="n">
        <v>44562</v>
      </c>
    </row>
    <row r="946">
      <c r="A946" t="n">
        <v>2022</v>
      </c>
      <c r="B946" t="n">
        <v>1</v>
      </c>
      <c r="C946" t="n">
        <v>752</v>
      </c>
      <c r="D946" t="inlineStr">
        <is>
          <t>LG Nano80-side-left</t>
        </is>
      </c>
      <c r="E946" t="inlineStr">
        <is>
          <t>FMLGEI3465NA80</t>
        </is>
      </c>
      <c r="F946" t="n">
        <v>48.932</v>
      </c>
      <c r="G946" t="n">
        <v>55.692</v>
      </c>
      <c r="I946" t="n">
        <v>33</v>
      </c>
      <c r="J946" t="n">
        <v>108</v>
      </c>
      <c r="X946" t="n">
        <v>0.015</v>
      </c>
      <c r="Y946" s="440" t="n">
        <v>44563</v>
      </c>
      <c r="Z946" s="440" t="n">
        <v>44563</v>
      </c>
    </row>
    <row r="947">
      <c r="A947" t="n">
        <v>2022</v>
      </c>
      <c r="B947" t="n">
        <v>1</v>
      </c>
      <c r="C947" t="n">
        <v>751</v>
      </c>
      <c r="D947" t="inlineStr">
        <is>
          <t>LG Nano80-top&amp;bottom</t>
        </is>
      </c>
      <c r="E947" t="inlineStr">
        <is>
          <t>FMLGEI1765NA80</t>
        </is>
      </c>
      <c r="F947" t="n">
        <v>949.4690000000001</v>
      </c>
      <c r="G947" t="n">
        <v>1080.639</v>
      </c>
      <c r="I947" t="n">
        <v>33</v>
      </c>
      <c r="J947" t="n">
        <v>108</v>
      </c>
      <c r="X947" t="n">
        <v>0.015</v>
      </c>
      <c r="Y947" s="440" t="n">
        <v>44562</v>
      </c>
      <c r="Z947" s="440" t="n">
        <v>44562</v>
      </c>
    </row>
    <row r="948">
      <c r="A948" t="n">
        <v>2022</v>
      </c>
      <c r="B948" t="n">
        <v>1</v>
      </c>
      <c r="C948" t="n">
        <v>751</v>
      </c>
      <c r="D948" t="inlineStr">
        <is>
          <t>LG Nano80-top&amp;bottom</t>
        </is>
      </c>
      <c r="E948" t="inlineStr">
        <is>
          <t>FMLGEI1765NA80</t>
        </is>
      </c>
      <c r="F948" t="n">
        <v>949.4690000000001</v>
      </c>
      <c r="G948" t="n">
        <v>1080.639</v>
      </c>
      <c r="I948" t="n">
        <v>33</v>
      </c>
      <c r="J948" t="n">
        <v>108</v>
      </c>
      <c r="M948" t="n">
        <v>2</v>
      </c>
      <c r="N948" t="n">
        <v>2</v>
      </c>
      <c r="X948" t="n">
        <v>0.015</v>
      </c>
      <c r="Y948" s="440" t="n">
        <v>44561</v>
      </c>
      <c r="Z948" s="440" t="n">
        <v>44560</v>
      </c>
    </row>
    <row r="949">
      <c r="A949" t="n">
        <v>2022</v>
      </c>
      <c r="B949" t="n">
        <v>1</v>
      </c>
      <c r="C949" t="n">
        <v>752</v>
      </c>
      <c r="D949" t="inlineStr">
        <is>
          <t>LG Nano80-side-left</t>
        </is>
      </c>
      <c r="E949" t="inlineStr">
        <is>
          <t>FMLGEI3465NA80</t>
        </is>
      </c>
      <c r="F949" t="n">
        <v>48.932</v>
      </c>
      <c r="G949" t="n">
        <v>55.692</v>
      </c>
      <c r="I949" t="n">
        <v>33</v>
      </c>
      <c r="J949" t="n">
        <v>108</v>
      </c>
      <c r="M949" t="n">
        <v>2</v>
      </c>
      <c r="N949" t="n">
        <v>2</v>
      </c>
      <c r="X949" t="n">
        <v>0.015</v>
      </c>
      <c r="Y949" s="440" t="n">
        <v>44561</v>
      </c>
      <c r="Z949" s="440" t="n">
        <v>44560</v>
      </c>
    </row>
    <row r="950">
      <c r="A950" t="n">
        <v>2022</v>
      </c>
      <c r="B950" t="n">
        <v>1</v>
      </c>
      <c r="C950" t="n">
        <v>308</v>
      </c>
      <c r="D950" t="inlineStr">
        <is>
          <t>زانوسى العبد 305</t>
        </is>
      </c>
      <c r="E950" t="inlineStr">
        <is>
          <t>FMABDI30500000</t>
        </is>
      </c>
      <c r="F950" t="n">
        <v>276.21</v>
      </c>
      <c r="G950" t="n">
        <v>317.79</v>
      </c>
      <c r="I950" t="n">
        <v>26</v>
      </c>
      <c r="J950" t="n">
        <v>277</v>
      </c>
      <c r="M950" t="n">
        <v>5</v>
      </c>
      <c r="N950" t="n">
        <v>8</v>
      </c>
      <c r="O950" t="n">
        <v>8</v>
      </c>
      <c r="X950" t="n">
        <v>0.015</v>
      </c>
      <c r="Y950" s="440" t="n">
        <v>44560</v>
      </c>
      <c r="Z950" s="440" t="n">
        <v>44560</v>
      </c>
    </row>
    <row r="951">
      <c r="A951" t="n">
        <v>2022</v>
      </c>
      <c r="B951" t="n">
        <v>1</v>
      </c>
      <c r="C951" t="n">
        <v>609</v>
      </c>
      <c r="D951" t="inlineStr">
        <is>
          <t>قاعده فوم جديده- منلو</t>
        </is>
      </c>
      <c r="E951" t="inlineStr">
        <is>
          <t>FMMINI10000044</t>
        </is>
      </c>
      <c r="F951" t="n">
        <v>46.5</v>
      </c>
      <c r="G951" t="n">
        <v>53.5</v>
      </c>
      <c r="I951" t="n">
        <v>90</v>
      </c>
      <c r="J951" t="n">
        <v>120</v>
      </c>
      <c r="X951" t="n">
        <v>0.015</v>
      </c>
      <c r="Y951" s="440" t="n">
        <v>44560</v>
      </c>
      <c r="Z951" s="440" t="n">
        <v>44560</v>
      </c>
    </row>
    <row r="952">
      <c r="A952" t="n">
        <v>2022</v>
      </c>
      <c r="B952" t="n">
        <v>1</v>
      </c>
      <c r="C952" t="n">
        <v>659</v>
      </c>
      <c r="D952" t="inlineStr">
        <is>
          <t>75UP77 MFZ65917901-  FRONT</t>
        </is>
      </c>
      <c r="E952" t="inlineStr">
        <is>
          <t>FMLGEI375UP770</t>
        </is>
      </c>
      <c r="F952" t="n">
        <v>283.241</v>
      </c>
      <c r="G952" t="n">
        <v>322.371</v>
      </c>
      <c r="I952" t="n">
        <v>40</v>
      </c>
      <c r="J952" t="n">
        <v>180</v>
      </c>
      <c r="M952" t="n">
        <v>5</v>
      </c>
      <c r="N952" t="n">
        <v>17</v>
      </c>
      <c r="O952" t="n">
        <v>15</v>
      </c>
      <c r="X952" t="n">
        <v>0.015</v>
      </c>
      <c r="Y952" s="440" t="n">
        <v>44560</v>
      </c>
      <c r="Z952" s="440" t="n">
        <v>44560</v>
      </c>
    </row>
    <row r="953">
      <c r="A953" t="n">
        <v>2022</v>
      </c>
      <c r="B953" t="n">
        <v>1</v>
      </c>
      <c r="C953" t="n">
        <v>219</v>
      </c>
      <c r="D953" t="inlineStr">
        <is>
          <t>غطاء صندوق سمك 20 ك فلات الجديدة</t>
        </is>
      </c>
      <c r="E953" t="inlineStr">
        <is>
          <t>FMBOXI20FC0000</t>
        </is>
      </c>
      <c r="F953" t="n">
        <v>106.02</v>
      </c>
      <c r="G953" t="n">
        <v>121.98</v>
      </c>
      <c r="I953" t="n">
        <v>238</v>
      </c>
      <c r="J953" t="n">
        <v>91</v>
      </c>
      <c r="X953" t="n">
        <v>0.015</v>
      </c>
      <c r="Y953" s="440" t="n">
        <v>44559</v>
      </c>
      <c r="Z953" s="440" t="n">
        <v>44552</v>
      </c>
    </row>
    <row r="954">
      <c r="A954" t="n">
        <v>2022</v>
      </c>
      <c r="B954" t="n">
        <v>1</v>
      </c>
      <c r="C954" t="n">
        <v>219</v>
      </c>
      <c r="D954" t="inlineStr">
        <is>
          <t>غطاء صندوق سمك 20 ك فلات الجديدة</t>
        </is>
      </c>
      <c r="E954" t="inlineStr">
        <is>
          <t>FMBOXI20FC0000</t>
        </is>
      </c>
      <c r="F954" t="n">
        <v>106.02</v>
      </c>
      <c r="G954" t="n">
        <v>121.98</v>
      </c>
      <c r="I954" t="n">
        <v>238</v>
      </c>
      <c r="J954" t="n">
        <v>91</v>
      </c>
      <c r="X954" t="n">
        <v>0.015</v>
      </c>
      <c r="Y954" s="440" t="n">
        <v>44559</v>
      </c>
      <c r="Z954" s="440" t="n">
        <v>44553</v>
      </c>
    </row>
    <row r="955">
      <c r="A955" t="n">
        <v>2022</v>
      </c>
      <c r="B955" t="n">
        <v>1</v>
      </c>
      <c r="C955" t="n">
        <v>219</v>
      </c>
      <c r="D955" t="inlineStr">
        <is>
          <t>غطاء صندوق سمك 20 ك فلات الجديدة</t>
        </is>
      </c>
      <c r="E955" t="inlineStr">
        <is>
          <t>FMBOXI20FC0000</t>
        </is>
      </c>
      <c r="F955" t="n">
        <v>106.02</v>
      </c>
      <c r="G955" t="n">
        <v>121.98</v>
      </c>
      <c r="I955" t="n">
        <v>238</v>
      </c>
      <c r="J955" t="n">
        <v>91</v>
      </c>
      <c r="X955" t="n">
        <v>0.015</v>
      </c>
      <c r="Y955" s="440" t="n">
        <v>44559</v>
      </c>
      <c r="Z955" s="440" t="n">
        <v>44559</v>
      </c>
    </row>
    <row r="956">
      <c r="A956" t="n">
        <v>2022</v>
      </c>
      <c r="B956" t="n">
        <v>1</v>
      </c>
      <c r="C956" t="n">
        <v>273</v>
      </c>
      <c r="D956" t="inlineStr">
        <is>
          <t>صندوق سمك 25 ك بني سويف</t>
        </is>
      </c>
      <c r="E956" t="inlineStr">
        <is>
          <t>FM000B25000000</t>
        </is>
      </c>
      <c r="F956" t="n">
        <v>524.52</v>
      </c>
      <c r="G956" t="n">
        <v>603.48</v>
      </c>
      <c r="I956" t="n">
        <v>93</v>
      </c>
      <c r="J956" t="n">
        <v>116</v>
      </c>
      <c r="M956" t="n">
        <v>8</v>
      </c>
      <c r="N956" t="n">
        <v>10</v>
      </c>
      <c r="X956" t="n">
        <v>0.015</v>
      </c>
      <c r="Y956" s="440" t="n">
        <v>44559</v>
      </c>
      <c r="Z956" s="440" t="n">
        <v>44552</v>
      </c>
    </row>
    <row r="957">
      <c r="A957" t="n">
        <v>2022</v>
      </c>
      <c r="B957" t="n">
        <v>1</v>
      </c>
      <c r="C957" t="n">
        <v>273</v>
      </c>
      <c r="D957" t="inlineStr">
        <is>
          <t>صندوق سمك 25 ك بني سويف</t>
        </is>
      </c>
      <c r="E957" t="inlineStr">
        <is>
          <t>FM000B25000000</t>
        </is>
      </c>
      <c r="F957" t="n">
        <v>524.52</v>
      </c>
      <c r="G957" t="n">
        <v>603.48</v>
      </c>
      <c r="I957" t="n">
        <v>93</v>
      </c>
      <c r="J957" t="n">
        <v>116</v>
      </c>
      <c r="M957" t="n">
        <v>8</v>
      </c>
      <c r="N957" t="n">
        <v>10</v>
      </c>
      <c r="X957" t="n">
        <v>0.015</v>
      </c>
      <c r="Y957" s="440" t="n">
        <v>44559</v>
      </c>
      <c r="Z957" s="440" t="n">
        <v>44553</v>
      </c>
    </row>
    <row r="958">
      <c r="A958" t="n">
        <v>2022</v>
      </c>
      <c r="B958" t="n">
        <v>1</v>
      </c>
      <c r="C958" t="n">
        <v>273</v>
      </c>
      <c r="D958" t="inlineStr">
        <is>
          <t>صندوق سمك 25 ك بني سويف</t>
        </is>
      </c>
      <c r="E958" t="inlineStr">
        <is>
          <t>FM000B25000000</t>
        </is>
      </c>
      <c r="F958" t="n">
        <v>524.52</v>
      </c>
      <c r="G958" t="n">
        <v>603.48</v>
      </c>
      <c r="I958" t="n">
        <v>93</v>
      </c>
      <c r="J958" t="n">
        <v>116</v>
      </c>
      <c r="M958" t="n">
        <v>8</v>
      </c>
      <c r="N958" t="n">
        <v>10</v>
      </c>
      <c r="X958" t="n">
        <v>0.015</v>
      </c>
      <c r="Y958" s="440" t="n">
        <v>44559</v>
      </c>
      <c r="Z958" s="440" t="n">
        <v>44559</v>
      </c>
    </row>
    <row r="959">
      <c r="A959" t="n">
        <v>2022</v>
      </c>
      <c r="B959" t="n">
        <v>1</v>
      </c>
      <c r="C959" t="n">
        <v>627</v>
      </c>
      <c r="D959" t="inlineStr">
        <is>
          <t>قاعدة غساله 12 كيلو فوق اتوماتيك p73001989040</t>
        </is>
      </c>
      <c r="E959" t="inlineStr">
        <is>
          <t>FMCFII11289040</t>
        </is>
      </c>
      <c r="F959" t="n">
        <v>384.97815</v>
      </c>
      <c r="G959" t="n">
        <v>452.02185</v>
      </c>
      <c r="I959" t="n">
        <v>18</v>
      </c>
      <c r="J959" t="n">
        <v>200</v>
      </c>
      <c r="M959" t="n">
        <v>2</v>
      </c>
      <c r="N959" t="n">
        <v>3</v>
      </c>
      <c r="X959" t="n">
        <v>0.015</v>
      </c>
      <c r="Y959" s="440" t="n">
        <v>44559</v>
      </c>
      <c r="Z959" s="440" t="n">
        <v>44552</v>
      </c>
    </row>
    <row r="960">
      <c r="A960" t="n">
        <v>2022</v>
      </c>
      <c r="B960" t="n">
        <v>1</v>
      </c>
      <c r="C960" t="n">
        <v>627</v>
      </c>
      <c r="D960" t="inlineStr">
        <is>
          <t>قاعدة غساله 12 كيلو فوق اتوماتيك p73001989040</t>
        </is>
      </c>
      <c r="E960" t="inlineStr">
        <is>
          <t>FMCFII11289040</t>
        </is>
      </c>
      <c r="F960" t="n">
        <v>384.97815</v>
      </c>
      <c r="G960" t="n">
        <v>452.02185</v>
      </c>
      <c r="I960" t="n">
        <v>18</v>
      </c>
      <c r="J960" t="n">
        <v>200</v>
      </c>
      <c r="M960" t="n">
        <v>2</v>
      </c>
      <c r="N960" t="n">
        <v>3</v>
      </c>
      <c r="X960" t="n">
        <v>0.015</v>
      </c>
      <c r="Y960" s="440" t="n">
        <v>44559</v>
      </c>
      <c r="Z960" s="440" t="n">
        <v>44553</v>
      </c>
    </row>
    <row r="961">
      <c r="A961" t="n">
        <v>2022</v>
      </c>
      <c r="B961" t="n">
        <v>1</v>
      </c>
      <c r="C961" t="n">
        <v>627</v>
      </c>
      <c r="D961" t="inlineStr">
        <is>
          <t>قاعدة غساله 12 كيلو فوق اتوماتيك p73001989040</t>
        </is>
      </c>
      <c r="E961" t="inlineStr">
        <is>
          <t>FMCFII11289040</t>
        </is>
      </c>
      <c r="F961" t="n">
        <v>384.97815</v>
      </c>
      <c r="G961" t="n">
        <v>452.02185</v>
      </c>
      <c r="I961" t="n">
        <v>18</v>
      </c>
      <c r="J961" t="n">
        <v>200</v>
      </c>
      <c r="M961" t="n">
        <v>2</v>
      </c>
      <c r="N961" t="n">
        <v>3</v>
      </c>
      <c r="X961" t="n">
        <v>0.015</v>
      </c>
      <c r="Y961" s="440" t="n">
        <v>44559</v>
      </c>
      <c r="Z961" s="440" t="n">
        <v>44559</v>
      </c>
    </row>
    <row r="962">
      <c r="A962" t="n">
        <v>2022</v>
      </c>
      <c r="B962" t="n">
        <v>1</v>
      </c>
      <c r="C962" t="n">
        <v>628</v>
      </c>
      <c r="D962" t="inlineStr">
        <is>
          <t>كفر غساله 12 كيلو فوق اتوماتيك 16338000004068</t>
        </is>
      </c>
      <c r="E962" t="inlineStr">
        <is>
          <t>FMCFII71204068</t>
        </is>
      </c>
      <c r="F962" t="n">
        <v>303.996</v>
      </c>
      <c r="G962" t="n">
        <v>356.004</v>
      </c>
      <c r="I962" t="n">
        <v>18</v>
      </c>
      <c r="J962" t="n">
        <v>200</v>
      </c>
      <c r="M962" t="n">
        <v>1</v>
      </c>
      <c r="N962" t="n">
        <v>1</v>
      </c>
      <c r="O962" t="n">
        <v>4</v>
      </c>
      <c r="X962" t="n">
        <v>0.015</v>
      </c>
      <c r="Y962" s="440" t="n">
        <v>44559</v>
      </c>
      <c r="Z962" s="440" t="n">
        <v>44552</v>
      </c>
    </row>
    <row r="963">
      <c r="A963" t="n">
        <v>2022</v>
      </c>
      <c r="B963" t="n">
        <v>1</v>
      </c>
      <c r="C963" t="n">
        <v>628</v>
      </c>
      <c r="D963" t="inlineStr">
        <is>
          <t>كفر غساله 12 كيلو فوق اتوماتيك 16338000004068</t>
        </is>
      </c>
      <c r="E963" t="inlineStr">
        <is>
          <t>FMCFII71204068</t>
        </is>
      </c>
      <c r="F963" t="n">
        <v>303.996</v>
      </c>
      <c r="G963" t="n">
        <v>356.004</v>
      </c>
      <c r="I963" t="n">
        <v>18</v>
      </c>
      <c r="J963" t="n">
        <v>200</v>
      </c>
      <c r="M963" t="n">
        <v>1</v>
      </c>
      <c r="N963" t="n">
        <v>1</v>
      </c>
      <c r="O963" t="n">
        <v>4</v>
      </c>
      <c r="X963" t="n">
        <v>0.015</v>
      </c>
      <c r="Y963" s="440" t="n">
        <v>44559</v>
      </c>
      <c r="Z963" s="440" t="n">
        <v>44553</v>
      </c>
    </row>
    <row r="964">
      <c r="A964" t="n">
        <v>2022</v>
      </c>
      <c r="B964" t="n">
        <v>1</v>
      </c>
      <c r="C964" t="n">
        <v>628</v>
      </c>
      <c r="D964" t="inlineStr">
        <is>
          <t>كفر غساله 12 كيلو فوق اتوماتيك 16338000004068</t>
        </is>
      </c>
      <c r="E964" t="inlineStr">
        <is>
          <t>FMCFII71204068</t>
        </is>
      </c>
      <c r="F964" t="n">
        <v>303.996</v>
      </c>
      <c r="G964" t="n">
        <v>356.004</v>
      </c>
      <c r="I964" t="n">
        <v>18</v>
      </c>
      <c r="J964" t="n">
        <v>200</v>
      </c>
      <c r="M964" t="n">
        <v>1</v>
      </c>
      <c r="N964" t="n">
        <v>1</v>
      </c>
      <c r="O964" t="n">
        <v>4</v>
      </c>
      <c r="X964" t="n">
        <v>0.015</v>
      </c>
      <c r="Y964" s="440" t="n">
        <v>44559</v>
      </c>
      <c r="Z964" s="440" t="n">
        <v>44559</v>
      </c>
    </row>
    <row r="965">
      <c r="A965" t="n">
        <v>2022</v>
      </c>
      <c r="B965" t="n">
        <v>1</v>
      </c>
      <c r="C965" t="n">
        <v>629</v>
      </c>
      <c r="D965" t="inlineStr">
        <is>
          <t>جزء وسط غساله 12 كيلو فوق اتوماتيك 16338000004078</t>
        </is>
      </c>
      <c r="E965" t="inlineStr">
        <is>
          <t>FMCFII61204078</t>
        </is>
      </c>
      <c r="F965" t="n">
        <v>203.983</v>
      </c>
      <c r="G965" t="n">
        <v>238.017</v>
      </c>
      <c r="I965" t="n">
        <v>18</v>
      </c>
      <c r="J965" t="n">
        <v>200</v>
      </c>
      <c r="M965" t="n">
        <v>1</v>
      </c>
      <c r="N965" t="n">
        <v>2</v>
      </c>
      <c r="X965" t="n">
        <v>0.015</v>
      </c>
      <c r="Y965" s="440" t="n">
        <v>44559</v>
      </c>
      <c r="Z965" s="440" t="n">
        <v>44552</v>
      </c>
    </row>
    <row r="966">
      <c r="A966" t="n">
        <v>2022</v>
      </c>
      <c r="B966" t="n">
        <v>1</v>
      </c>
      <c r="C966" t="n">
        <v>629</v>
      </c>
      <c r="D966" t="inlineStr">
        <is>
          <t>جزء وسط غساله 12 كيلو فوق اتوماتيك 16338000004078</t>
        </is>
      </c>
      <c r="E966" t="inlineStr">
        <is>
          <t>FMCFII61204078</t>
        </is>
      </c>
      <c r="F966" t="n">
        <v>203.983</v>
      </c>
      <c r="G966" t="n">
        <v>238.017</v>
      </c>
      <c r="I966" t="n">
        <v>18</v>
      </c>
      <c r="J966" t="n">
        <v>200</v>
      </c>
      <c r="M966" t="n">
        <v>1</v>
      </c>
      <c r="N966" t="n">
        <v>2</v>
      </c>
      <c r="X966" t="n">
        <v>0.015</v>
      </c>
      <c r="Y966" s="440" t="n">
        <v>44559</v>
      </c>
      <c r="Z966" s="440" t="n">
        <v>44553</v>
      </c>
    </row>
    <row r="967">
      <c r="A967" t="n">
        <v>2022</v>
      </c>
      <c r="B967" t="n">
        <v>1</v>
      </c>
      <c r="C967" t="n">
        <v>629</v>
      </c>
      <c r="D967" t="inlineStr">
        <is>
          <t>جزء وسط غساله 12 كيلو فوق اتوماتيك 16338000004078</t>
        </is>
      </c>
      <c r="E967" t="inlineStr">
        <is>
          <t>FMCFII61204078</t>
        </is>
      </c>
      <c r="F967" t="n">
        <v>203.983</v>
      </c>
      <c r="G967" t="n">
        <v>238.017</v>
      </c>
      <c r="I967" t="n">
        <v>18</v>
      </c>
      <c r="J967" t="n">
        <v>200</v>
      </c>
      <c r="M967" t="n">
        <v>1</v>
      </c>
      <c r="N967" t="n">
        <v>2</v>
      </c>
      <c r="X967" t="n">
        <v>0.015</v>
      </c>
      <c r="Y967" s="440" t="n">
        <v>44559</v>
      </c>
      <c r="Z967" s="440" t="n">
        <v>44559</v>
      </c>
    </row>
    <row r="968">
      <c r="A968" t="n">
        <v>2022</v>
      </c>
      <c r="B968" t="n">
        <v>1</v>
      </c>
      <c r="C968" t="n">
        <v>630</v>
      </c>
      <c r="D968" t="inlineStr">
        <is>
          <t>زوايا غساله 12 كيلو فوق اتوماتيك 16338000004069</t>
        </is>
      </c>
      <c r="E968" t="inlineStr">
        <is>
          <t>FMCFII21204069</t>
        </is>
      </c>
      <c r="F968" t="n">
        <v>197.843</v>
      </c>
      <c r="G968" t="n">
        <v>230.157</v>
      </c>
      <c r="I968" t="n">
        <v>18</v>
      </c>
      <c r="J968" t="n">
        <v>200</v>
      </c>
      <c r="X968" t="n">
        <v>0.015</v>
      </c>
      <c r="Y968" s="440" t="n">
        <v>44559</v>
      </c>
      <c r="Z968" s="440" t="n">
        <v>44552</v>
      </c>
    </row>
    <row r="969">
      <c r="A969" t="n">
        <v>2022</v>
      </c>
      <c r="B969" t="n">
        <v>1</v>
      </c>
      <c r="C969" t="n">
        <v>630</v>
      </c>
      <c r="D969" t="inlineStr">
        <is>
          <t>زوايا غساله 12 كيلو فوق اتوماتيك 16338000004069</t>
        </is>
      </c>
      <c r="E969" t="inlineStr">
        <is>
          <t>FMCFII21204069</t>
        </is>
      </c>
      <c r="F969" t="n">
        <v>197.843</v>
      </c>
      <c r="G969" t="n">
        <v>230.157</v>
      </c>
      <c r="I969" t="n">
        <v>18</v>
      </c>
      <c r="J969" t="n">
        <v>200</v>
      </c>
      <c r="X969" t="n">
        <v>0.015</v>
      </c>
      <c r="Y969" s="440" t="n">
        <v>44559</v>
      </c>
      <c r="Z969" s="440" t="n">
        <v>44553</v>
      </c>
    </row>
    <row r="970">
      <c r="A970" t="n">
        <v>2022</v>
      </c>
      <c r="B970" t="n">
        <v>1</v>
      </c>
      <c r="C970" t="n">
        <v>630</v>
      </c>
      <c r="D970" t="inlineStr">
        <is>
          <t>زوايا غساله 12 كيلو فوق اتوماتيك 16338000004069</t>
        </is>
      </c>
      <c r="E970" t="inlineStr">
        <is>
          <t>FMCFII21204069</t>
        </is>
      </c>
      <c r="F970" t="n">
        <v>197.843</v>
      </c>
      <c r="G970" t="n">
        <v>230.157</v>
      </c>
      <c r="I970" t="n">
        <v>18</v>
      </c>
      <c r="J970" t="n">
        <v>200</v>
      </c>
      <c r="X970" t="n">
        <v>0.015</v>
      </c>
      <c r="Y970" s="440" t="n">
        <v>44559</v>
      </c>
      <c r="Z970" s="440" t="n">
        <v>44559</v>
      </c>
    </row>
    <row r="971">
      <c r="A971" t="n">
        <v>2022</v>
      </c>
      <c r="B971" t="n">
        <v>1</v>
      </c>
      <c r="C971" t="n">
        <v>253</v>
      </c>
      <c r="D971" t="inlineStr">
        <is>
          <t>طقم سخان بلونايل ذو 3 اطقم</t>
        </is>
      </c>
      <c r="E971" t="inlineStr">
        <is>
          <t>FMDAHI40000000</t>
        </is>
      </c>
      <c r="F971" t="n">
        <v>188.79</v>
      </c>
      <c r="G971" t="n">
        <v>217.21</v>
      </c>
      <c r="I971" t="n">
        <v>121</v>
      </c>
      <c r="J971" t="n">
        <v>89</v>
      </c>
      <c r="X971" t="n">
        <v>0.015</v>
      </c>
      <c r="Y971" s="440" t="n">
        <v>44558</v>
      </c>
      <c r="Z971" s="440" t="n">
        <v>44546</v>
      </c>
    </row>
    <row r="972">
      <c r="A972" t="n">
        <v>2022</v>
      </c>
      <c r="B972" t="n">
        <v>1</v>
      </c>
      <c r="C972" t="n">
        <v>253</v>
      </c>
      <c r="D972" t="inlineStr">
        <is>
          <t>طقم سخان بلونايل ذو 3 اطقم</t>
        </is>
      </c>
      <c r="E972" t="inlineStr">
        <is>
          <t>FMDAHI40000000</t>
        </is>
      </c>
      <c r="F972" t="n">
        <v>188.79</v>
      </c>
      <c r="G972" t="n">
        <v>217.21</v>
      </c>
      <c r="I972" t="n">
        <v>121</v>
      </c>
      <c r="J972" t="n">
        <v>89</v>
      </c>
      <c r="X972" t="n">
        <v>0.015</v>
      </c>
      <c r="Y972" s="440" t="n">
        <v>44558</v>
      </c>
      <c r="Z972" s="440" t="n">
        <v>44553</v>
      </c>
    </row>
    <row r="973">
      <c r="A973" t="n">
        <v>2022</v>
      </c>
      <c r="B973" t="n">
        <v>1</v>
      </c>
      <c r="C973" t="n">
        <v>253</v>
      </c>
      <c r="D973" t="inlineStr">
        <is>
          <t>طقم سخان بلونايل ذو 3 اطقم</t>
        </is>
      </c>
      <c r="E973" t="inlineStr">
        <is>
          <t>FMDAHI40000000</t>
        </is>
      </c>
      <c r="F973" t="n">
        <v>188.79</v>
      </c>
      <c r="G973" t="n">
        <v>217.21</v>
      </c>
      <c r="I973" t="n">
        <v>121</v>
      </c>
      <c r="J973" t="n">
        <v>89</v>
      </c>
      <c r="X973" t="n">
        <v>0.015</v>
      </c>
      <c r="Y973" s="440" t="n">
        <v>44558</v>
      </c>
      <c r="Z973" s="440" t="n">
        <v>44558</v>
      </c>
    </row>
    <row r="974">
      <c r="A974" t="n">
        <v>2022</v>
      </c>
      <c r="B974" t="n">
        <v>1</v>
      </c>
      <c r="C974" t="n">
        <v>556</v>
      </c>
      <c r="D974" t="inlineStr">
        <is>
          <t>LG 65 UM 73 top&amp;bottom</t>
        </is>
      </c>
      <c r="E974" t="inlineStr">
        <is>
          <t>FMLGEI65UM7301</t>
        </is>
      </c>
      <c r="F974" t="n">
        <v>1003.106</v>
      </c>
      <c r="G974" t="n">
        <v>1141.686</v>
      </c>
      <c r="I974" t="n">
        <v>20</v>
      </c>
      <c r="J974" t="n">
        <v>180</v>
      </c>
      <c r="M974" t="n">
        <v>29</v>
      </c>
      <c r="N974" t="n">
        <v>34</v>
      </c>
      <c r="O974" t="n">
        <v>97</v>
      </c>
      <c r="X974" t="n">
        <v>0.015</v>
      </c>
      <c r="Y974" s="440" t="n">
        <v>44557</v>
      </c>
      <c r="Z974" s="440" t="n">
        <v>44557</v>
      </c>
    </row>
    <row r="975">
      <c r="A975" t="n">
        <v>2022</v>
      </c>
      <c r="B975" t="n">
        <v>1</v>
      </c>
      <c r="C975" t="n">
        <v>557</v>
      </c>
      <c r="D975" t="inlineStr">
        <is>
          <t>LGLG65UM73 LR</t>
        </is>
      </c>
      <c r="E975" t="inlineStr">
        <is>
          <t>FMLGEI65UM7302</t>
        </is>
      </c>
      <c r="F975" t="n">
        <v>171.262</v>
      </c>
      <c r="G975" t="n">
        <v>194.922</v>
      </c>
      <c r="I975" t="n">
        <v>20</v>
      </c>
      <c r="J975" t="n">
        <v>180</v>
      </c>
      <c r="X975" t="n">
        <v>0.015</v>
      </c>
      <c r="Y975" s="440" t="n">
        <v>44557</v>
      </c>
      <c r="Z975" s="440" t="n">
        <v>44557</v>
      </c>
    </row>
    <row r="976">
      <c r="A976" t="n">
        <v>2022</v>
      </c>
      <c r="B976" t="n">
        <v>1</v>
      </c>
      <c r="C976" t="n">
        <v>254</v>
      </c>
      <c r="D976" t="inlineStr">
        <is>
          <t>طقم سخان بلونايل ذو 4 اطقم</t>
        </is>
      </c>
      <c r="E976" t="inlineStr">
        <is>
          <t>FMDAHI40000000</t>
        </is>
      </c>
      <c r="F976" t="n">
        <v>188.79</v>
      </c>
      <c r="G976" t="n">
        <v>217.21</v>
      </c>
      <c r="I976" t="n">
        <v>88</v>
      </c>
      <c r="J976" t="n">
        <v>164</v>
      </c>
      <c r="M976" t="n">
        <v>92</v>
      </c>
      <c r="N976" t="n">
        <v>87</v>
      </c>
      <c r="O976" t="n">
        <v>77</v>
      </c>
      <c r="X976" t="n">
        <v>0.02</v>
      </c>
      <c r="Y976" s="440" t="n">
        <v>44556</v>
      </c>
      <c r="Z976" s="440" t="n">
        <v>44553</v>
      </c>
    </row>
    <row r="977">
      <c r="A977" t="n">
        <v>2022</v>
      </c>
      <c r="B977" t="n">
        <v>1</v>
      </c>
      <c r="C977" t="n">
        <v>254</v>
      </c>
      <c r="D977" t="inlineStr">
        <is>
          <t>طقم سخان بلونايل ذو 4 اطقم</t>
        </is>
      </c>
      <c r="E977" t="inlineStr">
        <is>
          <t>FMDAHI40000000</t>
        </is>
      </c>
      <c r="F977" t="n">
        <v>188.79</v>
      </c>
      <c r="G977" t="n">
        <v>217.21</v>
      </c>
      <c r="I977" t="n">
        <v>88</v>
      </c>
      <c r="J977" t="n">
        <v>164</v>
      </c>
      <c r="M977" t="n">
        <v>92</v>
      </c>
      <c r="N977" t="n">
        <v>87</v>
      </c>
      <c r="O977" t="n">
        <v>77</v>
      </c>
      <c r="X977" t="n">
        <v>0.02</v>
      </c>
      <c r="Y977" s="440" t="n">
        <v>44556</v>
      </c>
      <c r="Z977" s="440" t="n">
        <v>44556</v>
      </c>
    </row>
    <row r="978">
      <c r="A978" t="n">
        <v>2022</v>
      </c>
      <c r="B978" t="n">
        <v>1</v>
      </c>
      <c r="C978" t="n">
        <v>254</v>
      </c>
      <c r="D978" t="inlineStr">
        <is>
          <t>طقم سخان بلونايل ذو 4 اطقم</t>
        </is>
      </c>
      <c r="E978" t="inlineStr">
        <is>
          <t>FMDAHI40000000</t>
        </is>
      </c>
      <c r="F978" t="n">
        <v>188.79</v>
      </c>
      <c r="G978" t="n">
        <v>217.21</v>
      </c>
      <c r="I978" t="n">
        <v>88</v>
      </c>
      <c r="J978" t="n">
        <v>164</v>
      </c>
      <c r="M978" t="n">
        <v>92</v>
      </c>
      <c r="N978" t="n">
        <v>87</v>
      </c>
      <c r="O978" t="n">
        <v>77</v>
      </c>
      <c r="X978" t="n">
        <v>0.02</v>
      </c>
      <c r="Y978" s="440" t="n">
        <v>44556</v>
      </c>
      <c r="Z978" s="440" t="n">
        <v>44557</v>
      </c>
    </row>
    <row r="979">
      <c r="A979" t="n">
        <v>2022</v>
      </c>
      <c r="B979" t="n">
        <v>1</v>
      </c>
      <c r="C979" t="n">
        <v>646</v>
      </c>
      <c r="D979" t="inlineStr">
        <is>
          <t>فوم جانب حمايه يمين</t>
        </is>
      </c>
      <c r="E979" t="inlineStr">
        <is>
          <t>FMDACI30000000</t>
        </is>
      </c>
      <c r="F979" t="n">
        <v>197.16</v>
      </c>
      <c r="G979" t="n">
        <v>226.84</v>
      </c>
      <c r="I979" t="n">
        <v>37</v>
      </c>
      <c r="J979" t="n">
        <v>195</v>
      </c>
      <c r="X979" t="n">
        <v>0.02</v>
      </c>
      <c r="Y979" s="440" t="n">
        <v>44549</v>
      </c>
      <c r="Z979" s="440" t="n">
        <v>44525</v>
      </c>
    </row>
    <row r="980">
      <c r="A980" t="n">
        <v>2022</v>
      </c>
      <c r="B980" t="n">
        <v>1</v>
      </c>
      <c r="C980" t="n">
        <v>646</v>
      </c>
      <c r="D980" t="inlineStr">
        <is>
          <t>فوم جانب حمايه يمين</t>
        </is>
      </c>
      <c r="E980" t="inlineStr">
        <is>
          <t>FMDACI30000000</t>
        </is>
      </c>
      <c r="F980" t="n">
        <v>197.16</v>
      </c>
      <c r="G980" t="n">
        <v>226.84</v>
      </c>
      <c r="I980" t="n">
        <v>37</v>
      </c>
      <c r="J980" t="n">
        <v>195</v>
      </c>
      <c r="X980" t="n">
        <v>0.02</v>
      </c>
      <c r="Y980" s="440" t="n">
        <v>44549</v>
      </c>
      <c r="Z980" s="440" t="n">
        <v>44549</v>
      </c>
    </row>
    <row r="981">
      <c r="A981" t="n">
        <v>2022</v>
      </c>
      <c r="B981" t="n">
        <v>1</v>
      </c>
      <c r="C981" t="n">
        <v>646</v>
      </c>
      <c r="D981" t="inlineStr">
        <is>
          <t>فوم جانب حمايه يمين</t>
        </is>
      </c>
      <c r="E981" t="inlineStr">
        <is>
          <t>FMDACI30000000</t>
        </is>
      </c>
      <c r="F981" t="n">
        <v>197.16</v>
      </c>
      <c r="G981" t="n">
        <v>226.84</v>
      </c>
      <c r="I981" t="n">
        <v>37</v>
      </c>
      <c r="J981" t="n">
        <v>195</v>
      </c>
      <c r="X981" t="n">
        <v>0.02</v>
      </c>
      <c r="Y981" s="440" t="n">
        <v>44549</v>
      </c>
      <c r="Z981" s="440" t="n">
        <v>44550</v>
      </c>
    </row>
    <row r="982">
      <c r="A982" t="n">
        <v>2022</v>
      </c>
      <c r="B982" t="n">
        <v>1</v>
      </c>
      <c r="C982" t="n">
        <v>646</v>
      </c>
      <c r="D982" t="inlineStr">
        <is>
          <t>فوم جانب حمايه يمين</t>
        </is>
      </c>
      <c r="E982" t="inlineStr">
        <is>
          <t>FMDACI30000000</t>
        </is>
      </c>
      <c r="F982" t="n">
        <v>197.16</v>
      </c>
      <c r="G982" t="n">
        <v>226.84</v>
      </c>
      <c r="I982" t="n">
        <v>37</v>
      </c>
      <c r="J982" t="n">
        <v>195</v>
      </c>
      <c r="X982" t="n">
        <v>0.02</v>
      </c>
      <c r="Y982" s="440" t="n">
        <v>44549</v>
      </c>
      <c r="Z982" s="440" t="n">
        <v>44553</v>
      </c>
    </row>
    <row r="983">
      <c r="A983" t="n">
        <v>2022</v>
      </c>
      <c r="B983" t="n">
        <v>1</v>
      </c>
      <c r="C983" t="n">
        <v>647</v>
      </c>
      <c r="D983" t="inlineStr">
        <is>
          <t>فوم جانب حمايه شمال</t>
        </is>
      </c>
      <c r="E983" t="inlineStr">
        <is>
          <t>FMDACI40000000</t>
        </is>
      </c>
      <c r="F983" t="n">
        <v>197.16</v>
      </c>
      <c r="G983" t="n">
        <v>226.84</v>
      </c>
      <c r="I983" t="n">
        <v>37</v>
      </c>
      <c r="J983" t="n">
        <v>195</v>
      </c>
      <c r="X983" t="n">
        <v>0.02</v>
      </c>
      <c r="Y983" s="440" t="n">
        <v>44549</v>
      </c>
      <c r="Z983" s="440" t="n">
        <v>44525</v>
      </c>
    </row>
    <row r="984">
      <c r="A984" t="n">
        <v>2022</v>
      </c>
      <c r="B984" t="n">
        <v>1</v>
      </c>
      <c r="C984" t="n">
        <v>647</v>
      </c>
      <c r="D984" t="inlineStr">
        <is>
          <t>فوم جانب حمايه شمال</t>
        </is>
      </c>
      <c r="E984" t="inlineStr">
        <is>
          <t>FMDACI40000000</t>
        </is>
      </c>
      <c r="F984" t="n">
        <v>197.16</v>
      </c>
      <c r="G984" t="n">
        <v>226.84</v>
      </c>
      <c r="I984" t="n">
        <v>37</v>
      </c>
      <c r="J984" t="n">
        <v>195</v>
      </c>
      <c r="X984" t="n">
        <v>0.02</v>
      </c>
      <c r="Y984" s="440" t="n">
        <v>44549</v>
      </c>
      <c r="Z984" s="440" t="n">
        <v>44549</v>
      </c>
    </row>
    <row r="985">
      <c r="A985" t="n">
        <v>2022</v>
      </c>
      <c r="B985" t="n">
        <v>1</v>
      </c>
      <c r="C985" t="n">
        <v>647</v>
      </c>
      <c r="D985" t="inlineStr">
        <is>
          <t>فوم جانب حمايه شمال</t>
        </is>
      </c>
      <c r="E985" t="inlineStr">
        <is>
          <t>FMDACI40000000</t>
        </is>
      </c>
      <c r="F985" t="n">
        <v>197.16</v>
      </c>
      <c r="G985" t="n">
        <v>226.84</v>
      </c>
      <c r="I985" t="n">
        <v>37</v>
      </c>
      <c r="J985" t="n">
        <v>195</v>
      </c>
      <c r="X985" t="n">
        <v>0.02</v>
      </c>
      <c r="Y985" s="440" t="n">
        <v>44549</v>
      </c>
      <c r="Z985" s="440" t="n">
        <v>44550</v>
      </c>
    </row>
    <row r="986">
      <c r="A986" t="n">
        <v>2022</v>
      </c>
      <c r="B986" t="n">
        <v>1</v>
      </c>
      <c r="C986" t="n">
        <v>647</v>
      </c>
      <c r="D986" t="inlineStr">
        <is>
          <t>فوم جانب حمايه شمال</t>
        </is>
      </c>
      <c r="E986" t="inlineStr">
        <is>
          <t>FMDACI40000000</t>
        </is>
      </c>
      <c r="F986" t="n">
        <v>197.16</v>
      </c>
      <c r="G986" t="n">
        <v>226.84</v>
      </c>
      <c r="I986" t="n">
        <v>37</v>
      </c>
      <c r="J986" t="n">
        <v>195</v>
      </c>
      <c r="X986" t="n">
        <v>0.02</v>
      </c>
      <c r="Y986" s="440" t="n">
        <v>44549</v>
      </c>
      <c r="Z986" s="440" t="n">
        <v>44553</v>
      </c>
    </row>
    <row r="987">
      <c r="A987" t="n">
        <v>2022</v>
      </c>
      <c r="B987" t="n">
        <v>1</v>
      </c>
      <c r="C987" t="n">
        <v>273</v>
      </c>
      <c r="D987" t="inlineStr">
        <is>
          <t>صندوق سمك 25 ك بني سويف</t>
        </is>
      </c>
      <c r="E987" t="inlineStr">
        <is>
          <t>FM000B25000000</t>
        </is>
      </c>
      <c r="F987" t="n">
        <v>524.52</v>
      </c>
      <c r="G987" t="n">
        <v>603.48</v>
      </c>
      <c r="I987" t="n">
        <v>93</v>
      </c>
      <c r="J987" t="n">
        <v>116</v>
      </c>
      <c r="X987" t="n">
        <v>0.015</v>
      </c>
      <c r="Y987" s="440" t="n">
        <v>44548</v>
      </c>
      <c r="Z987" s="440" t="n">
        <v>44503</v>
      </c>
    </row>
    <row r="988">
      <c r="A988" t="n">
        <v>2022</v>
      </c>
      <c r="B988" t="n">
        <v>1</v>
      </c>
      <c r="C988" t="n">
        <v>273</v>
      </c>
      <c r="D988" t="inlineStr">
        <is>
          <t>صندوق سمك 25 ك بني سويف</t>
        </is>
      </c>
      <c r="E988" t="inlineStr">
        <is>
          <t>FM000B25000000</t>
        </is>
      </c>
      <c r="F988" t="n">
        <v>524.52</v>
      </c>
      <c r="G988" t="n">
        <v>603.48</v>
      </c>
      <c r="I988" t="n">
        <v>93</v>
      </c>
      <c r="J988" t="n">
        <v>116</v>
      </c>
      <c r="X988" t="n">
        <v>0.015</v>
      </c>
      <c r="Y988" s="440" t="n">
        <v>44548</v>
      </c>
      <c r="Z988" s="440" t="n">
        <v>44521</v>
      </c>
    </row>
    <row r="989">
      <c r="A989" t="n">
        <v>2022</v>
      </c>
      <c r="B989" t="n">
        <v>1</v>
      </c>
      <c r="C989" t="n">
        <v>273</v>
      </c>
      <c r="D989" t="inlineStr">
        <is>
          <t>صندوق سمك 25 ك بني سويف</t>
        </is>
      </c>
      <c r="E989" t="inlineStr">
        <is>
          <t>FM000B25000000</t>
        </is>
      </c>
      <c r="F989" t="n">
        <v>524.52</v>
      </c>
      <c r="G989" t="n">
        <v>603.48</v>
      </c>
      <c r="I989" t="n">
        <v>93</v>
      </c>
      <c r="J989" t="n">
        <v>116</v>
      </c>
      <c r="X989" t="n">
        <v>0.015</v>
      </c>
      <c r="Y989" s="440" t="n">
        <v>44548</v>
      </c>
      <c r="Z989" s="440" t="n">
        <v>44524</v>
      </c>
    </row>
    <row r="990">
      <c r="A990" t="n">
        <v>2022</v>
      </c>
      <c r="B990" t="n">
        <v>1</v>
      </c>
      <c r="C990" t="n">
        <v>273</v>
      </c>
      <c r="D990" t="inlineStr">
        <is>
          <t>صندوق سمك 25 ك بني سويف</t>
        </is>
      </c>
      <c r="E990" t="inlineStr">
        <is>
          <t>FM000B25000000</t>
        </is>
      </c>
      <c r="F990" t="n">
        <v>524.52</v>
      </c>
      <c r="G990" t="n">
        <v>603.48</v>
      </c>
      <c r="I990" t="n">
        <v>93</v>
      </c>
      <c r="J990" t="n">
        <v>116</v>
      </c>
      <c r="X990" t="n">
        <v>0.015</v>
      </c>
      <c r="Y990" s="440" t="n">
        <v>44548</v>
      </c>
      <c r="Z990" s="440" t="n">
        <v>44528</v>
      </c>
    </row>
    <row r="991">
      <c r="A991" t="n">
        <v>2022</v>
      </c>
      <c r="B991" t="n">
        <v>1</v>
      </c>
      <c r="C991" t="n">
        <v>273</v>
      </c>
      <c r="D991" t="inlineStr">
        <is>
          <t>صندوق سمك 25 ك بني سويف</t>
        </is>
      </c>
      <c r="E991" t="inlineStr">
        <is>
          <t>FM000B25000000</t>
        </is>
      </c>
      <c r="F991" t="n">
        <v>524.52</v>
      </c>
      <c r="G991" t="n">
        <v>603.48</v>
      </c>
      <c r="I991" t="n">
        <v>93</v>
      </c>
      <c r="J991" t="n">
        <v>116</v>
      </c>
      <c r="X991" t="n">
        <v>0.015</v>
      </c>
      <c r="Y991" s="440" t="n">
        <v>44548</v>
      </c>
      <c r="Z991" s="440" t="n">
        <v>44543</v>
      </c>
    </row>
    <row r="992">
      <c r="A992" t="n">
        <v>2022</v>
      </c>
      <c r="B992" t="n">
        <v>1</v>
      </c>
      <c r="C992" t="n">
        <v>273</v>
      </c>
      <c r="D992" t="inlineStr">
        <is>
          <t>صندوق سمك 25 ك بني سويف</t>
        </is>
      </c>
      <c r="E992" t="inlineStr">
        <is>
          <t>FM000B25000000</t>
        </is>
      </c>
      <c r="F992" t="n">
        <v>524.52</v>
      </c>
      <c r="G992" t="n">
        <v>603.48</v>
      </c>
      <c r="I992" t="n">
        <v>93</v>
      </c>
      <c r="J992" t="n">
        <v>116</v>
      </c>
      <c r="X992" t="n">
        <v>0.015</v>
      </c>
      <c r="Y992" s="440" t="n">
        <v>44548</v>
      </c>
      <c r="Z992" s="440" t="n">
        <v>44545</v>
      </c>
    </row>
    <row r="993">
      <c r="A993" t="n">
        <v>2022</v>
      </c>
      <c r="B993" t="n">
        <v>1</v>
      </c>
      <c r="C993" t="n">
        <v>273</v>
      </c>
      <c r="D993" t="inlineStr">
        <is>
          <t>صندوق سمك 25 ك بني سويف</t>
        </is>
      </c>
      <c r="E993" t="inlineStr">
        <is>
          <t>FM000B25000000</t>
        </is>
      </c>
      <c r="F993" t="n">
        <v>524.52</v>
      </c>
      <c r="G993" t="n">
        <v>603.48</v>
      </c>
      <c r="I993" t="n">
        <v>93</v>
      </c>
      <c r="J993" t="n">
        <v>116</v>
      </c>
      <c r="X993" t="n">
        <v>0.015</v>
      </c>
      <c r="Y993" s="440" t="n">
        <v>44548</v>
      </c>
      <c r="Z993" s="440" t="n">
        <v>44548</v>
      </c>
    </row>
    <row r="994">
      <c r="A994" t="n">
        <v>2022</v>
      </c>
      <c r="B994" t="n">
        <v>1</v>
      </c>
      <c r="C994" t="n">
        <v>273</v>
      </c>
      <c r="D994" t="inlineStr">
        <is>
          <t>صندوق سمك 25 ك بني سويف</t>
        </is>
      </c>
      <c r="E994" t="inlineStr">
        <is>
          <t>FM000B25000000</t>
        </is>
      </c>
      <c r="F994" t="n">
        <v>524.52</v>
      </c>
      <c r="G994" t="n">
        <v>603.48</v>
      </c>
      <c r="I994" t="n">
        <v>93</v>
      </c>
      <c r="J994" t="n">
        <v>116</v>
      </c>
      <c r="X994" t="n">
        <v>0.015</v>
      </c>
      <c r="Y994" s="440" t="n">
        <v>44548</v>
      </c>
      <c r="Z994" s="440" t="n">
        <v>44550</v>
      </c>
    </row>
    <row r="995">
      <c r="A995" t="n">
        <v>2022</v>
      </c>
      <c r="B995" t="n">
        <v>1</v>
      </c>
      <c r="C995" t="n">
        <v>273</v>
      </c>
      <c r="D995" t="inlineStr">
        <is>
          <t>صندوق سمك 25 ك بني سويف</t>
        </is>
      </c>
      <c r="E995" t="inlineStr">
        <is>
          <t>FM000B25000000</t>
        </is>
      </c>
      <c r="F995" t="n">
        <v>524.52</v>
      </c>
      <c r="G995" t="n">
        <v>603.48</v>
      </c>
      <c r="I995" t="n">
        <v>93</v>
      </c>
      <c r="J995" t="n">
        <v>116</v>
      </c>
      <c r="X995" t="n">
        <v>0.015</v>
      </c>
      <c r="Y995" s="440" t="n">
        <v>44548</v>
      </c>
      <c r="Z995" s="440" t="n">
        <v>44552</v>
      </c>
    </row>
    <row r="996">
      <c r="A996" t="n">
        <v>2022</v>
      </c>
      <c r="B996" t="n">
        <v>1</v>
      </c>
      <c r="C996" t="n">
        <v>438</v>
      </c>
      <c r="D996" t="inlineStr">
        <is>
          <t xml:space="preserve">LG43LM63/UM73 </t>
        </is>
      </c>
      <c r="E996" t="inlineStr">
        <is>
          <t>FMLGEI43LM6373</t>
        </is>
      </c>
      <c r="F996" t="n">
        <v>315.235</v>
      </c>
      <c r="G996" t="n">
        <v>358.785</v>
      </c>
      <c r="I996" t="n">
        <v>67</v>
      </c>
      <c r="J996" t="n">
        <v>161</v>
      </c>
      <c r="M996" t="n">
        <v>12</v>
      </c>
      <c r="N996" t="n">
        <v>22</v>
      </c>
      <c r="O996" t="n">
        <v>20</v>
      </c>
      <c r="X996" t="n">
        <v>0.015</v>
      </c>
      <c r="Y996" s="440" t="n">
        <v>44548</v>
      </c>
      <c r="Z996" s="440" t="n">
        <v>44503</v>
      </c>
    </row>
    <row r="997">
      <c r="A997" t="n">
        <v>2022</v>
      </c>
      <c r="B997" t="n">
        <v>1</v>
      </c>
      <c r="C997" t="n">
        <v>438</v>
      </c>
      <c r="D997" t="inlineStr">
        <is>
          <t xml:space="preserve">LG43LM63/UM73 </t>
        </is>
      </c>
      <c r="E997" t="inlineStr">
        <is>
          <t>FMLGEI43LM6373</t>
        </is>
      </c>
      <c r="F997" t="n">
        <v>315.235</v>
      </c>
      <c r="G997" t="n">
        <v>358.785</v>
      </c>
      <c r="I997" t="n">
        <v>67</v>
      </c>
      <c r="J997" t="n">
        <v>161</v>
      </c>
      <c r="M997" t="n">
        <v>12</v>
      </c>
      <c r="N997" t="n">
        <v>22</v>
      </c>
      <c r="O997" t="n">
        <v>20</v>
      </c>
      <c r="X997" t="n">
        <v>0.015</v>
      </c>
      <c r="Y997" s="440" t="n">
        <v>44548</v>
      </c>
      <c r="Z997" s="440" t="n">
        <v>44521</v>
      </c>
    </row>
    <row r="998">
      <c r="A998" t="n">
        <v>2022</v>
      </c>
      <c r="B998" t="n">
        <v>1</v>
      </c>
      <c r="C998" t="n">
        <v>438</v>
      </c>
      <c r="D998" t="inlineStr">
        <is>
          <t xml:space="preserve">LG43LM63/UM73 </t>
        </is>
      </c>
      <c r="E998" t="inlineStr">
        <is>
          <t>FMLGEI43LM6373</t>
        </is>
      </c>
      <c r="F998" t="n">
        <v>315.235</v>
      </c>
      <c r="G998" t="n">
        <v>358.785</v>
      </c>
      <c r="I998" t="n">
        <v>67</v>
      </c>
      <c r="J998" t="n">
        <v>161</v>
      </c>
      <c r="M998" t="n">
        <v>12</v>
      </c>
      <c r="N998" t="n">
        <v>22</v>
      </c>
      <c r="O998" t="n">
        <v>20</v>
      </c>
      <c r="X998" t="n">
        <v>0.015</v>
      </c>
      <c r="Y998" s="440" t="n">
        <v>44548</v>
      </c>
      <c r="Z998" s="440" t="n">
        <v>44524</v>
      </c>
    </row>
    <row r="999">
      <c r="A999" t="n">
        <v>2022</v>
      </c>
      <c r="B999" t="n">
        <v>1</v>
      </c>
      <c r="C999" t="n">
        <v>438</v>
      </c>
      <c r="D999" t="inlineStr">
        <is>
          <t xml:space="preserve">LG43LM63/UM73 </t>
        </is>
      </c>
      <c r="E999" t="inlineStr">
        <is>
          <t>FMLGEI43LM6373</t>
        </is>
      </c>
      <c r="F999" t="n">
        <v>315.235</v>
      </c>
      <c r="G999" t="n">
        <v>358.785</v>
      </c>
      <c r="I999" t="n">
        <v>67</v>
      </c>
      <c r="J999" t="n">
        <v>161</v>
      </c>
      <c r="M999" t="n">
        <v>12</v>
      </c>
      <c r="N999" t="n">
        <v>22</v>
      </c>
      <c r="O999" t="n">
        <v>20</v>
      </c>
      <c r="X999" t="n">
        <v>0.015</v>
      </c>
      <c r="Y999" s="440" t="n">
        <v>44548</v>
      </c>
      <c r="Z999" s="440" t="n">
        <v>44528</v>
      </c>
    </row>
    <row r="1000">
      <c r="A1000" t="n">
        <v>2022</v>
      </c>
      <c r="B1000" t="n">
        <v>1</v>
      </c>
      <c r="C1000" t="n">
        <v>438</v>
      </c>
      <c r="D1000" t="inlineStr">
        <is>
          <t xml:space="preserve">LG43LM63/UM73 </t>
        </is>
      </c>
      <c r="E1000" t="inlineStr">
        <is>
          <t>FMLGEI43LM6373</t>
        </is>
      </c>
      <c r="F1000" t="n">
        <v>315.235</v>
      </c>
      <c r="G1000" t="n">
        <v>358.785</v>
      </c>
      <c r="I1000" t="n">
        <v>67</v>
      </c>
      <c r="J1000" t="n">
        <v>161</v>
      </c>
      <c r="M1000" t="n">
        <v>12</v>
      </c>
      <c r="N1000" t="n">
        <v>22</v>
      </c>
      <c r="O1000" t="n">
        <v>20</v>
      </c>
      <c r="X1000" t="n">
        <v>0.015</v>
      </c>
      <c r="Y1000" s="440" t="n">
        <v>44548</v>
      </c>
      <c r="Z1000" s="440" t="n">
        <v>44543</v>
      </c>
    </row>
    <row r="1001">
      <c r="A1001" t="n">
        <v>2022</v>
      </c>
      <c r="B1001" t="n">
        <v>1</v>
      </c>
      <c r="C1001" t="n">
        <v>438</v>
      </c>
      <c r="D1001" t="inlineStr">
        <is>
          <t xml:space="preserve">LG43LM63/UM73 </t>
        </is>
      </c>
      <c r="E1001" t="inlineStr">
        <is>
          <t>FMLGEI43LM6373</t>
        </is>
      </c>
      <c r="F1001" t="n">
        <v>315.235</v>
      </c>
      <c r="G1001" t="n">
        <v>358.785</v>
      </c>
      <c r="I1001" t="n">
        <v>67</v>
      </c>
      <c r="J1001" t="n">
        <v>161</v>
      </c>
      <c r="M1001" t="n">
        <v>12</v>
      </c>
      <c r="N1001" t="n">
        <v>22</v>
      </c>
      <c r="O1001" t="n">
        <v>20</v>
      </c>
      <c r="X1001" t="n">
        <v>0.015</v>
      </c>
      <c r="Y1001" s="440" t="n">
        <v>44548</v>
      </c>
      <c r="Z1001" s="440" t="n">
        <v>44545</v>
      </c>
    </row>
    <row r="1002">
      <c r="A1002" t="n">
        <v>2022</v>
      </c>
      <c r="B1002" t="n">
        <v>1</v>
      </c>
      <c r="C1002" t="n">
        <v>438</v>
      </c>
      <c r="D1002" t="inlineStr">
        <is>
          <t xml:space="preserve">LG43LM63/UM73 </t>
        </is>
      </c>
      <c r="E1002" t="inlineStr">
        <is>
          <t>FMLGEI43LM6373</t>
        </is>
      </c>
      <c r="F1002" t="n">
        <v>315.235</v>
      </c>
      <c r="G1002" t="n">
        <v>358.785</v>
      </c>
      <c r="I1002" t="n">
        <v>67</v>
      </c>
      <c r="J1002" t="n">
        <v>161</v>
      </c>
      <c r="M1002" t="n">
        <v>12</v>
      </c>
      <c r="N1002" t="n">
        <v>22</v>
      </c>
      <c r="O1002" t="n">
        <v>20</v>
      </c>
      <c r="X1002" t="n">
        <v>0.015</v>
      </c>
      <c r="Y1002" s="440" t="n">
        <v>44548</v>
      </c>
      <c r="Z1002" s="440" t="n">
        <v>44548</v>
      </c>
    </row>
    <row r="1003">
      <c r="A1003" t="n">
        <v>2022</v>
      </c>
      <c r="B1003" t="n">
        <v>1</v>
      </c>
      <c r="C1003" t="n">
        <v>438</v>
      </c>
      <c r="D1003" t="inlineStr">
        <is>
          <t xml:space="preserve">LG43LM63/UM73 </t>
        </is>
      </c>
      <c r="E1003" t="inlineStr">
        <is>
          <t>FMLGEI43LM6373</t>
        </is>
      </c>
      <c r="F1003" t="n">
        <v>315.235</v>
      </c>
      <c r="G1003" t="n">
        <v>358.785</v>
      </c>
      <c r="I1003" t="n">
        <v>67</v>
      </c>
      <c r="J1003" t="n">
        <v>161</v>
      </c>
      <c r="M1003" t="n">
        <v>12</v>
      </c>
      <c r="N1003" t="n">
        <v>22</v>
      </c>
      <c r="O1003" t="n">
        <v>20</v>
      </c>
      <c r="X1003" t="n">
        <v>0.015</v>
      </c>
      <c r="Y1003" s="440" t="n">
        <v>44548</v>
      </c>
      <c r="Z1003" s="440" t="n">
        <v>44550</v>
      </c>
    </row>
    <row r="1004">
      <c r="A1004" t="n">
        <v>2022</v>
      </c>
      <c r="B1004" t="n">
        <v>1</v>
      </c>
      <c r="C1004" t="n">
        <v>438</v>
      </c>
      <c r="D1004" t="inlineStr">
        <is>
          <t xml:space="preserve">LG43LM63/UM73 </t>
        </is>
      </c>
      <c r="E1004" t="inlineStr">
        <is>
          <t>FMLGEI43LM6373</t>
        </is>
      </c>
      <c r="F1004" t="n">
        <v>315.235</v>
      </c>
      <c r="G1004" t="n">
        <v>358.785</v>
      </c>
      <c r="I1004" t="n">
        <v>67</v>
      </c>
      <c r="J1004" t="n">
        <v>161</v>
      </c>
      <c r="M1004" t="n">
        <v>12</v>
      </c>
      <c r="N1004" t="n">
        <v>22</v>
      </c>
      <c r="O1004" t="n">
        <v>20</v>
      </c>
      <c r="X1004" t="n">
        <v>0.015</v>
      </c>
      <c r="Y1004" s="440" t="n">
        <v>44548</v>
      </c>
      <c r="Z1004" s="440" t="n">
        <v>44552</v>
      </c>
    </row>
    <row r="1005">
      <c r="A1005" t="n">
        <v>2022</v>
      </c>
      <c r="B1005" t="n">
        <v>1</v>
      </c>
      <c r="C1005" t="n">
        <v>167</v>
      </c>
      <c r="D1005" t="inlineStr">
        <is>
          <t>فوم صندوق سمك 35 ك</t>
        </is>
      </c>
      <c r="E1005" t="inlineStr">
        <is>
          <t>FMBOXI35000000</t>
        </is>
      </c>
      <c r="F1005" t="n">
        <v>825.84</v>
      </c>
      <c r="G1005" t="n">
        <v>950.16</v>
      </c>
      <c r="I1005" t="n">
        <v>55</v>
      </c>
      <c r="J1005" t="n">
        <v>131</v>
      </c>
      <c r="M1005" t="n">
        <v>3</v>
      </c>
      <c r="N1005" t="n">
        <v>2</v>
      </c>
      <c r="O1005" t="n">
        <v>9</v>
      </c>
      <c r="X1005" t="n">
        <v>0.015</v>
      </c>
      <c r="Y1005" s="440" t="n">
        <v>44543</v>
      </c>
      <c r="Z1005" s="440" t="n">
        <v>44543</v>
      </c>
    </row>
    <row r="1006">
      <c r="A1006" t="n">
        <v>2022</v>
      </c>
      <c r="B1006" t="n">
        <v>1</v>
      </c>
      <c r="C1006" t="n">
        <v>167</v>
      </c>
      <c r="D1006" t="inlineStr">
        <is>
          <t>فوم صندوق سمك 35 ك</t>
        </is>
      </c>
      <c r="E1006" t="inlineStr">
        <is>
          <t>FMBOXI35000000</t>
        </is>
      </c>
      <c r="F1006" t="n">
        <v>825.84</v>
      </c>
      <c r="G1006" t="n">
        <v>950.16</v>
      </c>
      <c r="I1006" t="n">
        <v>55</v>
      </c>
      <c r="J1006" t="n">
        <v>131</v>
      </c>
      <c r="M1006" t="n">
        <v>3</v>
      </c>
      <c r="N1006" t="n">
        <v>2</v>
      </c>
      <c r="O1006" t="n">
        <v>9</v>
      </c>
      <c r="X1006" t="n">
        <v>0.015</v>
      </c>
      <c r="Y1006" s="440" t="n">
        <v>44543</v>
      </c>
      <c r="Z1006" s="440" t="n">
        <v>44545</v>
      </c>
    </row>
    <row r="1007">
      <c r="A1007" t="n">
        <v>2022</v>
      </c>
      <c r="B1007" t="n">
        <v>1</v>
      </c>
      <c r="C1007" t="n">
        <v>167</v>
      </c>
      <c r="D1007" t="inlineStr">
        <is>
          <t>فوم صندوق سمك 35 ك</t>
        </is>
      </c>
      <c r="E1007" t="inlineStr">
        <is>
          <t>FMBOXI35000000</t>
        </is>
      </c>
      <c r="F1007" t="n">
        <v>825.84</v>
      </c>
      <c r="G1007" t="n">
        <v>950.16</v>
      </c>
      <c r="I1007" t="n">
        <v>55</v>
      </c>
      <c r="J1007" t="n">
        <v>131</v>
      </c>
      <c r="M1007" t="n">
        <v>3</v>
      </c>
      <c r="N1007" t="n">
        <v>2</v>
      </c>
      <c r="O1007" t="n">
        <v>9</v>
      </c>
      <c r="X1007" t="n">
        <v>0.015</v>
      </c>
      <c r="Y1007" s="440" t="n">
        <v>44543</v>
      </c>
      <c r="Z1007" s="440" t="n">
        <v>44548</v>
      </c>
    </row>
    <row r="1008">
      <c r="A1008" t="n">
        <v>2022</v>
      </c>
      <c r="B1008" t="n">
        <v>1</v>
      </c>
      <c r="C1008" t="n">
        <v>271</v>
      </c>
      <c r="D1008" t="inlineStr">
        <is>
          <t>صندوق سمك 5ك بنى سويف</t>
        </is>
      </c>
      <c r="E1008" t="inlineStr">
        <is>
          <t>FM000B05000000</t>
        </is>
      </c>
      <c r="F1008" t="n">
        <v>149.73</v>
      </c>
      <c r="G1008" t="n">
        <v>172.27</v>
      </c>
      <c r="I1008" t="n">
        <v>151</v>
      </c>
      <c r="J1008" t="n">
        <v>95</v>
      </c>
      <c r="X1008" t="n">
        <v>0.015</v>
      </c>
      <c r="Y1008" s="440" t="n">
        <v>44543</v>
      </c>
      <c r="Z1008" s="440" t="n">
        <v>44543</v>
      </c>
    </row>
    <row r="1009">
      <c r="A1009" t="n">
        <v>2022</v>
      </c>
      <c r="B1009" t="n">
        <v>1</v>
      </c>
      <c r="C1009" t="n">
        <v>271</v>
      </c>
      <c r="D1009" t="inlineStr">
        <is>
          <t>صندوق سمك 5ك بنى سويف</t>
        </is>
      </c>
      <c r="E1009" t="inlineStr">
        <is>
          <t>FM000B05000000</t>
        </is>
      </c>
      <c r="F1009" t="n">
        <v>149.73</v>
      </c>
      <c r="G1009" t="n">
        <v>172.27</v>
      </c>
      <c r="I1009" t="n">
        <v>151</v>
      </c>
      <c r="J1009" t="n">
        <v>95</v>
      </c>
      <c r="X1009" t="n">
        <v>0.015</v>
      </c>
      <c r="Y1009" s="440" t="n">
        <v>44543</v>
      </c>
      <c r="Z1009" s="440" t="n">
        <v>44545</v>
      </c>
    </row>
    <row r="1010">
      <c r="A1010" t="n">
        <v>2022</v>
      </c>
      <c r="B1010" t="n">
        <v>1</v>
      </c>
      <c r="C1010" t="n">
        <v>271</v>
      </c>
      <c r="D1010" t="inlineStr">
        <is>
          <t>صندوق سمك 5ك بنى سويف</t>
        </is>
      </c>
      <c r="E1010" t="inlineStr">
        <is>
          <t>FM000B05000000</t>
        </is>
      </c>
      <c r="F1010" t="n">
        <v>149.73</v>
      </c>
      <c r="G1010" t="n">
        <v>172.27</v>
      </c>
      <c r="I1010" t="n">
        <v>151</v>
      </c>
      <c r="J1010" t="n">
        <v>95</v>
      </c>
      <c r="X1010" t="n">
        <v>0.015</v>
      </c>
      <c r="Y1010" s="440" t="n">
        <v>44543</v>
      </c>
      <c r="Z1010" s="440" t="n">
        <v>44548</v>
      </c>
    </row>
    <row r="1011">
      <c r="A1011" t="n">
        <v>2022</v>
      </c>
      <c r="B1011" t="n">
        <v>1</v>
      </c>
      <c r="C1011" t="n">
        <v>281</v>
      </c>
      <c r="D1011" t="inlineStr">
        <is>
          <t>صندوق 10 ك فلات ك 18 بدون بادج</t>
        </is>
      </c>
      <c r="E1011" t="inlineStr">
        <is>
          <t>FM000B10180000</t>
        </is>
      </c>
      <c r="F1011" t="n">
        <v>265.05</v>
      </c>
      <c r="G1011" t="n">
        <v>304.95</v>
      </c>
      <c r="I1011" t="n">
        <v>120</v>
      </c>
      <c r="J1011" t="n">
        <v>120</v>
      </c>
      <c r="X1011" t="n">
        <v>0.015</v>
      </c>
      <c r="Y1011" s="440" t="n">
        <v>44531</v>
      </c>
      <c r="Z1011" s="440" t="n">
        <v>44430</v>
      </c>
    </row>
    <row r="1012">
      <c r="A1012" t="n">
        <v>2022</v>
      </c>
      <c r="B1012" t="n">
        <v>1</v>
      </c>
      <c r="C1012" t="n">
        <v>281</v>
      </c>
      <c r="D1012" t="inlineStr">
        <is>
          <t>صندوق 10 ك فلات ك 18 بدون بادج</t>
        </is>
      </c>
      <c r="E1012" t="inlineStr">
        <is>
          <t>FM000B10180000</t>
        </is>
      </c>
      <c r="F1012" t="n">
        <v>265.05</v>
      </c>
      <c r="G1012" t="n">
        <v>304.95</v>
      </c>
      <c r="I1012" t="n">
        <v>120</v>
      </c>
      <c r="J1012" t="n">
        <v>120</v>
      </c>
      <c r="X1012" t="n">
        <v>0.015</v>
      </c>
      <c r="Y1012" s="440" t="n">
        <v>44531</v>
      </c>
      <c r="Z1012" s="440" t="n">
        <v>44458</v>
      </c>
    </row>
    <row r="1013">
      <c r="A1013" t="n">
        <v>2022</v>
      </c>
      <c r="B1013" t="n">
        <v>1</v>
      </c>
      <c r="C1013" t="n">
        <v>281</v>
      </c>
      <c r="D1013" t="inlineStr">
        <is>
          <t>صندوق 10 ك فلات ك 18 بدون بادج</t>
        </is>
      </c>
      <c r="E1013" t="inlineStr">
        <is>
          <t>FM000B10180000</t>
        </is>
      </c>
      <c r="F1013" t="n">
        <v>265.05</v>
      </c>
      <c r="G1013" t="n">
        <v>304.95</v>
      </c>
      <c r="I1013" t="n">
        <v>120</v>
      </c>
      <c r="J1013" t="n">
        <v>120</v>
      </c>
      <c r="X1013" t="n">
        <v>0.015</v>
      </c>
      <c r="Y1013" s="440" t="n">
        <v>44531</v>
      </c>
      <c r="Z1013" s="440" t="n">
        <v>44494</v>
      </c>
    </row>
    <row r="1014">
      <c r="A1014" t="n">
        <v>2022</v>
      </c>
      <c r="B1014" t="n">
        <v>1</v>
      </c>
      <c r="C1014" t="n">
        <v>281</v>
      </c>
      <c r="D1014" t="inlineStr">
        <is>
          <t>صندوق 10 ك فلات ك 18 بدون بادج</t>
        </is>
      </c>
      <c r="E1014" t="inlineStr">
        <is>
          <t>FM000B10180000</t>
        </is>
      </c>
      <c r="F1014" t="n">
        <v>265.05</v>
      </c>
      <c r="G1014" t="n">
        <v>304.95</v>
      </c>
      <c r="I1014" t="n">
        <v>120</v>
      </c>
      <c r="J1014" t="n">
        <v>120</v>
      </c>
      <c r="X1014" t="n">
        <v>0.015</v>
      </c>
      <c r="Y1014" s="440" t="n">
        <v>44531</v>
      </c>
      <c r="Z1014" s="440" t="n">
        <v>44514</v>
      </c>
    </row>
    <row r="1015">
      <c r="A1015" t="n">
        <v>2022</v>
      </c>
      <c r="B1015" t="n">
        <v>1</v>
      </c>
      <c r="C1015" t="n">
        <v>281</v>
      </c>
      <c r="D1015" t="inlineStr">
        <is>
          <t>صندوق 10 ك فلات ك 18 بدون بادج</t>
        </is>
      </c>
      <c r="E1015" t="inlineStr">
        <is>
          <t>FM000B10180000</t>
        </is>
      </c>
      <c r="F1015" t="n">
        <v>265.05</v>
      </c>
      <c r="G1015" t="n">
        <v>304.95</v>
      </c>
      <c r="I1015" t="n">
        <v>120</v>
      </c>
      <c r="J1015" t="n">
        <v>120</v>
      </c>
      <c r="X1015" t="n">
        <v>0.015</v>
      </c>
      <c r="Y1015" s="440" t="n">
        <v>44531</v>
      </c>
      <c r="Z1015" s="440" t="n">
        <v>44523</v>
      </c>
    </row>
    <row r="1016">
      <c r="A1016" t="n">
        <v>2022</v>
      </c>
      <c r="B1016" t="n">
        <v>1</v>
      </c>
      <c r="C1016" t="n">
        <v>281</v>
      </c>
      <c r="D1016" t="inlineStr">
        <is>
          <t>صندوق 10 ك فلات ك 18 بدون بادج</t>
        </is>
      </c>
      <c r="E1016" t="inlineStr">
        <is>
          <t>FM000B10180000</t>
        </is>
      </c>
      <c r="F1016" t="n">
        <v>265.05</v>
      </c>
      <c r="G1016" t="n">
        <v>304.95</v>
      </c>
      <c r="I1016" t="n">
        <v>120</v>
      </c>
      <c r="J1016" t="n">
        <v>120</v>
      </c>
      <c r="X1016" t="n">
        <v>0.015</v>
      </c>
      <c r="Y1016" s="440" t="n">
        <v>44531</v>
      </c>
      <c r="Z1016" s="440" t="n">
        <v>44527</v>
      </c>
    </row>
    <row r="1017">
      <c r="A1017" t="n">
        <v>2022</v>
      </c>
      <c r="B1017" t="n">
        <v>1</v>
      </c>
      <c r="C1017" t="n">
        <v>281</v>
      </c>
      <c r="D1017" t="inlineStr">
        <is>
          <t>صندوق 10 ك فلات ك 18 بدون بادج</t>
        </is>
      </c>
      <c r="E1017" t="inlineStr">
        <is>
          <t>FM000B10180000</t>
        </is>
      </c>
      <c r="F1017" t="n">
        <v>265.05</v>
      </c>
      <c r="G1017" t="n">
        <v>304.95</v>
      </c>
      <c r="I1017" t="n">
        <v>120</v>
      </c>
      <c r="J1017" t="n">
        <v>120</v>
      </c>
      <c r="X1017" t="n">
        <v>0.015</v>
      </c>
      <c r="Y1017" s="440" t="n">
        <v>44531</v>
      </c>
      <c r="Z1017" s="440" t="n">
        <v>44528</v>
      </c>
    </row>
    <row r="1018">
      <c r="A1018" t="n">
        <v>2022</v>
      </c>
      <c r="B1018" t="n">
        <v>1</v>
      </c>
      <c r="C1018" t="n">
        <v>281</v>
      </c>
      <c r="D1018" t="inlineStr">
        <is>
          <t>صندوق 10 ك فلات ك 18 بدون بادج</t>
        </is>
      </c>
      <c r="E1018" t="inlineStr">
        <is>
          <t>FM000B10180000</t>
        </is>
      </c>
      <c r="F1018" t="n">
        <v>265.05</v>
      </c>
      <c r="G1018" t="n">
        <v>304.95</v>
      </c>
      <c r="I1018" t="n">
        <v>120</v>
      </c>
      <c r="J1018" t="n">
        <v>120</v>
      </c>
      <c r="X1018" t="n">
        <v>0.015</v>
      </c>
      <c r="Y1018" s="440" t="n">
        <v>44531</v>
      </c>
      <c r="Z1018" s="440" t="n">
        <v>44530</v>
      </c>
    </row>
    <row r="1019">
      <c r="A1019" t="n">
        <v>2022</v>
      </c>
      <c r="B1019" t="n">
        <v>1</v>
      </c>
      <c r="C1019" t="n">
        <v>281</v>
      </c>
      <c r="D1019" t="inlineStr">
        <is>
          <t>صندوق 10 ك فلات ك 18 بدون بادج</t>
        </is>
      </c>
      <c r="E1019" t="inlineStr">
        <is>
          <t>FM000B10180000</t>
        </is>
      </c>
      <c r="F1019" t="n">
        <v>265.05</v>
      </c>
      <c r="G1019" t="n">
        <v>304.95</v>
      </c>
      <c r="I1019" t="n">
        <v>120</v>
      </c>
      <c r="J1019" t="n">
        <v>120</v>
      </c>
      <c r="X1019" t="n">
        <v>0.015</v>
      </c>
      <c r="Y1019" s="440" t="n">
        <v>44531</v>
      </c>
      <c r="Z1019" s="440" t="n">
        <v>44531</v>
      </c>
    </row>
    <row r="1020">
      <c r="A1020" t="n">
        <v>2022</v>
      </c>
      <c r="B1020" t="n">
        <v>1</v>
      </c>
      <c r="C1020" t="n">
        <v>281</v>
      </c>
      <c r="D1020" t="inlineStr">
        <is>
          <t>صندوق 10 ك فلات ك 18 بدون بادج</t>
        </is>
      </c>
      <c r="E1020" t="inlineStr">
        <is>
          <t>FM000B10180000</t>
        </is>
      </c>
      <c r="F1020" t="n">
        <v>265.05</v>
      </c>
      <c r="G1020" t="n">
        <v>304.95</v>
      </c>
      <c r="I1020" t="n">
        <v>120</v>
      </c>
      <c r="J1020" t="n">
        <v>120</v>
      </c>
      <c r="X1020" t="n">
        <v>0.015</v>
      </c>
      <c r="Y1020" s="440" t="n">
        <v>44531</v>
      </c>
      <c r="Z1020" s="440" t="n">
        <v>44532</v>
      </c>
    </row>
    <row r="1021">
      <c r="A1021" t="n">
        <v>2022</v>
      </c>
      <c r="B1021" t="n">
        <v>1</v>
      </c>
      <c r="C1021" t="n">
        <v>281</v>
      </c>
      <c r="D1021" t="inlineStr">
        <is>
          <t>صندوق 10 ك فلات ك 18 بدون بادج</t>
        </is>
      </c>
      <c r="E1021" t="inlineStr">
        <is>
          <t>FM000B10180000</t>
        </is>
      </c>
      <c r="F1021" t="n">
        <v>265.05</v>
      </c>
      <c r="G1021" t="n">
        <v>304.95</v>
      </c>
      <c r="I1021" t="n">
        <v>120</v>
      </c>
      <c r="J1021" t="n">
        <v>120</v>
      </c>
      <c r="X1021" t="n">
        <v>0.015</v>
      </c>
      <c r="Y1021" s="440" t="n">
        <v>44531</v>
      </c>
      <c r="Z1021" s="440" t="n">
        <v>44535</v>
      </c>
    </row>
    <row r="1022">
      <c r="A1022" t="n">
        <v>2022</v>
      </c>
      <c r="B1022" t="n">
        <v>1</v>
      </c>
      <c r="C1022" t="n">
        <v>281</v>
      </c>
      <c r="D1022" t="inlineStr">
        <is>
          <t>صندوق 10 ك فلات ك 18 بدون بادج</t>
        </is>
      </c>
      <c r="E1022" t="inlineStr">
        <is>
          <t>FM000B10180000</t>
        </is>
      </c>
      <c r="F1022" t="n">
        <v>265.05</v>
      </c>
      <c r="G1022" t="n">
        <v>304.95</v>
      </c>
      <c r="I1022" t="n">
        <v>120</v>
      </c>
      <c r="J1022" t="n">
        <v>120</v>
      </c>
      <c r="X1022" t="n">
        <v>0.015</v>
      </c>
      <c r="Y1022" s="440" t="n">
        <v>44531</v>
      </c>
      <c r="Z1022" s="440" t="n">
        <v>44546</v>
      </c>
    </row>
    <row r="1023">
      <c r="A1023" t="n">
        <v>2022</v>
      </c>
      <c r="B1023" t="n">
        <v>1</v>
      </c>
      <c r="C1023" t="n">
        <v>281</v>
      </c>
      <c r="D1023" t="inlineStr">
        <is>
          <t>صندوق 10 ك فلات ك 18 بدون بادج</t>
        </is>
      </c>
      <c r="E1023" t="inlineStr">
        <is>
          <t>FM000B10180000</t>
        </is>
      </c>
      <c r="F1023" t="n">
        <v>265.05</v>
      </c>
      <c r="G1023" t="n">
        <v>304.95</v>
      </c>
      <c r="I1023" t="n">
        <v>120</v>
      </c>
      <c r="J1023" t="n">
        <v>120</v>
      </c>
      <c r="X1023" t="n">
        <v>0.015</v>
      </c>
      <c r="Y1023" s="440" t="n">
        <v>44531</v>
      </c>
      <c r="Z1023" s="440" t="n">
        <v>44548</v>
      </c>
    </row>
    <row r="1024">
      <c r="A1024" t="n">
        <v>2022</v>
      </c>
      <c r="B1024" t="n">
        <v>1</v>
      </c>
      <c r="C1024" t="n">
        <v>281</v>
      </c>
      <c r="D1024" t="inlineStr">
        <is>
          <t>صندوق 10 ك فلات ك 18 بدون بادج</t>
        </is>
      </c>
      <c r="E1024" t="inlineStr">
        <is>
          <t>FM000B10180000</t>
        </is>
      </c>
      <c r="F1024" t="n">
        <v>265.05</v>
      </c>
      <c r="G1024" t="n">
        <v>304.95</v>
      </c>
      <c r="I1024" t="n">
        <v>120</v>
      </c>
      <c r="J1024" t="n">
        <v>120</v>
      </c>
      <c r="X1024" t="n">
        <v>0.015</v>
      </c>
      <c r="Y1024" s="440" t="n">
        <v>44531</v>
      </c>
      <c r="Z1024" s="440" t="n">
        <v>44553</v>
      </c>
    </row>
  </sheetData>
  <autoFilter ref="A3:BM3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priority="3" dxfId="1" stopIfTrue="1">
      <formula>O4&lt;$AU4</formula>
    </cfRule>
    <cfRule type="expression" priority="4" dxfId="0" stopIfTrue="1">
      <formula>O4&gt;$AU4</formula>
    </cfRule>
  </conditionalFormatting>
  <conditionalFormatting sqref="O5:O631">
    <cfRule type="expression" priority="1" dxfId="1" stopIfTrue="1">
      <formula>O5&lt;$AU5</formula>
    </cfRule>
    <cfRule type="expression" priority="2" dxfId="0" stopIfTrue="1">
      <formula>O5&gt;$AU5</formula>
    </cfRule>
  </conditionalFormatting>
  <hyperlinks>
    <hyperlink ref="W1" location="index!A1" display="العودة للفهرس"/>
    <hyperlink ref="AE1" location="index!A1" display="العودة للفهرس"/>
  </hyperlinks>
  <pageMargins left="0.7" right="0.7" top="0.75" bottom="0.75" header="0.3" footer="0.3"/>
  <pageSetup orientation="portrait" scale="25"/>
</worksheet>
</file>

<file path=xl/worksheets/sheet5.xml><?xml version="1.0" encoding="utf-8"?>
<worksheet xmlns="http://schemas.openxmlformats.org/spreadsheetml/2006/main">
  <sheetPr codeName="Sheet28">
    <outlinePr summaryBelow="1" summaryRight="1"/>
    <pageSetUpPr/>
  </sheetPr>
  <dimension ref="A1:EI666"/>
  <sheetViews>
    <sheetView rightToLeft="1" tabSelected="1" view="pageBreakPreview" zoomScale="60" zoomScaleNormal="60" workbookViewId="0">
      <pane xSplit="6" ySplit="3" topLeftCell="CB4" activePane="bottomRight" state="frozen"/>
      <selection activeCell="A35" sqref="A35"/>
      <selection pane="topRight" activeCell="A35" sqref="A35"/>
      <selection pane="bottomLeft" activeCell="A35" sqref="A35"/>
      <selection pane="bottomRight" activeCell="CR1" sqref="CP1:CR1048576"/>
    </sheetView>
  </sheetViews>
  <sheetFormatPr baseColWidth="8" defaultColWidth="9.125" defaultRowHeight="18"/>
  <cols>
    <col hidden="1" width="9.125" customWidth="1" style="192" min="1" max="2"/>
    <col width="14.625" bestFit="1" customWidth="1" style="192" min="3" max="3"/>
    <col hidden="1" width="9.125" customWidth="1" style="192" min="4" max="5"/>
    <col hidden="1" width="8.875" customWidth="1" style="192" min="6" max="6"/>
    <col width="26.75" customWidth="1" style="225" min="7" max="7"/>
    <col width="24.875" customWidth="1" style="213" min="8" max="8"/>
    <col hidden="1" width="15.75" customWidth="1" style="192" min="9" max="9"/>
    <col hidden="1" width="6.625" customWidth="1" style="192" min="10" max="10"/>
    <col hidden="1" width="8.25" customWidth="1" style="192" min="11" max="11"/>
    <col width="10.375" customWidth="1" style="237" min="12" max="12"/>
    <col width="9.75" customWidth="1" style="227" min="13" max="13"/>
    <col width="12" customWidth="1" style="228" min="14" max="14"/>
    <col hidden="1" width="10.25" customWidth="1" style="25" min="15" max="15"/>
    <col hidden="1" width="10.25" customWidth="1" style="192" min="16" max="19"/>
    <col hidden="1" width="10.25" customWidth="1" style="25" min="20" max="20"/>
    <col hidden="1" width="10.25" customWidth="1" style="192" min="21" max="24"/>
    <col hidden="1" width="6.625" customWidth="1" style="201" min="25" max="25"/>
    <col hidden="1" width="10.375" customWidth="1" style="26" min="26" max="26"/>
    <col hidden="1" width="11.875" customWidth="1" style="25" min="27" max="27"/>
    <col hidden="1" width="10.25" customWidth="1" style="192" min="28" max="31"/>
    <col hidden="1" width="11.875" customWidth="1" style="25" min="32" max="32"/>
    <col hidden="1" width="10.25" customWidth="1" style="192" min="33" max="36"/>
    <col hidden="1" width="10.375" customWidth="1" style="201" min="37" max="37"/>
    <col hidden="1" width="10.375" customWidth="1" style="26" min="38" max="38"/>
    <col hidden="1" width="11.75" customWidth="1" style="236" min="39" max="40"/>
    <col hidden="1" width="15.375" customWidth="1" style="237" min="41" max="41"/>
    <col hidden="1" width="10.625" customWidth="1" style="236" min="42" max="42"/>
    <col hidden="1" width="10.625" customWidth="1" style="192" min="43" max="43"/>
    <col hidden="1" width="11.75" customWidth="1" style="236" min="44" max="44"/>
    <col hidden="1" width="10.625" customWidth="1" style="192" min="45" max="75"/>
    <col hidden="1" width="8.375" customWidth="1" style="192" min="76" max="84"/>
    <col hidden="1" width="15.25" customWidth="1" style="236" min="85" max="85"/>
    <col hidden="1" width="13.375" customWidth="1" style="192" min="86" max="86"/>
    <col hidden="1" width="12.375" customWidth="1" style="236" min="87" max="87"/>
    <col hidden="1" width="9.75" customWidth="1" style="192" min="88" max="88"/>
    <col hidden="1" width="15.875" customWidth="1" style="229" min="89" max="93"/>
    <col hidden="1" width="24" customWidth="1" style="230" min="94" max="94"/>
    <col hidden="1" width="21.375" customWidth="1" style="192" min="95" max="95"/>
    <col hidden="1" width="20.25" customWidth="1" style="192" min="96" max="96"/>
    <col hidden="1" width="23.125" customWidth="1" style="192" min="97" max="97"/>
    <col hidden="1" width="9.125" customWidth="1" style="192" min="98" max="102"/>
    <col hidden="1" width="12.25" customWidth="1" style="192" min="103" max="103"/>
    <col width="12.25" customWidth="1" style="192" min="104" max="106"/>
    <col width="9.125" customWidth="1" style="192" min="107" max="120"/>
    <col width="9.125" customWidth="1" style="192" min="121" max="124"/>
    <col width="9.125" customWidth="1" style="192" min="125" max="192"/>
    <col width="9.125" customWidth="1" style="192" min="193" max="16384"/>
  </cols>
  <sheetData>
    <row r="1" ht="15" customHeight="1" s="406" thickBot="1">
      <c r="A1" s="426" t="n"/>
      <c r="B1" s="426" t="n"/>
      <c r="C1" s="426" t="n"/>
      <c r="D1" s="426" t="n"/>
      <c r="E1" s="426" t="n"/>
      <c r="F1" s="426" t="n"/>
      <c r="G1" s="426" t="inlineStr">
        <is>
          <t>تقرير</t>
        </is>
      </c>
      <c r="H1" s="157" t="n"/>
      <c r="I1" s="426" t="inlineStr">
        <is>
          <t>التقرير اليومي لمنتجات الاسطمبات (بما يتوافق مع item master</t>
        </is>
      </c>
      <c r="J1" s="426" t="n"/>
      <c r="K1" s="426" t="n"/>
      <c r="L1" s="157" t="inlineStr">
        <is>
          <t>لشهر</t>
        </is>
      </c>
      <c r="M1" s="12" t="n"/>
      <c r="N1" s="157" t="inlineStr">
        <is>
          <t>لعام</t>
        </is>
      </c>
      <c r="P1" s="12" t="n"/>
      <c r="Q1" s="426" t="n"/>
      <c r="R1" s="426" t="n"/>
      <c r="S1" s="426" t="n"/>
      <c r="T1" s="426" t="n"/>
      <c r="U1" s="426" t="n"/>
      <c r="V1" s="426" t="n"/>
      <c r="W1" s="426" t="n"/>
      <c r="X1" s="426" t="n"/>
      <c r="Y1" s="426" t="n"/>
      <c r="Z1" s="95" t="n"/>
      <c r="AB1" s="426" t="n"/>
      <c r="AG1" s="426" t="n"/>
      <c r="AH1" s="426" t="n"/>
      <c r="AI1" s="441" t="n"/>
      <c r="AK1" s="68" t="n"/>
      <c r="AL1" s="68" t="n"/>
      <c r="AM1" s="233" t="inlineStr">
        <is>
          <t>العودة لشاشة العرض</t>
        </is>
      </c>
      <c r="AP1" s="50" t="inlineStr">
        <is>
          <t>العودة للفهرس</t>
        </is>
      </c>
      <c r="CZ1" s="192" t="n"/>
      <c r="DA1" s="192" t="n"/>
      <c r="DB1" s="192" t="n"/>
      <c r="DC1" s="192" t="n"/>
      <c r="DD1" s="192" t="n"/>
      <c r="DE1" s="192" t="n"/>
      <c r="DF1" s="192" t="n"/>
      <c r="DG1" s="192" t="n"/>
      <c r="DH1" s="192" t="n"/>
      <c r="DI1" s="192" t="n"/>
      <c r="DJ1" s="192" t="n"/>
      <c r="DK1" s="192" t="n"/>
      <c r="DL1" s="192" t="n"/>
      <c r="DM1" s="192" t="n"/>
    </row>
    <row r="2" ht="52.5" customFormat="1" customHeight="1" s="367">
      <c r="A2" s="366" t="inlineStr">
        <is>
          <t>year</t>
        </is>
      </c>
      <c r="B2" s="366" t="inlineStr">
        <is>
          <t>month</t>
        </is>
      </c>
      <c r="C2" s="367" t="inlineStr">
        <is>
          <t>day</t>
        </is>
      </c>
      <c r="D2" s="367" t="inlineStr">
        <is>
          <t>mold_id</t>
        </is>
      </c>
      <c r="E2" s="367" t="inlineStr">
        <is>
          <t>item_id</t>
        </is>
      </c>
      <c r="F2" s="367" t="inlineStr">
        <is>
          <t>machine_id</t>
        </is>
      </c>
      <c r="G2" s="374" t="inlineStr">
        <is>
          <t>product_name</t>
        </is>
      </c>
      <c r="H2" s="374" t="inlineStr">
        <is>
          <t>product_code</t>
        </is>
      </c>
      <c r="I2" s="375" t="inlineStr">
        <is>
          <t>machie_size</t>
        </is>
      </c>
      <c r="J2" s="375" t="inlineStr">
        <is>
          <t>Set</t>
        </is>
      </c>
      <c r="K2" s="374" t="inlineStr">
        <is>
          <t>No. on Set</t>
        </is>
      </c>
      <c r="L2" s="373" t="inlineStr">
        <is>
          <t>الوزن جاف طبقا للمواصفة</t>
        </is>
      </c>
      <c r="M2" s="377" t="inlineStr">
        <is>
          <t>الوزن جاف طبقا للمواصفة</t>
        </is>
      </c>
      <c r="N2" s="340" t="n"/>
      <c r="O2" s="370" t="inlineStr">
        <is>
          <t>وزن مبلل فعلي بالوردية الاولي
 (بالجم/طقم)</t>
        </is>
      </c>
      <c r="P2" s="350" t="n"/>
      <c r="Q2" s="350" t="n"/>
      <c r="R2" s="350" t="n"/>
      <c r="S2" s="351" t="n"/>
      <c r="T2" s="359" t="inlineStr">
        <is>
          <t>وزن جاف فعلي بالوردية الاولي
 (بالجم/طقم)</t>
        </is>
      </c>
      <c r="U2" s="350" t="n"/>
      <c r="V2" s="350" t="n"/>
      <c r="W2" s="350" t="n"/>
      <c r="X2" s="351" t="n"/>
      <c r="Y2" s="372" t="inlineStr">
        <is>
          <t>CT وردية  اولي
طقم/الثانية</t>
        </is>
      </c>
      <c r="Z2" s="351" t="n"/>
      <c r="AA2" s="370" t="inlineStr">
        <is>
          <t>وزن مبلل فعلي بالوردية الثانية
 (بالجم/طقم)</t>
        </is>
      </c>
      <c r="AB2" s="350" t="n"/>
      <c r="AC2" s="350" t="n"/>
      <c r="AD2" s="350" t="n"/>
      <c r="AE2" s="351" t="n"/>
      <c r="AF2" s="359" t="inlineStr">
        <is>
          <t>وزن جاف فعلي بالوردية الثانية
 (بالجم/طقم)</t>
        </is>
      </c>
      <c r="AG2" s="350" t="n"/>
      <c r="AH2" s="350" t="n"/>
      <c r="AI2" s="350" t="n"/>
      <c r="AJ2" s="351" t="n"/>
      <c r="AK2" s="361" t="inlineStr">
        <is>
          <t>CT وردية  الثانية
طقم/الثانية</t>
        </is>
      </c>
      <c r="AL2" s="351" t="n"/>
      <c r="AM2" s="362" t="inlineStr">
        <is>
          <t>متوسط الوزن المبلل</t>
        </is>
      </c>
      <c r="AN2" s="362" t="inlineStr">
        <is>
          <t>متوسط الوزن الجاف</t>
        </is>
      </c>
      <c r="AO2" s="442" t="inlineStr">
        <is>
          <t>نسبة الرطوبة بين الوزن المبلل والجاف</t>
        </is>
      </c>
      <c r="AP2" s="378" t="inlineStr">
        <is>
          <t>المعدل المعيارى/ساعة</t>
        </is>
      </c>
      <c r="AQ2" s="357" t="inlineStr">
        <is>
          <t xml:space="preserve">C.T معيارى </t>
        </is>
      </c>
      <c r="AR2" s="363" t="inlineStr">
        <is>
          <t>المعدل الفعلى
/ ساعة</t>
        </is>
      </c>
      <c r="AS2" s="376" t="inlineStr">
        <is>
          <t>c.T
 متوسط الورديتن
طقم/الثانية</t>
        </is>
      </c>
      <c r="AT2" s="443" t="inlineStr">
        <is>
          <t>إنتاجية الوردية الاولي</t>
        </is>
      </c>
      <c r="AU2" s="444" t="n"/>
      <c r="AV2" s="445" t="n"/>
      <c r="AW2" s="343" t="inlineStr">
        <is>
          <t>توالف الوردية الاولي</t>
        </is>
      </c>
      <c r="AX2" s="444" t="n"/>
      <c r="AY2" s="444" t="n"/>
      <c r="AZ2" s="444" t="n"/>
      <c r="BA2" s="444" t="n"/>
      <c r="BB2" s="444" t="n"/>
      <c r="BC2" s="444" t="n"/>
      <c r="BD2" s="444" t="n"/>
      <c r="BE2" s="444" t="n"/>
      <c r="BF2" s="443" t="inlineStr">
        <is>
          <t>نسبة توالف الوردية الاولي</t>
        </is>
      </c>
      <c r="BG2" s="444" t="n"/>
      <c r="BH2" s="445" t="n"/>
      <c r="BI2" s="443" t="inlineStr">
        <is>
          <t>إنتاجية الوردية الثانية</t>
        </is>
      </c>
      <c r="BJ2" s="444" t="n"/>
      <c r="BK2" s="445" t="n"/>
      <c r="BL2" s="344" t="n"/>
      <c r="BM2" s="343" t="inlineStr">
        <is>
          <t>توالف الوردية الثانية</t>
        </is>
      </c>
      <c r="BN2" s="444" t="n"/>
      <c r="BO2" s="444" t="n"/>
      <c r="BP2" s="444" t="n"/>
      <c r="BQ2" s="444" t="n"/>
      <c r="BR2" s="444" t="n"/>
      <c r="BS2" s="444" t="n"/>
      <c r="BT2" s="444" t="n"/>
      <c r="BU2" s="444" t="n"/>
      <c r="BV2" s="345" t="n"/>
      <c r="BW2" s="345" t="n"/>
      <c r="BX2" s="349" t="inlineStr">
        <is>
          <t>التالف (بالصنف) لاجمالي الوردتين</t>
        </is>
      </c>
      <c r="BY2" s="350" t="n"/>
      <c r="BZ2" s="350" t="n"/>
      <c r="CA2" s="350" t="n"/>
      <c r="CB2" s="350" t="n"/>
      <c r="CC2" s="350" t="n"/>
      <c r="CD2" s="350" t="n"/>
      <c r="CE2" s="350" t="n"/>
      <c r="CF2" s="351" t="n"/>
      <c r="CG2" s="352" t="inlineStr">
        <is>
          <t>اجمالي التالف بالصنف</t>
        </is>
      </c>
      <c r="CH2" s="353" t="inlineStr">
        <is>
          <t>اجمالى الانتاج</t>
        </is>
      </c>
      <c r="CI2" s="355" t="inlineStr">
        <is>
          <t>معياري التوالف</t>
        </is>
      </c>
      <c r="CJ2" s="356" t="inlineStr">
        <is>
          <t>نسبة التالف</t>
        </is>
      </c>
      <c r="CK2" s="348" t="inlineStr">
        <is>
          <t>التحقق من التالف</t>
        </is>
      </c>
      <c r="CL2" s="348" t="inlineStr">
        <is>
          <t>الوزن المعياري للاسكراب بالكجم</t>
        </is>
      </c>
      <c r="CM2" s="348" t="inlineStr">
        <is>
          <t>الوزن المعياري للانتاج</t>
        </is>
      </c>
      <c r="CN2" s="348" t="inlineStr">
        <is>
          <t>وزن الاسكراب بالكجم</t>
        </is>
      </c>
      <c r="CO2" s="348" t="inlineStr">
        <is>
          <t>وزن الانتاج بالكجم</t>
        </is>
      </c>
      <c r="CP2" s="346" t="inlineStr">
        <is>
          <t>customer name</t>
        </is>
      </c>
      <c r="CQ2" s="346" t="inlineStr">
        <is>
          <t>customer company'es name</t>
        </is>
      </c>
      <c r="CR2" s="346" t="inlineStr">
        <is>
          <t>customer`s classifications</t>
        </is>
      </c>
      <c r="CS2" s="346" t="inlineStr">
        <is>
          <t>customers item code</t>
        </is>
      </c>
      <c r="CT2" s="347" t="n"/>
      <c r="CY2" s="374" t="inlineStr">
        <is>
          <t>الفرق بين الوزن الجاف والوزن المعياري</t>
        </is>
      </c>
      <c r="CZ2" s="374" t="n"/>
      <c r="DA2" s="374" t="n"/>
      <c r="DB2" s="374" t="n"/>
      <c r="DC2" s="367" t="n"/>
      <c r="DD2" s="367" t="n"/>
      <c r="DE2" s="367" t="n"/>
      <c r="DF2" s="367" t="n"/>
      <c r="DG2" s="367" t="n"/>
      <c r="DH2" s="367" t="n"/>
      <c r="DI2" s="367" t="n"/>
      <c r="DJ2" s="367" t="n"/>
      <c r="DK2" s="367" t="n"/>
      <c r="DL2" s="367" t="n"/>
      <c r="DM2" s="367" t="n"/>
    </row>
    <row r="3" ht="52.5" customFormat="1" customHeight="1" s="367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205" t="inlineStr">
        <is>
          <t xml:space="preserve">From </t>
        </is>
      </c>
      <c r="N3" s="377" t="inlineStr">
        <is>
          <t>To</t>
        </is>
      </c>
      <c r="O3" s="185" t="n">
        <v>1</v>
      </c>
      <c r="P3" s="186" t="n">
        <v>2</v>
      </c>
      <c r="Q3" s="186" t="n">
        <v>3</v>
      </c>
      <c r="R3" s="186" t="n">
        <v>4</v>
      </c>
      <c r="S3" s="186" t="n">
        <v>5</v>
      </c>
      <c r="T3" s="187" t="n">
        <v>1</v>
      </c>
      <c r="U3" s="188" t="n">
        <v>2</v>
      </c>
      <c r="V3" s="188" t="n">
        <v>3</v>
      </c>
      <c r="W3" s="188" t="n">
        <v>4</v>
      </c>
      <c r="X3" s="188" t="n">
        <v>5</v>
      </c>
      <c r="Y3" s="189" t="n">
        <v>1</v>
      </c>
      <c r="Z3" s="189" t="n">
        <v>2</v>
      </c>
      <c r="AA3" s="185" t="n">
        <v>1</v>
      </c>
      <c r="AB3" s="186" t="n">
        <v>2</v>
      </c>
      <c r="AC3" s="186" t="n">
        <v>3</v>
      </c>
      <c r="AD3" s="186" t="n">
        <v>4</v>
      </c>
      <c r="AE3" s="186" t="n">
        <v>5</v>
      </c>
      <c r="AF3" s="187" t="n">
        <v>1</v>
      </c>
      <c r="AG3" s="188" t="n">
        <v>2</v>
      </c>
      <c r="AH3" s="188" t="n">
        <v>3</v>
      </c>
      <c r="AI3" s="188" t="n">
        <v>4</v>
      </c>
      <c r="AJ3" s="188" t="n">
        <v>5</v>
      </c>
      <c r="AK3" s="190" t="n">
        <v>1</v>
      </c>
      <c r="AL3" s="190" t="n">
        <v>2</v>
      </c>
      <c r="AM3" s="326" t="n"/>
      <c r="AN3" s="326" t="n"/>
      <c r="AO3" s="446" t="n"/>
      <c r="AP3" s="328" t="n"/>
      <c r="AQ3" s="328" t="n"/>
      <c r="AR3" s="328" t="n"/>
      <c r="AS3" s="328" t="n"/>
      <c r="AT3" s="328" t="inlineStr">
        <is>
          <t>كروت</t>
        </is>
      </c>
      <c r="AU3" s="328" t="inlineStr">
        <is>
          <t>عبوات</t>
        </is>
      </c>
      <c r="AV3" s="328" t="inlineStr">
        <is>
          <t>انتاج سليم</t>
        </is>
      </c>
      <c r="AW3" s="216" t="inlineStr">
        <is>
          <t xml:space="preserve">نقص  </t>
        </is>
      </c>
      <c r="AX3" s="216" t="inlineStr">
        <is>
          <t>فرولة</t>
        </is>
      </c>
      <c r="AY3" s="216" t="inlineStr">
        <is>
          <t>كسر</t>
        </is>
      </c>
      <c r="AZ3" s="216" t="inlineStr">
        <is>
          <t xml:space="preserve">تقوس  </t>
        </is>
      </c>
      <c r="BA3" s="216" t="inlineStr">
        <is>
          <t>انكماش</t>
        </is>
      </c>
      <c r="BB3" s="216" t="inlineStr">
        <is>
          <t>ابعاد</t>
        </is>
      </c>
      <c r="BC3" s="216" t="inlineStr">
        <is>
          <t>وزن</t>
        </is>
      </c>
      <c r="BD3" s="216" t="inlineStr">
        <is>
          <t>اتساخ</t>
        </is>
      </c>
      <c r="BE3" s="216" t="inlineStr">
        <is>
          <t>تلون</t>
        </is>
      </c>
      <c r="BF3" s="328" t="inlineStr">
        <is>
          <t>عدد التوالف بالقطعة</t>
        </is>
      </c>
      <c r="BG3" s="328" t="inlineStr">
        <is>
          <t>عدد التوالف بالطقم</t>
        </is>
      </c>
      <c r="BH3" s="328" t="inlineStr">
        <is>
          <t>اجمالي الإنتاج</t>
        </is>
      </c>
      <c r="BI3" s="328" t="inlineStr">
        <is>
          <t>كروت</t>
        </is>
      </c>
      <c r="BJ3" s="328" t="inlineStr">
        <is>
          <t>عبوات</t>
        </is>
      </c>
      <c r="BK3" s="328" t="inlineStr">
        <is>
          <t>انتاج سليم</t>
        </is>
      </c>
      <c r="BL3" s="216" t="inlineStr">
        <is>
          <t xml:space="preserve">نقص  </t>
        </is>
      </c>
      <c r="BM3" s="216" t="inlineStr">
        <is>
          <t>فرولة</t>
        </is>
      </c>
      <c r="BN3" s="216" t="inlineStr">
        <is>
          <t>كسر</t>
        </is>
      </c>
      <c r="BO3" s="216" t="inlineStr">
        <is>
          <t xml:space="preserve">تقوس  </t>
        </is>
      </c>
      <c r="BP3" s="216" t="inlineStr">
        <is>
          <t>انكماش</t>
        </is>
      </c>
      <c r="BQ3" s="216" t="inlineStr">
        <is>
          <t>ابعاد</t>
        </is>
      </c>
      <c r="BR3" s="216" t="inlineStr">
        <is>
          <t>وزن</t>
        </is>
      </c>
      <c r="BS3" s="216" t="inlineStr">
        <is>
          <t>اتساخ</t>
        </is>
      </c>
      <c r="BT3" s="216" t="inlineStr">
        <is>
          <t>تلون</t>
        </is>
      </c>
      <c r="BU3" s="328" t="inlineStr">
        <is>
          <t>عدد التوالف بالقطعة</t>
        </is>
      </c>
      <c r="BV3" s="328" t="inlineStr">
        <is>
          <t>عدد التوالف بالطقم</t>
        </is>
      </c>
      <c r="BW3" s="328" t="inlineStr">
        <is>
          <t>اجمالي الإنتاج</t>
        </is>
      </c>
      <c r="BX3" s="216" t="inlineStr">
        <is>
          <t xml:space="preserve">نقص  </t>
        </is>
      </c>
      <c r="BY3" s="216" t="inlineStr">
        <is>
          <t>فرولة</t>
        </is>
      </c>
      <c r="BZ3" s="216" t="inlineStr">
        <is>
          <t>كسر</t>
        </is>
      </c>
      <c r="CA3" s="216" t="inlineStr">
        <is>
          <t xml:space="preserve">تقوس  </t>
        </is>
      </c>
      <c r="CB3" s="216" t="inlineStr">
        <is>
          <t>انكماش</t>
        </is>
      </c>
      <c r="CC3" s="216" t="inlineStr">
        <is>
          <t>ابعاد</t>
        </is>
      </c>
      <c r="CD3" s="216" t="inlineStr">
        <is>
          <t>وزن</t>
        </is>
      </c>
      <c r="CE3" s="216" t="inlineStr">
        <is>
          <t>اتساخ</t>
        </is>
      </c>
      <c r="CF3" s="216" t="inlineStr">
        <is>
          <t>تلون</t>
        </is>
      </c>
      <c r="CG3" s="328" t="n"/>
      <c r="CH3" s="447" t="n"/>
      <c r="CI3" s="328" t="n"/>
      <c r="CJ3" s="326" t="n"/>
      <c r="CK3" s="328" t="n"/>
      <c r="CL3" s="328" t="n"/>
      <c r="CM3" s="328" t="n"/>
      <c r="CN3" s="328" t="n"/>
      <c r="CO3" s="328" t="n"/>
      <c r="CP3" s="328" t="n"/>
      <c r="CQ3" s="328" t="n"/>
      <c r="CR3" s="328" t="n"/>
      <c r="CS3" s="328" t="n"/>
      <c r="CT3" s="328" t="n"/>
      <c r="CY3" s="328" t="n"/>
      <c r="CZ3" s="328" t="inlineStr">
        <is>
          <t>الوزن المبلل</t>
        </is>
      </c>
      <c r="DA3" s="328" t="inlineStr">
        <is>
          <t>الوزن الجاف</t>
        </is>
      </c>
      <c r="DB3" s="328" t="inlineStr">
        <is>
          <t>اجمالي الإنتاج السليم</t>
        </is>
      </c>
      <c r="DC3" s="429" t="inlineStr">
        <is>
          <t>sum_scrabe_no_parts</t>
        </is>
      </c>
      <c r="DD3" s="429" t="inlineStr">
        <is>
          <t>عدد التوالف بالصنف</t>
        </is>
      </c>
      <c r="DE3" s="429" t="inlineStr">
        <is>
          <t>زمن الدورة الفعلي</t>
        </is>
      </c>
      <c r="DF3" s="429" t="inlineStr">
        <is>
          <t>معدل الإنتاج الفعلي</t>
        </is>
      </c>
      <c r="DG3" s="430" t="inlineStr">
        <is>
          <t>عدد ساعات انتاج التوالف</t>
        </is>
      </c>
      <c r="DH3" s="430" t="inlineStr">
        <is>
          <t>اجمالي النتاج</t>
        </is>
      </c>
      <c r="DI3" s="430" t="inlineStr">
        <is>
          <t>نسبة التوالف</t>
        </is>
      </c>
      <c r="DJ3" s="430" t="n"/>
      <c r="DK3" s="430" t="inlineStr">
        <is>
          <t>التحقق من المعدلات</t>
        </is>
      </c>
      <c r="DL3" s="430" t="inlineStr">
        <is>
          <t>التحقق من التوالف</t>
        </is>
      </c>
      <c r="DM3" s="367" t="inlineStr">
        <is>
          <t>التحقق من الاوزان</t>
        </is>
      </c>
    </row>
    <row r="4" ht="31.5" customFormat="1" customHeight="1" s="242">
      <c r="A4" s="236" t="n">
        <v>2022</v>
      </c>
      <c r="B4" s="192" t="n">
        <v>1</v>
      </c>
      <c r="C4" s="448" t="n">
        <v>44560</v>
      </c>
      <c r="D4" s="192" t="n">
        <v>395</v>
      </c>
      <c r="E4" s="192" t="n">
        <v>609</v>
      </c>
      <c r="F4" s="192" t="n">
        <v>2</v>
      </c>
      <c r="G4" s="241" t="inlineStr">
        <is>
          <t>قاعده فوم جديده- منلو</t>
        </is>
      </c>
      <c r="H4" t="inlineStr">
        <is>
          <t>FMMINI10000044</t>
        </is>
      </c>
      <c r="I4" t="inlineStr">
        <is>
          <t>1400*1700</t>
        </is>
      </c>
      <c r="J4" t="n">
        <v>3</v>
      </c>
      <c r="K4" t="n">
        <v>3</v>
      </c>
      <c r="L4" s="243" t="n">
        <v>50</v>
      </c>
      <c r="M4" s="244" t="n">
        <v>46.5</v>
      </c>
      <c r="N4" s="245" t="n">
        <v>53.5</v>
      </c>
      <c r="O4" s="235" t="n">
        <v>9100</v>
      </c>
      <c r="P4" s="235" t="n">
        <v>9240</v>
      </c>
      <c r="Q4" s="235" t="n">
        <v>8540</v>
      </c>
      <c r="R4" s="235" t="n"/>
      <c r="S4" s="235" t="n"/>
      <c r="T4" s="235" t="n">
        <v>7140</v>
      </c>
      <c r="U4" s="235" t="n">
        <v>7420</v>
      </c>
      <c r="V4" s="235" t="n">
        <v>6440</v>
      </c>
      <c r="W4" s="235" t="n"/>
      <c r="X4" s="235" t="n"/>
      <c r="Y4" s="195" t="n">
        <v>112</v>
      </c>
      <c r="Z4" s="195" t="n">
        <v>111</v>
      </c>
      <c r="AA4" s="235" t="n"/>
      <c r="AB4" s="235" t="n"/>
      <c r="AC4" s="235" t="n"/>
      <c r="AD4" s="235" t="n"/>
      <c r="AE4" s="235" t="n"/>
      <c r="AF4" s="235" t="n"/>
      <c r="AG4" s="235" t="n"/>
      <c r="AH4" s="235" t="n"/>
      <c r="AI4" s="235" t="n"/>
      <c r="AJ4" s="235" t="n"/>
      <c r="AK4" s="195" t="n">
        <v>112</v>
      </c>
      <c r="AL4" s="195" t="n">
        <v>110</v>
      </c>
      <c r="AM4" s="235" t="n"/>
      <c r="AN4" s="235" t="n"/>
      <c r="AO4" s="282" t="n"/>
      <c r="AP4" s="219" t="n">
        <v>90</v>
      </c>
      <c r="AQ4" s="220" t="n">
        <v>120</v>
      </c>
      <c r="AR4" s="218" t="n"/>
      <c r="AS4" s="218" t="n"/>
      <c r="AT4" s="218" t="n"/>
      <c r="AU4" s="218" t="n"/>
      <c r="AV4" s="218" t="n"/>
      <c r="AW4" s="218" t="n">
        <v>420</v>
      </c>
      <c r="AX4" s="218" t="n">
        <v>420</v>
      </c>
      <c r="AY4" s="218" t="n">
        <v>280</v>
      </c>
      <c r="AZ4" s="218" t="n"/>
      <c r="BA4" s="218" t="n"/>
      <c r="BB4" s="218" t="n"/>
      <c r="BC4" s="218" t="n"/>
      <c r="BD4" s="218" t="n"/>
      <c r="BE4" s="218" t="n"/>
      <c r="BF4" s="218" t="n"/>
      <c r="BG4" s="218" t="n"/>
      <c r="BH4" s="218" t="n"/>
      <c r="BI4" s="218" t="n"/>
      <c r="BJ4" s="218" t="n"/>
      <c r="BK4" s="218" t="n"/>
      <c r="BL4" s="218" t="n"/>
      <c r="BM4" s="218" t="n"/>
      <c r="BN4" s="218" t="n"/>
      <c r="BO4" s="218" t="n"/>
      <c r="BP4" s="218" t="n"/>
      <c r="BQ4" s="218" t="n"/>
      <c r="BR4" s="218" t="n"/>
      <c r="BS4" s="218" t="n"/>
      <c r="BT4" s="218" t="n"/>
      <c r="BU4" s="218" t="n"/>
      <c r="BV4" s="218" t="n"/>
      <c r="BW4" s="218" t="n"/>
      <c r="BX4" s="221" t="n"/>
      <c r="BY4" s="221" t="n"/>
      <c r="BZ4" s="221" t="n"/>
      <c r="CA4" s="221" t="n"/>
      <c r="CB4" s="221" t="n"/>
      <c r="CC4" s="221" t="n"/>
      <c r="CD4" s="221" t="n"/>
      <c r="CE4" s="221" t="n"/>
      <c r="CF4" s="221" t="n"/>
      <c r="CG4" s="222" t="n"/>
      <c r="CH4" s="217" t="n">
        <v>0.015</v>
      </c>
      <c r="CI4" s="449" t="n"/>
      <c r="CJ4" s="224" t="n"/>
      <c r="CK4" s="196" t="n"/>
      <c r="CL4" s="196" t="n"/>
      <c r="CM4" s="196" t="n"/>
      <c r="CN4" s="196" t="n"/>
      <c r="CO4" s="196" t="inlineStr">
        <is>
          <t>ميلو</t>
        </is>
      </c>
      <c r="CP4" s="24" t="inlineStr">
        <is>
          <t>ميلو</t>
        </is>
      </c>
      <c r="CQ4" s="367" t="n"/>
      <c r="CR4" s="367" t="n"/>
      <c r="CS4" s="367" t="n">
        <v>52</v>
      </c>
      <c r="CT4" s="367" t="n"/>
      <c r="CU4" s="367" t="n"/>
      <c r="CV4" s="367" t="n"/>
      <c r="CW4" s="367" t="n"/>
      <c r="CX4" s="367" t="n"/>
      <c r="CY4" s="367">
        <f>IFERROR(ROUND(STDEV(AN4,L4),1),"")</f>
        <v/>
      </c>
      <c r="CZ4" s="235">
        <f>IFERROR(ROUND(AVERAGE(O4:S4,AA4:AE4),0),"")</f>
        <v/>
      </c>
      <c r="DA4" s="235">
        <f>IFERROR(AVERAGE(T4:X4,AF4:AJ4),"")</f>
        <v/>
      </c>
      <c r="DB4" s="433">
        <f>AV4+BK4</f>
        <v/>
      </c>
      <c r="DC4" s="431">
        <f>SUM(BL4:BT4,AW4:BE4)</f>
        <v/>
      </c>
      <c r="DD4">
        <f>ROUND(DC4/K4,0)</f>
        <v/>
      </c>
      <c r="DE4">
        <f>IFERROR(ROUND(AVERAGE(Y4:Z4,AK4:AL4),0),"")</f>
        <v/>
      </c>
      <c r="DF4" s="218">
        <f>IFERROR(ROUND((3600/DE4*J4),0),"")</f>
        <v/>
      </c>
      <c r="DG4">
        <f>IFERROR(ROUND(DD4/DF4,1),"")</f>
        <v/>
      </c>
      <c r="DH4" s="431">
        <f>DD4+DB4</f>
        <v/>
      </c>
      <c r="DI4">
        <f>DC4/DH4</f>
        <v/>
      </c>
      <c r="DK4" s="431">
        <f>DF4-AP4</f>
        <v/>
      </c>
      <c r="DM4" s="313">
        <f>AN5-L5</f>
        <v/>
      </c>
      <c r="DN4" s="367" t="n"/>
      <c r="DO4" s="367" t="n"/>
      <c r="DP4" s="367" t="n"/>
      <c r="DQ4" s="367" t="n"/>
      <c r="DR4" s="367" t="n"/>
      <c r="DS4" s="367" t="n"/>
      <c r="DT4" s="367" t="n"/>
      <c r="DU4" s="367" t="n"/>
      <c r="DV4" s="367" t="n"/>
      <c r="DW4" s="367" t="n"/>
      <c r="DX4" s="367" t="n"/>
      <c r="DY4" s="367" t="n"/>
      <c r="DZ4" s="367" t="n"/>
      <c r="EA4" s="367" t="n"/>
      <c r="EB4" s="367" t="n"/>
      <c r="EC4" s="367" t="n"/>
      <c r="ED4" s="367" t="n"/>
      <c r="EE4" s="367" t="n"/>
      <c r="EF4" s="367" t="n"/>
      <c r="EG4" s="367" t="n"/>
      <c r="EH4" s="367" t="n"/>
      <c r="EI4" s="367" t="n"/>
    </row>
    <row r="5" ht="31.5" customFormat="1" customHeight="1" s="242">
      <c r="A5" s="236" t="n">
        <v>2022</v>
      </c>
      <c r="B5" s="192" t="n">
        <v>1</v>
      </c>
      <c r="C5" s="448" t="n">
        <v>44560</v>
      </c>
      <c r="D5" s="192" t="n">
        <v>137</v>
      </c>
      <c r="E5" s="192" t="n">
        <v>273</v>
      </c>
      <c r="F5" s="192" t="n">
        <v>3</v>
      </c>
      <c r="G5" s="241" t="inlineStr">
        <is>
          <t>صندوق سمك 25 ك بني سويف</t>
        </is>
      </c>
      <c r="H5" t="inlineStr">
        <is>
          <t>FM000B25000000</t>
        </is>
      </c>
      <c r="I5" t="inlineStr">
        <is>
          <t>1400*1700</t>
        </is>
      </c>
      <c r="J5" t="n">
        <v>3</v>
      </c>
      <c r="K5" t="n">
        <v>2</v>
      </c>
      <c r="L5" s="243" t="n">
        <v>564</v>
      </c>
      <c r="M5" s="244" t="n">
        <v>524.52</v>
      </c>
      <c r="N5" s="245" t="n">
        <v>603.48</v>
      </c>
      <c r="O5" s="235" t="n">
        <v>880320</v>
      </c>
      <c r="P5" s="235" t="n">
        <v>839448</v>
      </c>
      <c r="Q5" s="235" t="n"/>
      <c r="R5" s="235" t="n">
        <v>872984</v>
      </c>
      <c r="S5" s="235" t="n">
        <v>879272</v>
      </c>
      <c r="T5" s="235" t="n"/>
      <c r="U5" s="235" t="n"/>
      <c r="V5" s="235" t="n"/>
      <c r="W5" s="235" t="n"/>
      <c r="X5" s="235" t="n"/>
      <c r="Y5" s="195" t="n">
        <v>125</v>
      </c>
      <c r="Z5" s="195" t="n">
        <v>124</v>
      </c>
      <c r="AA5" s="235" t="n">
        <v>840496</v>
      </c>
      <c r="AB5" s="235" t="n">
        <v>869840</v>
      </c>
      <c r="AC5" s="235" t="n">
        <v>880320</v>
      </c>
      <c r="AD5" s="235" t="n">
        <v>752464</v>
      </c>
      <c r="AE5" s="235" t="n">
        <v>783904</v>
      </c>
      <c r="AF5" s="235" t="n">
        <v>607840</v>
      </c>
      <c r="AG5" s="235" t="n">
        <v>644520</v>
      </c>
      <c r="AH5" s="235" t="n">
        <v>649760</v>
      </c>
      <c r="AI5" s="235" t="n">
        <v>581640</v>
      </c>
      <c r="AJ5" s="235" t="n">
        <v>617272</v>
      </c>
      <c r="AK5" s="195" t="n">
        <v>125</v>
      </c>
      <c r="AL5" s="195" t="n">
        <v>125</v>
      </c>
      <c r="AM5" s="235" t="n"/>
      <c r="AN5" s="235" t="n"/>
      <c r="AO5" s="282" t="n"/>
      <c r="AP5" s="219" t="n">
        <v>93</v>
      </c>
      <c r="AQ5" s="220" t="n">
        <v>116</v>
      </c>
      <c r="AR5" s="218" t="n"/>
      <c r="AS5" s="218" t="n"/>
      <c r="AT5" s="218" t="n"/>
      <c r="AU5" s="218" t="n"/>
      <c r="AV5" s="218" t="n"/>
      <c r="AW5" s="218" t="n">
        <v>5240</v>
      </c>
      <c r="AX5" s="218" t="n">
        <v>5240</v>
      </c>
      <c r="AY5" s="218" t="n">
        <v>6288</v>
      </c>
      <c r="AZ5" s="218" t="n"/>
      <c r="BA5" s="218" t="n"/>
      <c r="BB5" s="218" t="n"/>
      <c r="BC5" s="218" t="n"/>
      <c r="BD5" s="218" t="n"/>
      <c r="BE5" s="218" t="n"/>
      <c r="BF5" s="218" t="n"/>
      <c r="BG5" s="218" t="n"/>
      <c r="BH5" s="218" t="n"/>
      <c r="BI5" s="218" t="n"/>
      <c r="BJ5" s="218" t="n"/>
      <c r="BK5" s="218" t="n"/>
      <c r="BL5" s="218" t="n">
        <v>3144</v>
      </c>
      <c r="BM5" s="218" t="n">
        <v>3144</v>
      </c>
      <c r="BN5" s="218" t="n"/>
      <c r="BO5" s="218" t="n"/>
      <c r="BP5" s="218" t="n"/>
      <c r="BQ5" s="218" t="n"/>
      <c r="BR5" s="218" t="n"/>
      <c r="BS5" s="218" t="n"/>
      <c r="BT5" s="218" t="n"/>
      <c r="BU5" s="218" t="n"/>
      <c r="BV5" s="218" t="n"/>
      <c r="BW5" s="218" t="n">
        <v>4192</v>
      </c>
      <c r="BX5" s="221" t="n">
        <v>4192</v>
      </c>
      <c r="BY5" s="221" t="n"/>
      <c r="BZ5" s="221" t="n"/>
      <c r="CA5" s="221" t="n"/>
      <c r="CB5" s="221" t="n"/>
      <c r="CC5" s="221" t="n"/>
      <c r="CD5" s="221" t="n"/>
      <c r="CE5" s="221" t="n"/>
      <c r="CF5" s="221" t="n"/>
      <c r="CG5" s="222" t="n"/>
      <c r="CH5" s="217" t="n">
        <v>0.015</v>
      </c>
      <c r="CI5" s="449" t="n"/>
      <c r="CJ5" s="224" t="n"/>
      <c r="CK5" s="196" t="n"/>
      <c r="CL5" s="196" t="n"/>
      <c r="CM5" s="196" t="n"/>
      <c r="CN5" s="196" t="n"/>
      <c r="CO5" s="196" t="inlineStr">
        <is>
          <t>عملاء متنوعون</t>
        </is>
      </c>
      <c r="CP5" s="24" t="n"/>
      <c r="CQ5" s="367" t="n"/>
      <c r="CR5" s="367" t="n"/>
      <c r="CS5" s="367" t="n">
        <v>52</v>
      </c>
      <c r="CT5" s="367" t="n"/>
      <c r="CU5" s="367" t="n"/>
      <c r="CV5" s="367" t="n"/>
      <c r="CW5" s="367" t="n"/>
      <c r="CX5" s="367" t="n"/>
      <c r="CY5" s="367">
        <f>IFERROR(ROUND(STDEV(AN5,L5),1),"")</f>
        <v/>
      </c>
      <c r="CZ5" s="235">
        <f>IFERROR(ROUND(AVERAGE(O5:S5,AA5:AE5),0),"")</f>
        <v/>
      </c>
      <c r="DA5" s="235">
        <f>IFERROR(AVERAGE(T5:X5,AF5:AJ5),"")</f>
        <v/>
      </c>
      <c r="DB5" s="96" t="n"/>
      <c r="DC5" s="431">
        <f>SUM(BL5:BT5,AW5:BE5)</f>
        <v/>
      </c>
      <c r="DD5">
        <f>ROUND(DC5/K5,0)</f>
        <v/>
      </c>
      <c r="DE5">
        <f>IFERROR(ROUND(AVERAGE(Y5:Z5,AK5:AL5),0),"")</f>
        <v/>
      </c>
      <c r="DF5" s="218">
        <f>IFERROR(ROUND((3600/DE5*J5),0),"")</f>
        <v/>
      </c>
      <c r="DG5">
        <f>IFERROR(ROUND(DD5/DF5,1),"")</f>
        <v/>
      </c>
      <c r="DH5" s="431">
        <f>DD5+DB5</f>
        <v/>
      </c>
      <c r="DI5">
        <f>DC5/DH5</f>
        <v/>
      </c>
      <c r="DK5" s="431">
        <f>DF5-AP5</f>
        <v/>
      </c>
      <c r="DL5" s="367" t="n"/>
      <c r="DM5" s="367" t="n"/>
      <c r="DN5" s="367" t="n"/>
      <c r="DO5" s="367" t="n"/>
      <c r="DP5" s="367" t="n"/>
      <c r="DQ5" s="367" t="n"/>
      <c r="DR5" s="367" t="n"/>
      <c r="DS5" s="367" t="n"/>
      <c r="DT5" s="367" t="n"/>
      <c r="DU5" s="367" t="n"/>
      <c r="DV5" s="367" t="n"/>
      <c r="DW5" s="367" t="n"/>
      <c r="DX5" s="367" t="n"/>
      <c r="DY5" s="367" t="n"/>
      <c r="DZ5" s="367" t="n"/>
      <c r="EA5" s="367" t="n"/>
      <c r="EB5" s="367" t="n"/>
      <c r="EC5" s="367" t="n"/>
      <c r="ED5" s="367" t="n"/>
      <c r="EE5" s="367" t="n"/>
      <c r="EF5" s="367" t="n"/>
      <c r="EG5" s="367" t="n"/>
      <c r="EH5" s="367" t="n"/>
      <c r="EI5" s="367" t="n"/>
    </row>
    <row r="6" ht="31.5" customFormat="1" customHeight="1" s="242">
      <c r="A6" s="236" t="n">
        <v>2022</v>
      </c>
      <c r="B6" s="192" t="n">
        <v>1</v>
      </c>
      <c r="C6" s="448" t="n">
        <v>44560</v>
      </c>
      <c r="D6" s="192" t="n">
        <v>331</v>
      </c>
      <c r="E6" s="192" t="n">
        <v>253</v>
      </c>
      <c r="F6" s="192" t="n">
        <v>3</v>
      </c>
      <c r="G6" s="241" t="inlineStr">
        <is>
          <t>طقم سخان بلونايل ذو 3 اطقم</t>
        </is>
      </c>
      <c r="H6" t="inlineStr">
        <is>
          <t>FMDAHI40000000</t>
        </is>
      </c>
      <c r="I6" t="inlineStr">
        <is>
          <t>1400*1700</t>
        </is>
      </c>
      <c r="J6" t="n">
        <v>3</v>
      </c>
      <c r="K6" t="n">
        <v>2</v>
      </c>
      <c r="L6" s="243" t="n">
        <v>203</v>
      </c>
      <c r="M6" s="244" t="n">
        <v>188.79</v>
      </c>
      <c r="N6" s="245" t="n">
        <v>217.21</v>
      </c>
      <c r="O6" s="235" t="n">
        <v>78364</v>
      </c>
      <c r="P6" s="235" t="n">
        <v>79734</v>
      </c>
      <c r="Q6" s="235" t="n">
        <v>77816</v>
      </c>
      <c r="R6" s="235" t="n"/>
      <c r="S6" s="235" t="n"/>
      <c r="T6" s="235" t="n"/>
      <c r="U6" s="235" t="n"/>
      <c r="V6" s="235" t="n"/>
      <c r="W6" s="235" t="n"/>
      <c r="X6" s="235" t="n"/>
      <c r="Y6" s="195" t="n">
        <v>91</v>
      </c>
      <c r="Z6" s="195" t="n">
        <v>89</v>
      </c>
      <c r="AA6" s="235" t="n"/>
      <c r="AB6" s="235" t="n"/>
      <c r="AC6" s="235" t="n"/>
      <c r="AD6" s="235" t="n"/>
      <c r="AE6" s="235" t="n"/>
      <c r="AF6" s="235" t="n"/>
      <c r="AG6" s="235" t="n"/>
      <c r="AH6" s="235" t="n"/>
      <c r="AI6" s="235" t="n"/>
      <c r="AJ6" s="235" t="n"/>
      <c r="AK6" s="195" t="n">
        <v>91</v>
      </c>
      <c r="AL6" s="195" t="n">
        <v>90</v>
      </c>
      <c r="AM6" s="235" t="n"/>
      <c r="AN6" s="235" t="n"/>
      <c r="AO6" s="282" t="n"/>
      <c r="AP6" s="219" t="n">
        <v>121</v>
      </c>
      <c r="AQ6" s="220" t="n">
        <v>89</v>
      </c>
      <c r="AR6" s="218" t="n"/>
      <c r="AS6" s="218" t="n"/>
      <c r="AT6" s="218" t="n"/>
      <c r="AU6" s="218" t="n"/>
      <c r="AV6" s="218" t="n"/>
      <c r="AW6" s="218" t="n">
        <v>1096</v>
      </c>
      <c r="AX6" s="218" t="n">
        <v>1096</v>
      </c>
      <c r="AY6" s="218" t="n">
        <v>2192</v>
      </c>
      <c r="AZ6" s="218" t="n"/>
      <c r="BA6" s="218" t="n"/>
      <c r="BB6" s="218" t="n"/>
      <c r="BC6" s="218" t="n"/>
      <c r="BD6" s="218" t="n"/>
      <c r="BE6" s="218" t="n"/>
      <c r="BF6" s="218" t="n"/>
      <c r="BG6" s="218" t="n"/>
      <c r="BH6" s="218" t="n"/>
      <c r="BI6" s="218" t="n"/>
      <c r="BJ6" s="218" t="n"/>
      <c r="BK6" s="218" t="n"/>
      <c r="BL6" s="218" t="n"/>
      <c r="BM6" s="218" t="n"/>
      <c r="BN6" s="218" t="n"/>
      <c r="BO6" s="218" t="n"/>
      <c r="BP6" s="218" t="n"/>
      <c r="BQ6" s="218" t="n"/>
      <c r="BR6" s="218" t="n"/>
      <c r="BS6" s="218" t="n"/>
      <c r="BT6" s="218" t="n"/>
      <c r="BU6" s="218" t="n"/>
      <c r="BV6" s="218" t="n"/>
      <c r="BW6" s="218" t="n"/>
      <c r="BX6" s="221" t="n"/>
      <c r="BY6" s="221" t="n"/>
      <c r="BZ6" s="221" t="n"/>
      <c r="CA6" s="221" t="n"/>
      <c r="CB6" s="221" t="n"/>
      <c r="CC6" s="221" t="n"/>
      <c r="CD6" s="221" t="n"/>
      <c r="CE6" s="221" t="n"/>
      <c r="CF6" s="221" t="n"/>
      <c r="CG6" s="222" t="n"/>
      <c r="CH6" s="217" t="n">
        <v>0.015</v>
      </c>
      <c r="CI6" s="449" t="n"/>
      <c r="CJ6" s="224" t="n"/>
      <c r="CK6" s="196" t="n"/>
      <c r="CL6" s="196" t="n"/>
      <c r="CM6" s="196" t="n"/>
      <c r="CN6" s="196" t="n"/>
      <c r="CO6" s="196" t="inlineStr">
        <is>
          <t>الكترولوكس</t>
        </is>
      </c>
      <c r="CP6" s="24" t="inlineStr">
        <is>
          <t>القاهرة للصناعات المغذية سخانات</t>
        </is>
      </c>
      <c r="CQ6" s="367" t="inlineStr">
        <is>
          <t>PHEWP0112</t>
        </is>
      </c>
      <c r="CR6" s="367" t="n"/>
      <c r="CS6" s="367" t="n">
        <v>52</v>
      </c>
      <c r="CT6" s="367" t="n"/>
      <c r="CU6" s="367" t="n"/>
      <c r="CV6" s="367" t="n"/>
      <c r="CW6" s="367" t="n"/>
      <c r="CX6" s="367" t="n"/>
      <c r="CY6" s="367">
        <f>IFERROR(ROUND(STDEV(AN6,L6),1),"")</f>
        <v/>
      </c>
      <c r="CZ6" s="235">
        <f>IFERROR(ROUND(AVERAGE(O6:S6,AA6:AE6),0),"")</f>
        <v/>
      </c>
      <c r="DA6" s="235">
        <f>IFERROR(AVERAGE(T6:X6,AF6:AJ6),"")</f>
        <v/>
      </c>
      <c r="DB6" s="96" t="n"/>
      <c r="DC6" s="431">
        <f>SUM(BL6:BT6,AW6:BE6)</f>
        <v/>
      </c>
      <c r="DD6">
        <f>ROUND(DC6/K6,0)</f>
        <v/>
      </c>
      <c r="DE6">
        <f>IFERROR(ROUND(AVERAGE(Y6:Z6,AK6:AL6),0),"")</f>
        <v/>
      </c>
      <c r="DF6" s="218">
        <f>IFERROR(ROUND((3600/DE6*J6),0),"")</f>
        <v/>
      </c>
      <c r="DG6">
        <f>IFERROR(ROUND(DD6/DF6,1),"")</f>
        <v/>
      </c>
      <c r="DH6" s="431">
        <f>DD6+DB6</f>
        <v/>
      </c>
      <c r="DI6">
        <f>DC6/DH6</f>
        <v/>
      </c>
      <c r="DK6" s="431">
        <f>DF6-AP6</f>
        <v/>
      </c>
      <c r="DL6" s="367" t="n"/>
      <c r="DM6" s="367" t="n"/>
      <c r="DN6" s="367" t="n"/>
      <c r="DO6" s="367" t="n"/>
      <c r="DP6" s="367" t="n"/>
      <c r="DQ6" s="367" t="n"/>
      <c r="DR6" s="367" t="n"/>
      <c r="DS6" s="367" t="n"/>
      <c r="DT6" s="367" t="n"/>
      <c r="DU6" s="367" t="n"/>
      <c r="DV6" s="367" t="n"/>
      <c r="DW6" s="367" t="n"/>
      <c r="DX6" s="367" t="n"/>
      <c r="DY6" s="367" t="n"/>
      <c r="DZ6" s="367" t="n"/>
      <c r="EA6" s="367" t="n"/>
      <c r="EB6" s="367" t="n"/>
      <c r="EC6" s="367" t="n"/>
      <c r="ED6" s="367" t="n"/>
      <c r="EE6" s="367" t="n"/>
      <c r="EF6" s="367" t="n"/>
      <c r="EG6" s="367" t="n"/>
      <c r="EH6" s="367" t="n"/>
      <c r="EI6" s="367" t="n"/>
    </row>
    <row r="7" ht="31.5" customFormat="1" customHeight="1" s="242">
      <c r="A7" s="236" t="n">
        <v>2022</v>
      </c>
      <c r="B7" s="192" t="n">
        <v>1</v>
      </c>
      <c r="C7" s="448" t="n">
        <v>44560</v>
      </c>
      <c r="D7" s="192" t="n">
        <v>416</v>
      </c>
      <c r="E7" s="192" t="n">
        <v>659</v>
      </c>
      <c r="F7" s="192" t="n">
        <v>3</v>
      </c>
      <c r="G7" s="241" t="inlineStr">
        <is>
          <t>75UP77 MFZ65917901-  FRONT</t>
        </is>
      </c>
      <c r="H7" t="inlineStr">
        <is>
          <t>FMLGEI375UP770</t>
        </is>
      </c>
      <c r="I7" t="inlineStr">
        <is>
          <t>1400*1700</t>
        </is>
      </c>
      <c r="J7" t="n">
        <v>2</v>
      </c>
      <c r="K7" t="n">
        <v>1</v>
      </c>
      <c r="L7" s="243" t="n">
        <v>301</v>
      </c>
      <c r="M7" s="244" t="n">
        <v>283.241</v>
      </c>
      <c r="N7" s="245" t="n">
        <v>322.371</v>
      </c>
      <c r="O7" s="235" t="n"/>
      <c r="P7" s="235" t="n"/>
      <c r="Q7" s="235" t="n"/>
      <c r="R7" s="235" t="n">
        <v>12160</v>
      </c>
      <c r="S7" s="235" t="n">
        <v>12608</v>
      </c>
      <c r="T7" s="235" t="n"/>
      <c r="U7" s="235" t="n"/>
      <c r="V7" s="235" t="n"/>
      <c r="W7" s="235" t="n">
        <v>9664</v>
      </c>
      <c r="X7" s="235" t="n">
        <v>9888</v>
      </c>
      <c r="Y7" s="195" t="n">
        <v>122</v>
      </c>
      <c r="Z7" s="195" t="n">
        <v>122</v>
      </c>
      <c r="AA7" s="235" t="n">
        <v>13024</v>
      </c>
      <c r="AB7" s="235" t="n">
        <v>13408</v>
      </c>
      <c r="AC7" s="235" t="n">
        <v>13120</v>
      </c>
      <c r="AD7" s="235" t="n">
        <v>12640</v>
      </c>
      <c r="AE7" s="235" t="n">
        <v>13280</v>
      </c>
      <c r="AF7" s="235" t="n">
        <v>9440</v>
      </c>
      <c r="AG7" s="235" t="n">
        <v>9792</v>
      </c>
      <c r="AH7" s="235" t="n">
        <v>9696</v>
      </c>
      <c r="AI7" s="235" t="n">
        <v>9280</v>
      </c>
      <c r="AJ7" s="235" t="n">
        <v>9824</v>
      </c>
      <c r="AK7" s="195" t="n">
        <v>121</v>
      </c>
      <c r="AL7" s="195" t="n">
        <v>122</v>
      </c>
      <c r="AM7" s="235" t="n"/>
      <c r="AN7" s="235" t="n"/>
      <c r="AO7" s="282" t="n"/>
      <c r="AP7" s="219" t="n">
        <v>40</v>
      </c>
      <c r="AQ7" s="220" t="n">
        <v>180</v>
      </c>
      <c r="AR7" s="218" t="n"/>
      <c r="AS7" s="218" t="n"/>
      <c r="AT7" s="218" t="n"/>
      <c r="AU7" s="218" t="n"/>
      <c r="AV7" s="218" t="n"/>
      <c r="AW7" s="218" t="n">
        <v>64</v>
      </c>
      <c r="AX7" s="218" t="n">
        <v>64</v>
      </c>
      <c r="AY7" s="218" t="n">
        <v>128</v>
      </c>
      <c r="AZ7" s="218" t="n"/>
      <c r="BA7" s="218" t="n"/>
      <c r="BB7" s="218" t="n"/>
      <c r="BC7" s="218" t="n"/>
      <c r="BD7" s="218" t="n"/>
      <c r="BE7" s="218" t="n"/>
      <c r="BF7" s="218" t="n"/>
      <c r="BG7" s="218" t="n"/>
      <c r="BH7" s="218" t="n"/>
      <c r="BI7" s="218" t="n"/>
      <c r="BJ7" s="218" t="n"/>
      <c r="BK7" s="218" t="n"/>
      <c r="BL7" s="218" t="n"/>
      <c r="BM7" s="218" t="n">
        <v>96</v>
      </c>
      <c r="BN7" s="218" t="n">
        <v>192</v>
      </c>
      <c r="BO7" s="218" t="n"/>
      <c r="BP7" s="218" t="n"/>
      <c r="BQ7" s="218" t="n"/>
      <c r="BR7" s="218" t="n"/>
      <c r="BS7" s="218" t="n"/>
      <c r="BT7" s="218" t="n"/>
      <c r="BU7" s="218" t="n"/>
      <c r="BV7" s="218" t="n"/>
      <c r="BW7" s="218" t="n"/>
      <c r="BX7" s="221" t="n">
        <v>160</v>
      </c>
      <c r="BY7" s="221" t="n">
        <v>320</v>
      </c>
      <c r="BZ7" s="221" t="n"/>
      <c r="CA7" s="221" t="n"/>
      <c r="CB7" s="221" t="n"/>
      <c r="CC7" s="221" t="n"/>
      <c r="CD7" s="221" t="n"/>
      <c r="CE7" s="221" t="n"/>
      <c r="CF7" s="221" t="n"/>
      <c r="CG7" s="222" t="n"/>
      <c r="CH7" s="217" t="n">
        <v>0.015</v>
      </c>
      <c r="CI7" s="449" t="n"/>
      <c r="CJ7" s="224" t="n"/>
      <c r="CK7" s="196" t="n"/>
      <c r="CL7" s="196" t="n"/>
      <c r="CM7" s="196" t="n"/>
      <c r="CN7" s="196" t="n"/>
      <c r="CO7" s="196" t="inlineStr">
        <is>
          <t>LG</t>
        </is>
      </c>
      <c r="CP7" s="24" t="inlineStr">
        <is>
          <t>HE</t>
        </is>
      </c>
      <c r="CQ7" s="367" t="inlineStr">
        <is>
          <t>MFZ65917901</t>
        </is>
      </c>
      <c r="CR7" s="367" t="inlineStr">
        <is>
          <t>mma</t>
        </is>
      </c>
      <c r="CS7" s="367" t="n">
        <v>52</v>
      </c>
      <c r="CT7" s="367" t="n"/>
      <c r="CU7" s="367" t="n"/>
      <c r="CV7" s="367" t="n"/>
      <c r="CW7" s="367" t="n"/>
      <c r="CX7" s="367" t="n"/>
      <c r="CY7" s="367">
        <f>IFERROR(ROUND(STDEV(AN7,L7),1),"")</f>
        <v/>
      </c>
      <c r="CZ7" s="235">
        <f>IFERROR(ROUND(AVERAGE(O7:S7,AA7:AE7),0),"")</f>
        <v/>
      </c>
      <c r="DA7" s="235">
        <f>IFERROR(AVERAGE(T7:X7,AF7:AJ7),"")</f>
        <v/>
      </c>
      <c r="DB7" s="96" t="n"/>
      <c r="DC7" s="431">
        <f>SUM(BL7:BT7,AW7:BE7)</f>
        <v/>
      </c>
      <c r="DD7">
        <f>ROUND(DC7/K7,0)</f>
        <v/>
      </c>
      <c r="DE7">
        <f>IFERROR(ROUND(AVERAGE(Y7:Z7,AK7:AL7),0),"")</f>
        <v/>
      </c>
      <c r="DF7" s="218">
        <f>IFERROR(ROUND((3600/DE7*J7),0),"")</f>
        <v/>
      </c>
      <c r="DG7">
        <f>IFERROR(ROUND(DD7/DF7,1),"")</f>
        <v/>
      </c>
      <c r="DH7" s="431">
        <f>DD7+DB7</f>
        <v/>
      </c>
      <c r="DI7">
        <f>DC7/DH7</f>
        <v/>
      </c>
      <c r="DK7" s="431">
        <f>DF7-AP7</f>
        <v/>
      </c>
      <c r="DL7" s="367" t="n"/>
      <c r="DM7" s="367" t="n"/>
      <c r="DN7" s="367" t="n"/>
      <c r="DO7" s="367" t="n"/>
      <c r="DP7" s="367" t="n"/>
      <c r="DQ7" s="367" t="n"/>
      <c r="DR7" s="367" t="n"/>
      <c r="DS7" s="367" t="n"/>
      <c r="DT7" s="367" t="n"/>
      <c r="DU7" s="367" t="n"/>
      <c r="DV7" s="367" t="n"/>
      <c r="DW7" s="367" t="n"/>
      <c r="DX7" s="367" t="n"/>
      <c r="DY7" s="367" t="n"/>
      <c r="DZ7" s="367" t="n"/>
      <c r="EA7" s="367" t="n"/>
      <c r="EB7" s="367" t="n"/>
      <c r="EC7" s="367" t="n"/>
      <c r="ED7" s="367" t="n"/>
      <c r="EE7" s="367" t="n"/>
      <c r="EF7" s="367" t="n"/>
      <c r="EG7" s="367" t="n"/>
      <c r="EH7" s="367" t="n"/>
      <c r="EI7" s="367" t="n"/>
    </row>
    <row r="8" ht="31.5" customFormat="1" customHeight="1" s="242">
      <c r="A8" s="236" t="n">
        <v>2022</v>
      </c>
      <c r="B8" s="192" t="n">
        <v>1</v>
      </c>
      <c r="C8" s="448" t="n">
        <v>44560</v>
      </c>
      <c r="D8" s="192" t="n">
        <v>407</v>
      </c>
      <c r="E8" s="192" t="n">
        <v>627</v>
      </c>
      <c r="F8" s="192" t="n">
        <v>4</v>
      </c>
      <c r="G8" s="241" t="inlineStr">
        <is>
          <t>قاعدة غساله 12 كيلو فوق اتوماتيك p73001989040</t>
        </is>
      </c>
      <c r="H8" t="inlineStr">
        <is>
          <t>FMCFII11289040</t>
        </is>
      </c>
      <c r="I8" t="inlineStr">
        <is>
          <t>1400*1700</t>
        </is>
      </c>
      <c r="J8" t="n">
        <v>1</v>
      </c>
      <c r="K8" t="n">
        <v>5</v>
      </c>
      <c r="L8" s="243" t="n">
        <v>418.5</v>
      </c>
      <c r="M8" s="244" t="n">
        <v>384.97815</v>
      </c>
      <c r="N8" s="245" t="n">
        <v>452.02185</v>
      </c>
      <c r="O8" s="235" t="n">
        <v>33180</v>
      </c>
      <c r="P8" s="235" t="n">
        <v>29050</v>
      </c>
      <c r="Q8" s="235" t="n">
        <v>31780</v>
      </c>
      <c r="R8" s="235" t="n">
        <v>32970</v>
      </c>
      <c r="S8" s="235" t="n">
        <v>32410</v>
      </c>
      <c r="T8" s="235" t="n">
        <v>25900</v>
      </c>
      <c r="U8" s="235" t="n">
        <v>25620</v>
      </c>
      <c r="V8" s="235" t="n">
        <v>30590</v>
      </c>
      <c r="W8" s="235" t="n">
        <v>22400</v>
      </c>
      <c r="X8" s="235" t="n">
        <v>28140</v>
      </c>
      <c r="Y8" s="195" t="n">
        <v>148</v>
      </c>
      <c r="Z8" s="195" t="n">
        <v>147</v>
      </c>
      <c r="AA8" s="235" t="n">
        <v>34580</v>
      </c>
      <c r="AB8" s="235" t="n">
        <v>33460</v>
      </c>
      <c r="AC8" s="235" t="n">
        <v>29890</v>
      </c>
      <c r="AD8" s="235" t="n">
        <v>35000</v>
      </c>
      <c r="AE8" s="235" t="n">
        <v>35910</v>
      </c>
      <c r="AF8" s="235" t="n">
        <v>28700</v>
      </c>
      <c r="AG8" s="235" t="n">
        <v>27160</v>
      </c>
      <c r="AH8" s="235" t="n">
        <v>23800</v>
      </c>
      <c r="AI8" s="235" t="n">
        <v>27650</v>
      </c>
      <c r="AJ8" s="235" t="n">
        <v>28560</v>
      </c>
      <c r="AK8" s="195" t="n">
        <v>153</v>
      </c>
      <c r="AL8" s="195" t="n">
        <v>152</v>
      </c>
      <c r="AM8" s="235" t="n"/>
      <c r="AN8" s="235" t="n"/>
      <c r="AO8" s="282" t="n"/>
      <c r="AP8" s="219" t="n">
        <v>18</v>
      </c>
      <c r="AQ8" s="220" t="n">
        <v>200</v>
      </c>
      <c r="AR8" s="218" t="n"/>
      <c r="AS8" s="218" t="n"/>
      <c r="AT8" s="218" t="n"/>
      <c r="AU8" s="218" t="n"/>
      <c r="AV8" s="218" t="n"/>
      <c r="AW8" s="218" t="n">
        <v>140</v>
      </c>
      <c r="AX8" s="218" t="n">
        <v>210</v>
      </c>
      <c r="AY8" s="218" t="n">
        <v>280</v>
      </c>
      <c r="AZ8" s="218" t="n"/>
      <c r="BA8" s="218" t="n"/>
      <c r="BB8" s="218" t="n"/>
      <c r="BC8" s="218" t="n"/>
      <c r="BD8" s="218" t="n"/>
      <c r="BE8" s="218" t="n"/>
      <c r="BF8" s="218" t="n"/>
      <c r="BG8" s="218" t="n"/>
      <c r="BH8" s="218" t="n"/>
      <c r="BI8" s="218" t="n"/>
      <c r="BJ8" s="218" t="n"/>
      <c r="BK8" s="218" t="n"/>
      <c r="BL8" s="218" t="n">
        <v>140</v>
      </c>
      <c r="BM8" s="218" t="n">
        <v>350</v>
      </c>
      <c r="BN8" s="218" t="n"/>
      <c r="BO8" s="218" t="n"/>
      <c r="BP8" s="218" t="n"/>
      <c r="BQ8" s="218" t="n"/>
      <c r="BR8" s="218" t="n"/>
      <c r="BS8" s="218" t="n"/>
      <c r="BT8" s="218" t="n"/>
      <c r="BU8" s="218" t="n"/>
      <c r="BV8" s="218" t="n"/>
      <c r="BW8" s="218" t="n">
        <v>0</v>
      </c>
      <c r="BX8" s="221" t="n">
        <v>70</v>
      </c>
      <c r="BY8" s="221" t="n"/>
      <c r="BZ8" s="221" t="n"/>
      <c r="CA8" s="221" t="n"/>
      <c r="CB8" s="221" t="n"/>
      <c r="CC8" s="221" t="n"/>
      <c r="CD8" s="221" t="n"/>
      <c r="CE8" s="221" t="n"/>
      <c r="CF8" s="221" t="n"/>
      <c r="CG8" s="222" t="n"/>
      <c r="CH8" s="217" t="n">
        <v>0.015</v>
      </c>
      <c r="CI8" s="449" t="n"/>
      <c r="CJ8" s="224" t="n"/>
      <c r="CK8" s="196" t="n"/>
      <c r="CL8" s="196" t="n"/>
      <c r="CM8" s="196" t="n"/>
      <c r="CN8" s="196" t="n"/>
      <c r="CO8" s="196" t="inlineStr">
        <is>
          <t>الكترولوكس</t>
        </is>
      </c>
      <c r="CP8" s="24" t="inlineStr">
        <is>
          <t>القاهرة للصناعات المغذية غسالات</t>
        </is>
      </c>
      <c r="CQ8" s="367" t="inlineStr">
        <is>
          <t>p73001989040</t>
        </is>
      </c>
      <c r="CR8" s="367" t="n"/>
      <c r="CS8" s="367" t="n">
        <v>52</v>
      </c>
      <c r="CT8" s="367" t="n"/>
      <c r="CU8" s="367" t="n"/>
      <c r="CV8" s="367" t="n"/>
      <c r="CW8" s="367" t="n"/>
      <c r="CX8" s="367" t="n"/>
      <c r="CY8" s="367">
        <f>IFERROR(ROUND(STDEV(AN8,L8),1),"")</f>
        <v/>
      </c>
      <c r="CZ8" s="235">
        <f>IFERROR(ROUND(AVERAGE(O8:S8,AA8:AE8),0),"")</f>
        <v/>
      </c>
      <c r="DA8" s="235">
        <f>IFERROR(AVERAGE(T8:X8,AF8:AJ8),"")</f>
        <v/>
      </c>
      <c r="DB8" s="96" t="n"/>
      <c r="DC8" s="431">
        <f>SUM(BL8:BT8,AW8:BE8)</f>
        <v/>
      </c>
      <c r="DD8">
        <f>ROUND(DC8/K8,0)</f>
        <v/>
      </c>
      <c r="DE8">
        <f>IFERROR(ROUND(AVERAGE(Y8:Z8,AK8:AL8),0),"")</f>
        <v/>
      </c>
      <c r="DF8" s="218">
        <f>IFERROR(ROUND((3600/DE8*J8),0),"")</f>
        <v/>
      </c>
      <c r="DG8">
        <f>IFERROR(ROUND(DD8/DF8,1),"")</f>
        <v/>
      </c>
      <c r="DH8" s="431">
        <f>DD8+DB8</f>
        <v/>
      </c>
      <c r="DI8">
        <f>DC8/DH8</f>
        <v/>
      </c>
      <c r="DK8" s="431">
        <f>DF8-AP8</f>
        <v/>
      </c>
      <c r="DL8" s="367" t="n"/>
      <c r="DM8" s="367" t="n"/>
      <c r="DN8" s="367" t="n"/>
      <c r="DO8" s="367" t="n"/>
      <c r="DP8" s="367" t="n"/>
      <c r="DQ8" s="367" t="n"/>
      <c r="DR8" s="367" t="n"/>
      <c r="DS8" s="367" t="n"/>
      <c r="DT8" s="367" t="n"/>
      <c r="DU8" s="367" t="n"/>
      <c r="DV8" s="367" t="n"/>
      <c r="DW8" s="367" t="n"/>
      <c r="DX8" s="367" t="n"/>
      <c r="DY8" s="367" t="n"/>
      <c r="DZ8" s="367" t="n"/>
      <c r="EA8" s="367" t="n"/>
      <c r="EB8" s="367" t="n"/>
      <c r="EC8" s="367" t="n"/>
      <c r="ED8" s="367" t="n"/>
      <c r="EE8" s="367" t="n"/>
      <c r="EF8" s="367" t="n"/>
      <c r="EG8" s="367" t="n"/>
      <c r="EH8" s="367" t="n"/>
      <c r="EI8" s="367" t="n"/>
    </row>
    <row r="9" ht="31.5" customFormat="1" customHeight="1" s="242">
      <c r="A9" s="236" t="n">
        <v>2022</v>
      </c>
      <c r="B9" s="192" t="n">
        <v>1</v>
      </c>
      <c r="C9" s="448" t="n">
        <v>44560</v>
      </c>
      <c r="D9" s="192" t="n">
        <v>407</v>
      </c>
      <c r="E9" s="192" t="n">
        <v>628</v>
      </c>
      <c r="F9" s="192" t="n">
        <v>4</v>
      </c>
      <c r="G9" s="241" t="inlineStr">
        <is>
          <t>كفر غساله 12 كيلو فوق اتوماتيك 16338000004068</t>
        </is>
      </c>
      <c r="H9" t="inlineStr">
        <is>
          <t>FMCFII71204068</t>
        </is>
      </c>
      <c r="I9" t="inlineStr">
        <is>
          <t>1400*1700</t>
        </is>
      </c>
      <c r="J9" t="n">
        <v>1</v>
      </c>
      <c r="K9" t="n">
        <v>5</v>
      </c>
      <c r="L9" s="243" t="n">
        <v>330</v>
      </c>
      <c r="M9" s="244" t="n">
        <v>303.996</v>
      </c>
      <c r="N9" s="245" t="n">
        <v>356.004</v>
      </c>
      <c r="O9" s="235" t="n">
        <v>26320</v>
      </c>
      <c r="P9" s="235" t="n">
        <v>25830</v>
      </c>
      <c r="Q9" s="235" t="n">
        <v>25970</v>
      </c>
      <c r="R9" s="235" t="n">
        <v>25970</v>
      </c>
      <c r="S9" s="235" t="n">
        <v>26110</v>
      </c>
      <c r="T9" s="235" t="n">
        <v>21070</v>
      </c>
      <c r="U9" s="235" t="n">
        <v>20020</v>
      </c>
      <c r="V9" s="235" t="n">
        <v>23870</v>
      </c>
      <c r="W9" s="235" t="n">
        <v>24080</v>
      </c>
      <c r="X9" s="235" t="n">
        <v>21280</v>
      </c>
      <c r="Y9" s="195" t="n">
        <v>148</v>
      </c>
      <c r="Z9" s="195" t="n">
        <v>147</v>
      </c>
      <c r="AA9" s="235" t="n">
        <v>24710</v>
      </c>
      <c r="AB9" s="235" t="n">
        <v>24430</v>
      </c>
      <c r="AC9" s="235" t="n">
        <v>23450</v>
      </c>
      <c r="AD9" s="235" t="n">
        <v>24500</v>
      </c>
      <c r="AE9" s="235" t="n">
        <v>25270</v>
      </c>
      <c r="AF9" s="235" t="n">
        <v>21210</v>
      </c>
      <c r="AG9" s="235" t="n">
        <v>20300</v>
      </c>
      <c r="AH9" s="235" t="n">
        <v>18480</v>
      </c>
      <c r="AI9" s="235" t="n">
        <v>22330</v>
      </c>
      <c r="AJ9" s="235" t="n">
        <v>22470</v>
      </c>
      <c r="AK9" s="195" t="n">
        <v>153</v>
      </c>
      <c r="AL9" s="195" t="n">
        <v>152</v>
      </c>
      <c r="AM9" s="235" t="n"/>
      <c r="AN9" s="235" t="n"/>
      <c r="AO9" s="282" t="n"/>
      <c r="AP9" s="219" t="n">
        <v>18</v>
      </c>
      <c r="AQ9" s="220" t="n">
        <v>200</v>
      </c>
      <c r="AR9" s="218" t="n"/>
      <c r="AS9" s="218" t="n"/>
      <c r="AT9" s="218" t="n"/>
      <c r="AU9" s="218" t="n"/>
      <c r="AV9" s="218" t="n"/>
      <c r="AW9" s="218" t="n">
        <v>140</v>
      </c>
      <c r="AX9" s="218" t="n">
        <v>140</v>
      </c>
      <c r="AY9" s="218" t="n">
        <v>70</v>
      </c>
      <c r="AZ9" s="218" t="n"/>
      <c r="BA9" s="218" t="n"/>
      <c r="BB9" s="218" t="n"/>
      <c r="BC9" s="218" t="n"/>
      <c r="BD9" s="218" t="n"/>
      <c r="BE9" s="218" t="n"/>
      <c r="BF9" s="218" t="n"/>
      <c r="BG9" s="218" t="n"/>
      <c r="BH9" s="218" t="n"/>
      <c r="BI9" s="218" t="n"/>
      <c r="BJ9" s="218" t="n"/>
      <c r="BK9" s="218" t="n"/>
      <c r="BL9" s="218" t="n"/>
      <c r="BM9" s="218" t="n">
        <v>350</v>
      </c>
      <c r="BN9" s="218" t="n"/>
      <c r="BO9" s="218" t="n"/>
      <c r="BP9" s="218" t="n"/>
      <c r="BQ9" s="218" t="n"/>
      <c r="BR9" s="218" t="n"/>
      <c r="BS9" s="218" t="n"/>
      <c r="BT9" s="218" t="n"/>
      <c r="BU9" s="218" t="n"/>
      <c r="BV9" s="218" t="n"/>
      <c r="BW9" s="218" t="n"/>
      <c r="BX9" s="221" t="n">
        <v>70</v>
      </c>
      <c r="BY9" s="221" t="n"/>
      <c r="BZ9" s="221" t="n"/>
      <c r="CA9" s="221" t="n"/>
      <c r="CB9" s="221" t="n"/>
      <c r="CC9" s="221" t="n"/>
      <c r="CD9" s="221" t="n"/>
      <c r="CE9" s="221" t="n"/>
      <c r="CF9" s="221" t="n"/>
      <c r="CG9" s="222" t="n"/>
      <c r="CH9" s="217" t="n">
        <v>0.015</v>
      </c>
      <c r="CI9" s="449" t="n"/>
      <c r="CJ9" s="224" t="n"/>
      <c r="CK9" s="196" t="n"/>
      <c r="CL9" s="196" t="n"/>
      <c r="CM9" s="196" t="n"/>
      <c r="CN9" s="196" t="n"/>
      <c r="CO9" s="196" t="inlineStr">
        <is>
          <t>الكترولوكس</t>
        </is>
      </c>
      <c r="CP9" s="24" t="inlineStr">
        <is>
          <t>القاهرة للصناعات المغذية غسالات</t>
        </is>
      </c>
      <c r="CQ9" s="367" t="inlineStr">
        <is>
          <t>1.6338E+13</t>
        </is>
      </c>
      <c r="CR9" s="367" t="n"/>
      <c r="CS9" s="367" t="n">
        <v>52</v>
      </c>
      <c r="CT9" s="367" t="n"/>
      <c r="CU9" s="367" t="n"/>
      <c r="CV9" s="367" t="n"/>
      <c r="CW9" s="367" t="n"/>
      <c r="CX9" s="367" t="n"/>
      <c r="CY9" s="367">
        <f>IFERROR(ROUND(STDEV(AN9,L9),1),"")</f>
        <v/>
      </c>
      <c r="CZ9" s="235">
        <f>IFERROR(ROUND(AVERAGE(O9:S9,AA9:AE9),0),"")</f>
        <v/>
      </c>
      <c r="DA9" s="235">
        <f>IFERROR(AVERAGE(T9:X9,AF9:AJ9),"")</f>
        <v/>
      </c>
      <c r="DB9" s="96" t="n"/>
      <c r="DC9" s="431">
        <f>SUM(BL9:BT9,AW9:BE9)</f>
        <v/>
      </c>
      <c r="DD9">
        <f>ROUND(DC9/K9,0)</f>
        <v/>
      </c>
      <c r="DE9">
        <f>IFERROR(ROUND(AVERAGE(Y9:Z9,AK9:AL9),0),"")</f>
        <v/>
      </c>
      <c r="DF9" s="218">
        <f>IFERROR(ROUND((3600/DE9*J9),0),"")</f>
        <v/>
      </c>
      <c r="DG9">
        <f>IFERROR(ROUND(DD9/DF9,1),"")</f>
        <v/>
      </c>
      <c r="DH9" s="431">
        <f>DD9+DB9</f>
        <v/>
      </c>
      <c r="DI9">
        <f>DC9/DH9</f>
        <v/>
      </c>
      <c r="DK9" s="431">
        <f>DF9-AP9</f>
        <v/>
      </c>
      <c r="DL9" s="367" t="n"/>
      <c r="DM9" s="367" t="n"/>
      <c r="DN9" s="367" t="n"/>
      <c r="DO9" s="367" t="n"/>
      <c r="DP9" s="367" t="n"/>
      <c r="DQ9" s="367" t="n"/>
      <c r="DR9" s="367" t="n"/>
      <c r="DS9" s="367" t="n"/>
      <c r="DT9" s="367" t="n"/>
      <c r="DU9" s="367" t="n"/>
      <c r="DV9" s="367" t="n"/>
      <c r="DW9" s="367" t="n"/>
      <c r="DX9" s="367" t="n"/>
      <c r="DY9" s="367" t="n"/>
      <c r="DZ9" s="367" t="n"/>
      <c r="EA9" s="367" t="n"/>
      <c r="EB9" s="367" t="n"/>
      <c r="EC9" s="367" t="n"/>
      <c r="ED9" s="367" t="n"/>
      <c r="EE9" s="367" t="n"/>
      <c r="EF9" s="367" t="n"/>
      <c r="EG9" s="367" t="n"/>
      <c r="EH9" s="367" t="n"/>
      <c r="EI9" s="367" t="n"/>
    </row>
    <row r="10" ht="31.5" customFormat="1" customHeight="1" s="242">
      <c r="A10" s="236" t="n">
        <v>2022</v>
      </c>
      <c r="B10" s="192" t="n">
        <v>1</v>
      </c>
      <c r="C10" s="448" t="n">
        <v>44560</v>
      </c>
      <c r="D10" s="192" t="n">
        <v>407</v>
      </c>
      <c r="E10" s="192" t="n">
        <v>629</v>
      </c>
      <c r="F10" s="192" t="n">
        <v>4</v>
      </c>
      <c r="G10" s="241" t="inlineStr">
        <is>
          <t>جزء وسط غساله 12 كيلو فوق اتوماتيك 16338000004078</t>
        </is>
      </c>
      <c r="H10" t="inlineStr">
        <is>
          <t>FMCFII61204078</t>
        </is>
      </c>
      <c r="I10" t="inlineStr">
        <is>
          <t>1400*1700</t>
        </is>
      </c>
      <c r="J10" t="n">
        <v>1</v>
      </c>
      <c r="K10" t="n">
        <v>5</v>
      </c>
      <c r="L10" s="243" t="n">
        <v>221</v>
      </c>
      <c r="M10" s="244" t="n">
        <v>203.983</v>
      </c>
      <c r="N10" s="245" t="n">
        <v>238.017</v>
      </c>
      <c r="O10" s="235" t="n">
        <v>17150</v>
      </c>
      <c r="P10" s="235" t="n">
        <v>16800</v>
      </c>
      <c r="Q10" s="235" t="n">
        <v>17080</v>
      </c>
      <c r="R10" s="235" t="n">
        <v>17010</v>
      </c>
      <c r="S10" s="235" t="n">
        <v>17220</v>
      </c>
      <c r="T10" s="235" t="n">
        <v>14700</v>
      </c>
      <c r="U10" s="235" t="n">
        <v>14070</v>
      </c>
      <c r="V10" s="235" t="n">
        <v>16100</v>
      </c>
      <c r="W10" s="235" t="n">
        <v>14770</v>
      </c>
      <c r="X10" s="235" t="n">
        <v>14840</v>
      </c>
      <c r="Y10" s="195" t="n">
        <v>148</v>
      </c>
      <c r="Z10" s="195" t="n">
        <v>147</v>
      </c>
      <c r="AA10" s="235" t="n">
        <v>16660</v>
      </c>
      <c r="AB10" s="235" t="n">
        <v>17150</v>
      </c>
      <c r="AC10" s="235" t="n">
        <v>17570</v>
      </c>
      <c r="AD10" s="235" t="n">
        <v>18620</v>
      </c>
      <c r="AE10" s="235" t="n">
        <v>19180</v>
      </c>
      <c r="AF10" s="235" t="n">
        <v>13510</v>
      </c>
      <c r="AG10" s="235" t="n">
        <v>14280</v>
      </c>
      <c r="AH10" s="235" t="n">
        <v>13160</v>
      </c>
      <c r="AI10" s="235" t="n">
        <v>14770</v>
      </c>
      <c r="AJ10" s="235" t="n">
        <v>15120</v>
      </c>
      <c r="AK10" s="195" t="n">
        <v>153</v>
      </c>
      <c r="AL10" s="195" t="n">
        <v>152</v>
      </c>
      <c r="AM10" s="235" t="n"/>
      <c r="AN10" s="235" t="n"/>
      <c r="AO10" s="282" t="n"/>
      <c r="AP10" s="219" t="n">
        <v>18</v>
      </c>
      <c r="AQ10" s="220" t="n">
        <v>200</v>
      </c>
      <c r="AR10" s="218" t="n"/>
      <c r="AS10" s="218" t="n"/>
      <c r="AT10" s="218" t="n"/>
      <c r="AU10" s="218" t="n"/>
      <c r="AV10" s="218" t="n"/>
      <c r="AW10" s="218" t="n">
        <v>140</v>
      </c>
      <c r="AX10" s="218" t="n">
        <v>140</v>
      </c>
      <c r="AY10" s="218" t="n">
        <v>140</v>
      </c>
      <c r="AZ10" s="218" t="n"/>
      <c r="BA10" s="218" t="n"/>
      <c r="BB10" s="218" t="n"/>
      <c r="BC10" s="218" t="n"/>
      <c r="BD10" s="218" t="n"/>
      <c r="BE10" s="218" t="n"/>
      <c r="BF10" s="218" t="n"/>
      <c r="BG10" s="218" t="n"/>
      <c r="BH10" s="218" t="n"/>
      <c r="BI10" s="218" t="n"/>
      <c r="BJ10" s="218" t="n"/>
      <c r="BK10" s="218" t="n"/>
      <c r="BL10" s="218" t="n"/>
      <c r="BM10" s="218" t="n">
        <v>350</v>
      </c>
      <c r="BN10" s="218" t="n"/>
      <c r="BO10" s="218" t="n"/>
      <c r="BP10" s="218" t="n"/>
      <c r="BQ10" s="218" t="n"/>
      <c r="BR10" s="218" t="n"/>
      <c r="BS10" s="218" t="n"/>
      <c r="BT10" s="218" t="n"/>
      <c r="BU10" s="218" t="n"/>
      <c r="BV10" s="218" t="n"/>
      <c r="BW10" s="218" t="n"/>
      <c r="BX10" s="221" t="n">
        <v>70</v>
      </c>
      <c r="BY10" s="221" t="n"/>
      <c r="BZ10" s="221" t="n"/>
      <c r="CA10" s="221" t="n"/>
      <c r="CB10" s="221" t="n"/>
      <c r="CC10" s="221" t="n"/>
      <c r="CD10" s="221" t="n"/>
      <c r="CE10" s="221" t="n"/>
      <c r="CF10" s="221" t="n"/>
      <c r="CG10" s="222" t="n"/>
      <c r="CH10" s="217" t="n">
        <v>0.015</v>
      </c>
      <c r="CI10" s="449" t="n"/>
      <c r="CJ10" s="224" t="n"/>
      <c r="CK10" s="196" t="n"/>
      <c r="CL10" s="196" t="n"/>
      <c r="CM10" s="196" t="n"/>
      <c r="CN10" s="196" t="n"/>
      <c r="CO10" s="196" t="inlineStr">
        <is>
          <t>الكترولوكس</t>
        </is>
      </c>
      <c r="CP10" s="24" t="inlineStr">
        <is>
          <t>القاهرة للصناعات المغذية غسالات</t>
        </is>
      </c>
      <c r="CQ10" s="367" t="inlineStr">
        <is>
          <t>1.6338E+13</t>
        </is>
      </c>
      <c r="CR10" s="367" t="n"/>
      <c r="CS10" s="367" t="n">
        <v>52</v>
      </c>
      <c r="CT10" s="367" t="n"/>
      <c r="CU10" s="367" t="n"/>
      <c r="CV10" s="367" t="n"/>
      <c r="CW10" s="367" t="n"/>
      <c r="CX10" s="367" t="n"/>
      <c r="CY10" s="367">
        <f>IFERROR(ROUND(STDEV(AN10,L10),1),"")</f>
        <v/>
      </c>
      <c r="CZ10" s="235">
        <f>IFERROR(ROUND(AVERAGE(O10:S10,AA10:AE10),0),"")</f>
        <v/>
      </c>
      <c r="DA10" s="235">
        <f>IFERROR(AVERAGE(T10:X10,AF10:AJ10),"")</f>
        <v/>
      </c>
      <c r="DB10" s="96" t="n"/>
      <c r="DC10" s="431">
        <f>SUM(BL10:BT10,AW10:BE10)</f>
        <v/>
      </c>
      <c r="DD10">
        <f>ROUND(DC10/K10,0)</f>
        <v/>
      </c>
      <c r="DE10">
        <f>IFERROR(ROUND(AVERAGE(Y10:Z10,AK10:AL10),0),"")</f>
        <v/>
      </c>
      <c r="DF10" s="218">
        <f>IFERROR(ROUND((3600/DE10*J10),0),"")</f>
        <v/>
      </c>
      <c r="DG10">
        <f>IFERROR(ROUND(DD10/DF10,1),"")</f>
        <v/>
      </c>
      <c r="DH10" s="431">
        <f>DD10+DB10</f>
        <v/>
      </c>
      <c r="DI10">
        <f>DC10/DH10</f>
        <v/>
      </c>
      <c r="DK10" s="431">
        <f>DF10-AP10</f>
        <v/>
      </c>
      <c r="DL10" s="367" t="n"/>
      <c r="DM10" s="367" t="n"/>
      <c r="DN10" s="367" t="n"/>
      <c r="DO10" s="367" t="n"/>
      <c r="DP10" s="367" t="n"/>
      <c r="DQ10" s="367" t="n"/>
      <c r="DR10" s="367" t="n"/>
      <c r="DS10" s="367" t="n"/>
      <c r="DT10" s="367" t="n"/>
      <c r="DU10" s="367" t="n"/>
      <c r="DV10" s="367" t="n"/>
      <c r="DW10" s="367" t="n"/>
      <c r="DX10" s="367" t="n"/>
      <c r="DY10" s="367" t="n"/>
      <c r="DZ10" s="367" t="n"/>
      <c r="EA10" s="367" t="n"/>
      <c r="EB10" s="367" t="n"/>
      <c r="EC10" s="367" t="n"/>
      <c r="ED10" s="367" t="n"/>
      <c r="EE10" s="367" t="n"/>
      <c r="EF10" s="367" t="n"/>
      <c r="EG10" s="367" t="n"/>
      <c r="EH10" s="367" t="n"/>
      <c r="EI10" s="367" t="n"/>
    </row>
    <row r="11" ht="31.5" customFormat="1" customHeight="1" s="242">
      <c r="A11" s="236" t="n">
        <v>2022</v>
      </c>
      <c r="B11" s="192" t="n">
        <v>1</v>
      </c>
      <c r="C11" s="448" t="n">
        <v>44560</v>
      </c>
      <c r="D11" s="192" t="n">
        <v>407</v>
      </c>
      <c r="E11" s="192" t="n">
        <v>630</v>
      </c>
      <c r="F11" s="192" t="n">
        <v>4</v>
      </c>
      <c r="G11" s="241" t="inlineStr">
        <is>
          <t>زوايا غساله 12 كيلو فوق اتوماتيك 16338000004069</t>
        </is>
      </c>
      <c r="H11" t="inlineStr">
        <is>
          <t>FMCFII21204069</t>
        </is>
      </c>
      <c r="I11" t="inlineStr">
        <is>
          <t>1400*1700</t>
        </is>
      </c>
      <c r="J11" t="n">
        <v>1</v>
      </c>
      <c r="K11" t="n">
        <v>5</v>
      </c>
      <c r="L11" s="243" t="n">
        <v>214</v>
      </c>
      <c r="M11" s="244" t="n">
        <v>197.843</v>
      </c>
      <c r="N11" s="245" t="n">
        <v>230.157</v>
      </c>
      <c r="O11" s="235" t="n">
        <v>18060</v>
      </c>
      <c r="P11" s="235" t="n">
        <v>17010</v>
      </c>
      <c r="Q11" s="235" t="n">
        <v>17500</v>
      </c>
      <c r="R11" s="235" t="n">
        <v>18620</v>
      </c>
      <c r="S11" s="235" t="n">
        <v>18060</v>
      </c>
      <c r="T11" s="235" t="n">
        <v>13650</v>
      </c>
      <c r="U11" s="235" t="n">
        <v>12880</v>
      </c>
      <c r="V11" s="235" t="n">
        <v>14840</v>
      </c>
      <c r="W11" s="235" t="n">
        <v>13650</v>
      </c>
      <c r="X11" s="235" t="n">
        <v>14070</v>
      </c>
      <c r="Y11" s="195" t="n">
        <v>148</v>
      </c>
      <c r="Z11" s="195" t="n">
        <v>147</v>
      </c>
      <c r="AA11" s="235" t="n">
        <v>16450</v>
      </c>
      <c r="AB11" s="235" t="n">
        <v>18130</v>
      </c>
      <c r="AC11" s="235" t="n">
        <v>15750</v>
      </c>
      <c r="AD11" s="235" t="n">
        <v>18270</v>
      </c>
      <c r="AE11" s="235" t="n">
        <v>18970</v>
      </c>
      <c r="AF11" s="235" t="n">
        <v>12600</v>
      </c>
      <c r="AG11" s="235" t="n">
        <v>13370</v>
      </c>
      <c r="AH11" s="235" t="n">
        <v>12530</v>
      </c>
      <c r="AI11" s="235" t="n">
        <v>14280</v>
      </c>
      <c r="AJ11" s="235" t="n">
        <v>14700</v>
      </c>
      <c r="AK11" s="195" t="n">
        <v>153</v>
      </c>
      <c r="AL11" s="195" t="n">
        <v>152</v>
      </c>
      <c r="AM11" s="235" t="n"/>
      <c r="AN11" s="235" t="n"/>
      <c r="AO11" s="282" t="n"/>
      <c r="AP11" s="219" t="n">
        <v>18</v>
      </c>
      <c r="AQ11" s="220" t="n">
        <v>200</v>
      </c>
      <c r="AR11" s="218" t="n"/>
      <c r="AS11" s="218" t="n"/>
      <c r="AT11" s="218" t="n"/>
      <c r="AU11" s="218" t="n"/>
      <c r="AV11" s="218" t="n"/>
      <c r="AW11" s="218" t="n"/>
      <c r="AX11" s="218" t="n"/>
      <c r="AY11" s="218" t="n"/>
      <c r="AZ11" s="218" t="n"/>
      <c r="BA11" s="218" t="n"/>
      <c r="BB11" s="218" t="n"/>
      <c r="BC11" s="218" t="n"/>
      <c r="BD11" s="218" t="n"/>
      <c r="BE11" s="218" t="n"/>
      <c r="BF11" s="218" t="n"/>
      <c r="BG11" s="218" t="n"/>
      <c r="BH11" s="218" t="n"/>
      <c r="BI11" s="218" t="n"/>
      <c r="BJ11" s="218" t="n"/>
      <c r="BK11" s="218" t="n"/>
      <c r="BL11" s="218" t="n"/>
      <c r="BM11" s="218" t="n"/>
      <c r="BN11" s="218" t="n"/>
      <c r="BO11" s="218" t="n"/>
      <c r="BP11" s="218" t="n"/>
      <c r="BQ11" s="218" t="n"/>
      <c r="BR11" s="218" t="n"/>
      <c r="BS11" s="218" t="n"/>
      <c r="BT11" s="218" t="n"/>
      <c r="BU11" s="218" t="n"/>
      <c r="BV11" s="218" t="n"/>
      <c r="BW11" s="218" t="n"/>
      <c r="BX11" s="221" t="n"/>
      <c r="BY11" s="221" t="n"/>
      <c r="BZ11" s="221" t="n"/>
      <c r="CA11" s="221" t="n"/>
      <c r="CB11" s="221" t="n"/>
      <c r="CC11" s="221" t="n"/>
      <c r="CD11" s="221" t="n"/>
      <c r="CE11" s="221" t="n"/>
      <c r="CF11" s="221" t="n"/>
      <c r="CG11" s="222" t="n"/>
      <c r="CH11" s="217" t="n">
        <v>0.015</v>
      </c>
      <c r="CI11" s="449" t="n"/>
      <c r="CJ11" s="224" t="n"/>
      <c r="CK11" s="196" t="n"/>
      <c r="CL11" s="196" t="n"/>
      <c r="CM11" s="196" t="n"/>
      <c r="CN11" s="196" t="n"/>
      <c r="CO11" s="196" t="inlineStr">
        <is>
          <t>الكترولوكس</t>
        </is>
      </c>
      <c r="CP11" s="24" t="inlineStr">
        <is>
          <t>القاهرة للصناعات المغذية غسالات</t>
        </is>
      </c>
      <c r="CQ11" s="367" t="inlineStr">
        <is>
          <t>1.6338E+13</t>
        </is>
      </c>
      <c r="CR11" s="367" t="n"/>
      <c r="CS11" s="367" t="n">
        <v>52</v>
      </c>
      <c r="CT11" s="367" t="n"/>
      <c r="CU11" s="367" t="n"/>
      <c r="CV11" s="367" t="n"/>
      <c r="CW11" s="367" t="n"/>
      <c r="CX11" s="367" t="n"/>
      <c r="CY11" s="367">
        <f>IFERROR(ROUND(STDEV(AN11,L11),1),"")</f>
        <v/>
      </c>
      <c r="CZ11" s="235">
        <f>IFERROR(ROUND(AVERAGE(O11:S11,AA11:AE11),0),"")</f>
        <v/>
      </c>
      <c r="DA11" s="235">
        <f>IFERROR(AVERAGE(T11:X11,AF11:AJ11),"")</f>
        <v/>
      </c>
      <c r="DB11" s="96" t="n"/>
      <c r="DC11" s="431">
        <f>SUM(BL11:BT11,AW11:BE11)</f>
        <v/>
      </c>
      <c r="DD11">
        <f>ROUND(DC11/K11,0)</f>
        <v/>
      </c>
      <c r="DE11">
        <f>IFERROR(ROUND(AVERAGE(Y11:Z11,AK11:AL11),0),"")</f>
        <v/>
      </c>
      <c r="DF11" s="218">
        <f>IFERROR(ROUND((3600/DE11*J11),0),"")</f>
        <v/>
      </c>
      <c r="DG11">
        <f>IFERROR(ROUND(DD11/DF11,1),"")</f>
        <v/>
      </c>
      <c r="DH11" s="431">
        <f>DD11+DB11</f>
        <v/>
      </c>
      <c r="DI11">
        <f>DC11/DH11</f>
        <v/>
      </c>
      <c r="DK11" s="431">
        <f>DF11-AP11</f>
        <v/>
      </c>
      <c r="DL11" s="367" t="n"/>
      <c r="DM11" s="367" t="n"/>
      <c r="DN11" s="367" t="n"/>
      <c r="DO11" s="367" t="n"/>
      <c r="DP11" s="367" t="n"/>
      <c r="DQ11" s="367" t="n"/>
      <c r="DR11" s="367" t="n"/>
      <c r="DS11" s="367" t="n"/>
      <c r="DT11" s="367" t="n"/>
      <c r="DU11" s="367" t="n"/>
      <c r="DV11" s="367" t="n"/>
      <c r="DW11" s="367" t="n"/>
      <c r="DX11" s="367" t="n"/>
      <c r="DY11" s="367" t="n"/>
      <c r="DZ11" s="367" t="n"/>
      <c r="EA11" s="367" t="n"/>
      <c r="EB11" s="367" t="n"/>
      <c r="EC11" s="367" t="n"/>
      <c r="ED11" s="367" t="n"/>
      <c r="EE11" s="367" t="n"/>
      <c r="EF11" s="367" t="n"/>
      <c r="EG11" s="367" t="n"/>
      <c r="EH11" s="367" t="n"/>
      <c r="EI11" s="367" t="n"/>
    </row>
    <row r="12" ht="31.5" customFormat="1" customHeight="1" s="242">
      <c r="A12" s="236" t="n">
        <v>2022</v>
      </c>
      <c r="B12" s="192" t="n">
        <v>1</v>
      </c>
      <c r="C12" s="448" t="n">
        <v>44560</v>
      </c>
      <c r="D12" s="192" t="n">
        <v>384</v>
      </c>
      <c r="E12" s="192" t="n">
        <v>556</v>
      </c>
      <c r="F12" s="192" t="n">
        <v>6</v>
      </c>
      <c r="G12" s="241" t="inlineStr">
        <is>
          <t>LG 65 UM 73 top&amp;bottom</t>
        </is>
      </c>
      <c r="H12" t="inlineStr">
        <is>
          <t>FMLGEI65UM7301</t>
        </is>
      </c>
      <c r="I12" t="inlineStr">
        <is>
          <t>1400*1700</t>
        </is>
      </c>
      <c r="J12" t="n">
        <v>1</v>
      </c>
      <c r="K12" t="n">
        <v>6</v>
      </c>
      <c r="L12" s="243" t="n">
        <v>1066</v>
      </c>
      <c r="M12" s="244" t="n">
        <v>1003.106</v>
      </c>
      <c r="N12" s="245" t="n">
        <v>1141.686</v>
      </c>
      <c r="O12" s="235" t="n">
        <v>712400</v>
      </c>
      <c r="P12" s="235" t="n">
        <v>708400</v>
      </c>
      <c r="Q12" s="235" t="n">
        <v>698000</v>
      </c>
      <c r="R12" s="235" t="n">
        <v>711600</v>
      </c>
      <c r="S12" s="235" t="n">
        <v>714800</v>
      </c>
      <c r="T12" s="235" t="n">
        <v>614800</v>
      </c>
      <c r="U12" s="235" t="n">
        <v>576400</v>
      </c>
      <c r="V12" s="235" t="n">
        <v>563600</v>
      </c>
      <c r="W12" s="235" t="n">
        <v>577600</v>
      </c>
      <c r="X12" s="235" t="n">
        <v>570000</v>
      </c>
      <c r="Y12" s="195" t="n">
        <v>157</v>
      </c>
      <c r="Z12" s="195" t="n">
        <v>155</v>
      </c>
      <c r="AA12" s="235" t="n"/>
      <c r="AB12" s="235" t="n">
        <v>732800</v>
      </c>
      <c r="AC12" s="235" t="n">
        <v>728000</v>
      </c>
      <c r="AD12" s="235" t="n">
        <v>671600</v>
      </c>
      <c r="AE12" s="235" t="n">
        <v>687200</v>
      </c>
      <c r="AF12" s="235" t="n"/>
      <c r="AG12" s="235" t="n">
        <v>579200</v>
      </c>
      <c r="AH12" s="235" t="n">
        <v>570400</v>
      </c>
      <c r="AI12" s="235" t="n">
        <v>512400</v>
      </c>
      <c r="AJ12" s="235" t="n">
        <v>522800</v>
      </c>
      <c r="AK12" s="195" t="n">
        <v>157</v>
      </c>
      <c r="AL12" s="195" t="n">
        <v>155</v>
      </c>
      <c r="AM12" s="235" t="n"/>
      <c r="AN12" s="235" t="n"/>
      <c r="AO12" s="282" t="n"/>
      <c r="AP12" s="219" t="n">
        <v>20</v>
      </c>
      <c r="AQ12" s="220" t="n">
        <v>180</v>
      </c>
      <c r="AR12" s="218" t="n"/>
      <c r="AS12" s="218" t="n"/>
      <c r="AT12" s="218" t="n"/>
      <c r="AU12" s="218" t="n"/>
      <c r="AV12" s="218" t="n"/>
      <c r="AW12" s="218" t="n">
        <v>4000</v>
      </c>
      <c r="AX12" s="218" t="n">
        <v>4000</v>
      </c>
      <c r="AY12" s="218" t="n">
        <v>4000</v>
      </c>
      <c r="AZ12" s="218" t="n"/>
      <c r="BA12" s="218" t="n"/>
      <c r="BB12" s="218" t="n"/>
      <c r="BC12" s="218" t="n"/>
      <c r="BD12" s="218" t="n"/>
      <c r="BE12" s="218" t="n"/>
      <c r="BF12" s="218" t="n"/>
      <c r="BG12" s="218" t="n"/>
      <c r="BH12" s="218" t="n"/>
      <c r="BI12" s="218" t="n"/>
      <c r="BJ12" s="218" t="n"/>
      <c r="BK12" s="218" t="n"/>
      <c r="BL12" s="218" t="n">
        <v>1600</v>
      </c>
      <c r="BM12" s="218" t="n">
        <v>4800</v>
      </c>
      <c r="BN12" s="218" t="n">
        <v>800</v>
      </c>
      <c r="BO12" s="218" t="n"/>
      <c r="BP12" s="218" t="n"/>
      <c r="BQ12" s="218" t="n"/>
      <c r="BR12" s="218" t="n"/>
      <c r="BS12" s="218" t="n"/>
      <c r="BT12" s="218" t="n"/>
      <c r="BU12" s="218" t="n"/>
      <c r="BV12" s="218" t="n"/>
      <c r="BW12" s="218" t="n">
        <v>800</v>
      </c>
      <c r="BX12" s="221" t="n">
        <v>1200</v>
      </c>
      <c r="BY12" s="221" t="n">
        <v>800</v>
      </c>
      <c r="BZ12" s="221" t="n"/>
      <c r="CA12" s="221" t="n"/>
      <c r="CB12" s="221" t="n"/>
      <c r="CC12" s="221" t="n"/>
      <c r="CD12" s="221" t="n"/>
      <c r="CE12" s="221" t="n"/>
      <c r="CF12" s="221" t="n"/>
      <c r="CG12" s="222" t="n"/>
      <c r="CH12" s="217" t="n">
        <v>0.015</v>
      </c>
      <c r="CI12" s="449" t="n"/>
      <c r="CJ12" s="224" t="n"/>
      <c r="CK12" s="196" t="n"/>
      <c r="CL12" s="196" t="n"/>
      <c r="CM12" s="196" t="n"/>
      <c r="CN12" s="196" t="n"/>
      <c r="CO12" s="196" t="inlineStr">
        <is>
          <t>LG</t>
        </is>
      </c>
      <c r="CP12" s="24" t="inlineStr">
        <is>
          <t>HE</t>
        </is>
      </c>
      <c r="CQ12" s="367" t="inlineStr">
        <is>
          <t>MFZ66236701</t>
        </is>
      </c>
      <c r="CR12" s="367" t="n"/>
      <c r="CS12" s="367" t="n">
        <v>52</v>
      </c>
      <c r="CT12" s="367" t="n"/>
      <c r="CU12" s="367" t="n"/>
      <c r="CV12" s="367" t="n"/>
      <c r="CW12" s="367" t="n"/>
      <c r="CX12" s="367" t="n"/>
      <c r="CY12" s="367">
        <f>IFERROR(ROUND(STDEV(AN12,L12),1),"")</f>
        <v/>
      </c>
      <c r="CZ12" s="235">
        <f>IFERROR(ROUND(AVERAGE(O12:S12,AA12:AE12),0),"")</f>
        <v/>
      </c>
      <c r="DA12" s="235">
        <f>IFERROR(AVERAGE(T12:X12,AF12:AJ12),"")</f>
        <v/>
      </c>
      <c r="DB12" s="96" t="n"/>
      <c r="DC12" s="431">
        <f>SUM(BL12:BT12,AW12:BE12)</f>
        <v/>
      </c>
      <c r="DD12">
        <f>ROUND(DC12/K12,0)</f>
        <v/>
      </c>
      <c r="DE12">
        <f>IFERROR(ROUND(AVERAGE(Y12:Z12,AK12:AL12),0),"")</f>
        <v/>
      </c>
      <c r="DF12" s="218">
        <f>IFERROR(ROUND((3600/DE12*J12),0),"")</f>
        <v/>
      </c>
      <c r="DG12">
        <f>IFERROR(ROUND(DD12/DF12,1),"")</f>
        <v/>
      </c>
      <c r="DH12" s="431">
        <f>DD12+DB12</f>
        <v/>
      </c>
      <c r="DI12">
        <f>DC12/DH12</f>
        <v/>
      </c>
      <c r="DK12" s="431">
        <f>DF12-AP12</f>
        <v/>
      </c>
      <c r="DL12" s="367" t="n"/>
      <c r="DM12" s="367" t="n"/>
      <c r="DN12" s="367" t="n"/>
      <c r="DO12" s="367" t="n"/>
      <c r="DP12" s="367" t="n"/>
      <c r="DQ12" s="367" t="n"/>
      <c r="DR12" s="367" t="n"/>
      <c r="DS12" s="367" t="n"/>
      <c r="DT12" s="367" t="n"/>
      <c r="DU12" s="367" t="n"/>
      <c r="DV12" s="367" t="n"/>
      <c r="DW12" s="367" t="n"/>
      <c r="DX12" s="367" t="n"/>
      <c r="DY12" s="367" t="n"/>
      <c r="DZ12" s="367" t="n"/>
      <c r="EA12" s="367" t="n"/>
      <c r="EB12" s="367" t="n"/>
      <c r="EC12" s="367" t="n"/>
      <c r="ED12" s="367" t="n"/>
      <c r="EE12" s="367" t="n"/>
      <c r="EF12" s="367" t="n"/>
      <c r="EG12" s="367" t="n"/>
      <c r="EH12" s="367" t="n"/>
      <c r="EI12" s="367" t="n"/>
    </row>
    <row r="13" ht="31.5" customFormat="1" customHeight="1" s="242">
      <c r="A13" s="236" t="n">
        <v>2022</v>
      </c>
      <c r="B13" s="192" t="n">
        <v>1</v>
      </c>
      <c r="C13" s="448" t="n">
        <v>44560</v>
      </c>
      <c r="D13" s="192" t="n">
        <v>384</v>
      </c>
      <c r="E13" s="192" t="n">
        <v>557</v>
      </c>
      <c r="F13" s="192" t="n">
        <v>6</v>
      </c>
      <c r="G13" s="241" t="inlineStr">
        <is>
          <t>LGLG65UM73 LR</t>
        </is>
      </c>
      <c r="H13" t="inlineStr">
        <is>
          <t>FMLGEI65UM7302</t>
        </is>
      </c>
      <c r="I13" t="inlineStr">
        <is>
          <t>1400*1700</t>
        </is>
      </c>
      <c r="J13" t="n">
        <v>1</v>
      </c>
      <c r="K13" t="n">
        <v>6</v>
      </c>
      <c r="L13" s="243" t="n">
        <v>182</v>
      </c>
      <c r="M13" s="244" t="n">
        <v>171.262</v>
      </c>
      <c r="N13" s="245" t="n">
        <v>194.922</v>
      </c>
      <c r="O13" s="235" t="n"/>
      <c r="P13" s="235" t="n"/>
      <c r="Q13" s="235" t="n"/>
      <c r="R13" s="235" t="n"/>
      <c r="S13" s="235" t="n"/>
      <c r="T13" s="235" t="n"/>
      <c r="U13" s="235" t="n"/>
      <c r="V13" s="235" t="n"/>
      <c r="W13" s="235" t="n"/>
      <c r="X13" s="235" t="n"/>
      <c r="Y13" s="195" t="n">
        <v>157</v>
      </c>
      <c r="Z13" s="195" t="n">
        <v>155</v>
      </c>
      <c r="AA13" s="235" t="n"/>
      <c r="AB13" s="235" t="n"/>
      <c r="AC13" s="235" t="n"/>
      <c r="AD13" s="235" t="n"/>
      <c r="AE13" s="235" t="n"/>
      <c r="AF13" s="235" t="n"/>
      <c r="AG13" s="235" t="n"/>
      <c r="AH13" s="235" t="n"/>
      <c r="AI13" s="235" t="n"/>
      <c r="AJ13" s="235" t="n"/>
      <c r="AK13" s="195" t="n">
        <v>157</v>
      </c>
      <c r="AL13" s="195" t="n">
        <v>155</v>
      </c>
      <c r="AM13" s="235" t="n"/>
      <c r="AN13" s="235" t="n"/>
      <c r="AO13" s="282" t="n"/>
      <c r="AP13" s="219" t="n">
        <v>20</v>
      </c>
      <c r="AQ13" s="220" t="n">
        <v>180</v>
      </c>
      <c r="AR13" s="218" t="n"/>
      <c r="AS13" s="218" t="n"/>
      <c r="AT13" s="218" t="n"/>
      <c r="AU13" s="218" t="n"/>
      <c r="AV13" s="218" t="n"/>
      <c r="AW13" s="218" t="n"/>
      <c r="AX13" s="218" t="n"/>
      <c r="AY13" s="218" t="n"/>
      <c r="AZ13" s="218" t="n"/>
      <c r="BA13" s="218" t="n"/>
      <c r="BB13" s="218" t="n"/>
      <c r="BC13" s="218" t="n"/>
      <c r="BD13" s="218" t="n"/>
      <c r="BE13" s="218" t="n"/>
      <c r="BF13" s="218" t="n"/>
      <c r="BG13" s="218" t="n"/>
      <c r="BH13" s="218" t="n"/>
      <c r="BI13" s="218" t="n"/>
      <c r="BJ13" s="218" t="n"/>
      <c r="BK13" s="218" t="n"/>
      <c r="BL13" s="218" t="n"/>
      <c r="BM13" s="218" t="n"/>
      <c r="BN13" s="218" t="n"/>
      <c r="BO13" s="218" t="n"/>
      <c r="BP13" s="218" t="n"/>
      <c r="BQ13" s="218" t="n"/>
      <c r="BR13" s="218" t="n"/>
      <c r="BS13" s="218" t="n"/>
      <c r="BT13" s="218" t="n"/>
      <c r="BU13" s="218" t="n"/>
      <c r="BV13" s="218" t="n"/>
      <c r="BW13" s="218" t="n"/>
      <c r="BX13" s="221" t="n"/>
      <c r="BY13" s="221" t="n"/>
      <c r="BZ13" s="221" t="n"/>
      <c r="CA13" s="221" t="n"/>
      <c r="CB13" s="221" t="n"/>
      <c r="CC13" s="221" t="n"/>
      <c r="CD13" s="221" t="n"/>
      <c r="CE13" s="221" t="n"/>
      <c r="CF13" s="221" t="n"/>
      <c r="CG13" s="222" t="n"/>
      <c r="CH13" s="217" t="n">
        <v>0.015</v>
      </c>
      <c r="CI13" s="449" t="n"/>
      <c r="CJ13" s="224" t="n"/>
      <c r="CK13" s="196" t="n"/>
      <c r="CL13" s="196" t="n"/>
      <c r="CM13" s="196" t="n"/>
      <c r="CN13" s="196" t="n"/>
      <c r="CO13" s="196" t="inlineStr">
        <is>
          <t>LG</t>
        </is>
      </c>
      <c r="CP13" s="24" t="inlineStr">
        <is>
          <t>HE</t>
        </is>
      </c>
      <c r="CQ13" s="367" t="inlineStr">
        <is>
          <t>MFZ66236702</t>
        </is>
      </c>
      <c r="CR13" s="367" t="inlineStr">
        <is>
          <t xml:space="preserve">mma </t>
        </is>
      </c>
      <c r="CS13" s="367" t="n">
        <v>52</v>
      </c>
      <c r="CT13" s="367" t="n"/>
      <c r="CU13" s="367" t="n"/>
      <c r="CV13" s="367" t="n"/>
      <c r="CW13" s="367" t="n"/>
      <c r="CX13" s="367" t="n"/>
      <c r="CY13" s="367">
        <f>IFERROR(ROUND(STDEV(AN13,L13),1),"")</f>
        <v/>
      </c>
      <c r="CZ13" s="235">
        <f>IFERROR(ROUND(AVERAGE(O13:S13,AA13:AE13),0),"")</f>
        <v/>
      </c>
      <c r="DA13" s="235">
        <f>IFERROR(AVERAGE(T13:X13,AF13:AJ13),"")</f>
        <v/>
      </c>
      <c r="DB13" s="96" t="n"/>
      <c r="DC13" s="431">
        <f>SUM(BL13:BT13,AW13:BE13)</f>
        <v/>
      </c>
      <c r="DD13">
        <f>ROUND(DC13/K13,0)</f>
        <v/>
      </c>
      <c r="DE13">
        <f>IFERROR(ROUND(AVERAGE(Y13:Z13,AK13:AL13),0),"")</f>
        <v/>
      </c>
      <c r="DF13" s="218">
        <f>IFERROR(ROUND((3600/DE13*J13),0),"")</f>
        <v/>
      </c>
      <c r="DG13">
        <f>IFERROR(ROUND(DD13/DF13,1),"")</f>
        <v/>
      </c>
      <c r="DH13" s="431">
        <f>DD13+DB13</f>
        <v/>
      </c>
      <c r="DI13">
        <f>DC13/DH13</f>
        <v/>
      </c>
      <c r="DK13" s="431">
        <f>DF13-AP13</f>
        <v/>
      </c>
      <c r="DL13" s="367" t="n"/>
      <c r="DM13" s="367" t="n"/>
      <c r="DN13" s="367" t="n"/>
      <c r="DO13" s="367" t="n"/>
      <c r="DP13" s="367" t="n"/>
      <c r="DQ13" s="367" t="n"/>
      <c r="DR13" s="367" t="n"/>
      <c r="DS13" s="367" t="n"/>
      <c r="DT13" s="367" t="n"/>
      <c r="DU13" s="367" t="n"/>
      <c r="DV13" s="367" t="n"/>
      <c r="DW13" s="367" t="n"/>
      <c r="DX13" s="367" t="n"/>
      <c r="DY13" s="367" t="n"/>
      <c r="DZ13" s="367" t="n"/>
      <c r="EA13" s="367" t="n"/>
      <c r="EB13" s="367" t="n"/>
      <c r="EC13" s="367" t="n"/>
      <c r="ED13" s="367" t="n"/>
      <c r="EE13" s="367" t="n"/>
      <c r="EF13" s="367" t="n"/>
      <c r="EG13" s="367" t="n"/>
      <c r="EH13" s="367" t="n"/>
      <c r="EI13" s="367" t="n"/>
    </row>
    <row r="14" ht="31.5" customFormat="1" customHeight="1" s="242">
      <c r="A14" s="236" t="n">
        <v>2022</v>
      </c>
      <c r="B14" s="192" t="n">
        <v>1</v>
      </c>
      <c r="C14" s="448" t="n">
        <v>44560</v>
      </c>
      <c r="D14" s="192" t="n">
        <v>434</v>
      </c>
      <c r="E14" s="192" t="n">
        <v>751</v>
      </c>
      <c r="F14" s="192" t="n">
        <v>6</v>
      </c>
      <c r="G14" s="241" t="inlineStr">
        <is>
          <t>LG Nano80-top&amp;bottom</t>
        </is>
      </c>
      <c r="H14" t="inlineStr">
        <is>
          <t>FMLGEI1765NA80</t>
        </is>
      </c>
      <c r="I14" t="inlineStr">
        <is>
          <t>1400*1700</t>
        </is>
      </c>
      <c r="J14" t="n">
        <v>1</v>
      </c>
      <c r="K14" t="n">
        <v>4</v>
      </c>
      <c r="L14" s="243" t="n">
        <v>1009</v>
      </c>
      <c r="M14" s="244" t="n">
        <v>949.4690000000001</v>
      </c>
      <c r="N14" s="245" t="n">
        <v>1080.639</v>
      </c>
      <c r="O14" s="235" t="n"/>
      <c r="P14" s="235" t="n"/>
      <c r="Q14" s="235" t="n">
        <v>48300</v>
      </c>
      <c r="R14" s="235" t="n">
        <v>47390</v>
      </c>
      <c r="S14" s="235" t="n">
        <v>48090</v>
      </c>
      <c r="T14" s="235" t="n"/>
      <c r="U14" s="235" t="n"/>
      <c r="V14" s="235" t="n">
        <v>38535</v>
      </c>
      <c r="W14" s="235" t="n">
        <v>38360</v>
      </c>
      <c r="X14" s="235" t="n">
        <v>34720</v>
      </c>
      <c r="Y14" s="195" t="n">
        <v>178</v>
      </c>
      <c r="Z14" s="195" t="n">
        <v>174</v>
      </c>
      <c r="AA14" s="235" t="n">
        <v>48930</v>
      </c>
      <c r="AB14" s="235" t="n">
        <v>50365</v>
      </c>
      <c r="AC14" s="235" t="n">
        <v>47810</v>
      </c>
      <c r="AD14" s="235" t="n">
        <v>44800</v>
      </c>
      <c r="AE14" s="235" t="n">
        <v>45185</v>
      </c>
      <c r="AF14" s="235" t="n">
        <v>37800</v>
      </c>
      <c r="AG14" s="235" t="n">
        <v>37800</v>
      </c>
      <c r="AH14" s="235" t="n">
        <v>37800</v>
      </c>
      <c r="AI14" s="235" t="n">
        <v>36715</v>
      </c>
      <c r="AJ14" s="235" t="n">
        <v>37030</v>
      </c>
      <c r="AK14" s="195" t="n">
        <v>177</v>
      </c>
      <c r="AL14" s="195" t="n">
        <v>181</v>
      </c>
      <c r="AM14" s="235" t="n"/>
      <c r="AN14" s="235" t="n"/>
      <c r="AO14" s="282" t="n"/>
      <c r="AP14" s="219" t="n">
        <v>33</v>
      </c>
      <c r="AQ14" s="220" t="n">
        <v>108</v>
      </c>
      <c r="AR14" s="218" t="n"/>
      <c r="AS14" s="218" t="n"/>
      <c r="AT14" s="218" t="n"/>
      <c r="AU14" s="218" t="n"/>
      <c r="AV14" s="218" t="n"/>
      <c r="AW14" s="218" t="n">
        <v>70</v>
      </c>
      <c r="AX14" s="218" t="n">
        <v>70</v>
      </c>
      <c r="AY14" s="218" t="n">
        <v>210</v>
      </c>
      <c r="AZ14" s="218" t="n"/>
      <c r="BA14" s="218" t="n"/>
      <c r="BB14" s="218" t="n"/>
      <c r="BC14" s="218" t="n"/>
      <c r="BD14" s="218" t="n"/>
      <c r="BE14" s="218" t="n"/>
      <c r="BF14" s="218" t="n"/>
      <c r="BG14" s="218" t="n"/>
      <c r="BH14" s="218" t="n"/>
      <c r="BI14" s="218" t="n"/>
      <c r="BJ14" s="218" t="n"/>
      <c r="BK14" s="218" t="n"/>
      <c r="BL14" s="218" t="n">
        <v>140</v>
      </c>
      <c r="BM14" s="218" t="n">
        <v>140</v>
      </c>
      <c r="BN14" s="218" t="n"/>
      <c r="BO14" s="218" t="n"/>
      <c r="BP14" s="218" t="n"/>
      <c r="BQ14" s="218" t="n"/>
      <c r="BR14" s="218" t="n"/>
      <c r="BS14" s="218" t="n"/>
      <c r="BT14" s="218" t="n"/>
      <c r="BU14" s="218" t="n"/>
      <c r="BV14" s="218" t="n"/>
      <c r="BW14" s="218" t="n">
        <v>35</v>
      </c>
      <c r="BX14" s="221" t="n">
        <v>35</v>
      </c>
      <c r="BY14" s="221" t="n"/>
      <c r="BZ14" s="221" t="n"/>
      <c r="CA14" s="221" t="n"/>
      <c r="CB14" s="221" t="n"/>
      <c r="CC14" s="221" t="n"/>
      <c r="CD14" s="221" t="n"/>
      <c r="CE14" s="221" t="n"/>
      <c r="CF14" s="221" t="n"/>
      <c r="CG14" s="222" t="n"/>
      <c r="CH14" s="217" t="n">
        <v>0.015</v>
      </c>
      <c r="CI14" s="449" t="n"/>
      <c r="CJ14" s="224" t="n"/>
      <c r="CK14" s="196" t="n"/>
      <c r="CL14" s="196" t="n"/>
      <c r="CM14" s="196" t="n"/>
      <c r="CN14" s="196" t="n"/>
      <c r="CO14" s="196" t="inlineStr">
        <is>
          <t>LG</t>
        </is>
      </c>
      <c r="CP14" s="24" t="inlineStr">
        <is>
          <t>HE</t>
        </is>
      </c>
      <c r="CQ14" s="367" t="inlineStr">
        <is>
          <t>MFZ67212201</t>
        </is>
      </c>
      <c r="CR14" s="367" t="inlineStr">
        <is>
          <t>mma</t>
        </is>
      </c>
      <c r="CS14" s="367" t="n">
        <v>52</v>
      </c>
      <c r="CT14" s="367" t="n"/>
      <c r="CU14" s="367" t="n"/>
      <c r="CV14" s="367" t="n"/>
      <c r="CW14" s="367" t="n"/>
      <c r="CX14" s="367" t="n"/>
      <c r="CY14" s="367">
        <f>IFERROR(ROUND(STDEV(AN14,L14),1),"")</f>
        <v/>
      </c>
      <c r="CZ14" s="235">
        <f>IFERROR(ROUND(AVERAGE(O14:S14,AA14:AE14),0),"")</f>
        <v/>
      </c>
      <c r="DA14" s="235">
        <f>IFERROR(AVERAGE(T14:X14,AF14:AJ14),"")</f>
        <v/>
      </c>
      <c r="DB14" s="96" t="n"/>
      <c r="DC14" s="431">
        <f>SUM(BL14:BT14,AW14:BE14)</f>
        <v/>
      </c>
      <c r="DD14">
        <f>ROUND(DC14/K14,0)</f>
        <v/>
      </c>
      <c r="DE14">
        <f>IFERROR(ROUND(AVERAGE(Y14:Z14,AK14:AL14),0),"")</f>
        <v/>
      </c>
      <c r="DF14" s="218">
        <f>IFERROR(ROUND((3600/DE14*J14),0),"")</f>
        <v/>
      </c>
      <c r="DG14">
        <f>IFERROR(ROUND(DD14/DF14,1),"")</f>
        <v/>
      </c>
      <c r="DH14" s="431">
        <f>DD14+DB14</f>
        <v/>
      </c>
      <c r="DI14">
        <f>DC14/DH14</f>
        <v/>
      </c>
      <c r="DK14" s="431">
        <f>DF14-AP14</f>
        <v/>
      </c>
      <c r="DL14" s="367" t="n"/>
      <c r="DM14" s="367" t="n"/>
      <c r="DN14" s="367" t="n"/>
      <c r="DO14" s="367" t="n"/>
      <c r="DP14" s="367" t="n"/>
      <c r="DQ14" s="367" t="n"/>
      <c r="DR14" s="367" t="n"/>
      <c r="DS14" s="367" t="n"/>
      <c r="DT14" s="367" t="n"/>
      <c r="DU14" s="367" t="n"/>
      <c r="DV14" s="367" t="n"/>
      <c r="DW14" s="367" t="n"/>
      <c r="DX14" s="367" t="n"/>
      <c r="DY14" s="367" t="n"/>
      <c r="DZ14" s="367" t="n"/>
      <c r="EA14" s="367" t="n"/>
      <c r="EB14" s="367" t="n"/>
      <c r="EC14" s="367" t="n"/>
      <c r="ED14" s="367" t="n"/>
      <c r="EE14" s="367" t="n"/>
      <c r="EF14" s="367" t="n"/>
      <c r="EG14" s="367" t="n"/>
      <c r="EH14" s="367" t="n"/>
      <c r="EI14" s="367" t="n"/>
    </row>
    <row r="15" ht="31.5" customFormat="1" customHeight="1" s="242">
      <c r="A15" s="236" t="n">
        <v>2022</v>
      </c>
      <c r="B15" s="192" t="n">
        <v>1</v>
      </c>
      <c r="C15" s="448" t="n">
        <v>44560</v>
      </c>
      <c r="D15" s="192" t="n">
        <v>434</v>
      </c>
      <c r="E15" s="192" t="n">
        <v>752</v>
      </c>
      <c r="F15" s="192" t="n">
        <v>6</v>
      </c>
      <c r="G15" s="241" t="inlineStr">
        <is>
          <t>LG Nano80-side-left</t>
        </is>
      </c>
      <c r="H15" t="inlineStr">
        <is>
          <t>FMLGEI3465NA80</t>
        </is>
      </c>
      <c r="I15" t="inlineStr">
        <is>
          <t>1400*1700</t>
        </is>
      </c>
      <c r="J15" t="n">
        <v>1</v>
      </c>
      <c r="K15" t="n">
        <v>4</v>
      </c>
      <c r="L15" s="243" t="n">
        <v>52</v>
      </c>
      <c r="M15" s="244" t="n">
        <v>48.932</v>
      </c>
      <c r="N15" s="245" t="n">
        <v>55.692</v>
      </c>
      <c r="O15" s="235" t="n"/>
      <c r="P15" s="235" t="n"/>
      <c r="Q15" s="235" t="n">
        <v>5180</v>
      </c>
      <c r="R15" s="235" t="n">
        <v>4970</v>
      </c>
      <c r="S15" s="235" t="n">
        <v>5320</v>
      </c>
      <c r="T15" s="235" t="n"/>
      <c r="U15" s="235" t="n"/>
      <c r="V15" s="235" t="n">
        <v>3710</v>
      </c>
      <c r="W15" s="235" t="n">
        <v>3780</v>
      </c>
      <c r="X15" s="235" t="n">
        <v>3570</v>
      </c>
      <c r="Y15" s="195" t="n">
        <v>178</v>
      </c>
      <c r="Z15" s="195" t="n">
        <v>174</v>
      </c>
      <c r="AA15" s="235" t="n">
        <v>4550</v>
      </c>
      <c r="AB15" s="235" t="n">
        <v>4970</v>
      </c>
      <c r="AC15" s="235" t="n">
        <v>4830</v>
      </c>
      <c r="AD15" s="235" t="n">
        <v>4550</v>
      </c>
      <c r="AE15" s="235" t="n">
        <v>4550</v>
      </c>
      <c r="AF15" s="235" t="n">
        <v>3710</v>
      </c>
      <c r="AG15" s="235" t="n">
        <v>3850</v>
      </c>
      <c r="AH15" s="235" t="n">
        <v>3850</v>
      </c>
      <c r="AI15" s="235" t="n">
        <v>3850</v>
      </c>
      <c r="AJ15" s="235" t="n">
        <v>3850</v>
      </c>
      <c r="AK15" s="195" t="n">
        <v>177</v>
      </c>
      <c r="AL15" s="195" t="n">
        <v>181</v>
      </c>
      <c r="AM15" s="235" t="n"/>
      <c r="AN15" s="235" t="n"/>
      <c r="AO15" s="282" t="n"/>
      <c r="AP15" s="219" t="n">
        <v>33</v>
      </c>
      <c r="AQ15" s="220" t="n">
        <v>108</v>
      </c>
      <c r="AR15" s="218" t="n"/>
      <c r="AS15" s="218" t="n"/>
      <c r="AT15" s="218" t="n"/>
      <c r="AU15" s="218" t="n"/>
      <c r="AV15" s="218" t="n"/>
      <c r="AW15" s="218" t="n">
        <v>70</v>
      </c>
      <c r="AX15" s="218" t="n">
        <v>70</v>
      </c>
      <c r="AY15" s="218" t="n">
        <v>210</v>
      </c>
      <c r="AZ15" s="218" t="n"/>
      <c r="BA15" s="218" t="n"/>
      <c r="BB15" s="218" t="n"/>
      <c r="BC15" s="218" t="n"/>
      <c r="BD15" s="218" t="n"/>
      <c r="BE15" s="218" t="n"/>
      <c r="BF15" s="218" t="n"/>
      <c r="BG15" s="218" t="n"/>
      <c r="BH15" s="218" t="n"/>
      <c r="BI15" s="218" t="n"/>
      <c r="BJ15" s="218" t="n"/>
      <c r="BK15" s="218" t="n"/>
      <c r="BL15" s="218" t="n">
        <v>140</v>
      </c>
      <c r="BM15" s="218" t="n">
        <v>140</v>
      </c>
      <c r="BN15" s="218" t="n"/>
      <c r="BO15" s="218" t="n"/>
      <c r="BP15" s="218" t="n"/>
      <c r="BQ15" s="218" t="n"/>
      <c r="BR15" s="218" t="n"/>
      <c r="BS15" s="218" t="n"/>
      <c r="BT15" s="218" t="n"/>
      <c r="BU15" s="218" t="n"/>
      <c r="BV15" s="218" t="n"/>
      <c r="BW15" s="218" t="n">
        <v>35</v>
      </c>
      <c r="BX15" s="221" t="n">
        <v>35</v>
      </c>
      <c r="BY15" s="221" t="n"/>
      <c r="BZ15" s="221" t="n"/>
      <c r="CA15" s="221" t="n"/>
      <c r="CB15" s="221" t="n"/>
      <c r="CC15" s="221" t="n"/>
      <c r="CD15" s="221" t="n"/>
      <c r="CE15" s="221" t="n"/>
      <c r="CF15" s="221" t="n"/>
      <c r="CG15" s="222" t="n"/>
      <c r="CH15" s="217" t="n">
        <v>0.015</v>
      </c>
      <c r="CI15" s="449" t="n"/>
      <c r="CJ15" s="224" t="n"/>
      <c r="CK15" s="196" t="n"/>
      <c r="CL15" s="196" t="n"/>
      <c r="CM15" s="196" t="n"/>
      <c r="CN15" s="196" t="n"/>
      <c r="CO15" s="196" t="inlineStr">
        <is>
          <t>LG</t>
        </is>
      </c>
      <c r="CP15" s="24" t="inlineStr">
        <is>
          <t>HE</t>
        </is>
      </c>
      <c r="CQ15" s="367" t="inlineStr">
        <is>
          <t>MFZ67212202</t>
        </is>
      </c>
      <c r="CR15" s="367" t="inlineStr">
        <is>
          <t>mma</t>
        </is>
      </c>
      <c r="CS15" s="367" t="n">
        <v>52</v>
      </c>
      <c r="CT15" s="367" t="n"/>
      <c r="CU15" s="367" t="n"/>
      <c r="CV15" s="367" t="n"/>
      <c r="CW15" s="367" t="n"/>
      <c r="CX15" s="367" t="n"/>
      <c r="CY15" s="367">
        <f>IFERROR(ROUND(STDEV(AN15,L15),1),"")</f>
        <v/>
      </c>
      <c r="CZ15" s="235">
        <f>IFERROR(ROUND(AVERAGE(O15:S15,AA15:AE15),0),"")</f>
        <v/>
      </c>
      <c r="DA15" s="235">
        <f>IFERROR(AVERAGE(T15:X15,AF15:AJ15),"")</f>
        <v/>
      </c>
      <c r="DB15" s="96" t="n"/>
      <c r="DC15" s="431">
        <f>SUM(BL15:BT15,AW15:BE15)</f>
        <v/>
      </c>
      <c r="DD15">
        <f>ROUND(DC15/K15,0)</f>
        <v/>
      </c>
      <c r="DE15">
        <f>IFERROR(ROUND(AVERAGE(Y15:Z15,AK15:AL15),0),"")</f>
        <v/>
      </c>
      <c r="DF15" s="218">
        <f>IFERROR(ROUND((3600/DE15*J15),0),"")</f>
        <v/>
      </c>
      <c r="DG15">
        <f>IFERROR(ROUND(DD15/DF15,1),"")</f>
        <v/>
      </c>
      <c r="DH15" s="431">
        <f>DD15+DB15</f>
        <v/>
      </c>
      <c r="DI15">
        <f>DC15/DH15</f>
        <v/>
      </c>
      <c r="DK15" s="431">
        <f>DF15-AP15</f>
        <v/>
      </c>
      <c r="DL15" s="367" t="n"/>
      <c r="DM15" s="367" t="n"/>
      <c r="DN15" s="367" t="n"/>
      <c r="DO15" s="367" t="n"/>
      <c r="DP15" s="367" t="n"/>
      <c r="DQ15" s="367" t="n"/>
      <c r="DR15" s="367" t="n"/>
      <c r="DS15" s="367" t="n"/>
      <c r="DT15" s="367" t="n"/>
      <c r="DU15" s="367" t="n"/>
      <c r="DV15" s="367" t="n"/>
      <c r="DW15" s="367" t="n"/>
      <c r="DX15" s="367" t="n"/>
      <c r="DY15" s="367" t="n"/>
      <c r="DZ15" s="367" t="n"/>
      <c r="EA15" s="367" t="n"/>
      <c r="EB15" s="367" t="n"/>
      <c r="EC15" s="367" t="n"/>
      <c r="ED15" s="367" t="n"/>
      <c r="EE15" s="367" t="n"/>
      <c r="EF15" s="367" t="n"/>
      <c r="EG15" s="367" t="n"/>
      <c r="EH15" s="367" t="n"/>
      <c r="EI15" s="367" t="n"/>
    </row>
    <row r="16" ht="31.5" customFormat="1" customHeight="1" s="242">
      <c r="A16" s="236" t="n">
        <v>2022</v>
      </c>
      <c r="B16" s="192" t="n">
        <v>1</v>
      </c>
      <c r="C16" s="448" t="n">
        <v>44560</v>
      </c>
      <c r="D16" s="192" t="n">
        <v>295</v>
      </c>
      <c r="E16" s="192" t="n">
        <v>219</v>
      </c>
      <c r="F16" s="192" t="n">
        <v>7</v>
      </c>
      <c r="G16" s="241" t="inlineStr">
        <is>
          <t>غطاء صندوق سمك 20 ك فلات الجديدة</t>
        </is>
      </c>
      <c r="H16" t="inlineStr">
        <is>
          <t>FMBOXI20FC0000</t>
        </is>
      </c>
      <c r="I16" t="inlineStr">
        <is>
          <t>1400*1700</t>
        </is>
      </c>
      <c r="J16" t="n">
        <v>6</v>
      </c>
      <c r="K16" t="n">
        <v>1</v>
      </c>
      <c r="L16" s="243" t="n">
        <v>114</v>
      </c>
      <c r="M16" s="244" t="n">
        <v>106.02</v>
      </c>
      <c r="N16" s="245" t="n">
        <v>121.98</v>
      </c>
      <c r="O16" s="235" t="n">
        <v>9216</v>
      </c>
      <c r="P16" s="235" t="n"/>
      <c r="Q16" s="235" t="n"/>
      <c r="R16" s="235" t="n"/>
      <c r="S16" s="235" t="n"/>
      <c r="T16" s="235" t="n">
        <v>7616</v>
      </c>
      <c r="U16" s="235" t="n"/>
      <c r="V16" s="235" t="n"/>
      <c r="W16" s="235" t="n"/>
      <c r="X16" s="235" t="n"/>
      <c r="Y16" s="195" t="n">
        <v>97</v>
      </c>
      <c r="Z16" s="195" t="n">
        <v>95</v>
      </c>
      <c r="AA16" s="235" t="n"/>
      <c r="AB16" s="235" t="n"/>
      <c r="AC16" s="235" t="n"/>
      <c r="AD16" s="235" t="n"/>
      <c r="AE16" s="235" t="n"/>
      <c r="AF16" s="235" t="n"/>
      <c r="AG16" s="235" t="n"/>
      <c r="AH16" s="235" t="n"/>
      <c r="AI16" s="235" t="n"/>
      <c r="AJ16" s="235" t="n"/>
      <c r="AK16" s="195" t="n">
        <v>94</v>
      </c>
      <c r="AL16" s="195" t="n">
        <v>95</v>
      </c>
      <c r="AM16" s="235" t="n"/>
      <c r="AN16" s="235" t="n"/>
      <c r="AO16" s="282" t="n"/>
      <c r="AP16" s="219" t="n">
        <v>238</v>
      </c>
      <c r="AQ16" s="220" t="n">
        <v>91</v>
      </c>
      <c r="AR16" s="218" t="n"/>
      <c r="AS16" s="218" t="n"/>
      <c r="AT16" s="218" t="n"/>
      <c r="AU16" s="218" t="n"/>
      <c r="AV16" s="218" t="n"/>
      <c r="AW16" s="218" t="n">
        <v>192</v>
      </c>
      <c r="AX16" s="218" t="n">
        <v>192</v>
      </c>
      <c r="AY16" s="218" t="n">
        <v>256</v>
      </c>
      <c r="AZ16" s="218" t="n"/>
      <c r="BA16" s="218" t="n"/>
      <c r="BB16" s="218" t="n"/>
      <c r="BC16" s="218" t="n"/>
      <c r="BD16" s="218" t="n"/>
      <c r="BE16" s="218" t="n"/>
      <c r="BF16" s="218" t="n"/>
      <c r="BG16" s="218" t="n"/>
      <c r="BH16" s="218" t="n"/>
      <c r="BI16" s="218" t="n"/>
      <c r="BJ16" s="218" t="n"/>
      <c r="BK16" s="218" t="n"/>
      <c r="BL16" s="218" t="n"/>
      <c r="BM16" s="218" t="n"/>
      <c r="BN16" s="218" t="n"/>
      <c r="BO16" s="218" t="n"/>
      <c r="BP16" s="218" t="n"/>
      <c r="BQ16" s="218" t="n"/>
      <c r="BR16" s="218" t="n"/>
      <c r="BS16" s="218" t="n"/>
      <c r="BT16" s="218" t="n"/>
      <c r="BU16" s="218" t="n"/>
      <c r="BV16" s="218" t="n"/>
      <c r="BW16" s="218" t="n"/>
      <c r="BX16" s="221" t="n"/>
      <c r="BY16" s="221" t="n"/>
      <c r="BZ16" s="221" t="n"/>
      <c r="CA16" s="221" t="n"/>
      <c r="CB16" s="221" t="n"/>
      <c r="CC16" s="221" t="n"/>
      <c r="CD16" s="221" t="n"/>
      <c r="CE16" s="221" t="n"/>
      <c r="CF16" s="221" t="n"/>
      <c r="CG16" s="222" t="n"/>
      <c r="CH16" s="217" t="n">
        <v>0.015</v>
      </c>
      <c r="CI16" s="449" t="n"/>
      <c r="CJ16" s="224" t="n"/>
      <c r="CK16" s="196" t="n"/>
      <c r="CL16" s="196" t="n"/>
      <c r="CM16" s="196" t="n"/>
      <c r="CN16" s="196" t="n"/>
      <c r="CO16" s="196" t="inlineStr">
        <is>
          <t>عملاء متنوعون</t>
        </is>
      </c>
      <c r="CP16" s="24" t="inlineStr">
        <is>
          <t>عملاء متنوعون</t>
        </is>
      </c>
      <c r="CQ16" s="367" t="n"/>
      <c r="CR16" s="367" t="n"/>
      <c r="CS16" s="367" t="n">
        <v>52</v>
      </c>
      <c r="CT16" s="367" t="n"/>
      <c r="CU16" s="367" t="n"/>
      <c r="CV16" s="367" t="n"/>
      <c r="CW16" s="367" t="n"/>
      <c r="CX16" s="367" t="n"/>
      <c r="CY16" s="367">
        <f>IFERROR(ROUND(STDEV(AN16,L16),1),"")</f>
        <v/>
      </c>
      <c r="CZ16" s="235">
        <f>IFERROR(ROUND(AVERAGE(O16:S16,AA16:AE16),0),"")</f>
        <v/>
      </c>
      <c r="DA16" s="235">
        <f>IFERROR(AVERAGE(T16:X16,AF16:AJ16),"")</f>
        <v/>
      </c>
      <c r="DB16" s="96" t="n"/>
      <c r="DC16" s="431">
        <f>SUM(BL16:BT16,AW16:BE16)</f>
        <v/>
      </c>
      <c r="DD16">
        <f>ROUND(DC16/K16,0)</f>
        <v/>
      </c>
      <c r="DE16">
        <f>IFERROR(ROUND(AVERAGE(Y16:Z16,AK16:AL16),0),"")</f>
        <v/>
      </c>
      <c r="DF16" s="218">
        <f>IFERROR(ROUND((3600/DE16*J16),0),"")</f>
        <v/>
      </c>
      <c r="DG16">
        <f>IFERROR(ROUND(DD16/DF16,1),"")</f>
        <v/>
      </c>
      <c r="DH16" s="431">
        <f>DD16+DB16</f>
        <v/>
      </c>
      <c r="DI16">
        <f>DC16/DH16</f>
        <v/>
      </c>
      <c r="DK16" s="431">
        <f>DF16-AP16</f>
        <v/>
      </c>
      <c r="DL16" s="367" t="n"/>
      <c r="DM16" s="367" t="n"/>
      <c r="DN16" s="367" t="n"/>
      <c r="DO16" s="367" t="n"/>
      <c r="DP16" s="367" t="n"/>
      <c r="DQ16" s="367" t="n"/>
      <c r="DR16" s="367" t="n"/>
      <c r="DS16" s="367" t="n"/>
      <c r="DT16" s="367" t="n"/>
      <c r="DU16" s="367" t="n"/>
      <c r="DV16" s="367" t="n"/>
      <c r="DW16" s="367" t="n"/>
      <c r="DX16" s="367" t="n"/>
      <c r="DY16" s="367" t="n"/>
      <c r="DZ16" s="367" t="n"/>
      <c r="EA16" s="367" t="n"/>
      <c r="EB16" s="367" t="n"/>
      <c r="EC16" s="367" t="n"/>
      <c r="ED16" s="367" t="n"/>
      <c r="EE16" s="367" t="n"/>
      <c r="EF16" s="367" t="n"/>
      <c r="EG16" s="367" t="n"/>
      <c r="EH16" s="367" t="n"/>
      <c r="EI16" s="367" t="n"/>
    </row>
    <row r="17" ht="31.5" customFormat="1" customHeight="1" s="242">
      <c r="A17" s="236" t="n">
        <v>2022</v>
      </c>
      <c r="B17" s="192" t="n">
        <v>1</v>
      </c>
      <c r="C17" s="448" t="n">
        <v>44560</v>
      </c>
      <c r="D17" s="192" t="n">
        <v>376</v>
      </c>
      <c r="E17" s="192" t="n">
        <v>438</v>
      </c>
      <c r="F17" s="192" t="n">
        <v>7</v>
      </c>
      <c r="G17" s="241" t="inlineStr">
        <is>
          <t xml:space="preserve">LG43LM63/UM73 </t>
        </is>
      </c>
      <c r="H17" t="inlineStr">
        <is>
          <t>FMLGEI43LM6373</t>
        </is>
      </c>
      <c r="I17" t="inlineStr">
        <is>
          <t>1400*1700</t>
        </is>
      </c>
      <c r="J17" t="n">
        <v>3</v>
      </c>
      <c r="K17" t="n">
        <v>2</v>
      </c>
      <c r="L17" s="243" t="n">
        <v>335</v>
      </c>
      <c r="M17" s="244" t="n">
        <v>315.235</v>
      </c>
      <c r="N17" s="245" t="n">
        <v>358.785</v>
      </c>
      <c r="O17" s="235" t="n">
        <v>221370</v>
      </c>
      <c r="P17" s="235" t="n">
        <v>217602</v>
      </c>
      <c r="Q17" s="235" t="n">
        <v>230319</v>
      </c>
      <c r="R17" s="235" t="n">
        <v>216660</v>
      </c>
      <c r="S17" s="235" t="n">
        <v>222312</v>
      </c>
      <c r="T17" s="235" t="n">
        <v>178980</v>
      </c>
      <c r="U17" s="235" t="n">
        <v>164850</v>
      </c>
      <c r="V17" s="235" t="n">
        <v>162024</v>
      </c>
      <c r="W17" s="235" t="n">
        <v>165792</v>
      </c>
      <c r="X17" s="235" t="n">
        <v>160611</v>
      </c>
      <c r="Y17" s="195" t="n">
        <v>138</v>
      </c>
      <c r="Z17" s="195" t="n">
        <v>136</v>
      </c>
      <c r="AA17" s="235" t="n">
        <v>225138</v>
      </c>
      <c r="AB17" s="235" t="n">
        <v>219486</v>
      </c>
      <c r="AC17" s="235" t="n">
        <v>219015</v>
      </c>
      <c r="AD17" s="235" t="n">
        <v>213834</v>
      </c>
      <c r="AE17" s="235" t="n">
        <v>227022</v>
      </c>
      <c r="AF17" s="235" t="n">
        <v>170973</v>
      </c>
      <c r="AG17" s="235" t="n">
        <v>162966</v>
      </c>
      <c r="AH17" s="235" t="n">
        <v>162966</v>
      </c>
      <c r="AI17" s="235" t="n">
        <v>156843</v>
      </c>
      <c r="AJ17" s="235" t="n">
        <v>164850</v>
      </c>
      <c r="AK17" s="195" t="n">
        <v>137</v>
      </c>
      <c r="AL17" s="195" t="n">
        <v>137</v>
      </c>
      <c r="AM17" s="235" t="n"/>
      <c r="AN17" s="235" t="n"/>
      <c r="AO17" s="282" t="n"/>
      <c r="AP17" s="219" t="n">
        <v>67</v>
      </c>
      <c r="AQ17" s="220" t="n">
        <v>161</v>
      </c>
      <c r="AR17" s="218" t="n"/>
      <c r="AS17" s="218" t="n"/>
      <c r="AT17" s="218" t="n"/>
      <c r="AU17" s="218" t="n"/>
      <c r="AV17" s="218" t="n"/>
      <c r="AW17" s="218" t="n"/>
      <c r="AX17" s="218" t="n"/>
      <c r="AY17" s="218" t="n"/>
      <c r="AZ17" s="218" t="n"/>
      <c r="BA17" s="218" t="n"/>
      <c r="BB17" s="218" t="n"/>
      <c r="BC17" s="218" t="n"/>
      <c r="BD17" s="218" t="n"/>
      <c r="BE17" s="218" t="n"/>
      <c r="BF17" s="218" t="n"/>
      <c r="BG17" s="218" t="n"/>
      <c r="BH17" s="218" t="n"/>
      <c r="BI17" s="218" t="n"/>
      <c r="BJ17" s="218" t="n"/>
      <c r="BK17" s="218" t="n"/>
      <c r="BL17" s="218" t="n"/>
      <c r="BM17" s="218" t="n"/>
      <c r="BN17" s="218" t="n"/>
      <c r="BO17" s="218" t="n"/>
      <c r="BP17" s="218" t="n"/>
      <c r="BQ17" s="218" t="n"/>
      <c r="BR17" s="218" t="n"/>
      <c r="BS17" s="218" t="n"/>
      <c r="BT17" s="218" t="n"/>
      <c r="BU17" s="218" t="n"/>
      <c r="BV17" s="218" t="n"/>
      <c r="BW17" s="218" t="n"/>
      <c r="BX17" s="221" t="n"/>
      <c r="BY17" s="221" t="n"/>
      <c r="BZ17" s="221" t="n"/>
      <c r="CA17" s="221" t="n"/>
      <c r="CB17" s="221" t="n"/>
      <c r="CC17" s="221" t="n"/>
      <c r="CD17" s="221" t="n"/>
      <c r="CE17" s="221" t="n"/>
      <c r="CF17" s="221" t="n"/>
      <c r="CG17" s="222" t="n"/>
      <c r="CH17" s="217" t="n">
        <v>0.015</v>
      </c>
      <c r="CI17" s="449" t="n"/>
      <c r="CJ17" s="224" t="n"/>
      <c r="CK17" s="196" t="n"/>
      <c r="CL17" s="196" t="n"/>
      <c r="CM17" s="196" t="n"/>
      <c r="CN17" s="196" t="n"/>
      <c r="CO17" s="196" t="inlineStr">
        <is>
          <t>LG</t>
        </is>
      </c>
      <c r="CP17" s="24" t="inlineStr">
        <is>
          <t>HE</t>
        </is>
      </c>
      <c r="CQ17" s="367" t="inlineStr">
        <is>
          <t>mfz66236501</t>
        </is>
      </c>
      <c r="CR17" s="367" t="inlineStr">
        <is>
          <t>mma</t>
        </is>
      </c>
      <c r="CS17" s="367" t="n">
        <v>52</v>
      </c>
      <c r="CT17" s="367" t="n"/>
      <c r="CU17" s="367" t="n"/>
      <c r="CV17" s="367" t="n"/>
      <c r="CW17" s="367" t="n"/>
      <c r="CX17" s="367" t="n"/>
      <c r="CY17" s="367">
        <f>IFERROR(ROUND(STDEV(AN17,L17),1),"")</f>
        <v/>
      </c>
      <c r="CZ17" s="235">
        <f>IFERROR(ROUND(AVERAGE(O17:S17,AA17:AE17),0),"")</f>
        <v/>
      </c>
      <c r="DA17" s="235">
        <f>IFERROR(AVERAGE(T17:X17,AF17:AJ17),"")</f>
        <v/>
      </c>
      <c r="DB17" s="96" t="n"/>
      <c r="DC17" s="431">
        <f>SUM(BL17:BT17,AW17:BE17)</f>
        <v/>
      </c>
      <c r="DD17">
        <f>ROUND(DC17/K17,0)</f>
        <v/>
      </c>
      <c r="DE17">
        <f>IFERROR(ROUND(AVERAGE(Y17:Z17,AK17:AL17),0),"")</f>
        <v/>
      </c>
      <c r="DF17" s="218">
        <f>IFERROR(ROUND((3600/DE17*J17),0),"")</f>
        <v/>
      </c>
      <c r="DG17">
        <f>IFERROR(ROUND(DD17/DF17,1),"")</f>
        <v/>
      </c>
      <c r="DH17" s="431">
        <f>DD17+DB17</f>
        <v/>
      </c>
      <c r="DI17">
        <f>DC17/DH17</f>
        <v/>
      </c>
      <c r="DK17" s="431">
        <f>DF17-AP17</f>
        <v/>
      </c>
      <c r="DL17" s="367" t="n"/>
      <c r="DM17" s="367" t="n"/>
      <c r="DN17" s="367" t="n"/>
      <c r="DO17" s="367" t="n"/>
      <c r="DP17" s="367" t="n"/>
      <c r="DQ17" s="367" t="n"/>
      <c r="DR17" s="367" t="n"/>
      <c r="DS17" s="367" t="n"/>
      <c r="DT17" s="367" t="n"/>
      <c r="DU17" s="367" t="n"/>
      <c r="DV17" s="367" t="n"/>
      <c r="DW17" s="367" t="n"/>
      <c r="DX17" s="367" t="n"/>
      <c r="DY17" s="367" t="n"/>
      <c r="DZ17" s="367" t="n"/>
      <c r="EA17" s="367" t="n"/>
      <c r="EB17" s="367" t="n"/>
      <c r="EC17" s="367" t="n"/>
      <c r="ED17" s="367" t="n"/>
      <c r="EE17" s="367" t="n"/>
      <c r="EF17" s="367" t="n"/>
      <c r="EG17" s="367" t="n"/>
      <c r="EH17" s="367" t="n"/>
      <c r="EI17" s="367" t="n"/>
    </row>
    <row r="18" ht="31.5" customFormat="1" customHeight="1" s="242">
      <c r="A18" s="236" t="n">
        <v>2022</v>
      </c>
      <c r="B18" s="192" t="n">
        <v>1</v>
      </c>
      <c r="C18" s="448" t="n">
        <v>44560</v>
      </c>
      <c r="D18" s="192" t="n">
        <v>376</v>
      </c>
      <c r="E18" s="192" t="n">
        <v>438</v>
      </c>
      <c r="F18" s="192" t="n">
        <v>8</v>
      </c>
      <c r="G18" s="241" t="inlineStr">
        <is>
          <t xml:space="preserve">LG43LM63/UM73 </t>
        </is>
      </c>
      <c r="H18" t="inlineStr">
        <is>
          <t>FMLGEI43LM6373</t>
        </is>
      </c>
      <c r="I18" t="inlineStr">
        <is>
          <t>1400*1700</t>
        </is>
      </c>
      <c r="J18" t="n">
        <v>3</v>
      </c>
      <c r="K18" t="n">
        <v>2</v>
      </c>
      <c r="L18" s="243" t="n">
        <v>335</v>
      </c>
      <c r="M18" s="244" t="n">
        <v>315.235</v>
      </c>
      <c r="N18" s="245" t="n">
        <v>358.785</v>
      </c>
      <c r="O18" s="235" t="n"/>
      <c r="P18" s="235" t="n"/>
      <c r="Q18" s="235" t="n"/>
      <c r="R18" s="235" t="n"/>
      <c r="S18" s="235" t="n"/>
      <c r="T18" s="235" t="n"/>
      <c r="U18" s="235" t="n"/>
      <c r="V18" s="235" t="n"/>
      <c r="W18" s="235" t="n"/>
      <c r="X18" s="235" t="n"/>
      <c r="Y18" s="195" t="n">
        <v>138</v>
      </c>
      <c r="Z18" s="195" t="n">
        <v>136</v>
      </c>
      <c r="AA18" s="235" t="n"/>
      <c r="AB18" s="235" t="n"/>
      <c r="AC18" s="235" t="n"/>
      <c r="AD18" s="235" t="n"/>
      <c r="AE18" s="235" t="n"/>
      <c r="AF18" s="235" t="n"/>
      <c r="AG18" s="235" t="n"/>
      <c r="AH18" s="235" t="n"/>
      <c r="AI18" s="235" t="n"/>
      <c r="AJ18" s="235" t="n"/>
      <c r="AK18" s="195" t="n">
        <v>137</v>
      </c>
      <c r="AL18" s="195" t="n">
        <v>137</v>
      </c>
      <c r="AM18" s="235" t="n"/>
      <c r="AN18" s="235" t="n"/>
      <c r="AO18" s="282" t="n"/>
      <c r="AP18" s="219" t="n">
        <v>67</v>
      </c>
      <c r="AQ18" s="220" t="n">
        <v>161</v>
      </c>
      <c r="AR18" s="218" t="n"/>
      <c r="AS18" s="218" t="n"/>
      <c r="AT18" s="218" t="n"/>
      <c r="AU18" s="218" t="n"/>
      <c r="AV18" s="218" t="n"/>
      <c r="AW18" s="218" t="n">
        <v>1884</v>
      </c>
      <c r="AX18" s="218" t="n">
        <v>1884</v>
      </c>
      <c r="AY18" s="218" t="n">
        <v>1884</v>
      </c>
      <c r="AZ18" s="218" t="n"/>
      <c r="BA18" s="218" t="n"/>
      <c r="BB18" s="218" t="n"/>
      <c r="BC18" s="218" t="n"/>
      <c r="BD18" s="218" t="n"/>
      <c r="BE18" s="218" t="n"/>
      <c r="BF18" s="218" t="n"/>
      <c r="BG18" s="218" t="n"/>
      <c r="BH18" s="218" t="n"/>
      <c r="BI18" s="218" t="n"/>
      <c r="BJ18" s="218" t="n"/>
      <c r="BK18" s="218" t="n"/>
      <c r="BL18" s="218" t="n">
        <v>2826</v>
      </c>
      <c r="BM18" s="218" t="n">
        <v>3768</v>
      </c>
      <c r="BN18" s="218" t="n"/>
      <c r="BO18" s="218" t="n"/>
      <c r="BP18" s="218" t="n"/>
      <c r="BQ18" s="218" t="n"/>
      <c r="BR18" s="218" t="n"/>
      <c r="BS18" s="218" t="n"/>
      <c r="BT18" s="218" t="n"/>
      <c r="BU18" s="218" t="n"/>
      <c r="BV18" s="218" t="n"/>
      <c r="BW18" s="218" t="n">
        <v>2355</v>
      </c>
      <c r="BX18" s="221" t="n">
        <v>2826</v>
      </c>
      <c r="BY18" s="221" t="n"/>
      <c r="BZ18" s="221" t="n"/>
      <c r="CA18" s="221" t="n"/>
      <c r="CB18" s="221" t="n"/>
      <c r="CC18" s="221" t="n"/>
      <c r="CD18" s="221" t="n"/>
      <c r="CE18" s="221" t="n"/>
      <c r="CF18" s="221" t="n"/>
      <c r="CG18" s="222" t="n"/>
      <c r="CH18" s="217" t="n">
        <v>0.015</v>
      </c>
      <c r="CI18" s="449" t="n"/>
      <c r="CJ18" s="224" t="n"/>
      <c r="CK18" s="196" t="n"/>
      <c r="CL18" s="196" t="n"/>
      <c r="CM18" s="196" t="n"/>
      <c r="CN18" s="196" t="n"/>
      <c r="CO18" s="196" t="inlineStr">
        <is>
          <t>LG</t>
        </is>
      </c>
      <c r="CP18" s="24" t="inlineStr">
        <is>
          <t>HE</t>
        </is>
      </c>
      <c r="CQ18" s="367" t="inlineStr">
        <is>
          <t>mfz66236501</t>
        </is>
      </c>
      <c r="CR18" s="367" t="inlineStr">
        <is>
          <t>mma</t>
        </is>
      </c>
      <c r="CS18" s="367" t="n">
        <v>52</v>
      </c>
      <c r="CT18" s="367" t="n"/>
      <c r="CU18" s="367" t="n"/>
      <c r="CV18" s="367" t="n"/>
      <c r="CW18" s="367" t="n"/>
      <c r="CX18" s="367" t="n"/>
      <c r="CY18" s="367">
        <f>IFERROR(ROUND(STDEV(AN18,L18),1),"")</f>
        <v/>
      </c>
      <c r="CZ18" s="235">
        <f>IFERROR(ROUND(AVERAGE(O18:S18,AA18:AE18),0),"")</f>
        <v/>
      </c>
      <c r="DA18" s="235">
        <f>IFERROR(AVERAGE(T18:X18,AF18:AJ18),"")</f>
        <v/>
      </c>
      <c r="DB18" s="96" t="n"/>
      <c r="DC18" s="431">
        <f>SUM(BL18:BT18,AW18:BE18)</f>
        <v/>
      </c>
      <c r="DD18">
        <f>ROUND(DC18/K18,0)</f>
        <v/>
      </c>
      <c r="DE18">
        <f>IFERROR(ROUND(AVERAGE(Y18:Z18,AK18:AL18),0),"")</f>
        <v/>
      </c>
      <c r="DF18" s="218">
        <f>IFERROR(ROUND((3600/DE18*J18),0),"")</f>
        <v/>
      </c>
      <c r="DG18">
        <f>IFERROR(ROUND(DD18/DF18,1),"")</f>
        <v/>
      </c>
      <c r="DH18" s="431">
        <f>DD18+DB18</f>
        <v/>
      </c>
      <c r="DI18">
        <f>DC18/DH18</f>
        <v/>
      </c>
      <c r="DK18" s="431">
        <f>DF18-AP18</f>
        <v/>
      </c>
      <c r="DL18" s="367" t="n"/>
      <c r="DM18" s="367" t="n"/>
      <c r="DN18" s="367" t="n"/>
      <c r="DO18" s="367" t="n"/>
      <c r="DP18" s="367" t="n"/>
      <c r="DQ18" s="367" t="n"/>
      <c r="DR18" s="367" t="n"/>
      <c r="DS18" s="367" t="n"/>
      <c r="DT18" s="367" t="n"/>
      <c r="DU18" s="367" t="n"/>
      <c r="DV18" s="367" t="n"/>
      <c r="DW18" s="367" t="n"/>
      <c r="DX18" s="367" t="n"/>
      <c r="DY18" s="367" t="n"/>
      <c r="DZ18" s="367" t="n"/>
      <c r="EA18" s="367" t="n"/>
      <c r="EB18" s="367" t="n"/>
      <c r="EC18" s="367" t="n"/>
      <c r="ED18" s="367" t="n"/>
      <c r="EE18" s="367" t="n"/>
      <c r="EF18" s="367" t="n"/>
      <c r="EG18" s="367" t="n"/>
      <c r="EH18" s="367" t="n"/>
      <c r="EI18" s="367" t="n"/>
    </row>
    <row r="19" ht="31.5" customFormat="1" customHeight="1" s="242">
      <c r="A19" s="236" t="n">
        <v>2022</v>
      </c>
      <c r="B19" s="192" t="n">
        <v>1</v>
      </c>
      <c r="C19" s="448" t="n">
        <v>44560</v>
      </c>
      <c r="D19" s="192" t="n">
        <v>334</v>
      </c>
      <c r="E19" s="192" t="n">
        <v>254</v>
      </c>
      <c r="F19" s="192" t="n">
        <v>49</v>
      </c>
      <c r="G19" s="241" t="inlineStr">
        <is>
          <t>طقم سخان بلونايل ذو 4 اطقم</t>
        </is>
      </c>
      <c r="H19" t="inlineStr">
        <is>
          <t>FMDAHI40000000</t>
        </is>
      </c>
      <c r="I19" t="inlineStr">
        <is>
          <t>1600*1800</t>
        </is>
      </c>
      <c r="J19" t="n">
        <v>4</v>
      </c>
      <c r="K19" t="n">
        <v>2</v>
      </c>
      <c r="L19" s="243" t="n">
        <v>203</v>
      </c>
      <c r="M19" s="244" t="n">
        <v>188.79</v>
      </c>
      <c r="N19" s="245" t="n">
        <v>217.21</v>
      </c>
      <c r="O19" s="235" t="n">
        <v>193284</v>
      </c>
      <c r="P19" s="235" t="n">
        <v>194818</v>
      </c>
      <c r="Q19" s="235" t="n">
        <v>191750</v>
      </c>
      <c r="R19" s="235" t="n">
        <v>193284</v>
      </c>
      <c r="S19" s="235" t="n">
        <v>194051</v>
      </c>
      <c r="T19" s="235" t="n">
        <v>161070</v>
      </c>
      <c r="U19" s="235" t="n">
        <v>148031</v>
      </c>
      <c r="V19" s="235" t="n">
        <v>149565</v>
      </c>
      <c r="W19" s="235" t="n">
        <v>143429</v>
      </c>
      <c r="X19" s="235" t="n">
        <v>154167</v>
      </c>
      <c r="Y19" s="195" t="n">
        <v>137</v>
      </c>
      <c r="Z19" s="195" t="n">
        <v>136</v>
      </c>
      <c r="AA19" s="235" t="n">
        <v>200954</v>
      </c>
      <c r="AB19" s="235" t="n">
        <v>218595</v>
      </c>
      <c r="AC19" s="235" t="n">
        <v>253110</v>
      </c>
      <c r="AD19" s="235" t="n">
        <v>237770</v>
      </c>
      <c r="AE19" s="235" t="n">
        <v>207090</v>
      </c>
      <c r="AF19" s="235" t="n">
        <v>144196</v>
      </c>
      <c r="AG19" s="235" t="n">
        <v>153400</v>
      </c>
      <c r="AH19" s="235" t="n">
        <v>160303</v>
      </c>
      <c r="AI19" s="235" t="n">
        <v>151866</v>
      </c>
      <c r="AJ19" s="235" t="n">
        <v>145730</v>
      </c>
      <c r="AK19" s="195" t="n">
        <v>137</v>
      </c>
      <c r="AL19" s="195" t="n">
        <v>136</v>
      </c>
      <c r="AM19" s="235" t="n"/>
      <c r="AN19" s="235" t="n"/>
      <c r="AO19" s="282" t="n"/>
      <c r="AP19" s="219" t="n">
        <v>88</v>
      </c>
      <c r="AQ19" s="220" t="n">
        <v>164</v>
      </c>
      <c r="AR19" s="218" t="n"/>
      <c r="AS19" s="218" t="n"/>
      <c r="AT19" s="218" t="n"/>
      <c r="AU19" s="218" t="n"/>
      <c r="AV19" s="218" t="n"/>
      <c r="AW19" s="218" t="n">
        <v>4602</v>
      </c>
      <c r="AX19" s="218" t="n">
        <v>4602</v>
      </c>
      <c r="AY19" s="218" t="n">
        <v>1534</v>
      </c>
      <c r="AZ19" s="218" t="n"/>
      <c r="BA19" s="218" t="n"/>
      <c r="BB19" s="218" t="n"/>
      <c r="BC19" s="218" t="n"/>
      <c r="BD19" s="218" t="n"/>
      <c r="BE19" s="218" t="n"/>
      <c r="BF19" s="218" t="n"/>
      <c r="BG19" s="218" t="n"/>
      <c r="BH19" s="218" t="n"/>
      <c r="BI19" s="218" t="n"/>
      <c r="BJ19" s="218" t="n"/>
      <c r="BK19" s="218" t="n"/>
      <c r="BL19" s="218" t="n">
        <v>9204</v>
      </c>
      <c r="BM19" s="218" t="n">
        <v>7670</v>
      </c>
      <c r="BN19" s="218" t="n"/>
      <c r="BO19" s="218" t="n"/>
      <c r="BP19" s="218" t="n"/>
      <c r="BQ19" s="218" t="n"/>
      <c r="BR19" s="218" t="n"/>
      <c r="BS19" s="218" t="n"/>
      <c r="BT19" s="218" t="n"/>
      <c r="BU19" s="218" t="n"/>
      <c r="BV19" s="218" t="n"/>
      <c r="BW19" s="218" t="n">
        <v>6903</v>
      </c>
      <c r="BX19" s="221" t="n">
        <v>6136</v>
      </c>
      <c r="BY19" s="221" t="n"/>
      <c r="BZ19" s="221" t="n"/>
      <c r="CA19" s="221" t="n"/>
      <c r="CB19" s="221" t="n"/>
      <c r="CC19" s="221" t="n"/>
      <c r="CD19" s="221" t="n"/>
      <c r="CE19" s="221" t="n"/>
      <c r="CF19" s="221" t="n"/>
      <c r="CG19" s="222" t="n"/>
      <c r="CH19" s="217" t="n">
        <v>0.02</v>
      </c>
      <c r="CI19" s="449" t="n"/>
      <c r="CJ19" s="224" t="n"/>
      <c r="CK19" s="196" t="n"/>
      <c r="CL19" s="196" t="n"/>
      <c r="CM19" s="196" t="n"/>
      <c r="CN19" s="196" t="n"/>
      <c r="CO19" s="196" t="inlineStr">
        <is>
          <t>الكترولوكس</t>
        </is>
      </c>
      <c r="CP19" s="24" t="inlineStr">
        <is>
          <t>القاهرة للصناعات المغذية سخانات</t>
        </is>
      </c>
      <c r="CQ19" s="367" t="inlineStr">
        <is>
          <t>PHEWP0112</t>
        </is>
      </c>
      <c r="CR19" s="367" t="n"/>
      <c r="CS19" s="367" t="n">
        <v>52</v>
      </c>
      <c r="CT19" s="367" t="n"/>
      <c r="CU19" s="367" t="n"/>
      <c r="CV19" s="367" t="n"/>
      <c r="CW19" s="367" t="n"/>
      <c r="CX19" s="367" t="n"/>
      <c r="CY19" s="367">
        <f>IFERROR(ROUND(STDEV(AN19,L19),1),"")</f>
        <v/>
      </c>
      <c r="CZ19" s="235">
        <f>IFERROR(ROUND(AVERAGE(O19:S19,AA19:AE19),0),"")</f>
        <v/>
      </c>
      <c r="DA19" s="235">
        <f>IFERROR(AVERAGE(T19:X19,AF19:AJ19),"")</f>
        <v/>
      </c>
      <c r="DB19" s="96" t="n"/>
      <c r="DC19" s="431">
        <f>SUM(BL19:BT19,AW19:BE19)</f>
        <v/>
      </c>
      <c r="DD19">
        <f>ROUND(DC19/K19,0)</f>
        <v/>
      </c>
      <c r="DE19">
        <f>IFERROR(ROUND(AVERAGE(Y19:Z19,AK19:AL19),0),"")</f>
        <v/>
      </c>
      <c r="DF19" s="218">
        <f>IFERROR(ROUND((3600/DE19*J19),0),"")</f>
        <v/>
      </c>
      <c r="DG19">
        <f>IFERROR(ROUND(DD19/DF19,1),"")</f>
        <v/>
      </c>
      <c r="DH19" s="431">
        <f>DD19+DB19</f>
        <v/>
      </c>
      <c r="DI19">
        <f>DC19/DH19</f>
        <v/>
      </c>
      <c r="DK19" s="431">
        <f>DF19-AP19</f>
        <v/>
      </c>
      <c r="DL19" s="367" t="n"/>
      <c r="DM19" s="367" t="n"/>
      <c r="DN19" s="367" t="n"/>
      <c r="DO19" s="367" t="n"/>
      <c r="DP19" s="367" t="n"/>
      <c r="DQ19" s="367" t="n"/>
      <c r="DR19" s="367" t="n"/>
      <c r="DS19" s="367" t="n"/>
      <c r="DT19" s="367" t="n"/>
      <c r="DU19" s="367" t="n"/>
      <c r="DV19" s="367" t="n"/>
      <c r="DW19" s="367" t="n"/>
      <c r="DX19" s="367" t="n"/>
      <c r="DY19" s="367" t="n"/>
      <c r="DZ19" s="367" t="n"/>
      <c r="EA19" s="367" t="n"/>
      <c r="EB19" s="367" t="n"/>
      <c r="EC19" s="367" t="n"/>
      <c r="ED19" s="367" t="n"/>
      <c r="EE19" s="367" t="n"/>
      <c r="EF19" s="367" t="n"/>
      <c r="EG19" s="367" t="n"/>
      <c r="EH19" s="367" t="n"/>
      <c r="EI19" s="367" t="n"/>
    </row>
    <row r="20" ht="31.5" customFormat="1" customHeight="1" s="242">
      <c r="A20" s="236" t="n">
        <v>2022</v>
      </c>
      <c r="B20" s="192" t="n">
        <v>1</v>
      </c>
      <c r="C20" s="448" t="n">
        <v>44562</v>
      </c>
      <c r="D20" s="192" t="n">
        <v>167</v>
      </c>
      <c r="E20" s="192" t="n">
        <v>308</v>
      </c>
      <c r="F20" s="192" t="n">
        <v>2</v>
      </c>
      <c r="G20" s="241" t="inlineStr">
        <is>
          <t>زانوسى العبد 305</t>
        </is>
      </c>
      <c r="H20" t="inlineStr">
        <is>
          <t>FMABDI30500000</t>
        </is>
      </c>
      <c r="I20" t="inlineStr">
        <is>
          <t>1100*1200</t>
        </is>
      </c>
      <c r="J20" t="n">
        <v>2</v>
      </c>
      <c r="K20" t="n">
        <v>1</v>
      </c>
      <c r="L20" s="243" t="n">
        <v>297</v>
      </c>
      <c r="M20" s="244" t="n">
        <v>276.21</v>
      </c>
      <c r="N20" s="245" t="n">
        <v>317.79</v>
      </c>
      <c r="O20" s="235" t="n"/>
      <c r="P20" s="235" t="n">
        <v>9030</v>
      </c>
      <c r="Q20" s="235" t="n">
        <v>8610</v>
      </c>
      <c r="R20" s="235" t="n">
        <v>9555</v>
      </c>
      <c r="S20" s="235" t="n">
        <v>9030</v>
      </c>
      <c r="T20" s="235" t="n"/>
      <c r="U20" s="235" t="n">
        <v>7980</v>
      </c>
      <c r="V20" s="235" t="n">
        <v>8085</v>
      </c>
      <c r="W20" s="235" t="n">
        <v>7770</v>
      </c>
      <c r="X20" s="235" t="n">
        <v>7770</v>
      </c>
      <c r="Y20" s="195" t="n">
        <v>241</v>
      </c>
      <c r="Z20" s="195" t="n">
        <v>240</v>
      </c>
      <c r="AA20" s="235" t="n">
        <v>9450</v>
      </c>
      <c r="AB20" s="235" t="n">
        <v>8820</v>
      </c>
      <c r="AC20" s="235" t="n">
        <v>8736</v>
      </c>
      <c r="AD20" s="235" t="n">
        <v>8463</v>
      </c>
      <c r="AE20" s="235" t="n">
        <v>8400</v>
      </c>
      <c r="AF20" s="235" t="n">
        <v>7749</v>
      </c>
      <c r="AG20" s="235" t="n">
        <v>7980</v>
      </c>
      <c r="AH20" s="235" t="n">
        <v>7560</v>
      </c>
      <c r="AI20" s="235" t="n">
        <v>7140</v>
      </c>
      <c r="AJ20" s="235" t="n">
        <v>7560</v>
      </c>
      <c r="AK20" s="195" t="n">
        <v>260</v>
      </c>
      <c r="AL20" s="195" t="n">
        <v>266</v>
      </c>
      <c r="AM20" s="235" t="n"/>
      <c r="AN20" s="235" t="n"/>
      <c r="AO20" s="282" t="n"/>
      <c r="AP20" s="219" t="n">
        <v>26</v>
      </c>
      <c r="AQ20" s="220" t="n">
        <v>277</v>
      </c>
      <c r="AR20" s="218" t="n"/>
      <c r="AS20" s="218" t="n"/>
      <c r="AT20" s="218" t="n"/>
      <c r="AU20" s="218" t="n"/>
      <c r="AV20" s="218" t="n"/>
      <c r="AW20" s="218" t="n">
        <v>21</v>
      </c>
      <c r="AX20" s="218" t="n">
        <v>84</v>
      </c>
      <c r="AY20" s="218" t="n">
        <v>84</v>
      </c>
      <c r="AZ20" s="218" t="n"/>
      <c r="BA20" s="218" t="n"/>
      <c r="BB20" s="218" t="n"/>
      <c r="BC20" s="218" t="n"/>
      <c r="BD20" s="218" t="n"/>
      <c r="BE20" s="218" t="n"/>
      <c r="BF20" s="218" t="n"/>
      <c r="BG20" s="218" t="n"/>
      <c r="BH20" s="218" t="n"/>
      <c r="BI20" s="218" t="n"/>
      <c r="BJ20" s="218" t="n"/>
      <c r="BK20" s="218" t="n"/>
      <c r="BL20" s="218" t="n">
        <v>84</v>
      </c>
      <c r="BM20" s="218" t="n">
        <v>84</v>
      </c>
      <c r="BN20" s="218" t="n">
        <v>84</v>
      </c>
      <c r="BO20" s="218" t="n"/>
      <c r="BP20" s="218" t="n"/>
      <c r="BQ20" s="218" t="n"/>
      <c r="BR20" s="218" t="n"/>
      <c r="BS20" s="218" t="n"/>
      <c r="BT20" s="218" t="n"/>
      <c r="BU20" s="218" t="n"/>
      <c r="BV20" s="218" t="n"/>
      <c r="BW20" s="218" t="n">
        <v>105</v>
      </c>
      <c r="BX20" s="221" t="n">
        <v>168</v>
      </c>
      <c r="BY20" s="221" t="n">
        <v>168</v>
      </c>
      <c r="BZ20" s="221" t="n"/>
      <c r="CA20" s="221" t="n"/>
      <c r="CB20" s="221" t="n"/>
      <c r="CC20" s="221" t="n"/>
      <c r="CD20" s="221" t="n"/>
      <c r="CE20" s="221" t="n"/>
      <c r="CF20" s="221" t="n"/>
      <c r="CG20" s="222" t="n"/>
      <c r="CH20" s="217" t="n">
        <v>0.015</v>
      </c>
      <c r="CI20" s="449" t="n"/>
      <c r="CJ20" s="224" t="n"/>
      <c r="CK20" s="196" t="n"/>
      <c r="CL20" s="196" t="n"/>
      <c r="CM20" s="196" t="n"/>
      <c r="CN20" s="196" t="n"/>
      <c r="CO20" s="196" t="inlineStr">
        <is>
          <t>الكترولوكس</t>
        </is>
      </c>
      <c r="CP20" s="24" t="inlineStr">
        <is>
          <t>القاهرة للصناعات المغذية غسالات</t>
        </is>
      </c>
      <c r="CQ20" s="367" t="n"/>
      <c r="CR20" s="367" t="n"/>
      <c r="CS20" s="367" t="n">
        <v>52</v>
      </c>
      <c r="CT20" s="367" t="n"/>
      <c r="CU20" s="367" t="n"/>
      <c r="CV20" s="367" t="n"/>
      <c r="CW20" s="367" t="n"/>
      <c r="CX20" s="367" t="n"/>
      <c r="CY20" s="367">
        <f>IFERROR(ROUND(STDEV(AN20,L20),1),"")</f>
        <v/>
      </c>
      <c r="CZ20" s="235">
        <f>IFERROR(ROUND(AVERAGE(O20:S20,AA20:AE20),0),"")</f>
        <v/>
      </c>
      <c r="DA20" s="235">
        <f>IFERROR(AVERAGE(T20:X20,AF20:AJ20),"")</f>
        <v/>
      </c>
      <c r="DB20" s="96" t="n"/>
      <c r="DC20" s="431">
        <f>SUM(BL20:BT20,AW20:BE20)</f>
        <v/>
      </c>
      <c r="DD20">
        <f>ROUND(DC20/K20,0)</f>
        <v/>
      </c>
      <c r="DE20">
        <f>IFERROR(ROUND(AVERAGE(Y20:Z20,AK20:AL20),0),"")</f>
        <v/>
      </c>
      <c r="DF20" s="218">
        <f>IFERROR(ROUND((3600/DE20*J20),0),"")</f>
        <v/>
      </c>
      <c r="DG20">
        <f>IFERROR(ROUND(DD20/DF20,1),"")</f>
        <v/>
      </c>
      <c r="DH20" s="431">
        <f>DD20+DB20</f>
        <v/>
      </c>
      <c r="DI20">
        <f>DC20/DH20</f>
        <v/>
      </c>
      <c r="DK20" s="431">
        <f>DF20-AP20</f>
        <v/>
      </c>
      <c r="DL20" s="367" t="n"/>
      <c r="DM20" s="367" t="n"/>
      <c r="DN20" s="367" t="n"/>
      <c r="DO20" s="367" t="n"/>
      <c r="DP20" s="367" t="n"/>
      <c r="DQ20" s="367" t="n"/>
      <c r="DR20" s="367" t="n"/>
      <c r="DS20" s="367" t="n"/>
      <c r="DT20" s="367" t="n"/>
      <c r="DU20" s="367" t="n"/>
      <c r="DV20" s="367" t="n"/>
      <c r="DW20" s="367" t="n"/>
      <c r="DX20" s="367" t="n"/>
      <c r="DY20" s="367" t="n"/>
      <c r="DZ20" s="367" t="n"/>
      <c r="EA20" s="367" t="n"/>
      <c r="EB20" s="367" t="n"/>
      <c r="EC20" s="367" t="n"/>
      <c r="ED20" s="367" t="n"/>
      <c r="EE20" s="367" t="n"/>
      <c r="EF20" s="367" t="n"/>
      <c r="EG20" s="367" t="n"/>
      <c r="EH20" s="367" t="n"/>
      <c r="EI20" s="367" t="n"/>
    </row>
    <row r="21" ht="31.5" customFormat="1" customHeight="1" s="242">
      <c r="A21" s="236" t="n">
        <v>2022</v>
      </c>
      <c r="B21" s="192" t="n">
        <v>1</v>
      </c>
      <c r="C21" s="448" t="n">
        <v>44562</v>
      </c>
      <c r="D21" s="192" t="n">
        <v>137</v>
      </c>
      <c r="E21" s="192" t="n">
        <v>273</v>
      </c>
      <c r="F21" s="192" t="n">
        <v>3</v>
      </c>
      <c r="G21" s="241" t="inlineStr">
        <is>
          <t>صندوق سمك 25 ك بني سويف</t>
        </is>
      </c>
      <c r="H21" t="inlineStr">
        <is>
          <t>FM000B25000000</t>
        </is>
      </c>
      <c r="I21" t="inlineStr">
        <is>
          <t>1400*1700</t>
        </is>
      </c>
      <c r="J21" t="n">
        <v>3</v>
      </c>
      <c r="K21" t="n">
        <v>2</v>
      </c>
      <c r="L21" s="243" t="n">
        <v>564</v>
      </c>
      <c r="M21" s="244" t="n">
        <v>524.52</v>
      </c>
      <c r="N21" s="245" t="n">
        <v>603.48</v>
      </c>
      <c r="O21" s="235" t="n"/>
      <c r="P21" s="235" t="n">
        <v>880320</v>
      </c>
      <c r="Q21" s="235" t="n">
        <v>788096</v>
      </c>
      <c r="R21" s="235" t="n">
        <v>751416</v>
      </c>
      <c r="S21" s="235" t="n">
        <v>754560</v>
      </c>
      <c r="T21" s="235" t="n"/>
      <c r="U21" s="235" t="n">
        <v>639280</v>
      </c>
      <c r="V21" s="235" t="n">
        <v>618320</v>
      </c>
      <c r="W21" s="235" t="n">
        <v>617272</v>
      </c>
      <c r="X21" s="235" t="n">
        <v>614128</v>
      </c>
      <c r="Y21" s="195" t="n">
        <v>125</v>
      </c>
      <c r="Z21" s="195" t="n">
        <v>124</v>
      </c>
      <c r="AA21" s="235" t="n">
        <v>798576</v>
      </c>
      <c r="AB21" s="235" t="n">
        <v>765040</v>
      </c>
      <c r="AC21" s="235" t="n">
        <v>737792</v>
      </c>
      <c r="AD21" s="235" t="n">
        <v>744080</v>
      </c>
      <c r="AE21" s="235" t="n">
        <v>755608</v>
      </c>
      <c r="AF21" s="235" t="n">
        <v>623560</v>
      </c>
      <c r="AG21" s="235" t="n">
        <v>627752</v>
      </c>
      <c r="AH21" s="235" t="n">
        <v>619368</v>
      </c>
      <c r="AI21" s="235" t="n">
        <v>617272</v>
      </c>
      <c r="AJ21" s="235" t="n">
        <v>628800</v>
      </c>
      <c r="AK21" s="195" t="n">
        <v>125</v>
      </c>
      <c r="AL21" s="195" t="n">
        <v>125</v>
      </c>
      <c r="AM21" s="235" t="n"/>
      <c r="AN21" s="235" t="n"/>
      <c r="AO21" s="282" t="n"/>
      <c r="AP21" s="219" t="n">
        <v>93</v>
      </c>
      <c r="AQ21" s="220" t="n">
        <v>116</v>
      </c>
      <c r="AR21" s="218" t="n"/>
      <c r="AS21" s="218" t="n"/>
      <c r="AT21" s="218" t="n"/>
      <c r="AU21" s="218" t="n"/>
      <c r="AV21" s="218" t="n"/>
      <c r="AW21" s="218" t="n">
        <v>4192</v>
      </c>
      <c r="AX21" s="218" t="n">
        <v>6288</v>
      </c>
      <c r="AY21" s="218" t="n"/>
      <c r="AZ21" s="218" t="n"/>
      <c r="BA21" s="218" t="n"/>
      <c r="BB21" s="218" t="n"/>
      <c r="BC21" s="218" t="n"/>
      <c r="BD21" s="218" t="n"/>
      <c r="BE21" s="218" t="n"/>
      <c r="BF21" s="218" t="n"/>
      <c r="BG21" s="218" t="n"/>
      <c r="BH21" s="218" t="n"/>
      <c r="BI21" s="218" t="n"/>
      <c r="BJ21" s="218" t="n"/>
      <c r="BK21" s="218" t="n"/>
      <c r="BL21" s="218" t="n">
        <v>4192</v>
      </c>
      <c r="BM21" s="218" t="n">
        <v>6288</v>
      </c>
      <c r="BN21" s="218" t="n">
        <v>8384</v>
      </c>
      <c r="BO21" s="218" t="n"/>
      <c r="BP21" s="218" t="n"/>
      <c r="BQ21" s="218" t="n"/>
      <c r="BR21" s="218" t="n"/>
      <c r="BS21" s="218" t="n"/>
      <c r="BT21" s="218" t="n"/>
      <c r="BU21" s="218" t="n"/>
      <c r="BV21" s="218" t="n"/>
      <c r="BW21" s="218" t="n">
        <v>4192</v>
      </c>
      <c r="BX21" s="221" t="n">
        <v>6288</v>
      </c>
      <c r="BY21" s="221" t="n"/>
      <c r="BZ21" s="221" t="n"/>
      <c r="CA21" s="221" t="n"/>
      <c r="CB21" s="221" t="n"/>
      <c r="CC21" s="221" t="n"/>
      <c r="CD21" s="221" t="n"/>
      <c r="CE21" s="221" t="n"/>
      <c r="CF21" s="221" t="n"/>
      <c r="CG21" s="222" t="n"/>
      <c r="CH21" s="217" t="n">
        <v>0.015</v>
      </c>
      <c r="CI21" s="449" t="n"/>
      <c r="CJ21" s="224" t="n"/>
      <c r="CK21" s="196" t="n"/>
      <c r="CL21" s="196" t="n"/>
      <c r="CM21" s="196" t="n"/>
      <c r="CN21" s="196" t="n"/>
      <c r="CO21" s="196" t="inlineStr">
        <is>
          <t>عملاء متنوعون</t>
        </is>
      </c>
      <c r="CP21" s="24" t="n"/>
      <c r="CQ21" s="367" t="n"/>
      <c r="CR21" s="367" t="n"/>
      <c r="CS21" s="367" t="n">
        <v>52</v>
      </c>
      <c r="CT21" s="367" t="n"/>
      <c r="CU21" s="367" t="n"/>
      <c r="CV21" s="367" t="n"/>
      <c r="CW21" s="367" t="n"/>
      <c r="CX21" s="367" t="n"/>
      <c r="CY21" s="367">
        <f>IFERROR(ROUND(STDEV(AN21,L21),1),"")</f>
        <v/>
      </c>
      <c r="CZ21" s="235">
        <f>IFERROR(ROUND(AVERAGE(O21:S21,AA21:AE21),0),"")</f>
        <v/>
      </c>
      <c r="DA21" s="235">
        <f>IFERROR(AVERAGE(T21:X21,AF21:AJ21),"")</f>
        <v/>
      </c>
      <c r="DB21" s="96" t="n"/>
      <c r="DC21" s="431">
        <f>SUM(BL21:BT21,AW21:BE21)</f>
        <v/>
      </c>
      <c r="DD21">
        <f>ROUND(DC21/K21,0)</f>
        <v/>
      </c>
      <c r="DE21">
        <f>IFERROR(ROUND(AVERAGE(Y21:Z21,AK21:AL21),0),"")</f>
        <v/>
      </c>
      <c r="DF21" s="218">
        <f>IFERROR(ROUND((3600/DE21*J21),0),"")</f>
        <v/>
      </c>
      <c r="DG21">
        <f>IFERROR(ROUND(DD21/DF21,1),"")</f>
        <v/>
      </c>
      <c r="DH21" s="431">
        <f>DD21+DB21</f>
        <v/>
      </c>
      <c r="DI21">
        <f>DC21/DH21</f>
        <v/>
      </c>
      <c r="DK21" s="431">
        <f>DF21-AP21</f>
        <v/>
      </c>
      <c r="DL21" s="367" t="n"/>
      <c r="DM21" s="367" t="n"/>
      <c r="DN21" s="367" t="n"/>
      <c r="DO21" s="367" t="n"/>
      <c r="DP21" s="367" t="n"/>
      <c r="DQ21" s="367" t="n"/>
      <c r="DR21" s="367" t="n"/>
      <c r="DS21" s="367" t="n"/>
      <c r="DT21" s="367" t="n"/>
      <c r="DU21" s="367" t="n"/>
      <c r="DV21" s="367" t="n"/>
      <c r="DW21" s="367" t="n"/>
      <c r="DX21" s="367" t="n"/>
      <c r="DY21" s="367" t="n"/>
      <c r="DZ21" s="367" t="n"/>
      <c r="EA21" s="367" t="n"/>
      <c r="EB21" s="367" t="n"/>
      <c r="EC21" s="367" t="n"/>
      <c r="ED21" s="367" t="n"/>
      <c r="EE21" s="367" t="n"/>
      <c r="EF21" s="367" t="n"/>
      <c r="EG21" s="367" t="n"/>
      <c r="EH21" s="367" t="n"/>
      <c r="EI21" s="367" t="n"/>
    </row>
    <row r="22" ht="31.5" customFormat="1" customHeight="1" s="242">
      <c r="A22" s="236" t="n">
        <v>2022</v>
      </c>
      <c r="B22" s="192" t="n">
        <v>1</v>
      </c>
      <c r="C22" s="448" t="n">
        <v>44562</v>
      </c>
      <c r="D22" s="192" t="n">
        <v>416</v>
      </c>
      <c r="E22" s="192" t="n">
        <v>659</v>
      </c>
      <c r="F22" s="192" t="n">
        <v>3</v>
      </c>
      <c r="G22" s="241" t="inlineStr">
        <is>
          <t>75UP77 MFZ65917901-  FRONT</t>
        </is>
      </c>
      <c r="H22" t="inlineStr">
        <is>
          <t>FMLGEI375UP770</t>
        </is>
      </c>
      <c r="I22" t="inlineStr">
        <is>
          <t>1400*1700</t>
        </is>
      </c>
      <c r="J22" t="n">
        <v>2</v>
      </c>
      <c r="K22" t="n">
        <v>1</v>
      </c>
      <c r="L22" s="243" t="n">
        <v>301</v>
      </c>
      <c r="M22" s="244" t="n">
        <v>283.241</v>
      </c>
      <c r="N22" s="245" t="n">
        <v>322.371</v>
      </c>
      <c r="O22" s="235" t="n"/>
      <c r="P22" s="235" t="n">
        <v>16832</v>
      </c>
      <c r="Q22" s="235" t="n">
        <v>15424</v>
      </c>
      <c r="R22" s="235" t="n">
        <v>14400</v>
      </c>
      <c r="S22" s="235" t="n">
        <v>14112</v>
      </c>
      <c r="T22" s="235" t="n"/>
      <c r="U22" s="235" t="n">
        <v>10560</v>
      </c>
      <c r="V22" s="235" t="n">
        <v>10112</v>
      </c>
      <c r="W22" s="235" t="n">
        <v>10048</v>
      </c>
      <c r="X22" s="235" t="n">
        <v>10080</v>
      </c>
      <c r="Y22" s="195" t="n">
        <v>122</v>
      </c>
      <c r="Z22" s="195" t="n">
        <v>122</v>
      </c>
      <c r="AA22" s="235" t="n">
        <v>14752</v>
      </c>
      <c r="AB22" s="235" t="n">
        <v>12928</v>
      </c>
      <c r="AC22" s="235" t="n">
        <v>11840</v>
      </c>
      <c r="AD22" s="235" t="n">
        <v>12608</v>
      </c>
      <c r="AE22" s="235" t="n">
        <v>13152</v>
      </c>
      <c r="AF22" s="235" t="n">
        <v>10240</v>
      </c>
      <c r="AG22" s="235" t="n">
        <v>10112</v>
      </c>
      <c r="AH22" s="235" t="n">
        <v>9824</v>
      </c>
      <c r="AI22" s="235" t="n">
        <v>10080</v>
      </c>
      <c r="AJ22" s="235" t="n">
        <v>10240</v>
      </c>
      <c r="AK22" s="195" t="n">
        <v>121</v>
      </c>
      <c r="AL22" s="195" t="n">
        <v>122</v>
      </c>
      <c r="AM22" s="235" t="n"/>
      <c r="AN22" s="235" t="n"/>
      <c r="AO22" s="282" t="n"/>
      <c r="AP22" s="219" t="n">
        <v>40</v>
      </c>
      <c r="AQ22" s="220" t="n">
        <v>180</v>
      </c>
      <c r="AR22" s="218" t="n"/>
      <c r="AS22" s="218" t="n"/>
      <c r="AT22" s="218" t="n"/>
      <c r="AU22" s="218" t="n"/>
      <c r="AV22" s="218" t="n"/>
      <c r="AW22" s="218" t="n">
        <v>64</v>
      </c>
      <c r="AX22" s="218" t="n">
        <v>128</v>
      </c>
      <c r="AY22" s="218" t="n">
        <v>96</v>
      </c>
      <c r="AZ22" s="218" t="n"/>
      <c r="BA22" s="218" t="n"/>
      <c r="BB22" s="218" t="n"/>
      <c r="BC22" s="218" t="n"/>
      <c r="BD22" s="218" t="n"/>
      <c r="BE22" s="218" t="n"/>
      <c r="BF22" s="218" t="n"/>
      <c r="BG22" s="218" t="n"/>
      <c r="BH22" s="218" t="n"/>
      <c r="BI22" s="218" t="n"/>
      <c r="BJ22" s="218" t="n"/>
      <c r="BK22" s="218" t="n"/>
      <c r="BL22" s="218" t="n">
        <v>96</v>
      </c>
      <c r="BM22" s="218" t="n">
        <v>256</v>
      </c>
      <c r="BN22" s="218" t="n">
        <v>64</v>
      </c>
      <c r="BO22" s="218" t="n"/>
      <c r="BP22" s="218" t="n"/>
      <c r="BQ22" s="218" t="n"/>
      <c r="BR22" s="218" t="n"/>
      <c r="BS22" s="218" t="n"/>
      <c r="BT22" s="218" t="n"/>
      <c r="BU22" s="218" t="n"/>
      <c r="BV22" s="218" t="n"/>
      <c r="BW22" s="218" t="n">
        <v>160</v>
      </c>
      <c r="BX22" s="221" t="n">
        <v>384</v>
      </c>
      <c r="BY22" s="221" t="n">
        <v>160</v>
      </c>
      <c r="BZ22" s="221" t="n"/>
      <c r="CA22" s="221" t="n"/>
      <c r="CB22" s="221" t="n"/>
      <c r="CC22" s="221" t="n"/>
      <c r="CD22" s="221" t="n"/>
      <c r="CE22" s="221" t="n"/>
      <c r="CF22" s="221" t="n"/>
      <c r="CG22" s="222" t="n"/>
      <c r="CH22" s="217" t="n">
        <v>0.015</v>
      </c>
      <c r="CI22" s="449" t="n"/>
      <c r="CJ22" s="224" t="n"/>
      <c r="CK22" s="196" t="n"/>
      <c r="CL22" s="196" t="n"/>
      <c r="CM22" s="196" t="n"/>
      <c r="CN22" s="196" t="n"/>
      <c r="CO22" s="196" t="inlineStr">
        <is>
          <t>LG</t>
        </is>
      </c>
      <c r="CP22" s="24" t="inlineStr">
        <is>
          <t>HE</t>
        </is>
      </c>
      <c r="CQ22" s="367" t="inlineStr">
        <is>
          <t>MFZ65917901</t>
        </is>
      </c>
      <c r="CR22" s="367" t="inlineStr">
        <is>
          <t>mma</t>
        </is>
      </c>
      <c r="CS22" s="367" t="n">
        <v>52</v>
      </c>
      <c r="CT22" s="367" t="n"/>
      <c r="CU22" s="367" t="n"/>
      <c r="CV22" s="367" t="n"/>
      <c r="CW22" s="367" t="n"/>
      <c r="CX22" s="367" t="n"/>
      <c r="CY22" s="367">
        <f>IFERROR(ROUND(STDEV(AN22,L22),1),"")</f>
        <v/>
      </c>
      <c r="CZ22" s="235">
        <f>IFERROR(ROUND(AVERAGE(O22:S22,AA22:AE22),0),"")</f>
        <v/>
      </c>
      <c r="DA22" s="235">
        <f>IFERROR(AVERAGE(T22:X22,AF22:AJ22),"")</f>
        <v/>
      </c>
      <c r="DB22" s="96" t="n"/>
      <c r="DC22" s="431">
        <f>SUM(BL22:BT22,AW22:BE22)</f>
        <v/>
      </c>
      <c r="DD22">
        <f>ROUND(DC22/K22,0)</f>
        <v/>
      </c>
      <c r="DE22">
        <f>IFERROR(ROUND(AVERAGE(Y22:Z22,AK22:AL22),0),"")</f>
        <v/>
      </c>
      <c r="DF22" s="218">
        <f>IFERROR(ROUND((3600/DE22*J22),0),"")</f>
        <v/>
      </c>
      <c r="DG22">
        <f>IFERROR(ROUND(DD22/DF22,1),"")</f>
        <v/>
      </c>
      <c r="DH22" s="431">
        <f>DD22+DB22</f>
        <v/>
      </c>
      <c r="DI22">
        <f>DC22/DH22</f>
        <v/>
      </c>
      <c r="DK22" s="431">
        <f>DF22-AP22</f>
        <v/>
      </c>
      <c r="DL22" s="367" t="n"/>
      <c r="DM22" s="367" t="n"/>
      <c r="DN22" s="367" t="n"/>
      <c r="DO22" s="367" t="n"/>
      <c r="DP22" s="367" t="n"/>
      <c r="DQ22" s="367" t="n"/>
      <c r="DR22" s="367" t="n"/>
      <c r="DS22" s="367" t="n"/>
      <c r="DT22" s="367" t="n"/>
      <c r="DU22" s="367" t="n"/>
      <c r="DV22" s="367" t="n"/>
      <c r="DW22" s="367" t="n"/>
      <c r="DX22" s="367" t="n"/>
      <c r="DY22" s="367" t="n"/>
      <c r="DZ22" s="367" t="n"/>
      <c r="EA22" s="367" t="n"/>
      <c r="EB22" s="367" t="n"/>
      <c r="EC22" s="367" t="n"/>
      <c r="ED22" s="367" t="n"/>
      <c r="EE22" s="367" t="n"/>
      <c r="EF22" s="367" t="n"/>
      <c r="EG22" s="367" t="n"/>
      <c r="EH22" s="367" t="n"/>
      <c r="EI22" s="367" t="n"/>
    </row>
    <row r="23" ht="31.5" customFormat="1" customHeight="1" s="242">
      <c r="A23" s="236" t="n">
        <v>2022</v>
      </c>
      <c r="B23" s="192" t="n">
        <v>1</v>
      </c>
      <c r="C23" s="448" t="n">
        <v>44562</v>
      </c>
      <c r="D23" s="192" t="n">
        <v>407</v>
      </c>
      <c r="E23" s="192" t="n">
        <v>627</v>
      </c>
      <c r="F23" s="192" t="n">
        <v>4</v>
      </c>
      <c r="G23" s="241" t="inlineStr">
        <is>
          <t>قاعدة غساله 12 كيلو فوق اتوماتيك p73001989040</t>
        </is>
      </c>
      <c r="H23" t="inlineStr">
        <is>
          <t>FMCFII11289040</t>
        </is>
      </c>
      <c r="I23" t="inlineStr">
        <is>
          <t>1400*1700</t>
        </is>
      </c>
      <c r="J23" t="n">
        <v>1</v>
      </c>
      <c r="K23" t="n">
        <v>5</v>
      </c>
      <c r="L23" s="243" t="n">
        <v>418.5</v>
      </c>
      <c r="M23" s="244" t="n">
        <v>384.97815</v>
      </c>
      <c r="N23" s="245" t="n">
        <v>452.02185</v>
      </c>
      <c r="O23" s="235" t="n"/>
      <c r="P23" s="235" t="n">
        <v>34860</v>
      </c>
      <c r="Q23" s="235" t="n">
        <v>37520</v>
      </c>
      <c r="R23" s="235" t="n">
        <v>35560</v>
      </c>
      <c r="S23" s="235" t="n">
        <v>35700</v>
      </c>
      <c r="T23" s="235" t="n"/>
      <c r="U23" s="235" t="n">
        <v>30030</v>
      </c>
      <c r="V23" s="235" t="n">
        <v>29820</v>
      </c>
      <c r="W23" s="235" t="n">
        <v>30100</v>
      </c>
      <c r="X23" s="235" t="n">
        <v>29960</v>
      </c>
      <c r="Y23" s="195" t="n">
        <v>148</v>
      </c>
      <c r="Z23" s="195" t="n">
        <v>147</v>
      </c>
      <c r="AA23" s="235" t="n">
        <v>33320</v>
      </c>
      <c r="AB23" s="235" t="n">
        <v>36050</v>
      </c>
      <c r="AC23" s="235" t="n">
        <v>38150</v>
      </c>
      <c r="AD23" s="235" t="n">
        <v>37240</v>
      </c>
      <c r="AE23" s="235" t="n">
        <v>37800</v>
      </c>
      <c r="AF23" s="235" t="n">
        <v>30100</v>
      </c>
      <c r="AG23" s="235" t="n">
        <v>30940</v>
      </c>
      <c r="AH23" s="235" t="n">
        <v>32900</v>
      </c>
      <c r="AI23" s="235" t="n">
        <v>31500</v>
      </c>
      <c r="AJ23" s="235" t="n">
        <v>32900</v>
      </c>
      <c r="AK23" s="195" t="n">
        <v>153</v>
      </c>
      <c r="AL23" s="195" t="n">
        <v>152</v>
      </c>
      <c r="AM23" s="235" t="n"/>
      <c r="AN23" s="235" t="n"/>
      <c r="AO23" s="282" t="n"/>
      <c r="AP23" s="219" t="n">
        <v>18</v>
      </c>
      <c r="AQ23" s="220" t="n">
        <v>200</v>
      </c>
      <c r="AR23" s="218" t="n"/>
      <c r="AS23" s="218" t="n"/>
      <c r="AT23" s="218" t="n"/>
      <c r="AU23" s="218" t="n"/>
      <c r="AV23" s="218" t="n"/>
      <c r="AW23" s="218" t="n">
        <v>140</v>
      </c>
      <c r="AX23" s="218" t="n">
        <v>210</v>
      </c>
      <c r="AY23" s="218" t="n"/>
      <c r="AZ23" s="218" t="n"/>
      <c r="BA23" s="218" t="n"/>
      <c r="BB23" s="218" t="n"/>
      <c r="BC23" s="218" t="n"/>
      <c r="BD23" s="218" t="n"/>
      <c r="BE23" s="218" t="n"/>
      <c r="BF23" s="218" t="n"/>
      <c r="BG23" s="218" t="n"/>
      <c r="BH23" s="218" t="n"/>
      <c r="BI23" s="218" t="n"/>
      <c r="BJ23" s="218" t="n"/>
      <c r="BK23" s="218" t="n"/>
      <c r="BL23" s="218" t="n">
        <v>70</v>
      </c>
      <c r="BM23" s="218" t="n">
        <v>140</v>
      </c>
      <c r="BN23" s="218" t="n"/>
      <c r="BO23" s="218" t="n"/>
      <c r="BP23" s="218" t="n"/>
      <c r="BQ23" s="218" t="n"/>
      <c r="BR23" s="218" t="n"/>
      <c r="BS23" s="218" t="n"/>
      <c r="BT23" s="218" t="n"/>
      <c r="BU23" s="218" t="n"/>
      <c r="BV23" s="218" t="n"/>
      <c r="BW23" s="218" t="n">
        <v>0</v>
      </c>
      <c r="BX23" s="221" t="n">
        <v>70</v>
      </c>
      <c r="BY23" s="221" t="n"/>
      <c r="BZ23" s="221" t="n"/>
      <c r="CA23" s="221" t="n"/>
      <c r="CB23" s="221" t="n"/>
      <c r="CC23" s="221" t="n"/>
      <c r="CD23" s="221" t="n"/>
      <c r="CE23" s="221" t="n"/>
      <c r="CF23" s="221" t="n"/>
      <c r="CG23" s="222" t="n"/>
      <c r="CH23" s="217" t="n">
        <v>0.015</v>
      </c>
      <c r="CI23" s="449" t="n"/>
      <c r="CJ23" s="224" t="n"/>
      <c r="CK23" s="196" t="n"/>
      <c r="CL23" s="196" t="n"/>
      <c r="CM23" s="196" t="n"/>
      <c r="CN23" s="196" t="n"/>
      <c r="CO23" s="196" t="inlineStr">
        <is>
          <t>الكترولوكس</t>
        </is>
      </c>
      <c r="CP23" s="24" t="inlineStr">
        <is>
          <t>القاهرة للصناعات المغذية غسالات</t>
        </is>
      </c>
      <c r="CQ23" s="367" t="inlineStr">
        <is>
          <t>p73001989040</t>
        </is>
      </c>
      <c r="CR23" s="367" t="n"/>
      <c r="CS23" s="367" t="n">
        <v>52</v>
      </c>
      <c r="CT23" s="367" t="n"/>
      <c r="CU23" s="367" t="n"/>
      <c r="CV23" s="367" t="n"/>
      <c r="CW23" s="367" t="n"/>
      <c r="CX23" s="367" t="n"/>
      <c r="CY23" s="367">
        <f>IFERROR(ROUND(STDEV(AN23,L23),1),"")</f>
        <v/>
      </c>
      <c r="CZ23" s="235">
        <f>IFERROR(ROUND(AVERAGE(O23:S23,AA23:AE23),0),"")</f>
        <v/>
      </c>
      <c r="DA23" s="235">
        <f>IFERROR(AVERAGE(T23:X23,AF23:AJ23),"")</f>
        <v/>
      </c>
      <c r="DB23" s="96" t="n"/>
      <c r="DC23" s="431">
        <f>SUM(BL23:BT23,AW23:BE23)</f>
        <v/>
      </c>
      <c r="DD23">
        <f>ROUND(DC23/K23,0)</f>
        <v/>
      </c>
      <c r="DE23">
        <f>IFERROR(ROUND(AVERAGE(Y23:Z23,AK23:AL23),0),"")</f>
        <v/>
      </c>
      <c r="DF23" s="218">
        <f>IFERROR(ROUND((3600/DE23*J23),0),"")</f>
        <v/>
      </c>
      <c r="DG23">
        <f>IFERROR(ROUND(DD23/DF23,1),"")</f>
        <v/>
      </c>
      <c r="DH23" s="431">
        <f>DD23+DB23</f>
        <v/>
      </c>
      <c r="DI23">
        <f>DC23/DH23</f>
        <v/>
      </c>
      <c r="DK23" s="431">
        <f>DF23-AP23</f>
        <v/>
      </c>
      <c r="DL23" s="367" t="n"/>
      <c r="DM23" s="367" t="n"/>
      <c r="DN23" s="367" t="n"/>
      <c r="DO23" s="367" t="n"/>
      <c r="DP23" s="367" t="n"/>
      <c r="DQ23" s="367" t="n"/>
      <c r="DR23" s="367" t="n"/>
      <c r="DS23" s="367" t="n"/>
      <c r="DT23" s="367" t="n"/>
      <c r="DU23" s="367" t="n"/>
      <c r="DV23" s="367" t="n"/>
      <c r="DW23" s="367" t="n"/>
      <c r="DX23" s="367" t="n"/>
      <c r="DY23" s="367" t="n"/>
      <c r="DZ23" s="367" t="n"/>
      <c r="EA23" s="367" t="n"/>
      <c r="EB23" s="367" t="n"/>
      <c r="EC23" s="367" t="n"/>
      <c r="ED23" s="367" t="n"/>
      <c r="EE23" s="367" t="n"/>
      <c r="EF23" s="367" t="n"/>
      <c r="EG23" s="367" t="n"/>
      <c r="EH23" s="367" t="n"/>
      <c r="EI23" s="367" t="n"/>
    </row>
    <row r="24" ht="31.5" customFormat="1" customHeight="1" s="242">
      <c r="A24" s="236" t="n">
        <v>2022</v>
      </c>
      <c r="B24" s="192" t="n">
        <v>1</v>
      </c>
      <c r="C24" s="448" t="n">
        <v>44562</v>
      </c>
      <c r="D24" s="192" t="n">
        <v>407</v>
      </c>
      <c r="E24" s="192" t="n">
        <v>628</v>
      </c>
      <c r="F24" s="192" t="n">
        <v>4</v>
      </c>
      <c r="G24" s="241" t="inlineStr">
        <is>
          <t>كفر غساله 12 كيلو فوق اتوماتيك 16338000004068</t>
        </is>
      </c>
      <c r="H24" t="inlineStr">
        <is>
          <t>FMCFII71204068</t>
        </is>
      </c>
      <c r="I24" t="inlineStr">
        <is>
          <t>1400*1700</t>
        </is>
      </c>
      <c r="J24" t="n">
        <v>1</v>
      </c>
      <c r="K24" t="n">
        <v>5</v>
      </c>
      <c r="L24" s="243" t="n">
        <v>330</v>
      </c>
      <c r="M24" s="244" t="n">
        <v>303.996</v>
      </c>
      <c r="N24" s="245" t="n">
        <v>356.004</v>
      </c>
      <c r="O24" s="235" t="n"/>
      <c r="P24" s="235" t="n">
        <v>28560</v>
      </c>
      <c r="Q24" s="235" t="n">
        <v>26600</v>
      </c>
      <c r="R24" s="235" t="n">
        <v>27440</v>
      </c>
      <c r="S24" s="235" t="n">
        <v>27300</v>
      </c>
      <c r="T24" s="235" t="n"/>
      <c r="U24" s="235" t="n">
        <v>23800</v>
      </c>
      <c r="V24" s="235" t="n">
        <v>21910</v>
      </c>
      <c r="W24" s="235" t="n">
        <v>23870</v>
      </c>
      <c r="X24" s="235" t="n">
        <v>23450</v>
      </c>
      <c r="Y24" s="195" t="n">
        <v>148</v>
      </c>
      <c r="Z24" s="195" t="n">
        <v>147</v>
      </c>
      <c r="AA24" s="235" t="n">
        <v>25410</v>
      </c>
      <c r="AB24" s="235" t="n">
        <v>28350</v>
      </c>
      <c r="AC24" s="235" t="n">
        <v>28700</v>
      </c>
      <c r="AD24" s="235" t="n">
        <v>28210</v>
      </c>
      <c r="AE24" s="235" t="n">
        <v>30100</v>
      </c>
      <c r="AF24" s="235" t="n">
        <v>22330</v>
      </c>
      <c r="AG24" s="235" t="n">
        <v>24080</v>
      </c>
      <c r="AH24" s="235" t="n">
        <v>24850</v>
      </c>
      <c r="AI24" s="235" t="n">
        <v>24570</v>
      </c>
      <c r="AJ24" s="235" t="n">
        <v>25550</v>
      </c>
      <c r="AK24" s="195" t="n">
        <v>153</v>
      </c>
      <c r="AL24" s="195" t="n">
        <v>152</v>
      </c>
      <c r="AM24" s="235" t="n"/>
      <c r="AN24" s="235" t="n"/>
      <c r="AO24" s="282" t="n"/>
      <c r="AP24" s="219" t="n">
        <v>18</v>
      </c>
      <c r="AQ24" s="220" t="n">
        <v>200</v>
      </c>
      <c r="AR24" s="218" t="n"/>
      <c r="AS24" s="218" t="n"/>
      <c r="AT24" s="218" t="n"/>
      <c r="AU24" s="218" t="n"/>
      <c r="AV24" s="218" t="n"/>
      <c r="AW24" s="218" t="n">
        <v>70</v>
      </c>
      <c r="AX24" s="218" t="n">
        <v>70</v>
      </c>
      <c r="AY24" s="218" t="n">
        <v>280</v>
      </c>
      <c r="AZ24" s="218" t="n"/>
      <c r="BA24" s="218" t="n"/>
      <c r="BB24" s="218" t="n"/>
      <c r="BC24" s="218" t="n"/>
      <c r="BD24" s="218" t="n"/>
      <c r="BE24" s="218" t="n"/>
      <c r="BF24" s="218" t="n"/>
      <c r="BG24" s="218" t="n"/>
      <c r="BH24" s="218" t="n"/>
      <c r="BI24" s="218" t="n"/>
      <c r="BJ24" s="218" t="n"/>
      <c r="BK24" s="218" t="n"/>
      <c r="BL24" s="218" t="n">
        <v>140</v>
      </c>
      <c r="BM24" s="218" t="n">
        <v>70</v>
      </c>
      <c r="BN24" s="218" t="n">
        <v>70</v>
      </c>
      <c r="BO24" s="218" t="n"/>
      <c r="BP24" s="218" t="n"/>
      <c r="BQ24" s="218" t="n"/>
      <c r="BR24" s="218" t="n"/>
      <c r="BS24" s="218" t="n"/>
      <c r="BT24" s="218" t="n"/>
      <c r="BU24" s="218" t="n"/>
      <c r="BV24" s="218" t="n"/>
      <c r="BW24" s="218" t="n">
        <v>0</v>
      </c>
      <c r="BX24" s="221" t="n">
        <v>0</v>
      </c>
      <c r="BY24" s="221" t="n">
        <v>70</v>
      </c>
      <c r="BZ24" s="221" t="n"/>
      <c r="CA24" s="221" t="n"/>
      <c r="CB24" s="221" t="n"/>
      <c r="CC24" s="221" t="n"/>
      <c r="CD24" s="221" t="n"/>
      <c r="CE24" s="221" t="n"/>
      <c r="CF24" s="221" t="n"/>
      <c r="CG24" s="222" t="n"/>
      <c r="CH24" s="217" t="n">
        <v>0.015</v>
      </c>
      <c r="CI24" s="449" t="n"/>
      <c r="CJ24" s="224" t="n"/>
      <c r="CK24" s="196" t="n"/>
      <c r="CL24" s="196" t="n"/>
      <c r="CM24" s="196" t="n"/>
      <c r="CN24" s="196" t="n"/>
      <c r="CO24" s="196" t="inlineStr">
        <is>
          <t>الكترولوكس</t>
        </is>
      </c>
      <c r="CP24" s="24" t="inlineStr">
        <is>
          <t>القاهرة للصناعات المغذية غسالات</t>
        </is>
      </c>
      <c r="CQ24" s="367" t="inlineStr">
        <is>
          <t>1.6338E+13</t>
        </is>
      </c>
      <c r="CR24" s="367" t="n"/>
      <c r="CS24" s="367" t="n">
        <v>52</v>
      </c>
      <c r="CT24" s="367" t="n"/>
      <c r="CU24" s="367" t="n"/>
      <c r="CV24" s="367" t="n"/>
      <c r="CW24" s="367" t="n"/>
      <c r="CX24" s="367" t="n"/>
      <c r="CY24" s="367">
        <f>IFERROR(ROUND(STDEV(AN24,L24),1),"")</f>
        <v/>
      </c>
      <c r="CZ24" s="235">
        <f>IFERROR(ROUND(AVERAGE(O24:S24,AA24:AE24),0),"")</f>
        <v/>
      </c>
      <c r="DA24" s="235">
        <f>IFERROR(AVERAGE(T24:X24,AF24:AJ24),"")</f>
        <v/>
      </c>
      <c r="DB24" s="96" t="n"/>
      <c r="DC24" s="431">
        <f>SUM(BL24:BT24,AW24:BE24)</f>
        <v/>
      </c>
      <c r="DD24">
        <f>ROUND(DC24/K24,0)</f>
        <v/>
      </c>
      <c r="DE24">
        <f>IFERROR(ROUND(AVERAGE(Y24:Z24,AK24:AL24),0),"")</f>
        <v/>
      </c>
      <c r="DF24" s="218">
        <f>IFERROR(ROUND((3600/DE24*J24),0),"")</f>
        <v/>
      </c>
      <c r="DG24">
        <f>IFERROR(ROUND(DD24/DF24,1),"")</f>
        <v/>
      </c>
      <c r="DH24" s="431">
        <f>DD24+DB24</f>
        <v/>
      </c>
      <c r="DI24">
        <f>DC24/DH24</f>
        <v/>
      </c>
      <c r="DK24" s="431">
        <f>DF24-AP24</f>
        <v/>
      </c>
      <c r="DL24" s="367" t="n"/>
      <c r="DM24" s="367" t="n"/>
      <c r="DN24" s="367" t="n"/>
      <c r="DO24" s="367" t="n"/>
      <c r="DP24" s="367" t="n"/>
      <c r="DQ24" s="367" t="n"/>
      <c r="DR24" s="367" t="n"/>
      <c r="DS24" s="367" t="n"/>
      <c r="DT24" s="367" t="n"/>
      <c r="DU24" s="367" t="n"/>
      <c r="DV24" s="367" t="n"/>
      <c r="DW24" s="367" t="n"/>
      <c r="DX24" s="367" t="n"/>
      <c r="DY24" s="367" t="n"/>
      <c r="DZ24" s="367" t="n"/>
      <c r="EA24" s="367" t="n"/>
      <c r="EB24" s="367" t="n"/>
      <c r="EC24" s="367" t="n"/>
      <c r="ED24" s="367" t="n"/>
      <c r="EE24" s="367" t="n"/>
      <c r="EF24" s="367" t="n"/>
      <c r="EG24" s="367" t="n"/>
      <c r="EH24" s="367" t="n"/>
      <c r="EI24" s="367" t="n"/>
    </row>
    <row r="25" ht="31.5" customFormat="1" customHeight="1" s="242">
      <c r="A25" s="236" t="n">
        <v>2022</v>
      </c>
      <c r="B25" s="192" t="n">
        <v>1</v>
      </c>
      <c r="C25" s="448" t="n">
        <v>44562</v>
      </c>
      <c r="D25" s="192" t="n">
        <v>407</v>
      </c>
      <c r="E25" s="192" t="n">
        <v>629</v>
      </c>
      <c r="F25" s="192" t="n">
        <v>4</v>
      </c>
      <c r="G25" s="241" t="inlineStr">
        <is>
          <t>جزء وسط غساله 12 كيلو فوق اتوماتيك 16338000004078</t>
        </is>
      </c>
      <c r="H25" t="inlineStr">
        <is>
          <t>FMCFII61204078</t>
        </is>
      </c>
      <c r="I25" t="inlineStr">
        <is>
          <t>1400*1700</t>
        </is>
      </c>
      <c r="J25" t="n">
        <v>1</v>
      </c>
      <c r="K25" t="n">
        <v>5</v>
      </c>
      <c r="L25" s="243" t="n">
        <v>221</v>
      </c>
      <c r="M25" s="244" t="n">
        <v>203.983</v>
      </c>
      <c r="N25" s="245" t="n">
        <v>238.017</v>
      </c>
      <c r="O25" s="235" t="n"/>
      <c r="P25" s="235" t="n">
        <v>18200</v>
      </c>
      <c r="Q25" s="235" t="n">
        <v>17080</v>
      </c>
      <c r="R25" s="235" t="n">
        <v>18620</v>
      </c>
      <c r="S25" s="235" t="n">
        <v>17640</v>
      </c>
      <c r="T25" s="235" t="n"/>
      <c r="U25" s="235" t="n">
        <v>15820</v>
      </c>
      <c r="V25" s="235" t="n">
        <v>14910</v>
      </c>
      <c r="W25" s="235" t="n">
        <v>15680</v>
      </c>
      <c r="X25" s="235" t="n">
        <v>15960</v>
      </c>
      <c r="Y25" s="195" t="n">
        <v>148</v>
      </c>
      <c r="Z25" s="195" t="n">
        <v>147</v>
      </c>
      <c r="AA25" s="235" t="n">
        <v>16940</v>
      </c>
      <c r="AB25" s="235" t="n">
        <v>18830</v>
      </c>
      <c r="AC25" s="235" t="n">
        <v>18340</v>
      </c>
      <c r="AD25" s="235" t="n">
        <v>18200</v>
      </c>
      <c r="AE25" s="235" t="n">
        <v>18830</v>
      </c>
      <c r="AF25" s="235" t="n">
        <v>15330</v>
      </c>
      <c r="AG25" s="235" t="n">
        <v>16450</v>
      </c>
      <c r="AH25" s="235" t="n">
        <v>16100</v>
      </c>
      <c r="AI25" s="235" t="n">
        <v>16800</v>
      </c>
      <c r="AJ25" s="235" t="n">
        <v>16800</v>
      </c>
      <c r="AK25" s="195" t="n">
        <v>153</v>
      </c>
      <c r="AL25" s="195" t="n">
        <v>152</v>
      </c>
      <c r="AM25" s="235" t="n"/>
      <c r="AN25" s="235" t="n"/>
      <c r="AO25" s="282" t="n"/>
      <c r="AP25" s="219" t="n">
        <v>18</v>
      </c>
      <c r="AQ25" s="220" t="n">
        <v>200</v>
      </c>
      <c r="AR25" s="218" t="n"/>
      <c r="AS25" s="218" t="n"/>
      <c r="AT25" s="218" t="n"/>
      <c r="AU25" s="218" t="n"/>
      <c r="AV25" s="218" t="n"/>
      <c r="AW25" s="218" t="n">
        <v>140</v>
      </c>
      <c r="AX25" s="218" t="n">
        <v>280</v>
      </c>
      <c r="AY25" s="218" t="n"/>
      <c r="AZ25" s="218" t="n"/>
      <c r="BA25" s="218" t="n"/>
      <c r="BB25" s="218" t="n"/>
      <c r="BC25" s="218" t="n"/>
      <c r="BD25" s="218" t="n"/>
      <c r="BE25" s="218" t="n"/>
      <c r="BF25" s="218" t="n"/>
      <c r="BG25" s="218" t="n"/>
      <c r="BH25" s="218" t="n"/>
      <c r="BI25" s="218" t="n"/>
      <c r="BJ25" s="218" t="n"/>
      <c r="BK25" s="218" t="n"/>
      <c r="BL25" s="218" t="n">
        <v>70</v>
      </c>
      <c r="BM25" s="218" t="n">
        <v>140</v>
      </c>
      <c r="BN25" s="218" t="n">
        <v>280</v>
      </c>
      <c r="BO25" s="218" t="n"/>
      <c r="BP25" s="218" t="n"/>
      <c r="BQ25" s="218" t="n"/>
      <c r="BR25" s="218" t="n"/>
      <c r="BS25" s="218" t="n"/>
      <c r="BT25" s="218" t="n"/>
      <c r="BU25" s="218" t="n"/>
      <c r="BV25" s="218" t="n"/>
      <c r="BW25" s="218" t="n">
        <v>0</v>
      </c>
      <c r="BX25" s="221" t="n">
        <v>70</v>
      </c>
      <c r="BY25" s="221" t="n"/>
      <c r="BZ25" s="221" t="n"/>
      <c r="CA25" s="221" t="n"/>
      <c r="CB25" s="221" t="n"/>
      <c r="CC25" s="221" t="n"/>
      <c r="CD25" s="221" t="n"/>
      <c r="CE25" s="221" t="n"/>
      <c r="CF25" s="221" t="n"/>
      <c r="CG25" s="222" t="n"/>
      <c r="CH25" s="217" t="n">
        <v>0.015</v>
      </c>
      <c r="CI25" s="449" t="n"/>
      <c r="CJ25" s="224" t="n"/>
      <c r="CK25" s="196" t="n"/>
      <c r="CL25" s="196" t="n"/>
      <c r="CM25" s="196" t="n"/>
      <c r="CN25" s="196" t="n"/>
      <c r="CO25" s="196" t="inlineStr">
        <is>
          <t>الكترولوكس</t>
        </is>
      </c>
      <c r="CP25" s="24" t="inlineStr">
        <is>
          <t>القاهرة للصناعات المغذية غسالات</t>
        </is>
      </c>
      <c r="CQ25" s="367" t="inlineStr">
        <is>
          <t>1.6338E+13</t>
        </is>
      </c>
      <c r="CR25" s="367" t="n"/>
      <c r="CS25" s="367" t="n">
        <v>52</v>
      </c>
      <c r="CT25" s="367" t="n"/>
      <c r="CU25" s="367" t="n"/>
      <c r="CV25" s="367" t="n"/>
      <c r="CW25" s="367" t="n"/>
      <c r="CX25" s="367" t="n"/>
      <c r="CY25" s="367">
        <f>IFERROR(ROUND(STDEV(AN25,L25),1),"")</f>
        <v/>
      </c>
      <c r="CZ25" s="235">
        <f>IFERROR(ROUND(AVERAGE(O25:S25,AA25:AE25),0),"")</f>
        <v/>
      </c>
      <c r="DA25" s="235">
        <f>IFERROR(AVERAGE(T25:X25,AF25:AJ25),"")</f>
        <v/>
      </c>
      <c r="DB25" s="96" t="n"/>
      <c r="DC25" s="431">
        <f>SUM(BL25:BT25,AW25:BE25)</f>
        <v/>
      </c>
      <c r="DD25">
        <f>ROUND(DC25/K25,0)</f>
        <v/>
      </c>
      <c r="DE25">
        <f>IFERROR(ROUND(AVERAGE(Y25:Z25,AK25:AL25),0),"")</f>
        <v/>
      </c>
      <c r="DF25" s="218">
        <f>IFERROR(ROUND((3600/DE25*J25),0),"")</f>
        <v/>
      </c>
      <c r="DG25">
        <f>IFERROR(ROUND(DD25/DF25,1),"")</f>
        <v/>
      </c>
      <c r="DH25" s="431">
        <f>DD25+DB25</f>
        <v/>
      </c>
      <c r="DI25">
        <f>DC25/DH25</f>
        <v/>
      </c>
      <c r="DK25" s="431">
        <f>DF25-AP25</f>
        <v/>
      </c>
      <c r="DL25" s="367" t="n"/>
      <c r="DM25" s="367" t="n"/>
      <c r="DN25" s="367" t="n"/>
      <c r="DO25" s="367" t="n"/>
      <c r="DP25" s="367" t="n"/>
      <c r="DQ25" s="367" t="n"/>
      <c r="DR25" s="367" t="n"/>
      <c r="DS25" s="367" t="n"/>
      <c r="DT25" s="367" t="n"/>
      <c r="DU25" s="367" t="n"/>
      <c r="DV25" s="367" t="n"/>
      <c r="DW25" s="367" t="n"/>
      <c r="DX25" s="367" t="n"/>
      <c r="DY25" s="367" t="n"/>
      <c r="DZ25" s="367" t="n"/>
      <c r="EA25" s="367" t="n"/>
      <c r="EB25" s="367" t="n"/>
      <c r="EC25" s="367" t="n"/>
      <c r="ED25" s="367" t="n"/>
      <c r="EE25" s="367" t="n"/>
      <c r="EF25" s="367" t="n"/>
      <c r="EG25" s="367" t="n"/>
      <c r="EH25" s="367" t="n"/>
      <c r="EI25" s="367" t="n"/>
    </row>
    <row r="26" ht="31.5" customFormat="1" customHeight="1" s="242">
      <c r="A26" s="236" t="n">
        <v>2022</v>
      </c>
      <c r="B26" s="192" t="n">
        <v>1</v>
      </c>
      <c r="C26" s="448" t="n">
        <v>44562</v>
      </c>
      <c r="D26" s="192" t="n">
        <v>407</v>
      </c>
      <c r="E26" s="192" t="n">
        <v>630</v>
      </c>
      <c r="F26" s="192" t="n">
        <v>4</v>
      </c>
      <c r="G26" s="241" t="inlineStr">
        <is>
          <t>زوايا غساله 12 كيلو فوق اتوماتيك 16338000004069</t>
        </is>
      </c>
      <c r="H26" t="inlineStr">
        <is>
          <t>FMCFII21204069</t>
        </is>
      </c>
      <c r="I26" t="inlineStr">
        <is>
          <t>1400*1700</t>
        </is>
      </c>
      <c r="J26" t="n">
        <v>1</v>
      </c>
      <c r="K26" t="n">
        <v>5</v>
      </c>
      <c r="L26" s="243" t="n">
        <v>214</v>
      </c>
      <c r="M26" s="244" t="n">
        <v>197.843</v>
      </c>
      <c r="N26" s="245" t="n">
        <v>230.157</v>
      </c>
      <c r="O26" s="235" t="n"/>
      <c r="P26" s="235" t="n">
        <v>19460</v>
      </c>
      <c r="Q26" s="235" t="n">
        <v>17360</v>
      </c>
      <c r="R26" s="235" t="n">
        <v>19460</v>
      </c>
      <c r="S26" s="235" t="n">
        <v>19110</v>
      </c>
      <c r="T26" s="235" t="n"/>
      <c r="U26" s="235" t="n">
        <v>15190</v>
      </c>
      <c r="V26" s="235" t="n">
        <v>14350</v>
      </c>
      <c r="W26" s="235" t="n">
        <v>15260</v>
      </c>
      <c r="X26" s="235" t="n">
        <v>15120</v>
      </c>
      <c r="Y26" s="195" t="n">
        <v>148</v>
      </c>
      <c r="Z26" s="195" t="n">
        <v>147</v>
      </c>
      <c r="AA26" s="235" t="n">
        <v>17430</v>
      </c>
      <c r="AB26" s="235" t="n">
        <v>19810</v>
      </c>
      <c r="AC26" s="235" t="n">
        <v>20020</v>
      </c>
      <c r="AD26" s="235" t="n">
        <v>19390</v>
      </c>
      <c r="AE26" s="235" t="n">
        <v>21420</v>
      </c>
      <c r="AF26" s="235" t="n">
        <v>14980</v>
      </c>
      <c r="AG26" s="235" t="n">
        <v>15750</v>
      </c>
      <c r="AH26" s="235" t="n">
        <v>16800</v>
      </c>
      <c r="AI26" s="235" t="n">
        <v>15750</v>
      </c>
      <c r="AJ26" s="235" t="n">
        <v>16800</v>
      </c>
      <c r="AK26" s="195" t="n">
        <v>153</v>
      </c>
      <c r="AL26" s="195" t="n">
        <v>152</v>
      </c>
      <c r="AM26" s="235" t="n"/>
      <c r="AN26" s="235" t="n"/>
      <c r="AO26" s="282" t="n"/>
      <c r="AP26" s="219" t="n">
        <v>18</v>
      </c>
      <c r="AQ26" s="220" t="n">
        <v>200</v>
      </c>
      <c r="AR26" s="218" t="n"/>
      <c r="AS26" s="218" t="n"/>
      <c r="AT26" s="218" t="n"/>
      <c r="AU26" s="218" t="n"/>
      <c r="AV26" s="218" t="n"/>
      <c r="AW26" s="218" t="n"/>
      <c r="AX26" s="218" t="n"/>
      <c r="AY26" s="218" t="n"/>
      <c r="AZ26" s="218" t="n"/>
      <c r="BA26" s="218" t="n"/>
      <c r="BB26" s="218" t="n"/>
      <c r="BC26" s="218" t="n"/>
      <c r="BD26" s="218" t="n"/>
      <c r="BE26" s="218" t="n"/>
      <c r="BF26" s="218" t="n"/>
      <c r="BG26" s="218" t="n"/>
      <c r="BH26" s="218" t="n"/>
      <c r="BI26" s="218" t="n"/>
      <c r="BJ26" s="218" t="n"/>
      <c r="BK26" s="218" t="n"/>
      <c r="BL26" s="218" t="n"/>
      <c r="BM26" s="218" t="n"/>
      <c r="BN26" s="218" t="n"/>
      <c r="BO26" s="218" t="n"/>
      <c r="BP26" s="218" t="n"/>
      <c r="BQ26" s="218" t="n"/>
      <c r="BR26" s="218" t="n"/>
      <c r="BS26" s="218" t="n"/>
      <c r="BT26" s="218" t="n"/>
      <c r="BU26" s="218" t="n"/>
      <c r="BV26" s="218" t="n"/>
      <c r="BW26" s="218" t="n"/>
      <c r="BX26" s="221" t="n"/>
      <c r="BY26" s="221" t="n"/>
      <c r="BZ26" s="221" t="n"/>
      <c r="CA26" s="221" t="n"/>
      <c r="CB26" s="221" t="n"/>
      <c r="CC26" s="221" t="n"/>
      <c r="CD26" s="221" t="n"/>
      <c r="CE26" s="221" t="n"/>
      <c r="CF26" s="221" t="n"/>
      <c r="CG26" s="222" t="n"/>
      <c r="CH26" s="217" t="n">
        <v>0.015</v>
      </c>
      <c r="CI26" s="449" t="n"/>
      <c r="CJ26" s="224" t="n"/>
      <c r="CK26" s="196" t="n"/>
      <c r="CL26" s="196" t="n"/>
      <c r="CM26" s="196" t="n"/>
      <c r="CN26" s="196" t="n"/>
      <c r="CO26" s="196" t="inlineStr">
        <is>
          <t>الكترولوكس</t>
        </is>
      </c>
      <c r="CP26" s="24" t="inlineStr">
        <is>
          <t>القاهرة للصناعات المغذية غسالات</t>
        </is>
      </c>
      <c r="CQ26" s="367" t="inlineStr">
        <is>
          <t>1.6338E+13</t>
        </is>
      </c>
      <c r="CR26" s="367" t="n"/>
      <c r="CS26" s="367" t="n">
        <v>52</v>
      </c>
      <c r="CT26" s="367" t="n"/>
      <c r="CU26" s="367" t="n"/>
      <c r="CV26" s="367" t="n"/>
      <c r="CW26" s="367" t="n"/>
      <c r="CX26" s="367" t="n"/>
      <c r="CY26" s="367">
        <f>IFERROR(ROUND(STDEV(AN26,L26),1),"")</f>
        <v/>
      </c>
      <c r="CZ26" s="235">
        <f>IFERROR(ROUND(AVERAGE(O26:S26,AA26:AE26),0),"")</f>
        <v/>
      </c>
      <c r="DA26" s="235">
        <f>IFERROR(AVERAGE(T26:X26,AF26:AJ26),"")</f>
        <v/>
      </c>
      <c r="DB26" s="96" t="n"/>
      <c r="DC26" s="431">
        <f>SUM(BL26:BT26,AW26:BE26)</f>
        <v/>
      </c>
      <c r="DD26">
        <f>ROUND(DC26/K26,0)</f>
        <v/>
      </c>
      <c r="DE26">
        <f>IFERROR(ROUND(AVERAGE(Y26:Z26,AK26:AL26),0),"")</f>
        <v/>
      </c>
      <c r="DF26" s="218">
        <f>IFERROR(ROUND((3600/DE26*J26),0),"")</f>
        <v/>
      </c>
      <c r="DG26">
        <f>IFERROR(ROUND(DD26/DF26,1),"")</f>
        <v/>
      </c>
      <c r="DH26" s="431">
        <f>DD26+DB26</f>
        <v/>
      </c>
      <c r="DI26">
        <f>DC26/DH26</f>
        <v/>
      </c>
      <c r="DK26" s="431">
        <f>DF26-AP26</f>
        <v/>
      </c>
      <c r="DL26" s="367" t="n"/>
      <c r="DM26" s="367" t="n"/>
      <c r="DN26" s="367" t="n"/>
      <c r="DO26" s="367" t="n"/>
      <c r="DP26" s="367" t="n"/>
      <c r="DQ26" s="367" t="n"/>
      <c r="DR26" s="367" t="n"/>
      <c r="DS26" s="367" t="n"/>
      <c r="DT26" s="367" t="n"/>
      <c r="DU26" s="367" t="n"/>
      <c r="DV26" s="367" t="n"/>
      <c r="DW26" s="367" t="n"/>
      <c r="DX26" s="367" t="n"/>
      <c r="DY26" s="367" t="n"/>
      <c r="DZ26" s="367" t="n"/>
      <c r="EA26" s="367" t="n"/>
      <c r="EB26" s="367" t="n"/>
      <c r="EC26" s="367" t="n"/>
      <c r="ED26" s="367" t="n"/>
      <c r="EE26" s="367" t="n"/>
      <c r="EF26" s="367" t="n"/>
      <c r="EG26" s="367" t="n"/>
      <c r="EH26" s="367" t="n"/>
      <c r="EI26" s="367" t="n"/>
    </row>
    <row r="27" ht="31.5" customFormat="1" customHeight="1" s="242">
      <c r="A27" s="236" t="n">
        <v>2022</v>
      </c>
      <c r="B27" s="192" t="n">
        <v>1</v>
      </c>
      <c r="C27" s="448" t="n">
        <v>44562</v>
      </c>
      <c r="D27" s="192" t="n">
        <v>384</v>
      </c>
      <c r="E27" s="192" t="n">
        <v>556</v>
      </c>
      <c r="F27" s="192" t="n">
        <v>6</v>
      </c>
      <c r="G27" s="241" t="inlineStr">
        <is>
          <t>LG 65 UM 73 top&amp;bottom</t>
        </is>
      </c>
      <c r="H27" t="inlineStr">
        <is>
          <t>FMLGEI65UM7301</t>
        </is>
      </c>
      <c r="I27" t="inlineStr">
        <is>
          <t>1400*1700</t>
        </is>
      </c>
      <c r="J27" t="n">
        <v>1</v>
      </c>
      <c r="K27" t="n">
        <v>6</v>
      </c>
      <c r="L27" s="243" t="n">
        <v>1066</v>
      </c>
      <c r="M27" s="244" t="n">
        <v>1003.106</v>
      </c>
      <c r="N27" s="245" t="n">
        <v>1141.686</v>
      </c>
      <c r="O27" s="235" t="n"/>
      <c r="P27" s="235" t="n">
        <v>808000</v>
      </c>
      <c r="Q27" s="235" t="n"/>
      <c r="R27" s="235" t="n">
        <v>730800</v>
      </c>
      <c r="S27" s="235" t="n">
        <v>682800</v>
      </c>
      <c r="T27" s="235" t="n"/>
      <c r="U27" s="235" t="n">
        <v>524400</v>
      </c>
      <c r="V27" s="235" t="n"/>
      <c r="W27" s="235" t="n">
        <v>522800</v>
      </c>
      <c r="X27" s="235" t="n">
        <v>524400</v>
      </c>
      <c r="Y27" s="195" t="n">
        <v>157</v>
      </c>
      <c r="Z27" s="195" t="n">
        <v>155</v>
      </c>
      <c r="AA27" s="235" t="n">
        <v>775200</v>
      </c>
      <c r="AB27" s="235" t="n">
        <v>751200</v>
      </c>
      <c r="AC27" s="235" t="n">
        <v>687200</v>
      </c>
      <c r="AD27" s="235" t="n">
        <v>688000</v>
      </c>
      <c r="AE27" s="235" t="n">
        <v>704800</v>
      </c>
      <c r="AF27" s="235" t="n">
        <v>557200</v>
      </c>
      <c r="AG27" s="235" t="n">
        <v>578000</v>
      </c>
      <c r="AH27" s="235" t="n">
        <v>546000</v>
      </c>
      <c r="AI27" s="235" t="n">
        <v>537600</v>
      </c>
      <c r="AJ27" s="235" t="n">
        <v>564000</v>
      </c>
      <c r="AK27" s="195" t="n">
        <v>157</v>
      </c>
      <c r="AL27" s="195" t="n">
        <v>155</v>
      </c>
      <c r="AM27" s="235" t="n"/>
      <c r="AN27" s="235" t="n"/>
      <c r="AO27" s="282" t="n"/>
      <c r="AP27" s="219" t="n">
        <v>20</v>
      </c>
      <c r="AQ27" s="220" t="n">
        <v>180</v>
      </c>
      <c r="AR27" s="218" t="n"/>
      <c r="AS27" s="218" t="n"/>
      <c r="AT27" s="218" t="n"/>
      <c r="AU27" s="218" t="n"/>
      <c r="AV27" s="218" t="n"/>
      <c r="AW27" s="218" t="n">
        <v>800</v>
      </c>
      <c r="AX27" s="218" t="n">
        <v>1200</v>
      </c>
      <c r="AY27" s="218" t="n">
        <v>3200</v>
      </c>
      <c r="AZ27" s="218" t="n"/>
      <c r="BA27" s="218" t="n"/>
      <c r="BB27" s="218" t="n"/>
      <c r="BC27" s="218" t="n"/>
      <c r="BD27" s="218" t="n"/>
      <c r="BE27" s="218" t="n"/>
      <c r="BF27" s="218" t="n"/>
      <c r="BG27" s="218" t="n"/>
      <c r="BH27" s="218" t="n"/>
      <c r="BI27" s="218" t="n"/>
      <c r="BJ27" s="218" t="n"/>
      <c r="BK27" s="218" t="n"/>
      <c r="BL27" s="218" t="n">
        <v>5600</v>
      </c>
      <c r="BM27" s="218" t="n">
        <v>4000</v>
      </c>
      <c r="BN27" s="218" t="n"/>
      <c r="BO27" s="218" t="n"/>
      <c r="BP27" s="218" t="n"/>
      <c r="BQ27" s="218" t="n"/>
      <c r="BR27" s="218" t="n"/>
      <c r="BS27" s="218" t="n"/>
      <c r="BT27" s="218" t="n"/>
      <c r="BU27" s="218" t="n"/>
      <c r="BV27" s="218" t="n"/>
      <c r="BW27" s="218" t="n">
        <v>800</v>
      </c>
      <c r="BX27" s="221" t="n">
        <v>800</v>
      </c>
      <c r="BY27" s="221" t="n"/>
      <c r="BZ27" s="221" t="n"/>
      <c r="CA27" s="221" t="n"/>
      <c r="CB27" s="221" t="n"/>
      <c r="CC27" s="221" t="n"/>
      <c r="CD27" s="221" t="n"/>
      <c r="CE27" s="221" t="n"/>
      <c r="CF27" s="221" t="n"/>
      <c r="CG27" s="222" t="n"/>
      <c r="CH27" s="217" t="n">
        <v>0.015</v>
      </c>
      <c r="CI27" s="449" t="n"/>
      <c r="CJ27" s="224" t="n"/>
      <c r="CK27" s="196" t="n"/>
      <c r="CL27" s="196" t="n"/>
      <c r="CM27" s="196" t="n"/>
      <c r="CN27" s="196" t="n"/>
      <c r="CO27" s="196" t="inlineStr">
        <is>
          <t>LG</t>
        </is>
      </c>
      <c r="CP27" s="24" t="inlineStr">
        <is>
          <t>HE</t>
        </is>
      </c>
      <c r="CQ27" s="367" t="inlineStr">
        <is>
          <t>MFZ66236701</t>
        </is>
      </c>
      <c r="CR27" s="367" t="n"/>
      <c r="CS27" s="367" t="n">
        <v>52</v>
      </c>
      <c r="CT27" s="367" t="n"/>
      <c r="CU27" s="367" t="n"/>
      <c r="CV27" s="367" t="n"/>
      <c r="CW27" s="367" t="n"/>
      <c r="CX27" s="367" t="n"/>
      <c r="CY27" s="367">
        <f>IFERROR(ROUND(STDEV(AN27,L27),1),"")</f>
        <v/>
      </c>
      <c r="CZ27" s="235">
        <f>IFERROR(ROUND(AVERAGE(O27:S27,AA27:AE27),0),"")</f>
        <v/>
      </c>
      <c r="DA27" s="235">
        <f>IFERROR(AVERAGE(T27:X27,AF27:AJ27),"")</f>
        <v/>
      </c>
      <c r="DB27" s="96" t="n"/>
      <c r="DC27" s="431">
        <f>SUM(BL27:BT27,AW27:BE27)</f>
        <v/>
      </c>
      <c r="DD27">
        <f>ROUND(DC27/K27,0)</f>
        <v/>
      </c>
      <c r="DE27">
        <f>IFERROR(ROUND(AVERAGE(Y27:Z27,AK27:AL27),0),"")</f>
        <v/>
      </c>
      <c r="DF27" s="218">
        <f>IFERROR(ROUND((3600/DE27*J27),0),"")</f>
        <v/>
      </c>
      <c r="DG27">
        <f>IFERROR(ROUND(DD27/DF27,1),"")</f>
        <v/>
      </c>
      <c r="DH27" s="431">
        <f>DD27+DB27</f>
        <v/>
      </c>
      <c r="DI27">
        <f>DC27/DH27</f>
        <v/>
      </c>
      <c r="DK27" s="431">
        <f>DF27-AP27</f>
        <v/>
      </c>
      <c r="DL27" s="367" t="n"/>
      <c r="DM27" s="367" t="n"/>
      <c r="DN27" s="367" t="n"/>
      <c r="DO27" s="367" t="n"/>
      <c r="DP27" s="367" t="n"/>
      <c r="DQ27" s="367" t="n"/>
      <c r="DR27" s="367" t="n"/>
      <c r="DS27" s="367" t="n"/>
      <c r="DT27" s="367" t="n"/>
      <c r="DU27" s="367" t="n"/>
      <c r="DV27" s="367" t="n"/>
      <c r="DW27" s="367" t="n"/>
      <c r="DX27" s="367" t="n"/>
      <c r="DY27" s="367" t="n"/>
      <c r="DZ27" s="367" t="n"/>
      <c r="EA27" s="367" t="n"/>
      <c r="EB27" s="367" t="n"/>
      <c r="EC27" s="367" t="n"/>
      <c r="ED27" s="367" t="n"/>
      <c r="EE27" s="367" t="n"/>
      <c r="EF27" s="367" t="n"/>
      <c r="EG27" s="367" t="n"/>
      <c r="EH27" s="367" t="n"/>
      <c r="EI27" s="367" t="n"/>
    </row>
    <row r="28" ht="31.5" customFormat="1" customHeight="1" s="242">
      <c r="A28" s="236" t="n">
        <v>2022</v>
      </c>
      <c r="B28" s="192" t="n">
        <v>1</v>
      </c>
      <c r="C28" s="448" t="n">
        <v>44562</v>
      </c>
      <c r="D28" s="192" t="n">
        <v>384</v>
      </c>
      <c r="E28" s="192" t="n">
        <v>557</v>
      </c>
      <c r="F28" s="192" t="n">
        <v>6</v>
      </c>
      <c r="G28" s="241" t="inlineStr">
        <is>
          <t>LGLG65UM73 LR</t>
        </is>
      </c>
      <c r="H28" t="inlineStr">
        <is>
          <t>FMLGEI65UM7302</t>
        </is>
      </c>
      <c r="I28" t="inlineStr">
        <is>
          <t>1400*1700</t>
        </is>
      </c>
      <c r="J28" t="n">
        <v>1</v>
      </c>
      <c r="K28" t="n">
        <v>6</v>
      </c>
      <c r="L28" s="243" t="n">
        <v>182</v>
      </c>
      <c r="M28" s="244" t="n">
        <v>171.262</v>
      </c>
      <c r="N28" s="245" t="n">
        <v>194.922</v>
      </c>
      <c r="O28" s="235" t="n"/>
      <c r="P28" s="235" t="n"/>
      <c r="Q28" s="235" t="n"/>
      <c r="R28" s="235" t="n"/>
      <c r="S28" s="235" t="n"/>
      <c r="T28" s="235" t="n"/>
      <c r="U28" s="235" t="n"/>
      <c r="V28" s="235" t="n"/>
      <c r="W28" s="235" t="n"/>
      <c r="X28" s="235" t="n"/>
      <c r="Y28" s="195" t="n">
        <v>157</v>
      </c>
      <c r="Z28" s="195" t="n">
        <v>155</v>
      </c>
      <c r="AA28" s="235" t="n"/>
      <c r="AB28" s="235" t="n"/>
      <c r="AC28" s="235" t="n"/>
      <c r="AD28" s="235" t="n"/>
      <c r="AE28" s="235" t="n"/>
      <c r="AF28" s="235" t="n"/>
      <c r="AG28" s="235" t="n"/>
      <c r="AH28" s="235" t="n"/>
      <c r="AI28" s="235" t="n"/>
      <c r="AJ28" s="235" t="n"/>
      <c r="AK28" s="195" t="n">
        <v>157</v>
      </c>
      <c r="AL28" s="195" t="n">
        <v>155</v>
      </c>
      <c r="AM28" s="235" t="n"/>
      <c r="AN28" s="235" t="n"/>
      <c r="AO28" s="282" t="n"/>
      <c r="AP28" s="219" t="n">
        <v>20</v>
      </c>
      <c r="AQ28" s="220" t="n">
        <v>180</v>
      </c>
      <c r="AR28" s="218" t="n"/>
      <c r="AS28" s="218" t="n"/>
      <c r="AT28" s="218" t="n"/>
      <c r="AU28" s="218" t="n"/>
      <c r="AV28" s="218" t="n"/>
      <c r="AW28" s="218" t="n"/>
      <c r="AX28" s="218" t="n"/>
      <c r="AY28" s="218" t="n"/>
      <c r="AZ28" s="218" t="n"/>
      <c r="BA28" s="218" t="n"/>
      <c r="BB28" s="218" t="n"/>
      <c r="BC28" s="218" t="n"/>
      <c r="BD28" s="218" t="n"/>
      <c r="BE28" s="218" t="n"/>
      <c r="BF28" s="218" t="n"/>
      <c r="BG28" s="218" t="n"/>
      <c r="BH28" s="218" t="n"/>
      <c r="BI28" s="218" t="n"/>
      <c r="BJ28" s="218" t="n"/>
      <c r="BK28" s="218" t="n"/>
      <c r="BL28" s="218" t="n"/>
      <c r="BM28" s="218" t="n"/>
      <c r="BN28" s="218" t="n"/>
      <c r="BO28" s="218" t="n"/>
      <c r="BP28" s="218" t="n"/>
      <c r="BQ28" s="218" t="n"/>
      <c r="BR28" s="218" t="n"/>
      <c r="BS28" s="218" t="n"/>
      <c r="BT28" s="218" t="n"/>
      <c r="BU28" s="218" t="n"/>
      <c r="BV28" s="218" t="n"/>
      <c r="BW28" s="218" t="n"/>
      <c r="BX28" s="221" t="n"/>
      <c r="BY28" s="221" t="n"/>
      <c r="BZ28" s="221" t="n"/>
      <c r="CA28" s="221" t="n"/>
      <c r="CB28" s="221" t="n"/>
      <c r="CC28" s="221" t="n"/>
      <c r="CD28" s="221" t="n"/>
      <c r="CE28" s="221" t="n"/>
      <c r="CF28" s="221" t="n"/>
      <c r="CG28" s="222" t="n"/>
      <c r="CH28" s="217" t="n">
        <v>0.015</v>
      </c>
      <c r="CI28" s="449" t="n"/>
      <c r="CJ28" s="224" t="n"/>
      <c r="CK28" s="196" t="n"/>
      <c r="CL28" s="196" t="n"/>
      <c r="CM28" s="196" t="n"/>
      <c r="CN28" s="196" t="n"/>
      <c r="CO28" s="196" t="inlineStr">
        <is>
          <t>LG</t>
        </is>
      </c>
      <c r="CP28" s="24" t="inlineStr">
        <is>
          <t>HE</t>
        </is>
      </c>
      <c r="CQ28" s="367" t="inlineStr">
        <is>
          <t>MFZ66236702</t>
        </is>
      </c>
      <c r="CR28" s="367" t="inlineStr">
        <is>
          <t xml:space="preserve">mma </t>
        </is>
      </c>
      <c r="CS28" s="367" t="n">
        <v>52</v>
      </c>
      <c r="CT28" s="367" t="n"/>
      <c r="CU28" s="367" t="n"/>
      <c r="CV28" s="367" t="n"/>
      <c r="CW28" s="367" t="n"/>
      <c r="CX28" s="367" t="n"/>
      <c r="CY28" s="367">
        <f>IFERROR(ROUND(STDEV(AN28,L28),1),"")</f>
        <v/>
      </c>
      <c r="CZ28" s="235">
        <f>IFERROR(ROUND(AVERAGE(O28:S28,AA28:AE28),0),"")</f>
        <v/>
      </c>
      <c r="DA28" s="235">
        <f>IFERROR(AVERAGE(T28:X28,AF28:AJ28),"")</f>
        <v/>
      </c>
      <c r="DB28" s="96" t="n"/>
      <c r="DC28" s="431">
        <f>SUM(BL28:BT28,AW28:BE28)</f>
        <v/>
      </c>
      <c r="DD28">
        <f>ROUND(DC28/K28,0)</f>
        <v/>
      </c>
      <c r="DE28">
        <f>IFERROR(ROUND(AVERAGE(Y28:Z28,AK28:AL28),0),"")</f>
        <v/>
      </c>
      <c r="DF28" s="218">
        <f>IFERROR(ROUND((3600/DE28*J28),0),"")</f>
        <v/>
      </c>
      <c r="DG28">
        <f>IFERROR(ROUND(DD28/DF28,1),"")</f>
        <v/>
      </c>
      <c r="DH28" s="431">
        <f>DD28+DB28</f>
        <v/>
      </c>
      <c r="DI28">
        <f>DC28/DH28</f>
        <v/>
      </c>
      <c r="DK28" s="431">
        <f>DF28-AP28</f>
        <v/>
      </c>
      <c r="DL28" s="367" t="n"/>
      <c r="DM28" s="367" t="n"/>
      <c r="DN28" s="367" t="n"/>
      <c r="DO28" s="367" t="n"/>
      <c r="DP28" s="367" t="n"/>
      <c r="DQ28" s="367" t="n"/>
      <c r="DR28" s="367" t="n"/>
      <c r="DS28" s="367" t="n"/>
      <c r="DT28" s="367" t="n"/>
      <c r="DU28" s="367" t="n"/>
      <c r="DV28" s="367" t="n"/>
      <c r="DW28" s="367" t="n"/>
      <c r="DX28" s="367" t="n"/>
      <c r="DY28" s="367" t="n"/>
      <c r="DZ28" s="367" t="n"/>
      <c r="EA28" s="367" t="n"/>
      <c r="EB28" s="367" t="n"/>
      <c r="EC28" s="367" t="n"/>
      <c r="ED28" s="367" t="n"/>
      <c r="EE28" s="367" t="n"/>
      <c r="EF28" s="367" t="n"/>
      <c r="EG28" s="367" t="n"/>
      <c r="EH28" s="367" t="n"/>
      <c r="EI28" s="367" t="n"/>
    </row>
    <row r="29" ht="31.5" customFormat="1" customHeight="1" s="242">
      <c r="A29" s="236" t="n">
        <v>2022</v>
      </c>
      <c r="B29" s="192" t="n">
        <v>1</v>
      </c>
      <c r="C29" s="448" t="n">
        <v>44562</v>
      </c>
      <c r="D29" s="192" t="n">
        <v>434</v>
      </c>
      <c r="E29" s="192" t="n">
        <v>751</v>
      </c>
      <c r="F29" s="192" t="n">
        <v>6</v>
      </c>
      <c r="G29" s="241" t="inlineStr">
        <is>
          <t>LG Nano80-top&amp;bottom</t>
        </is>
      </c>
      <c r="H29" t="inlineStr">
        <is>
          <t>FMLGEI1765NA80</t>
        </is>
      </c>
      <c r="I29" t="inlineStr">
        <is>
          <t>1400*1700</t>
        </is>
      </c>
      <c r="J29" t="n">
        <v>1</v>
      </c>
      <c r="K29" t="n">
        <v>4</v>
      </c>
      <c r="L29" s="243" t="n">
        <v>1009</v>
      </c>
      <c r="M29" s="244" t="n">
        <v>949.4690000000001</v>
      </c>
      <c r="N29" s="245" t="n">
        <v>1080.639</v>
      </c>
      <c r="O29" s="235" t="n"/>
      <c r="P29" s="235" t="n">
        <v>68355</v>
      </c>
      <c r="Q29" s="235" t="n">
        <v>54740</v>
      </c>
      <c r="R29" s="235" t="n">
        <v>53375</v>
      </c>
      <c r="S29" s="235" t="n">
        <v>52675</v>
      </c>
      <c r="T29" s="235" t="n"/>
      <c r="U29" s="235" t="n">
        <v>40425</v>
      </c>
      <c r="V29" s="235" t="n">
        <v>37135</v>
      </c>
      <c r="W29" s="235" t="n">
        <v>40775</v>
      </c>
      <c r="X29" s="235" t="n">
        <v>40670</v>
      </c>
      <c r="Y29" s="195" t="n">
        <v>178</v>
      </c>
      <c r="Z29" s="195" t="n">
        <v>174</v>
      </c>
      <c r="AA29" s="235" t="n">
        <v>54775</v>
      </c>
      <c r="AB29" s="235" t="n">
        <v>54425</v>
      </c>
      <c r="AC29" s="235" t="n">
        <v>42735</v>
      </c>
      <c r="AD29" s="235" t="n">
        <v>39935</v>
      </c>
      <c r="AE29" s="235" t="n">
        <v>40075</v>
      </c>
      <c r="AF29" s="235" t="n">
        <v>41125</v>
      </c>
      <c r="AG29" s="235" t="n">
        <v>41300</v>
      </c>
      <c r="AH29" s="235" t="n">
        <v>36610</v>
      </c>
      <c r="AI29" s="235" t="n">
        <v>34720</v>
      </c>
      <c r="AJ29" s="235" t="n">
        <v>36225</v>
      </c>
      <c r="AK29" s="195" t="n">
        <v>177</v>
      </c>
      <c r="AL29" s="195" t="n">
        <v>181</v>
      </c>
      <c r="AM29" s="235" t="n"/>
      <c r="AN29" s="235" t="n"/>
      <c r="AO29" s="282" t="n"/>
      <c r="AP29" s="219" t="n">
        <v>33</v>
      </c>
      <c r="AQ29" s="220" t="n">
        <v>108</v>
      </c>
      <c r="AR29" s="218" t="n"/>
      <c r="AS29" s="218" t="n"/>
      <c r="AT29" s="218" t="n"/>
      <c r="AU29" s="218" t="n"/>
      <c r="AV29" s="218" t="n"/>
      <c r="AW29" s="218" t="n"/>
      <c r="AX29" s="218" t="n"/>
      <c r="AY29" s="218" t="n"/>
      <c r="AZ29" s="218" t="n"/>
      <c r="BA29" s="218" t="n"/>
      <c r="BB29" s="218" t="n"/>
      <c r="BC29" s="218" t="n"/>
      <c r="BD29" s="218" t="n"/>
      <c r="BE29" s="218" t="n"/>
      <c r="BF29" s="218" t="n"/>
      <c r="BG29" s="218" t="n"/>
      <c r="BH29" s="218" t="n"/>
      <c r="BI29" s="218" t="n"/>
      <c r="BJ29" s="218" t="n"/>
      <c r="BK29" s="218" t="n"/>
      <c r="BL29" s="218" t="n"/>
      <c r="BM29" s="218" t="n"/>
      <c r="BN29" s="218" t="n"/>
      <c r="BO29" s="218" t="n"/>
      <c r="BP29" s="218" t="n"/>
      <c r="BQ29" s="218" t="n"/>
      <c r="BR29" s="218" t="n"/>
      <c r="BS29" s="218" t="n"/>
      <c r="BT29" s="218" t="n"/>
      <c r="BU29" s="218" t="n"/>
      <c r="BV29" s="218" t="n"/>
      <c r="BW29" s="218" t="n"/>
      <c r="BX29" s="221" t="n"/>
      <c r="BY29" s="221" t="n"/>
      <c r="BZ29" s="221" t="n"/>
      <c r="CA29" s="221" t="n"/>
      <c r="CB29" s="221" t="n"/>
      <c r="CC29" s="221" t="n"/>
      <c r="CD29" s="221" t="n"/>
      <c r="CE29" s="221" t="n"/>
      <c r="CF29" s="221" t="n"/>
      <c r="CG29" s="222" t="n"/>
      <c r="CH29" s="217" t="n">
        <v>0.015</v>
      </c>
      <c r="CI29" s="449" t="n"/>
      <c r="CJ29" s="224" t="n"/>
      <c r="CK29" s="196" t="n"/>
      <c r="CL29" s="196" t="n"/>
      <c r="CM29" s="196" t="n"/>
      <c r="CN29" s="196" t="n"/>
      <c r="CO29" s="196" t="inlineStr">
        <is>
          <t>LG</t>
        </is>
      </c>
      <c r="CP29" s="24" t="inlineStr">
        <is>
          <t>HE</t>
        </is>
      </c>
      <c r="CQ29" s="367" t="inlineStr">
        <is>
          <t>MFZ67212201</t>
        </is>
      </c>
      <c r="CR29" s="367" t="inlineStr">
        <is>
          <t>mma</t>
        </is>
      </c>
      <c r="CS29" s="367" t="n">
        <v>52</v>
      </c>
      <c r="CT29" s="367" t="n"/>
      <c r="CU29" s="367" t="n"/>
      <c r="CV29" s="367" t="n"/>
      <c r="CW29" s="367" t="n"/>
      <c r="CX29" s="367" t="n"/>
      <c r="CY29" s="367">
        <f>IFERROR(ROUND(STDEV(AN29,L29),1),"")</f>
        <v/>
      </c>
      <c r="CZ29" s="235">
        <f>IFERROR(ROUND(AVERAGE(O29:S29,AA29:AE29),0),"")</f>
        <v/>
      </c>
      <c r="DA29" s="235">
        <f>IFERROR(AVERAGE(T29:X29,AF29:AJ29),"")</f>
        <v/>
      </c>
      <c r="DB29" s="96" t="n"/>
      <c r="DC29" s="431">
        <f>SUM(BL29:BT29,AW29:BE29)</f>
        <v/>
      </c>
      <c r="DD29">
        <f>ROUND(DC29/K29,0)</f>
        <v/>
      </c>
      <c r="DE29">
        <f>IFERROR(ROUND(AVERAGE(Y29:Z29,AK29:AL29),0),"")</f>
        <v/>
      </c>
      <c r="DF29" s="218">
        <f>IFERROR(ROUND((3600/DE29*J29),0),"")</f>
        <v/>
      </c>
      <c r="DG29">
        <f>IFERROR(ROUND(DD29/DF29,1),"")</f>
        <v/>
      </c>
      <c r="DH29" s="431">
        <f>DD29+DB29</f>
        <v/>
      </c>
      <c r="DI29">
        <f>DC29/DH29</f>
        <v/>
      </c>
      <c r="DK29" s="431">
        <f>DF29-AP29</f>
        <v/>
      </c>
      <c r="DL29" s="367" t="n"/>
      <c r="DM29" s="367" t="n"/>
      <c r="DN29" s="367" t="n"/>
      <c r="DO29" s="367" t="n"/>
      <c r="DP29" s="367" t="n"/>
      <c r="DQ29" s="367" t="n"/>
      <c r="DR29" s="367" t="n"/>
      <c r="DS29" s="367" t="n"/>
      <c r="DT29" s="367" t="n"/>
      <c r="DU29" s="367" t="n"/>
      <c r="DV29" s="367" t="n"/>
      <c r="DW29" s="367" t="n"/>
      <c r="DX29" s="367" t="n"/>
      <c r="DY29" s="367" t="n"/>
      <c r="DZ29" s="367" t="n"/>
      <c r="EA29" s="367" t="n"/>
      <c r="EB29" s="367" t="n"/>
      <c r="EC29" s="367" t="n"/>
      <c r="ED29" s="367" t="n"/>
      <c r="EE29" s="367" t="n"/>
      <c r="EF29" s="367" t="n"/>
      <c r="EG29" s="367" t="n"/>
      <c r="EH29" s="367" t="n"/>
      <c r="EI29" s="367" t="n"/>
    </row>
    <row r="30" ht="31.5" customFormat="1" customHeight="1" s="242">
      <c r="A30" s="236" t="n">
        <v>2022</v>
      </c>
      <c r="B30" s="192" t="n">
        <v>1</v>
      </c>
      <c r="C30" s="448" t="n">
        <v>44562</v>
      </c>
      <c r="D30" s="192" t="n">
        <v>434</v>
      </c>
      <c r="E30" s="192" t="n">
        <v>752</v>
      </c>
      <c r="F30" s="192" t="n">
        <v>6</v>
      </c>
      <c r="G30" s="241" t="inlineStr">
        <is>
          <t>LG Nano80-side-left</t>
        </is>
      </c>
      <c r="H30" t="inlineStr">
        <is>
          <t>FMLGEI3465NA80</t>
        </is>
      </c>
      <c r="I30" t="inlineStr">
        <is>
          <t>1400*1700</t>
        </is>
      </c>
      <c r="J30" t="n">
        <v>1</v>
      </c>
      <c r="K30" t="n">
        <v>4</v>
      </c>
      <c r="L30" s="243" t="n">
        <v>52</v>
      </c>
      <c r="M30" s="244" t="n">
        <v>48.932</v>
      </c>
      <c r="N30" s="245" t="n">
        <v>55.692</v>
      </c>
      <c r="O30" s="235" t="n"/>
      <c r="P30" s="235" t="n">
        <v>3045</v>
      </c>
      <c r="Q30" s="235" t="n">
        <v>2555</v>
      </c>
      <c r="R30" s="235" t="n">
        <v>2380</v>
      </c>
      <c r="S30" s="235" t="n">
        <v>2240</v>
      </c>
      <c r="T30" s="235" t="n"/>
      <c r="U30" s="235" t="n">
        <v>2100</v>
      </c>
      <c r="V30" s="235" t="n">
        <v>1925</v>
      </c>
      <c r="W30" s="235" t="n">
        <v>2030</v>
      </c>
      <c r="X30" s="235" t="n">
        <v>1960</v>
      </c>
      <c r="Y30" s="195" t="n">
        <v>178</v>
      </c>
      <c r="Z30" s="195" t="n">
        <v>174</v>
      </c>
      <c r="AA30" s="235" t="n">
        <v>2485</v>
      </c>
      <c r="AB30" s="235" t="n">
        <v>2380</v>
      </c>
      <c r="AC30" s="235" t="n">
        <v>2170</v>
      </c>
      <c r="AD30" s="235" t="n">
        <v>2135</v>
      </c>
      <c r="AE30" s="235" t="n">
        <v>2275</v>
      </c>
      <c r="AF30" s="235" t="n">
        <v>2030</v>
      </c>
      <c r="AG30" s="235" t="n">
        <v>1925</v>
      </c>
      <c r="AH30" s="235" t="n">
        <v>1820</v>
      </c>
      <c r="AI30" s="235" t="n">
        <v>1855</v>
      </c>
      <c r="AJ30" s="235" t="n">
        <v>1820</v>
      </c>
      <c r="AK30" s="195" t="n">
        <v>177</v>
      </c>
      <c r="AL30" s="195" t="n">
        <v>181</v>
      </c>
      <c r="AM30" s="235" t="n"/>
      <c r="AN30" s="235" t="n"/>
      <c r="AO30" s="282" t="n"/>
      <c r="AP30" s="219" t="n">
        <v>33</v>
      </c>
      <c r="AQ30" s="220" t="n">
        <v>108</v>
      </c>
      <c r="AR30" s="218" t="n"/>
      <c r="AS30" s="218" t="n"/>
      <c r="AT30" s="218" t="n"/>
      <c r="AU30" s="218" t="n"/>
      <c r="AV30" s="218" t="n"/>
      <c r="AW30" s="218" t="n"/>
      <c r="AX30" s="218" t="n"/>
      <c r="AY30" s="218" t="n"/>
      <c r="AZ30" s="218" t="n"/>
      <c r="BA30" s="218" t="n"/>
      <c r="BB30" s="218" t="n"/>
      <c r="BC30" s="218" t="n"/>
      <c r="BD30" s="218" t="n"/>
      <c r="BE30" s="218" t="n"/>
      <c r="BF30" s="218" t="n"/>
      <c r="BG30" s="218" t="n"/>
      <c r="BH30" s="218" t="n"/>
      <c r="BI30" s="218" t="n"/>
      <c r="BJ30" s="218" t="n"/>
      <c r="BK30" s="218" t="n"/>
      <c r="BL30" s="218" t="n"/>
      <c r="BM30" s="218" t="n"/>
      <c r="BN30" s="218" t="n"/>
      <c r="BO30" s="218" t="n"/>
      <c r="BP30" s="218" t="n"/>
      <c r="BQ30" s="218" t="n"/>
      <c r="BR30" s="218" t="n"/>
      <c r="BS30" s="218" t="n"/>
      <c r="BT30" s="218" t="n"/>
      <c r="BU30" s="218" t="n"/>
      <c r="BV30" s="218" t="n"/>
      <c r="BW30" s="218" t="n"/>
      <c r="BX30" s="221" t="n"/>
      <c r="BY30" s="221" t="n"/>
      <c r="BZ30" s="221" t="n"/>
      <c r="CA30" s="221" t="n"/>
      <c r="CB30" s="221" t="n"/>
      <c r="CC30" s="221" t="n"/>
      <c r="CD30" s="221" t="n"/>
      <c r="CE30" s="221" t="n"/>
      <c r="CF30" s="221" t="n"/>
      <c r="CG30" s="222" t="n"/>
      <c r="CH30" s="217" t="n">
        <v>0.015</v>
      </c>
      <c r="CI30" s="449" t="n"/>
      <c r="CJ30" s="224" t="n"/>
      <c r="CK30" s="196" t="n"/>
      <c r="CL30" s="196" t="n"/>
      <c r="CM30" s="196" t="n"/>
      <c r="CN30" s="196" t="n"/>
      <c r="CO30" s="196" t="inlineStr">
        <is>
          <t>LG</t>
        </is>
      </c>
      <c r="CP30" s="24" t="inlineStr">
        <is>
          <t>HE</t>
        </is>
      </c>
      <c r="CQ30" s="367" t="inlineStr">
        <is>
          <t>MFZ67212202</t>
        </is>
      </c>
      <c r="CR30" s="367" t="inlineStr">
        <is>
          <t>mma</t>
        </is>
      </c>
      <c r="CS30" s="367" t="n">
        <v>52</v>
      </c>
      <c r="CT30" s="367" t="n"/>
      <c r="CU30" s="367" t="n"/>
      <c r="CV30" s="367" t="n"/>
      <c r="CW30" s="367" t="n"/>
      <c r="CX30" s="367" t="n"/>
      <c r="CY30" s="367">
        <f>IFERROR(ROUND(STDEV(AN30,L30),1),"")</f>
        <v/>
      </c>
      <c r="CZ30" s="235">
        <f>IFERROR(ROUND(AVERAGE(O30:S30,AA30:AE30),0),"")</f>
        <v/>
      </c>
      <c r="DA30" s="235">
        <f>IFERROR(AVERAGE(T30:X30,AF30:AJ30),"")</f>
        <v/>
      </c>
      <c r="DB30" s="96" t="n"/>
      <c r="DC30" s="431">
        <f>SUM(BL30:BT30,AW30:BE30)</f>
        <v/>
      </c>
      <c r="DD30">
        <f>ROUND(DC30/K30,0)</f>
        <v/>
      </c>
      <c r="DE30">
        <f>IFERROR(ROUND(AVERAGE(Y30:Z30,AK30:AL30),0),"")</f>
        <v/>
      </c>
      <c r="DF30" s="218">
        <f>IFERROR(ROUND((3600/DE30*J30),0),"")</f>
        <v/>
      </c>
      <c r="DG30">
        <f>IFERROR(ROUND(DD30/DF30,1),"")</f>
        <v/>
      </c>
      <c r="DH30" s="431">
        <f>DD30+DB30</f>
        <v/>
      </c>
      <c r="DI30">
        <f>DC30/DH30</f>
        <v/>
      </c>
      <c r="DK30" s="431">
        <f>DF30-AP30</f>
        <v/>
      </c>
      <c r="DL30" s="367" t="n"/>
      <c r="DM30" s="367" t="n"/>
      <c r="DN30" s="367" t="n"/>
      <c r="DO30" s="367" t="n"/>
      <c r="DP30" s="367" t="n"/>
      <c r="DQ30" s="367" t="n"/>
      <c r="DR30" s="367" t="n"/>
      <c r="DS30" s="367" t="n"/>
      <c r="DT30" s="367" t="n"/>
      <c r="DU30" s="367" t="n"/>
      <c r="DV30" s="367" t="n"/>
      <c r="DW30" s="367" t="n"/>
      <c r="DX30" s="367" t="n"/>
      <c r="DY30" s="367" t="n"/>
      <c r="DZ30" s="367" t="n"/>
      <c r="EA30" s="367" t="n"/>
      <c r="EB30" s="367" t="n"/>
      <c r="EC30" s="367" t="n"/>
      <c r="ED30" s="367" t="n"/>
      <c r="EE30" s="367" t="n"/>
      <c r="EF30" s="367" t="n"/>
      <c r="EG30" s="367" t="n"/>
      <c r="EH30" s="367" t="n"/>
      <c r="EI30" s="367" t="n"/>
    </row>
    <row r="31" ht="31.5" customFormat="1" customHeight="1" s="242">
      <c r="A31" s="236" t="n">
        <v>2022</v>
      </c>
      <c r="B31" s="192" t="n">
        <v>1</v>
      </c>
      <c r="C31" s="448" t="n">
        <v>44562</v>
      </c>
      <c r="D31" s="192" t="n">
        <v>376</v>
      </c>
      <c r="E31" s="192" t="n">
        <v>438</v>
      </c>
      <c r="F31" s="192" t="n">
        <v>7</v>
      </c>
      <c r="G31" s="241" t="inlineStr">
        <is>
          <t xml:space="preserve">LG43LM63/UM73 </t>
        </is>
      </c>
      <c r="H31" t="inlineStr">
        <is>
          <t>FMLGEI43LM6373</t>
        </is>
      </c>
      <c r="I31" t="inlineStr">
        <is>
          <t>1400*1700</t>
        </is>
      </c>
      <c r="J31" t="n">
        <v>3</v>
      </c>
      <c r="K31" t="n">
        <v>2</v>
      </c>
      <c r="L31" s="243" t="n">
        <v>335</v>
      </c>
      <c r="M31" s="244" t="n">
        <v>315.235</v>
      </c>
      <c r="N31" s="245" t="n">
        <v>358.785</v>
      </c>
      <c r="O31" s="235" t="n"/>
      <c r="P31" s="235" t="n">
        <v>266586</v>
      </c>
      <c r="Q31" s="235" t="n">
        <v>270825</v>
      </c>
      <c r="R31" s="235" t="n">
        <v>251985</v>
      </c>
      <c r="S31" s="235" t="n">
        <v>251985</v>
      </c>
      <c r="T31" s="235" t="n"/>
      <c r="U31" s="235" t="n">
        <v>180864</v>
      </c>
      <c r="V31" s="235" t="n">
        <v>177567</v>
      </c>
      <c r="W31" s="235" t="n">
        <v>165792</v>
      </c>
      <c r="X31" s="235" t="n">
        <v>171444</v>
      </c>
      <c r="Y31" s="195" t="n">
        <v>138</v>
      </c>
      <c r="Z31" s="195" t="n">
        <v>136</v>
      </c>
      <c r="AA31" s="235" t="n">
        <v>270354</v>
      </c>
      <c r="AB31" s="235" t="n">
        <v>217602</v>
      </c>
      <c r="AC31" s="235" t="n">
        <v>206769</v>
      </c>
      <c r="AD31" s="235" t="n">
        <v>211950</v>
      </c>
      <c r="AE31" s="235" t="n">
        <v>200646</v>
      </c>
      <c r="AF31" s="235" t="n">
        <v>173799</v>
      </c>
      <c r="AG31" s="235" t="n">
        <v>166263</v>
      </c>
      <c r="AH31" s="235" t="n">
        <v>166734</v>
      </c>
      <c r="AI31" s="235" t="n">
        <v>169560</v>
      </c>
      <c r="AJ31" s="235" t="n">
        <v>166263</v>
      </c>
      <c r="AK31" s="195" t="n">
        <v>137</v>
      </c>
      <c r="AL31" s="195" t="n">
        <v>137</v>
      </c>
      <c r="AM31" s="235" t="n"/>
      <c r="AN31" s="235" t="n"/>
      <c r="AO31" s="282" t="n"/>
      <c r="AP31" s="219" t="n">
        <v>67</v>
      </c>
      <c r="AQ31" s="220" t="n">
        <v>161</v>
      </c>
      <c r="AR31" s="218" t="n"/>
      <c r="AS31" s="218" t="n"/>
      <c r="AT31" s="218" t="n"/>
      <c r="AU31" s="218" t="n"/>
      <c r="AV31" s="218" t="n"/>
      <c r="AW31" s="218" t="n"/>
      <c r="AX31" s="218" t="n"/>
      <c r="AY31" s="218" t="n"/>
      <c r="AZ31" s="218" t="n"/>
      <c r="BA31" s="218" t="n"/>
      <c r="BB31" s="218" t="n"/>
      <c r="BC31" s="218" t="n"/>
      <c r="BD31" s="218" t="n"/>
      <c r="BE31" s="218" t="n"/>
      <c r="BF31" s="218" t="n"/>
      <c r="BG31" s="218" t="n"/>
      <c r="BH31" s="218" t="n"/>
      <c r="BI31" s="218" t="n"/>
      <c r="BJ31" s="218" t="n"/>
      <c r="BK31" s="218" t="n"/>
      <c r="BL31" s="218" t="n"/>
      <c r="BM31" s="218" t="n"/>
      <c r="BN31" s="218" t="n"/>
      <c r="BO31" s="218" t="n"/>
      <c r="BP31" s="218" t="n"/>
      <c r="BQ31" s="218" t="n"/>
      <c r="BR31" s="218" t="n"/>
      <c r="BS31" s="218" t="n"/>
      <c r="BT31" s="218" t="n"/>
      <c r="BU31" s="218" t="n"/>
      <c r="BV31" s="218" t="n"/>
      <c r="BW31" s="218" t="n"/>
      <c r="BX31" s="221" t="n"/>
      <c r="BY31" s="221" t="n"/>
      <c r="BZ31" s="221" t="n"/>
      <c r="CA31" s="221" t="n"/>
      <c r="CB31" s="221" t="n"/>
      <c r="CC31" s="221" t="n"/>
      <c r="CD31" s="221" t="n"/>
      <c r="CE31" s="221" t="n"/>
      <c r="CF31" s="221" t="n"/>
      <c r="CG31" s="222" t="n"/>
      <c r="CH31" s="217" t="n">
        <v>0.015</v>
      </c>
      <c r="CI31" s="449" t="n"/>
      <c r="CJ31" s="224" t="n"/>
      <c r="CK31" s="196" t="n"/>
      <c r="CL31" s="196" t="n"/>
      <c r="CM31" s="196" t="n"/>
      <c r="CN31" s="196" t="n"/>
      <c r="CO31" s="196" t="inlineStr">
        <is>
          <t>LG</t>
        </is>
      </c>
      <c r="CP31" s="24" t="inlineStr">
        <is>
          <t>HE</t>
        </is>
      </c>
      <c r="CQ31" s="367" t="inlineStr">
        <is>
          <t>mfz66236501</t>
        </is>
      </c>
      <c r="CR31" s="367" t="inlineStr">
        <is>
          <t>mma</t>
        </is>
      </c>
      <c r="CS31" s="367" t="n">
        <v>52</v>
      </c>
      <c r="CT31" s="367" t="n"/>
      <c r="CU31" s="367" t="n"/>
      <c r="CV31" s="367" t="n"/>
      <c r="CW31" s="367" t="n"/>
      <c r="CX31" s="367" t="n"/>
      <c r="CY31" s="367">
        <f>IFERROR(ROUND(STDEV(AN31,L31),1),"")</f>
        <v/>
      </c>
      <c r="CZ31" s="235">
        <f>IFERROR(ROUND(AVERAGE(O31:S31,AA31:AE31),0),"")</f>
        <v/>
      </c>
      <c r="DA31" s="235">
        <f>IFERROR(AVERAGE(T31:X31,AF31:AJ31),"")</f>
        <v/>
      </c>
      <c r="DB31" s="96" t="n"/>
      <c r="DC31" s="431">
        <f>SUM(BL31:BT31,AW31:BE31)</f>
        <v/>
      </c>
      <c r="DD31">
        <f>ROUND(DC31/K31,0)</f>
        <v/>
      </c>
      <c r="DE31">
        <f>IFERROR(ROUND(AVERAGE(Y31:Z31,AK31:AL31),0),"")</f>
        <v/>
      </c>
      <c r="DF31" s="218">
        <f>IFERROR(ROUND((3600/DE31*J31),0),"")</f>
        <v/>
      </c>
      <c r="DG31">
        <f>IFERROR(ROUND(DD31/DF31,1),"")</f>
        <v/>
      </c>
      <c r="DH31" s="431">
        <f>DD31+DB31</f>
        <v/>
      </c>
      <c r="DI31">
        <f>DC31/DH31</f>
        <v/>
      </c>
      <c r="DK31" s="431">
        <f>DF31-AP31</f>
        <v/>
      </c>
      <c r="DL31" s="367" t="n"/>
      <c r="DM31" s="367" t="n"/>
      <c r="DN31" s="367" t="n"/>
      <c r="DO31" s="367" t="n"/>
      <c r="DP31" s="367" t="n"/>
      <c r="DQ31" s="367" t="n"/>
      <c r="DR31" s="367" t="n"/>
      <c r="DS31" s="367" t="n"/>
      <c r="DT31" s="367" t="n"/>
      <c r="DU31" s="367" t="n"/>
      <c r="DV31" s="367" t="n"/>
      <c r="DW31" s="367" t="n"/>
      <c r="DX31" s="367" t="n"/>
      <c r="DY31" s="367" t="n"/>
      <c r="DZ31" s="367" t="n"/>
      <c r="EA31" s="367" t="n"/>
      <c r="EB31" s="367" t="n"/>
      <c r="EC31" s="367" t="n"/>
      <c r="ED31" s="367" t="n"/>
      <c r="EE31" s="367" t="n"/>
      <c r="EF31" s="367" t="n"/>
      <c r="EG31" s="367" t="n"/>
      <c r="EH31" s="367" t="n"/>
      <c r="EI31" s="367" t="n"/>
    </row>
    <row r="32" ht="31.5" customFormat="1" customHeight="1" s="242">
      <c r="A32" s="236" t="n">
        <v>2022</v>
      </c>
      <c r="B32" s="192" t="n">
        <v>1</v>
      </c>
      <c r="C32" s="448" t="n">
        <v>44562</v>
      </c>
      <c r="D32" s="192" t="n">
        <v>376</v>
      </c>
      <c r="E32" s="192" t="n">
        <v>438</v>
      </c>
      <c r="F32" s="192" t="n">
        <v>8</v>
      </c>
      <c r="G32" s="241" t="inlineStr">
        <is>
          <t xml:space="preserve">LG43LM63/UM73 </t>
        </is>
      </c>
      <c r="H32" t="inlineStr">
        <is>
          <t>FMLGEI43LM6373</t>
        </is>
      </c>
      <c r="I32" t="inlineStr">
        <is>
          <t>1400*1700</t>
        </is>
      </c>
      <c r="J32" t="n">
        <v>3</v>
      </c>
      <c r="K32" t="n">
        <v>2</v>
      </c>
      <c r="L32" s="243" t="n">
        <v>335</v>
      </c>
      <c r="M32" s="244" t="n">
        <v>315.235</v>
      </c>
      <c r="N32" s="245" t="n">
        <v>358.785</v>
      </c>
      <c r="O32" s="235" t="n"/>
      <c r="P32" s="235" t="n"/>
      <c r="Q32" s="235" t="n"/>
      <c r="R32" s="235" t="n"/>
      <c r="S32" s="235" t="n"/>
      <c r="T32" s="235" t="n"/>
      <c r="U32" s="235" t="n"/>
      <c r="V32" s="235" t="n"/>
      <c r="W32" s="235" t="n"/>
      <c r="X32" s="235" t="n"/>
      <c r="Y32" s="195" t="n">
        <v>138</v>
      </c>
      <c r="Z32" s="195" t="n">
        <v>136</v>
      </c>
      <c r="AA32" s="235" t="n"/>
      <c r="AB32" s="235" t="n"/>
      <c r="AC32" s="235" t="n"/>
      <c r="AD32" s="235" t="n"/>
      <c r="AE32" s="235" t="n"/>
      <c r="AF32" s="235" t="n"/>
      <c r="AG32" s="235" t="n"/>
      <c r="AH32" s="235" t="n"/>
      <c r="AI32" s="235" t="n"/>
      <c r="AJ32" s="235" t="n"/>
      <c r="AK32" s="195" t="n">
        <v>137</v>
      </c>
      <c r="AL32" s="195" t="n">
        <v>137</v>
      </c>
      <c r="AM32" s="235" t="n"/>
      <c r="AN32" s="235" t="n"/>
      <c r="AO32" s="282" t="n"/>
      <c r="AP32" s="219" t="n">
        <v>67</v>
      </c>
      <c r="AQ32" s="220" t="n">
        <v>161</v>
      </c>
      <c r="AR32" s="218" t="n"/>
      <c r="AS32" s="218" t="n"/>
      <c r="AT32" s="218" t="n"/>
      <c r="AU32" s="218" t="n"/>
      <c r="AV32" s="218" t="n"/>
      <c r="AW32" s="218" t="n">
        <v>1413</v>
      </c>
      <c r="AX32" s="218" t="n">
        <v>1884</v>
      </c>
      <c r="AY32" s="218" t="n">
        <v>3768</v>
      </c>
      <c r="AZ32" s="218" t="n"/>
      <c r="BA32" s="218" t="n"/>
      <c r="BB32" s="218" t="n"/>
      <c r="BC32" s="218" t="n"/>
      <c r="BD32" s="218" t="n"/>
      <c r="BE32" s="218" t="n"/>
      <c r="BF32" s="218" t="n"/>
      <c r="BG32" s="218" t="n"/>
      <c r="BH32" s="218" t="n"/>
      <c r="BI32" s="218" t="n"/>
      <c r="BJ32" s="218" t="n"/>
      <c r="BK32" s="218" t="n"/>
      <c r="BL32" s="218" t="n">
        <v>1413</v>
      </c>
      <c r="BM32" s="218" t="n">
        <v>4239</v>
      </c>
      <c r="BN32" s="218" t="n">
        <v>942</v>
      </c>
      <c r="BO32" s="218" t="n"/>
      <c r="BP32" s="218" t="n"/>
      <c r="BQ32" s="218" t="n"/>
      <c r="BR32" s="218" t="n"/>
      <c r="BS32" s="218" t="n"/>
      <c r="BT32" s="218" t="n"/>
      <c r="BU32" s="218" t="n"/>
      <c r="BV32" s="218" t="n"/>
      <c r="BW32" s="218" t="n">
        <v>1413</v>
      </c>
      <c r="BX32" s="221" t="n">
        <v>2826</v>
      </c>
      <c r="BY32" s="221" t="n">
        <v>2355</v>
      </c>
      <c r="BZ32" s="221" t="n"/>
      <c r="CA32" s="221" t="n"/>
      <c r="CB32" s="221" t="n"/>
      <c r="CC32" s="221" t="n"/>
      <c r="CD32" s="221" t="n"/>
      <c r="CE32" s="221" t="n"/>
      <c r="CF32" s="221" t="n"/>
      <c r="CG32" s="222" t="n"/>
      <c r="CH32" s="217" t="n">
        <v>0.015</v>
      </c>
      <c r="CI32" s="449" t="n"/>
      <c r="CJ32" s="224" t="n"/>
      <c r="CK32" s="196" t="n"/>
      <c r="CL32" s="196" t="n"/>
      <c r="CM32" s="196" t="n"/>
      <c r="CN32" s="196" t="n"/>
      <c r="CO32" s="196" t="inlineStr">
        <is>
          <t>LG</t>
        </is>
      </c>
      <c r="CP32" s="24" t="inlineStr">
        <is>
          <t>HE</t>
        </is>
      </c>
      <c r="CQ32" s="367" t="inlineStr">
        <is>
          <t>mfz66236501</t>
        </is>
      </c>
      <c r="CR32" s="367" t="inlineStr">
        <is>
          <t>mma</t>
        </is>
      </c>
      <c r="CS32" s="367" t="n">
        <v>52</v>
      </c>
      <c r="CT32" s="367" t="n"/>
      <c r="CU32" s="367" t="n"/>
      <c r="CV32" s="367" t="n"/>
      <c r="CW32" s="367" t="n"/>
      <c r="CX32" s="367" t="n"/>
      <c r="CY32" s="367">
        <f>IFERROR(ROUND(STDEV(AN32,L32),1),"")</f>
        <v/>
      </c>
      <c r="CZ32" s="235">
        <f>IFERROR(ROUND(AVERAGE(O32:S32,AA32:AE32),0),"")</f>
        <v/>
      </c>
      <c r="DA32" s="235">
        <f>IFERROR(AVERAGE(T32:X32,AF32:AJ32),"")</f>
        <v/>
      </c>
      <c r="DB32" s="96" t="n"/>
      <c r="DC32" s="431">
        <f>SUM(BL32:BT32,AW32:BE32)</f>
        <v/>
      </c>
      <c r="DD32">
        <f>ROUND(DC32/K32,0)</f>
        <v/>
      </c>
      <c r="DE32">
        <f>IFERROR(ROUND(AVERAGE(Y32:Z32,AK32:AL32),0),"")</f>
        <v/>
      </c>
      <c r="DF32" s="218">
        <f>IFERROR(ROUND((3600/DE32*J32),0),"")</f>
        <v/>
      </c>
      <c r="DG32">
        <f>IFERROR(ROUND(DD32/DF32,1),"")</f>
        <v/>
      </c>
      <c r="DH32" s="431">
        <f>DD32+DB32</f>
        <v/>
      </c>
      <c r="DI32">
        <f>DC32/DH32</f>
        <v/>
      </c>
      <c r="DK32" s="431">
        <f>DF32-AP32</f>
        <v/>
      </c>
      <c r="DL32" s="367" t="n"/>
      <c r="DM32" s="367" t="n"/>
      <c r="DN32" s="367" t="n"/>
      <c r="DO32" s="367" t="n"/>
      <c r="DP32" s="367" t="n"/>
      <c r="DQ32" s="367" t="n"/>
      <c r="DR32" s="367" t="n"/>
      <c r="DS32" s="367" t="n"/>
      <c r="DT32" s="367" t="n"/>
      <c r="DU32" s="367" t="n"/>
      <c r="DV32" s="367" t="n"/>
      <c r="DW32" s="367" t="n"/>
      <c r="DX32" s="367" t="n"/>
      <c r="DY32" s="367" t="n"/>
      <c r="DZ32" s="367" t="n"/>
      <c r="EA32" s="367" t="n"/>
      <c r="EB32" s="367" t="n"/>
      <c r="EC32" s="367" t="n"/>
      <c r="ED32" s="367" t="n"/>
      <c r="EE32" s="367" t="n"/>
      <c r="EF32" s="367" t="n"/>
      <c r="EG32" s="367" t="n"/>
      <c r="EH32" s="367" t="n"/>
      <c r="EI32" s="367" t="n"/>
    </row>
    <row r="33" ht="31.5" customFormat="1" customHeight="1" s="242">
      <c r="A33" s="236" t="n">
        <v>2022</v>
      </c>
      <c r="B33" s="192" t="n">
        <v>1</v>
      </c>
      <c r="C33" s="448" t="n">
        <v>44562</v>
      </c>
      <c r="D33" s="192" t="n">
        <v>334</v>
      </c>
      <c r="E33" s="192" t="n">
        <v>254</v>
      </c>
      <c r="F33" s="192" t="n">
        <v>49</v>
      </c>
      <c r="G33" s="241" t="inlineStr">
        <is>
          <t>طقم سخان بلونايل ذو 4 اطقم</t>
        </is>
      </c>
      <c r="H33" t="inlineStr">
        <is>
          <t>FMDAHI40000000</t>
        </is>
      </c>
      <c r="I33" t="inlineStr">
        <is>
          <t>1600*1800</t>
        </is>
      </c>
      <c r="J33" t="n">
        <v>4</v>
      </c>
      <c r="K33" t="n">
        <v>2</v>
      </c>
      <c r="L33" s="243" t="n">
        <v>203</v>
      </c>
      <c r="M33" s="244" t="n">
        <v>188.79</v>
      </c>
      <c r="N33" s="245" t="n">
        <v>217.21</v>
      </c>
      <c r="O33" s="235" t="n"/>
      <c r="P33" s="235" t="n">
        <v>239304</v>
      </c>
      <c r="Q33" s="235" t="n">
        <v>211692</v>
      </c>
      <c r="R33" s="235" t="n">
        <v>194818</v>
      </c>
      <c r="S33" s="235" t="n">
        <v>210158</v>
      </c>
      <c r="T33" s="235" t="n"/>
      <c r="U33" s="235" t="n">
        <v>168740</v>
      </c>
      <c r="V33" s="235" t="n">
        <v>239304</v>
      </c>
      <c r="W33" s="235" t="n">
        <v>158769</v>
      </c>
      <c r="X33" s="235" t="n">
        <v>156468</v>
      </c>
      <c r="Y33" s="195" t="n">
        <v>137</v>
      </c>
      <c r="Z33" s="195" t="n">
        <v>136</v>
      </c>
      <c r="AA33" s="235" t="n">
        <v>203255</v>
      </c>
      <c r="AB33" s="235" t="n">
        <v>223964</v>
      </c>
      <c r="AC33" s="235" t="n">
        <v>212459</v>
      </c>
      <c r="AD33" s="235" t="n">
        <v>221663</v>
      </c>
      <c r="AE33" s="235" t="n">
        <v>224731</v>
      </c>
      <c r="AF33" s="235" t="n">
        <v>162604</v>
      </c>
      <c r="AG33" s="235" t="n">
        <v>161070</v>
      </c>
      <c r="AH33" s="235" t="n">
        <v>160303</v>
      </c>
      <c r="AI33" s="235" t="n">
        <v>162604</v>
      </c>
      <c r="AJ33" s="235" t="n">
        <v>164905</v>
      </c>
      <c r="AK33" s="195" t="n">
        <v>137</v>
      </c>
      <c r="AL33" s="195" t="n">
        <v>136</v>
      </c>
      <c r="AM33" s="235" t="n"/>
      <c r="AN33" s="235" t="n"/>
      <c r="AO33" s="282" t="n"/>
      <c r="AP33" s="219" t="n">
        <v>88</v>
      </c>
      <c r="AQ33" s="220" t="n">
        <v>164</v>
      </c>
      <c r="AR33" s="218" t="n"/>
      <c r="AS33" s="218" t="n"/>
      <c r="AT33" s="218" t="n"/>
      <c r="AU33" s="218" t="n"/>
      <c r="AV33" s="218" t="n"/>
      <c r="AW33" s="218" t="n">
        <v>3068</v>
      </c>
      <c r="AX33" s="218" t="n">
        <v>3835</v>
      </c>
      <c r="AY33" s="218" t="n"/>
      <c r="AZ33" s="218" t="n"/>
      <c r="BA33" s="218" t="n"/>
      <c r="BB33" s="218" t="n"/>
      <c r="BC33" s="218" t="n"/>
      <c r="BD33" s="218" t="n"/>
      <c r="BE33" s="218" t="n"/>
      <c r="BF33" s="218" t="n"/>
      <c r="BG33" s="218" t="n"/>
      <c r="BH33" s="218" t="n"/>
      <c r="BI33" s="218" t="n"/>
      <c r="BJ33" s="218" t="n"/>
      <c r="BK33" s="218" t="n"/>
      <c r="BL33" s="218" t="n">
        <v>9204</v>
      </c>
      <c r="BM33" s="218" t="n">
        <v>7670</v>
      </c>
      <c r="BN33" s="218" t="n">
        <v>3835</v>
      </c>
      <c r="BO33" s="218" t="n"/>
      <c r="BP33" s="218" t="n">
        <v>767</v>
      </c>
      <c r="BQ33" s="218" t="n"/>
      <c r="BR33" s="218" t="n"/>
      <c r="BS33" s="218" t="n"/>
      <c r="BT33" s="218" t="n"/>
      <c r="BU33" s="218" t="n"/>
      <c r="BV33" s="218" t="n"/>
      <c r="BW33" s="218" t="n">
        <v>6136</v>
      </c>
      <c r="BX33" s="221" t="n">
        <v>5369</v>
      </c>
      <c r="BY33" s="221" t="n"/>
      <c r="BZ33" s="221" t="n"/>
      <c r="CA33" s="221" t="n"/>
      <c r="CB33" s="221" t="n"/>
      <c r="CC33" s="221" t="n"/>
      <c r="CD33" s="221" t="n"/>
      <c r="CE33" s="221" t="n"/>
      <c r="CF33" s="221" t="n"/>
      <c r="CG33" s="222" t="n"/>
      <c r="CH33" s="217" t="n">
        <v>0.02</v>
      </c>
      <c r="CI33" s="449" t="n"/>
      <c r="CJ33" s="224" t="n"/>
      <c r="CK33" s="196" t="n"/>
      <c r="CL33" s="196" t="n"/>
      <c r="CM33" s="196" t="n"/>
      <c r="CN33" s="196" t="n"/>
      <c r="CO33" s="196" t="inlineStr">
        <is>
          <t>الكترولوكس</t>
        </is>
      </c>
      <c r="CP33" s="24" t="inlineStr">
        <is>
          <t>القاهرة للصناعات المغذية سخانات</t>
        </is>
      </c>
      <c r="CQ33" s="367" t="inlineStr">
        <is>
          <t>PHEWP0112</t>
        </is>
      </c>
      <c r="CR33" s="367" t="n"/>
      <c r="CS33" s="367" t="n">
        <v>52</v>
      </c>
      <c r="CT33" s="367" t="n"/>
      <c r="CU33" s="367" t="n"/>
      <c r="CV33" s="367" t="n"/>
      <c r="CW33" s="367" t="n"/>
      <c r="CX33" s="367" t="n"/>
      <c r="CY33" s="367">
        <f>IFERROR(ROUND(STDEV(AN33,L33),1),"")</f>
        <v/>
      </c>
      <c r="CZ33" s="235">
        <f>IFERROR(ROUND(AVERAGE(O33:S33,AA33:AE33),0),"")</f>
        <v/>
      </c>
      <c r="DA33" s="235">
        <f>IFERROR(AVERAGE(T33:X33,AF33:AJ33),"")</f>
        <v/>
      </c>
      <c r="DB33" s="96" t="n"/>
      <c r="DC33" s="431">
        <f>SUM(BL33:BT33,AW33:BE33)</f>
        <v/>
      </c>
      <c r="DD33">
        <f>ROUND(DC33/K33,0)</f>
        <v/>
      </c>
      <c r="DE33">
        <f>IFERROR(ROUND(AVERAGE(Y33:Z33,AK33:AL33),0),"")</f>
        <v/>
      </c>
      <c r="DF33" s="218">
        <f>IFERROR(ROUND((3600/DE33*J33),0),"")</f>
        <v/>
      </c>
      <c r="DG33">
        <f>IFERROR(ROUND(DD33/DF33,1),"")</f>
        <v/>
      </c>
      <c r="DH33" s="431">
        <f>DD33+DB33</f>
        <v/>
      </c>
      <c r="DI33">
        <f>DC33/DH33</f>
        <v/>
      </c>
      <c r="DK33" s="431">
        <f>DF33-AP33</f>
        <v/>
      </c>
      <c r="DL33" s="367" t="n"/>
      <c r="DM33" s="367" t="n"/>
      <c r="DN33" s="367" t="n"/>
      <c r="DO33" s="367" t="n"/>
      <c r="DP33" s="367" t="n"/>
      <c r="DQ33" s="367" t="n"/>
      <c r="DR33" s="367" t="n"/>
      <c r="DS33" s="367" t="n"/>
      <c r="DT33" s="367" t="n"/>
      <c r="DU33" s="367" t="n"/>
      <c r="DV33" s="367" t="n"/>
      <c r="DW33" s="367" t="n"/>
      <c r="DX33" s="367" t="n"/>
      <c r="DY33" s="367" t="n"/>
      <c r="DZ33" s="367" t="n"/>
      <c r="EA33" s="367" t="n"/>
      <c r="EB33" s="367" t="n"/>
      <c r="EC33" s="367" t="n"/>
      <c r="ED33" s="367" t="n"/>
      <c r="EE33" s="367" t="n"/>
      <c r="EF33" s="367" t="n"/>
      <c r="EG33" s="367" t="n"/>
      <c r="EH33" s="367" t="n"/>
      <c r="EI33" s="367" t="n"/>
    </row>
    <row r="34" ht="31.5" customFormat="1" customHeight="1" s="242">
      <c r="A34" s="236" t="n">
        <v>2022</v>
      </c>
      <c r="B34" s="192" t="n">
        <v>1</v>
      </c>
      <c r="C34" s="448" t="n">
        <v>44563</v>
      </c>
      <c r="D34" s="192" t="n">
        <v>143</v>
      </c>
      <c r="E34" s="192" t="n">
        <v>281</v>
      </c>
      <c r="F34" s="192" t="n">
        <v>2</v>
      </c>
      <c r="G34" s="241" t="inlineStr">
        <is>
          <t>صندوق 10 ك فلات ك 18 بدون بادج</t>
        </is>
      </c>
      <c r="H34" t="inlineStr">
        <is>
          <t>FM000B10180000</t>
        </is>
      </c>
      <c r="I34" t="inlineStr">
        <is>
          <t>1400*1700</t>
        </is>
      </c>
      <c r="J34" t="n">
        <v>4</v>
      </c>
      <c r="K34" t="n">
        <v>2</v>
      </c>
      <c r="L34" s="243" t="n">
        <v>285</v>
      </c>
      <c r="M34" s="244" t="n">
        <v>265.05</v>
      </c>
      <c r="N34" s="245" t="n">
        <v>304.95</v>
      </c>
      <c r="O34" s="235" t="n"/>
      <c r="P34" s="235" t="n"/>
      <c r="Q34" s="235" t="n"/>
      <c r="R34" s="235" t="n"/>
      <c r="S34" s="235" t="n"/>
      <c r="T34" s="235" t="n"/>
      <c r="U34" s="235" t="n"/>
      <c r="V34" s="235" t="n"/>
      <c r="W34" s="235" t="n"/>
      <c r="X34" s="235" t="n"/>
      <c r="Y34" s="195" t="n">
        <v>120</v>
      </c>
      <c r="Z34" s="195" t="n">
        <v>119</v>
      </c>
      <c r="AA34" s="235" t="n"/>
      <c r="AB34" s="235" t="n"/>
      <c r="AC34" s="235" t="n">
        <v>66780</v>
      </c>
      <c r="AD34" s="235" t="n">
        <v>67320</v>
      </c>
      <c r="AE34" s="235" t="n">
        <v>68400</v>
      </c>
      <c r="AF34" s="235" t="n"/>
      <c r="AG34" s="235" t="n"/>
      <c r="AH34" s="235" t="n">
        <v>53280</v>
      </c>
      <c r="AI34" s="235" t="n">
        <v>53820</v>
      </c>
      <c r="AJ34" s="235" t="n">
        <v>53280</v>
      </c>
      <c r="AK34" s="195" t="n">
        <v>121</v>
      </c>
      <c r="AL34" s="195" t="n">
        <v>120</v>
      </c>
      <c r="AM34" s="235" t="n"/>
      <c r="AN34" s="235" t="n"/>
      <c r="AO34" s="282" t="n"/>
      <c r="AP34" s="219" t="n">
        <v>120</v>
      </c>
      <c r="AQ34" s="220" t="n">
        <v>120</v>
      </c>
      <c r="AR34" s="218" t="n"/>
      <c r="AS34" s="218" t="n"/>
      <c r="AT34" s="218" t="n"/>
      <c r="AU34" s="218" t="n"/>
      <c r="AV34" s="218" t="n"/>
      <c r="AW34" s="218" t="n"/>
      <c r="AX34" s="218" t="n"/>
      <c r="AY34" s="218" t="n"/>
      <c r="AZ34" s="218" t="n"/>
      <c r="BA34" s="218" t="n"/>
      <c r="BB34" s="218" t="n"/>
      <c r="BC34" s="218" t="n"/>
      <c r="BD34" s="218" t="n"/>
      <c r="BE34" s="218" t="n"/>
      <c r="BF34" s="218" t="n"/>
      <c r="BG34" s="218" t="n"/>
      <c r="BH34" s="218" t="n"/>
      <c r="BI34" s="218" t="n"/>
      <c r="BJ34" s="218" t="n"/>
      <c r="BK34" s="218" t="n"/>
      <c r="BL34" s="218" t="n">
        <v>900</v>
      </c>
      <c r="BM34" s="218" t="n">
        <v>900</v>
      </c>
      <c r="BN34" s="218" t="n">
        <v>1080</v>
      </c>
      <c r="BO34" s="218" t="n"/>
      <c r="BP34" s="218" t="n"/>
      <c r="BQ34" s="218" t="n"/>
      <c r="BR34" s="218" t="n"/>
      <c r="BS34" s="218" t="n"/>
      <c r="BT34" s="218" t="n"/>
      <c r="BU34" s="218" t="n"/>
      <c r="BV34" s="218" t="n"/>
      <c r="BW34" s="218" t="n"/>
      <c r="BX34" s="221" t="n"/>
      <c r="BY34" s="221" t="n"/>
      <c r="BZ34" s="221" t="n"/>
      <c r="CA34" s="221" t="n"/>
      <c r="CB34" s="221" t="n"/>
      <c r="CC34" s="221" t="n"/>
      <c r="CD34" s="221" t="n"/>
      <c r="CE34" s="221" t="n"/>
      <c r="CF34" s="221" t="n"/>
      <c r="CG34" s="222" t="n"/>
      <c r="CH34" s="217" t="n">
        <v>0.015</v>
      </c>
      <c r="CI34" s="449" t="n"/>
      <c r="CJ34" s="224" t="n"/>
      <c r="CK34" s="196" t="n"/>
      <c r="CL34" s="196" t="n"/>
      <c r="CM34" s="196" t="n"/>
      <c r="CN34" s="196" t="n"/>
      <c r="CO34" s="196" t="inlineStr">
        <is>
          <t>عملاء متنوعون</t>
        </is>
      </c>
      <c r="CP34" s="24" t="n"/>
      <c r="CQ34" s="367" t="n"/>
      <c r="CR34" s="367" t="n"/>
      <c r="CS34" s="367" t="n">
        <v>52</v>
      </c>
      <c r="CT34" s="367" t="n"/>
      <c r="CU34" s="367" t="n"/>
      <c r="CV34" s="367" t="n"/>
      <c r="CW34" s="367" t="n"/>
      <c r="CX34" s="367" t="n"/>
      <c r="CY34" s="367">
        <f>IFERROR(ROUND(STDEV(AN34,L34),1),"")</f>
        <v/>
      </c>
      <c r="CZ34" s="235">
        <f>IFERROR(ROUND(AVERAGE(O34:S34,AA34:AE34),0),"")</f>
        <v/>
      </c>
      <c r="DA34" s="235">
        <f>IFERROR(AVERAGE(T34:X34,AF34:AJ34),"")</f>
        <v/>
      </c>
      <c r="DB34" s="96" t="n"/>
      <c r="DC34" s="431">
        <f>SUM(BL34:BT34,AW34:BE34)</f>
        <v/>
      </c>
      <c r="DD34">
        <f>ROUND(DC34/K34,0)</f>
        <v/>
      </c>
      <c r="DE34">
        <f>IFERROR(ROUND(AVERAGE(Y34:Z34,AK34:AL34),0),"")</f>
        <v/>
      </c>
      <c r="DF34" s="218">
        <f>IFERROR(ROUND((3600/DE34*J34),0),"")</f>
        <v/>
      </c>
      <c r="DG34">
        <f>IFERROR(ROUND(DD34/DF34,1),"")</f>
        <v/>
      </c>
      <c r="DH34" s="431">
        <f>DD34+DB34</f>
        <v/>
      </c>
      <c r="DI34">
        <f>DC34/DH34</f>
        <v/>
      </c>
      <c r="DK34" s="431">
        <f>DF34-AP34</f>
        <v/>
      </c>
      <c r="DL34" s="367" t="n"/>
      <c r="DM34" s="367" t="n"/>
      <c r="DN34" s="367" t="n"/>
      <c r="DO34" s="367" t="n"/>
      <c r="DP34" s="367" t="n"/>
      <c r="DQ34" s="367" t="n"/>
      <c r="DR34" s="367" t="n"/>
      <c r="DS34" s="367" t="n"/>
      <c r="DT34" s="367" t="n"/>
      <c r="DU34" s="367" t="n"/>
      <c r="DV34" s="367" t="n"/>
      <c r="DW34" s="367" t="n"/>
      <c r="DX34" s="367" t="n"/>
      <c r="DY34" s="367" t="n"/>
      <c r="DZ34" s="367" t="n"/>
      <c r="EA34" s="367" t="n"/>
      <c r="EB34" s="367" t="n"/>
      <c r="EC34" s="367" t="n"/>
      <c r="ED34" s="367" t="n"/>
      <c r="EE34" s="367" t="n"/>
      <c r="EF34" s="367" t="n"/>
      <c r="EG34" s="367" t="n"/>
      <c r="EH34" s="367" t="n"/>
      <c r="EI34" s="367" t="n"/>
    </row>
    <row r="35" ht="31.5" customFormat="1" customHeight="1" s="242">
      <c r="A35" s="236" t="n">
        <v>2022</v>
      </c>
      <c r="B35" s="192" t="n">
        <v>1</v>
      </c>
      <c r="C35" s="448" t="n">
        <v>44563</v>
      </c>
      <c r="D35" s="192" t="n">
        <v>414</v>
      </c>
      <c r="E35" s="192" t="n">
        <v>649</v>
      </c>
      <c r="F35" s="192" t="n">
        <v>2</v>
      </c>
      <c r="G35" s="241" t="inlineStr">
        <is>
          <t>فوم فلتر منلو علوى</t>
        </is>
      </c>
      <c r="H35" t="inlineStr">
        <is>
          <t>FMMINI70000051</t>
        </is>
      </c>
      <c r="I35" t="inlineStr">
        <is>
          <t>1400*1700</t>
        </is>
      </c>
      <c r="J35" t="n">
        <v>6</v>
      </c>
      <c r="K35" t="n">
        <v>2</v>
      </c>
      <c r="L35" s="243" t="n">
        <v>143</v>
      </c>
      <c r="M35" s="244" t="n">
        <v>132.99</v>
      </c>
      <c r="N35" s="245" t="n">
        <v>153.01</v>
      </c>
      <c r="O35" s="235" t="n"/>
      <c r="P35" s="235" t="n"/>
      <c r="Q35" s="235" t="n"/>
      <c r="R35" s="235" t="n">
        <v>2240</v>
      </c>
      <c r="S35" s="235" t="n">
        <v>2450</v>
      </c>
      <c r="T35" s="235" t="n"/>
      <c r="U35" s="235" t="n"/>
      <c r="V35" s="235" t="n"/>
      <c r="W35" s="235" t="n">
        <v>1988</v>
      </c>
      <c r="X35" s="235" t="n">
        <v>2030</v>
      </c>
      <c r="Y35" s="195" t="n">
        <v>129</v>
      </c>
      <c r="Z35" s="195" t="n">
        <v>136</v>
      </c>
      <c r="AA35" s="235" t="n">
        <v>2716</v>
      </c>
      <c r="AB35" s="235" t="n">
        <v>2674</v>
      </c>
      <c r="AC35" s="235" t="n">
        <v>2702</v>
      </c>
      <c r="AD35" s="235" t="n">
        <v>2674</v>
      </c>
      <c r="AE35" s="235" t="n">
        <v>2730</v>
      </c>
      <c r="AF35" s="235" t="n">
        <v>2016</v>
      </c>
      <c r="AG35" s="235" t="n">
        <v>1806</v>
      </c>
      <c r="AH35" s="235" t="n">
        <v>2016</v>
      </c>
      <c r="AI35" s="235" t="n">
        <v>1764</v>
      </c>
      <c r="AJ35" s="235" t="n">
        <v>1932</v>
      </c>
      <c r="AK35" s="195" t="n">
        <v>124</v>
      </c>
      <c r="AL35" s="195" t="n">
        <v>127</v>
      </c>
      <c r="AM35" s="235" t="n"/>
      <c r="AN35" s="235" t="n"/>
      <c r="AO35" s="282" t="n"/>
      <c r="AP35" s="219" t="n">
        <v>138</v>
      </c>
      <c r="AQ35" s="220" t="n">
        <v>157</v>
      </c>
      <c r="AR35" s="218" t="n"/>
      <c r="AS35" s="218" t="n"/>
      <c r="AT35" s="218" t="n"/>
      <c r="AU35" s="218" t="n"/>
      <c r="AV35" s="218" t="n"/>
      <c r="AW35" s="218" t="n"/>
      <c r="AX35" s="218" t="n"/>
      <c r="AY35" s="218" t="n"/>
      <c r="AZ35" s="218" t="n"/>
      <c r="BA35" s="218" t="n"/>
      <c r="BB35" s="218" t="n"/>
      <c r="BC35" s="218" t="n"/>
      <c r="BD35" s="218" t="n"/>
      <c r="BE35" s="218" t="n"/>
      <c r="BF35" s="218" t="n"/>
      <c r="BG35" s="218" t="n"/>
      <c r="BH35" s="218" t="n"/>
      <c r="BI35" s="218" t="n"/>
      <c r="BJ35" s="218" t="n"/>
      <c r="BK35" s="218" t="n"/>
      <c r="BL35" s="218" t="n">
        <v>56</v>
      </c>
      <c r="BM35" s="218" t="n">
        <v>56</v>
      </c>
      <c r="BN35" s="218" t="n">
        <v>56</v>
      </c>
      <c r="BO35" s="218" t="n"/>
      <c r="BP35" s="218" t="n"/>
      <c r="BQ35" s="218" t="n"/>
      <c r="BR35" s="218" t="n"/>
      <c r="BS35" s="218" t="n"/>
      <c r="BT35" s="218" t="n"/>
      <c r="BU35" s="218" t="n"/>
      <c r="BV35" s="218" t="n"/>
      <c r="BW35" s="218" t="n"/>
      <c r="BX35" s="221" t="n"/>
      <c r="BY35" s="221" t="n"/>
      <c r="BZ35" s="221" t="n"/>
      <c r="CA35" s="221" t="n"/>
      <c r="CB35" s="221" t="n"/>
      <c r="CC35" s="221" t="n"/>
      <c r="CD35" s="221" t="n"/>
      <c r="CE35" s="221" t="n"/>
      <c r="CF35" s="221" t="n"/>
      <c r="CG35" s="222" t="n"/>
      <c r="CH35" s="217" t="n">
        <v>0.015</v>
      </c>
      <c r="CI35" s="449" t="n"/>
      <c r="CJ35" s="224" t="n"/>
      <c r="CK35" s="196" t="n"/>
      <c r="CL35" s="196" t="n"/>
      <c r="CM35" s="196" t="n"/>
      <c r="CN35" s="196" t="n"/>
      <c r="CO35" s="196" t="inlineStr">
        <is>
          <t>ميلو</t>
        </is>
      </c>
      <c r="CP35" s="24" t="inlineStr">
        <is>
          <t>ميلو</t>
        </is>
      </c>
      <c r="CQ35" s="367" t="n"/>
      <c r="CR35" s="367" t="n"/>
      <c r="CS35" s="367" t="n">
        <v>52</v>
      </c>
      <c r="CT35" s="367" t="n"/>
      <c r="CU35" s="367" t="n"/>
      <c r="CV35" s="367" t="n"/>
      <c r="CW35" s="367" t="n"/>
      <c r="CX35" s="367" t="n"/>
      <c r="CY35" s="367">
        <f>IFERROR(ROUND(STDEV(AN35,L35),1),"")</f>
        <v/>
      </c>
      <c r="CZ35" s="235">
        <f>IFERROR(ROUND(AVERAGE(O35:S35,AA35:AE35),0),"")</f>
        <v/>
      </c>
      <c r="DA35" s="235">
        <f>IFERROR(AVERAGE(T35:X35,AF35:AJ35),"")</f>
        <v/>
      </c>
      <c r="DB35" s="96" t="n"/>
      <c r="DC35" s="431">
        <f>SUM(BL35:BT35,AW35:BE35)</f>
        <v/>
      </c>
      <c r="DD35">
        <f>ROUND(DC35/K35,0)</f>
        <v/>
      </c>
      <c r="DE35">
        <f>IFERROR(ROUND(AVERAGE(Y35:Z35,AK35:AL35),0),"")</f>
        <v/>
      </c>
      <c r="DF35" s="218">
        <f>IFERROR(ROUND((3600/DE35*J35),0),"")</f>
        <v/>
      </c>
      <c r="DG35">
        <f>IFERROR(ROUND(DD35/DF35,1),"")</f>
        <v/>
      </c>
      <c r="DH35" s="431">
        <f>DD35+DB35</f>
        <v/>
      </c>
      <c r="DI35">
        <f>DC35/DH35</f>
        <v/>
      </c>
      <c r="DK35" s="431">
        <f>DF35-AP35</f>
        <v/>
      </c>
      <c r="DL35" s="367" t="n"/>
      <c r="DM35" s="367" t="n"/>
      <c r="DN35" s="367" t="n"/>
      <c r="DO35" s="367" t="n"/>
      <c r="DP35" s="367" t="n"/>
      <c r="DQ35" s="367" t="n"/>
      <c r="DR35" s="367" t="n"/>
      <c r="DS35" s="367" t="n"/>
      <c r="DT35" s="367" t="n"/>
      <c r="DU35" s="367" t="n"/>
      <c r="DV35" s="367" t="n"/>
      <c r="DW35" s="367" t="n"/>
      <c r="DX35" s="367" t="n"/>
      <c r="DY35" s="367" t="n"/>
      <c r="DZ35" s="367" t="n"/>
      <c r="EA35" s="367" t="n"/>
      <c r="EB35" s="367" t="n"/>
      <c r="EC35" s="367" t="n"/>
      <c r="ED35" s="367" t="n"/>
      <c r="EE35" s="367" t="n"/>
      <c r="EF35" s="367" t="n"/>
      <c r="EG35" s="367" t="n"/>
      <c r="EH35" s="367" t="n"/>
      <c r="EI35" s="367" t="n"/>
    </row>
    <row r="36" ht="31.5" customFormat="1" customHeight="1" s="242">
      <c r="A36" s="236" t="n">
        <v>2022</v>
      </c>
      <c r="B36" s="192" t="n">
        <v>1</v>
      </c>
      <c r="C36" s="448" t="n">
        <v>44563</v>
      </c>
      <c r="D36" s="192" t="n">
        <v>414</v>
      </c>
      <c r="E36" s="192" t="n">
        <v>650</v>
      </c>
      <c r="F36" s="192" t="n">
        <v>2</v>
      </c>
      <c r="G36" s="241" t="inlineStr">
        <is>
          <t>فوم فلتر منلو سفلى</t>
        </is>
      </c>
      <c r="H36" t="inlineStr">
        <is>
          <t>FMMINI10000050</t>
        </is>
      </c>
      <c r="I36" t="inlineStr">
        <is>
          <t>1400*1700</t>
        </is>
      </c>
      <c r="J36" t="n">
        <v>6</v>
      </c>
      <c r="K36" t="n">
        <v>2</v>
      </c>
      <c r="L36" s="243" t="n">
        <v>131</v>
      </c>
      <c r="M36" s="244" t="n">
        <v>121.83</v>
      </c>
      <c r="N36" s="245" t="n">
        <v>140.17</v>
      </c>
      <c r="O36" s="235" t="n"/>
      <c r="P36" s="235" t="n"/>
      <c r="Q36" s="235" t="n"/>
      <c r="R36" s="235" t="n">
        <v>2030</v>
      </c>
      <c r="S36" s="235" t="n">
        <v>2268</v>
      </c>
      <c r="T36" s="235" t="n"/>
      <c r="U36" s="235" t="n"/>
      <c r="V36" s="235" t="n"/>
      <c r="W36" s="235" t="n">
        <v>1806</v>
      </c>
      <c r="X36" s="235" t="n">
        <v>1820</v>
      </c>
      <c r="Y36" s="195" t="n">
        <v>129</v>
      </c>
      <c r="Z36" s="195" t="n">
        <v>136</v>
      </c>
      <c r="AA36" s="235" t="n">
        <v>2240</v>
      </c>
      <c r="AB36" s="235" t="n">
        <v>2296</v>
      </c>
      <c r="AC36" s="235" t="n">
        <v>2254</v>
      </c>
      <c r="AD36" s="235" t="n">
        <v>2226</v>
      </c>
      <c r="AE36" s="235" t="n">
        <v>2254</v>
      </c>
      <c r="AF36" s="235" t="n">
        <v>1820</v>
      </c>
      <c r="AG36" s="235" t="n">
        <v>1778</v>
      </c>
      <c r="AH36" s="235" t="n">
        <v>1834</v>
      </c>
      <c r="AI36" s="235" t="n">
        <v>1764</v>
      </c>
      <c r="AJ36" s="235" t="n">
        <v>1764</v>
      </c>
      <c r="AK36" s="195" t="n">
        <v>124</v>
      </c>
      <c r="AL36" s="195" t="n">
        <v>127</v>
      </c>
      <c r="AM36" s="235" t="n"/>
      <c r="AN36" s="235" t="n"/>
      <c r="AO36" s="282" t="n"/>
      <c r="AP36" s="219" t="n">
        <v>138</v>
      </c>
      <c r="AQ36" s="220" t="n">
        <v>157</v>
      </c>
      <c r="AR36" s="218" t="n"/>
      <c r="AS36" s="218" t="n"/>
      <c r="AT36" s="218" t="n"/>
      <c r="AU36" s="218" t="n"/>
      <c r="AV36" s="218" t="n"/>
      <c r="AW36" s="218" t="n"/>
      <c r="AX36" s="218" t="n"/>
      <c r="AY36" s="218" t="n"/>
      <c r="AZ36" s="218" t="n"/>
      <c r="BA36" s="218" t="n"/>
      <c r="BB36" s="218" t="n"/>
      <c r="BC36" s="218" t="n"/>
      <c r="BD36" s="218" t="n"/>
      <c r="BE36" s="218" t="n"/>
      <c r="BF36" s="218" t="n"/>
      <c r="BG36" s="218" t="n"/>
      <c r="BH36" s="218" t="n"/>
      <c r="BI36" s="218" t="n"/>
      <c r="BJ36" s="218" t="n"/>
      <c r="BK36" s="218" t="n"/>
      <c r="BL36" s="218" t="n">
        <v>56</v>
      </c>
      <c r="BM36" s="218" t="n">
        <v>56</v>
      </c>
      <c r="BN36" s="218" t="n">
        <v>14</v>
      </c>
      <c r="BO36" s="218" t="n"/>
      <c r="BP36" s="218" t="n"/>
      <c r="BQ36" s="218" t="n"/>
      <c r="BR36" s="218" t="n"/>
      <c r="BS36" s="218" t="n"/>
      <c r="BT36" s="218" t="n"/>
      <c r="BU36" s="218" t="n"/>
      <c r="BV36" s="218" t="n"/>
      <c r="BW36" s="218" t="n"/>
      <c r="BX36" s="221" t="n"/>
      <c r="BY36" s="221" t="n"/>
      <c r="BZ36" s="221" t="n"/>
      <c r="CA36" s="221" t="n"/>
      <c r="CB36" s="221" t="n"/>
      <c r="CC36" s="221" t="n"/>
      <c r="CD36" s="221" t="n"/>
      <c r="CE36" s="221" t="n"/>
      <c r="CF36" s="221" t="n"/>
      <c r="CG36" s="222" t="n"/>
      <c r="CH36" s="217" t="n">
        <v>0.015</v>
      </c>
      <c r="CI36" s="449" t="n"/>
      <c r="CJ36" s="224" t="n"/>
      <c r="CK36" s="196" t="n"/>
      <c r="CL36" s="196" t="n"/>
      <c r="CM36" s="196" t="n"/>
      <c r="CN36" s="196" t="n"/>
      <c r="CO36" s="196" t="inlineStr">
        <is>
          <t>ميلو</t>
        </is>
      </c>
      <c r="CP36" s="24" t="inlineStr">
        <is>
          <t>ميلو</t>
        </is>
      </c>
      <c r="CQ36" s="367" t="n"/>
      <c r="CR36" s="367" t="n"/>
      <c r="CS36" s="367" t="n">
        <v>52</v>
      </c>
      <c r="CT36" s="367" t="n"/>
      <c r="CU36" s="367" t="n"/>
      <c r="CV36" s="367" t="n"/>
      <c r="CW36" s="367" t="n"/>
      <c r="CX36" s="367" t="n"/>
      <c r="CY36" s="367">
        <f>IFERROR(ROUND(STDEV(AN36,L36),1),"")</f>
        <v/>
      </c>
      <c r="CZ36" s="235">
        <f>IFERROR(ROUND(AVERAGE(O36:S36,AA36:AE36),0),"")</f>
        <v/>
      </c>
      <c r="DA36" s="235">
        <f>IFERROR(AVERAGE(T36:X36,AF36:AJ36),"")</f>
        <v/>
      </c>
      <c r="DB36" s="96" t="n"/>
      <c r="DC36" s="431">
        <f>SUM(BL36:BT36,AW36:BE36)</f>
        <v/>
      </c>
      <c r="DD36">
        <f>ROUND(DC36/K36,0)</f>
        <v/>
      </c>
      <c r="DE36">
        <f>IFERROR(ROUND(AVERAGE(Y36:Z36,AK36:AL36),0),"")</f>
        <v/>
      </c>
      <c r="DF36" s="218">
        <f>IFERROR(ROUND((3600/DE36*J36),0),"")</f>
        <v/>
      </c>
      <c r="DG36">
        <f>IFERROR(ROUND(DD36/DF36,1),"")</f>
        <v/>
      </c>
      <c r="DH36" s="431">
        <f>DD36+DB36</f>
        <v/>
      </c>
      <c r="DI36">
        <f>DC36/DH36</f>
        <v/>
      </c>
      <c r="DK36" s="431">
        <f>DF36-AP36</f>
        <v/>
      </c>
      <c r="DL36" s="367" t="n"/>
      <c r="DM36" s="367" t="n"/>
      <c r="DN36" s="367" t="n"/>
      <c r="DO36" s="367" t="n"/>
      <c r="DP36" s="367" t="n"/>
      <c r="DQ36" s="367" t="n"/>
      <c r="DR36" s="367" t="n"/>
      <c r="DS36" s="367" t="n"/>
      <c r="DT36" s="367" t="n"/>
      <c r="DU36" s="367" t="n"/>
      <c r="DV36" s="367" t="n"/>
      <c r="DW36" s="367" t="n"/>
      <c r="DX36" s="367" t="n"/>
      <c r="DY36" s="367" t="n"/>
      <c r="DZ36" s="367" t="n"/>
      <c r="EA36" s="367" t="n"/>
      <c r="EB36" s="367" t="n"/>
      <c r="EC36" s="367" t="n"/>
      <c r="ED36" s="367" t="n"/>
      <c r="EE36" s="367" t="n"/>
      <c r="EF36" s="367" t="n"/>
      <c r="EG36" s="367" t="n"/>
      <c r="EH36" s="367" t="n"/>
      <c r="EI36" s="367" t="n"/>
    </row>
    <row r="37" ht="31.5" customFormat="1" customHeight="1" s="242">
      <c r="A37" s="236" t="n">
        <v>2022</v>
      </c>
      <c r="B37" s="192" t="n">
        <v>1</v>
      </c>
      <c r="C37" s="448" t="n">
        <v>44563</v>
      </c>
      <c r="D37" s="192" t="n">
        <v>137</v>
      </c>
      <c r="E37" s="192" t="n">
        <v>273</v>
      </c>
      <c r="F37" s="192" t="n">
        <v>3</v>
      </c>
      <c r="G37" s="241" t="inlineStr">
        <is>
          <t>صندوق سمك 25 ك بني سويف</t>
        </is>
      </c>
      <c r="H37" t="inlineStr">
        <is>
          <t>FM000B25000000</t>
        </is>
      </c>
      <c r="I37" t="inlineStr">
        <is>
          <t>1400*1700</t>
        </is>
      </c>
      <c r="J37" t="n">
        <v>3</v>
      </c>
      <c r="K37" t="n">
        <v>2</v>
      </c>
      <c r="L37" s="243" t="n">
        <v>564</v>
      </c>
      <c r="M37" s="244" t="n">
        <v>524.52</v>
      </c>
      <c r="N37" s="245" t="n">
        <v>603.48</v>
      </c>
      <c r="O37" s="235" t="n">
        <v>878224</v>
      </c>
      <c r="P37" s="235" t="n">
        <v>897088</v>
      </c>
      <c r="Q37" s="235" t="n"/>
      <c r="R37" s="235" t="n"/>
      <c r="S37" s="235" t="n"/>
      <c r="T37" s="235" t="n">
        <v>620416</v>
      </c>
      <c r="U37" s="235" t="n">
        <v>631944</v>
      </c>
      <c r="V37" s="235" t="n"/>
      <c r="W37" s="235" t="n"/>
      <c r="X37" s="235" t="n"/>
      <c r="Y37" s="195" t="n">
        <v>125</v>
      </c>
      <c r="Z37" s="195" t="n">
        <v>124</v>
      </c>
      <c r="AA37" s="235" t="n"/>
      <c r="AB37" s="235" t="n"/>
      <c r="AC37" s="235" t="n"/>
      <c r="AD37" s="235" t="n"/>
      <c r="AE37" s="235" t="n"/>
      <c r="AF37" s="235" t="n"/>
      <c r="AG37" s="235" t="n"/>
      <c r="AH37" s="235" t="n"/>
      <c r="AI37" s="235" t="n"/>
      <c r="AJ37" s="235" t="n"/>
      <c r="AK37" s="195" t="n">
        <v>125</v>
      </c>
      <c r="AL37" s="195" t="n">
        <v>125</v>
      </c>
      <c r="AM37" s="235" t="n"/>
      <c r="AN37" s="235" t="n"/>
      <c r="AO37" s="282" t="n"/>
      <c r="AP37" s="219" t="n">
        <v>93</v>
      </c>
      <c r="AQ37" s="220" t="n">
        <v>116</v>
      </c>
      <c r="AR37" s="218" t="n"/>
      <c r="AS37" s="218" t="n"/>
      <c r="AT37" s="218" t="n"/>
      <c r="AU37" s="218" t="n"/>
      <c r="AV37" s="218" t="n"/>
      <c r="AW37" s="218" t="n">
        <v>2096</v>
      </c>
      <c r="AX37" s="218" t="n">
        <v>4192</v>
      </c>
      <c r="AY37" s="218" t="n">
        <v>4192</v>
      </c>
      <c r="AZ37" s="218" t="n"/>
      <c r="BA37" s="218" t="n"/>
      <c r="BB37" s="218" t="n"/>
      <c r="BC37" s="218" t="n"/>
      <c r="BD37" s="218" t="n"/>
      <c r="BE37" s="218" t="n"/>
      <c r="BF37" s="218" t="n"/>
      <c r="BG37" s="218" t="n"/>
      <c r="BH37" s="218" t="n"/>
      <c r="BI37" s="218" t="n"/>
      <c r="BJ37" s="218" t="n"/>
      <c r="BK37" s="218" t="n"/>
      <c r="BL37" s="218" t="n"/>
      <c r="BM37" s="218" t="n"/>
      <c r="BN37" s="218" t="n"/>
      <c r="BO37" s="218" t="n"/>
      <c r="BP37" s="218" t="n"/>
      <c r="BQ37" s="218" t="n"/>
      <c r="BR37" s="218" t="n"/>
      <c r="BS37" s="218" t="n"/>
      <c r="BT37" s="218" t="n"/>
      <c r="BU37" s="218" t="n"/>
      <c r="BV37" s="218" t="n"/>
      <c r="BW37" s="218" t="n"/>
      <c r="BX37" s="221" t="n"/>
      <c r="BY37" s="221" t="n"/>
      <c r="BZ37" s="221" t="n"/>
      <c r="CA37" s="221" t="n"/>
      <c r="CB37" s="221" t="n"/>
      <c r="CC37" s="221" t="n"/>
      <c r="CD37" s="221" t="n"/>
      <c r="CE37" s="221" t="n"/>
      <c r="CF37" s="221" t="n"/>
      <c r="CG37" s="222" t="n"/>
      <c r="CH37" s="217" t="n">
        <v>0.015</v>
      </c>
      <c r="CI37" s="449" t="n"/>
      <c r="CJ37" s="224" t="n"/>
      <c r="CK37" s="196" t="n"/>
      <c r="CL37" s="196" t="n"/>
      <c r="CM37" s="196" t="n"/>
      <c r="CN37" s="196" t="n"/>
      <c r="CO37" s="196" t="inlineStr">
        <is>
          <t>عملاء متنوعون</t>
        </is>
      </c>
      <c r="CP37" s="24" t="n"/>
      <c r="CQ37" s="367" t="n"/>
      <c r="CR37" s="367" t="n"/>
      <c r="CS37" s="367" t="n">
        <v>52</v>
      </c>
      <c r="CT37" s="367" t="n"/>
      <c r="CU37" s="367" t="n"/>
      <c r="CV37" s="367" t="n"/>
      <c r="CW37" s="367" t="n"/>
      <c r="CX37" s="367" t="n"/>
      <c r="CY37" s="367">
        <f>IFERROR(ROUND(STDEV(AN37,L37),1),"")</f>
        <v/>
      </c>
      <c r="CZ37" s="235">
        <f>IFERROR(ROUND(AVERAGE(O37:S37,AA37:AE37),0),"")</f>
        <v/>
      </c>
      <c r="DA37" s="235">
        <f>IFERROR(AVERAGE(T37:X37,AF37:AJ37),"")</f>
        <v/>
      </c>
      <c r="DB37" s="96" t="n"/>
      <c r="DC37" s="431">
        <f>SUM(BL37:BT37,AW37:BE37)</f>
        <v/>
      </c>
      <c r="DD37">
        <f>ROUND(DC37/K37,0)</f>
        <v/>
      </c>
      <c r="DE37">
        <f>IFERROR(ROUND(AVERAGE(Y37:Z37,AK37:AL37),0),"")</f>
        <v/>
      </c>
      <c r="DF37" s="218">
        <f>IFERROR(ROUND((3600/DE37*J37),0),"")</f>
        <v/>
      </c>
      <c r="DG37">
        <f>IFERROR(ROUND(DD37/DF37,1),"")</f>
        <v/>
      </c>
      <c r="DH37" s="431">
        <f>DD37+DB37</f>
        <v/>
      </c>
      <c r="DI37">
        <f>DC37/DH37</f>
        <v/>
      </c>
      <c r="DK37" s="431">
        <f>DF37-AP37</f>
        <v/>
      </c>
      <c r="DL37" s="367" t="n"/>
      <c r="DM37" s="367" t="n"/>
      <c r="DN37" s="367" t="n"/>
      <c r="DO37" s="367" t="n"/>
      <c r="DP37" s="367" t="n"/>
      <c r="DQ37" s="367" t="n"/>
      <c r="DR37" s="367" t="n"/>
      <c r="DS37" s="367" t="n"/>
      <c r="DT37" s="367" t="n"/>
      <c r="DU37" s="367" t="n"/>
      <c r="DV37" s="367" t="n"/>
      <c r="DW37" s="367" t="n"/>
      <c r="DX37" s="367" t="n"/>
      <c r="DY37" s="367" t="n"/>
      <c r="DZ37" s="367" t="n"/>
      <c r="EA37" s="367" t="n"/>
      <c r="EB37" s="367" t="n"/>
      <c r="EC37" s="367" t="n"/>
      <c r="ED37" s="367" t="n"/>
      <c r="EE37" s="367" t="n"/>
      <c r="EF37" s="367" t="n"/>
      <c r="EG37" s="367" t="n"/>
      <c r="EH37" s="367" t="n"/>
      <c r="EI37" s="367" t="n"/>
    </row>
    <row r="38" ht="31.5" customFormat="1" customHeight="1" s="242">
      <c r="A38" s="236" t="n">
        <v>2022</v>
      </c>
      <c r="B38" s="192" t="n">
        <v>1</v>
      </c>
      <c r="C38" s="448" t="n">
        <v>44563</v>
      </c>
      <c r="D38" s="192" t="n">
        <v>416</v>
      </c>
      <c r="E38" s="192" t="n">
        <v>659</v>
      </c>
      <c r="F38" s="192" t="n">
        <v>3</v>
      </c>
      <c r="G38" s="241" t="inlineStr">
        <is>
          <t>75UP77 MFZ65917901-  FRONT</t>
        </is>
      </c>
      <c r="H38" t="inlineStr">
        <is>
          <t>FMLGEI375UP770</t>
        </is>
      </c>
      <c r="I38" t="inlineStr">
        <is>
          <t>1400*1700</t>
        </is>
      </c>
      <c r="J38" t="n">
        <v>2</v>
      </c>
      <c r="K38" t="n">
        <v>1</v>
      </c>
      <c r="L38" s="243" t="n">
        <v>301</v>
      </c>
      <c r="M38" s="244" t="n">
        <v>283.241</v>
      </c>
      <c r="N38" s="245" t="n">
        <v>322.371</v>
      </c>
      <c r="O38" s="235" t="n">
        <v>12160</v>
      </c>
      <c r="P38" s="235" t="n"/>
      <c r="Q38" s="235" t="n"/>
      <c r="R38" s="235" t="n"/>
      <c r="S38" s="235" t="n"/>
      <c r="T38" s="235" t="n">
        <v>9984</v>
      </c>
      <c r="U38" s="235" t="n"/>
      <c r="V38" s="235" t="n"/>
      <c r="W38" s="235" t="n"/>
      <c r="X38" s="235" t="n"/>
      <c r="Y38" s="195" t="n">
        <v>122</v>
      </c>
      <c r="Z38" s="195" t="n">
        <v>122</v>
      </c>
      <c r="AA38" s="235" t="n"/>
      <c r="AB38" s="235" t="n"/>
      <c r="AC38" s="235" t="n"/>
      <c r="AD38" s="235" t="n"/>
      <c r="AE38" s="235" t="n"/>
      <c r="AF38" s="235" t="n"/>
      <c r="AG38" s="235" t="n"/>
      <c r="AH38" s="235" t="n"/>
      <c r="AI38" s="235" t="n"/>
      <c r="AJ38" s="235" t="n"/>
      <c r="AK38" s="195" t="n">
        <v>121</v>
      </c>
      <c r="AL38" s="195" t="n">
        <v>122</v>
      </c>
      <c r="AM38" s="235" t="n"/>
      <c r="AN38" s="235" t="n"/>
      <c r="AO38" s="282" t="n"/>
      <c r="AP38" s="219" t="n">
        <v>40</v>
      </c>
      <c r="AQ38" s="220" t="n">
        <v>180</v>
      </c>
      <c r="AR38" s="218" t="n"/>
      <c r="AS38" s="218" t="n"/>
      <c r="AT38" s="218" t="n"/>
      <c r="AU38" s="218" t="n"/>
      <c r="AV38" s="218" t="n"/>
      <c r="AW38" s="218" t="n"/>
      <c r="AX38" s="218" t="n">
        <v>64</v>
      </c>
      <c r="AY38" s="218" t="n">
        <v>96</v>
      </c>
      <c r="AZ38" s="218" t="n"/>
      <c r="BA38" s="218" t="n"/>
      <c r="BB38" s="218" t="n"/>
      <c r="BC38" s="218" t="n"/>
      <c r="BD38" s="218" t="n"/>
      <c r="BE38" s="218" t="n"/>
      <c r="BF38" s="218" t="n"/>
      <c r="BG38" s="218" t="n"/>
      <c r="BH38" s="218" t="n"/>
      <c r="BI38" s="218" t="n"/>
      <c r="BJ38" s="218" t="n"/>
      <c r="BK38" s="218" t="n"/>
      <c r="BL38" s="218" t="n"/>
      <c r="BM38" s="218" t="n"/>
      <c r="BN38" s="218" t="n"/>
      <c r="BO38" s="218" t="n"/>
      <c r="BP38" s="218" t="n"/>
      <c r="BQ38" s="218" t="n"/>
      <c r="BR38" s="218" t="n"/>
      <c r="BS38" s="218" t="n"/>
      <c r="BT38" s="218" t="n"/>
      <c r="BU38" s="218" t="n"/>
      <c r="BV38" s="218" t="n"/>
      <c r="BW38" s="218" t="n"/>
      <c r="BX38" s="221" t="n"/>
      <c r="BY38" s="221" t="n"/>
      <c r="BZ38" s="221" t="n"/>
      <c r="CA38" s="221" t="n"/>
      <c r="CB38" s="221" t="n"/>
      <c r="CC38" s="221" t="n"/>
      <c r="CD38" s="221" t="n"/>
      <c r="CE38" s="221" t="n"/>
      <c r="CF38" s="221" t="n"/>
      <c r="CG38" s="222" t="n"/>
      <c r="CH38" s="217" t="n">
        <v>0.015</v>
      </c>
      <c r="CI38" s="449" t="n"/>
      <c r="CJ38" s="224" t="n"/>
      <c r="CK38" s="196" t="n"/>
      <c r="CL38" s="196" t="n"/>
      <c r="CM38" s="196" t="n"/>
      <c r="CN38" s="196" t="n"/>
      <c r="CO38" s="196" t="inlineStr">
        <is>
          <t>LG</t>
        </is>
      </c>
      <c r="CP38" s="24" t="inlineStr">
        <is>
          <t>HE</t>
        </is>
      </c>
      <c r="CQ38" s="367" t="inlineStr">
        <is>
          <t>MFZ65917901</t>
        </is>
      </c>
      <c r="CR38" s="367" t="inlineStr">
        <is>
          <t>mma</t>
        </is>
      </c>
      <c r="CS38" s="367" t="n">
        <v>52</v>
      </c>
      <c r="CT38" s="367" t="n"/>
      <c r="CU38" s="367" t="n"/>
      <c r="CV38" s="367" t="n"/>
      <c r="CW38" s="367" t="n"/>
      <c r="CX38" s="367" t="n"/>
      <c r="CY38" s="367">
        <f>IFERROR(ROUND(STDEV(AN38,L38),1),"")</f>
        <v/>
      </c>
      <c r="CZ38" s="235">
        <f>IFERROR(ROUND(AVERAGE(O38:S38,AA38:AE38),0),"")</f>
        <v/>
      </c>
      <c r="DA38" s="235">
        <f>IFERROR(AVERAGE(T38:X38,AF38:AJ38),"")</f>
        <v/>
      </c>
      <c r="DB38" s="96" t="n"/>
      <c r="DC38" s="431">
        <f>SUM(BL38:BT38,AW38:BE38)</f>
        <v/>
      </c>
      <c r="DD38">
        <f>ROUND(DC38/K38,0)</f>
        <v/>
      </c>
      <c r="DE38">
        <f>IFERROR(ROUND(AVERAGE(Y38:Z38,AK38:AL38),0),"")</f>
        <v/>
      </c>
      <c r="DF38" s="218">
        <f>IFERROR(ROUND((3600/DE38*J38),0),"")</f>
        <v/>
      </c>
      <c r="DG38">
        <f>IFERROR(ROUND(DD38/DF38,1),"")</f>
        <v/>
      </c>
      <c r="DH38" s="431">
        <f>DD38+DB38</f>
        <v/>
      </c>
      <c r="DI38">
        <f>DC38/DH38</f>
        <v/>
      </c>
      <c r="DK38" s="431">
        <f>DF38-AP38</f>
        <v/>
      </c>
      <c r="DL38" s="367" t="n"/>
      <c r="DM38" s="367" t="n"/>
      <c r="DN38" s="367" t="n"/>
      <c r="DO38" s="367" t="n"/>
      <c r="DP38" s="367" t="n"/>
      <c r="DQ38" s="367" t="n"/>
      <c r="DR38" s="367" t="n"/>
      <c r="DS38" s="367" t="n"/>
      <c r="DT38" s="367" t="n"/>
      <c r="DU38" s="367" t="n"/>
      <c r="DV38" s="367" t="n"/>
      <c r="DW38" s="367" t="n"/>
      <c r="DX38" s="367" t="n"/>
      <c r="DY38" s="367" t="n"/>
      <c r="DZ38" s="367" t="n"/>
      <c r="EA38" s="367" t="n"/>
      <c r="EB38" s="367" t="n"/>
      <c r="EC38" s="367" t="n"/>
      <c r="ED38" s="367" t="n"/>
      <c r="EE38" s="367" t="n"/>
      <c r="EF38" s="367" t="n"/>
      <c r="EG38" s="367" t="n"/>
      <c r="EH38" s="367" t="n"/>
      <c r="EI38" s="367" t="n"/>
    </row>
    <row r="39" ht="31.5" customFormat="1" customHeight="1" s="242">
      <c r="A39" s="236" t="n">
        <v>2022</v>
      </c>
      <c r="B39" s="192" t="n">
        <v>1</v>
      </c>
      <c r="C39" s="448" t="n">
        <v>44563</v>
      </c>
      <c r="D39" s="192" t="n">
        <v>137</v>
      </c>
      <c r="E39" s="192" t="n">
        <v>168</v>
      </c>
      <c r="F39" s="192" t="n">
        <v>4</v>
      </c>
      <c r="G39" s="241" t="inlineStr">
        <is>
          <t>صندوق سمك 25 ك</t>
        </is>
      </c>
      <c r="H39" t="inlineStr">
        <is>
          <t>FMBOXI25000000</t>
        </is>
      </c>
      <c r="I39" t="inlineStr">
        <is>
          <t>1400*1700</t>
        </is>
      </c>
      <c r="J39" t="n">
        <v>3</v>
      </c>
      <c r="K39" t="n">
        <v>2</v>
      </c>
      <c r="L39" s="243" t="n">
        <v>619</v>
      </c>
      <c r="M39" s="244" t="n">
        <v>575.67</v>
      </c>
      <c r="N39" s="245" t="n">
        <v>662.33</v>
      </c>
      <c r="O39" s="235" t="n"/>
      <c r="P39" s="235" t="n"/>
      <c r="Q39" s="235" t="n"/>
      <c r="R39" s="235" t="n"/>
      <c r="S39" s="235" t="n"/>
      <c r="T39" s="235" t="n"/>
      <c r="U39" s="235" t="n"/>
      <c r="V39" s="235" t="n"/>
      <c r="W39" s="235" t="n"/>
      <c r="X39" s="235" t="n"/>
      <c r="Y39" s="195" t="n">
        <v>125</v>
      </c>
      <c r="Z39" s="195" t="n">
        <v>124</v>
      </c>
      <c r="AA39" s="235" t="n"/>
      <c r="AB39" s="235" t="n"/>
      <c r="AC39" s="235" t="n"/>
      <c r="AD39" s="235" t="n"/>
      <c r="AE39" s="235" t="n"/>
      <c r="AF39" s="235" t="n"/>
      <c r="AG39" s="235" t="n"/>
      <c r="AH39" s="235" t="n"/>
      <c r="AI39" s="235" t="n"/>
      <c r="AJ39" s="235" t="n"/>
      <c r="AK39" s="195" t="n">
        <v>125</v>
      </c>
      <c r="AL39" s="195" t="n">
        <v>125</v>
      </c>
      <c r="AM39" s="235" t="n"/>
      <c r="AN39" s="235" t="n"/>
      <c r="AO39" s="282" t="n"/>
      <c r="AP39" s="219" t="n">
        <v>90</v>
      </c>
      <c r="AQ39" s="220" t="n">
        <v>116</v>
      </c>
      <c r="AR39" s="218" t="n"/>
      <c r="AS39" s="218" t="n"/>
      <c r="AT39" s="218" t="n"/>
      <c r="AU39" s="218" t="n"/>
      <c r="AV39" s="218" t="n"/>
      <c r="AW39" s="218" t="n"/>
      <c r="AX39" s="218" t="n"/>
      <c r="AY39" s="218" t="n"/>
      <c r="AZ39" s="218" t="n"/>
      <c r="BA39" s="218" t="n"/>
      <c r="BB39" s="218" t="n"/>
      <c r="BC39" s="218" t="n"/>
      <c r="BD39" s="218" t="n"/>
      <c r="BE39" s="218" t="n"/>
      <c r="BF39" s="218" t="n"/>
      <c r="BG39" s="218" t="n"/>
      <c r="BH39" s="218" t="n"/>
      <c r="BI39" s="218" t="n"/>
      <c r="BJ39" s="218" t="n"/>
      <c r="BK39" s="218" t="n"/>
      <c r="BL39" s="218" t="n"/>
      <c r="BM39" s="218" t="n"/>
      <c r="BN39" s="218" t="n"/>
      <c r="BO39" s="218" t="n"/>
      <c r="BP39" s="218" t="n"/>
      <c r="BQ39" s="218" t="n"/>
      <c r="BR39" s="218" t="n"/>
      <c r="BS39" s="218" t="n"/>
      <c r="BT39" s="218" t="n"/>
      <c r="BU39" s="218" t="n"/>
      <c r="BV39" s="218" t="n"/>
      <c r="BW39" s="218" t="n"/>
      <c r="BX39" s="221" t="n"/>
      <c r="BY39" s="221" t="n"/>
      <c r="BZ39" s="221" t="n"/>
      <c r="CA39" s="221" t="n"/>
      <c r="CB39" s="221" t="n"/>
      <c r="CC39" s="221" t="n"/>
      <c r="CD39" s="221" t="n"/>
      <c r="CE39" s="221" t="n"/>
      <c r="CF39" s="221" t="n"/>
      <c r="CG39" s="222" t="n"/>
      <c r="CH39" s="217" t="n">
        <v>0.015</v>
      </c>
      <c r="CI39" s="449" t="n"/>
      <c r="CJ39" s="224" t="n"/>
      <c r="CK39" s="196" t="n"/>
      <c r="CL39" s="196" t="n"/>
      <c r="CM39" s="196" t="n"/>
      <c r="CN39" s="196" t="n"/>
      <c r="CO39" s="196" t="inlineStr">
        <is>
          <t>عملاء متنوعون</t>
        </is>
      </c>
      <c r="CP39" s="24" t="n"/>
      <c r="CQ39" s="367" t="n"/>
      <c r="CR39" s="367" t="n"/>
      <c r="CS39" s="367" t="n">
        <v>52</v>
      </c>
      <c r="CT39" s="367" t="n"/>
      <c r="CU39" s="367" t="n"/>
      <c r="CV39" s="367" t="n"/>
      <c r="CW39" s="367" t="n"/>
      <c r="CX39" s="367" t="n"/>
      <c r="CY39" s="367">
        <f>IFERROR(ROUND(STDEV(AN39,L39),1),"")</f>
        <v/>
      </c>
      <c r="CZ39" s="235">
        <f>IFERROR(ROUND(AVERAGE(O39:S39,AA39:AE39),0),"")</f>
        <v/>
      </c>
      <c r="DA39" s="235">
        <f>IFERROR(AVERAGE(T39:X39,AF39:AJ39),"")</f>
        <v/>
      </c>
      <c r="DB39" s="96" t="n"/>
      <c r="DC39" s="431">
        <f>SUM(BL39:BT39,AW39:BE39)</f>
        <v/>
      </c>
      <c r="DD39">
        <f>ROUND(DC39/K39,0)</f>
        <v/>
      </c>
      <c r="DE39">
        <f>IFERROR(ROUND(AVERAGE(Y39:Z39,AK39:AL39),0),"")</f>
        <v/>
      </c>
      <c r="DF39" s="218">
        <f>IFERROR(ROUND((3600/DE39*J39),0),"")</f>
        <v/>
      </c>
      <c r="DG39">
        <f>IFERROR(ROUND(DD39/DF39,1),"")</f>
        <v/>
      </c>
      <c r="DH39" s="431">
        <f>DD39+DB39</f>
        <v/>
      </c>
      <c r="DI39">
        <f>DC39/DH39</f>
        <v/>
      </c>
      <c r="DK39" s="431">
        <f>DF39-AP39</f>
        <v/>
      </c>
      <c r="DL39" s="367" t="n"/>
      <c r="DM39" s="367" t="n"/>
      <c r="DN39" s="367" t="n"/>
      <c r="DO39" s="367" t="n"/>
      <c r="DP39" s="367" t="n"/>
      <c r="DQ39" s="367" t="n"/>
      <c r="DR39" s="367" t="n"/>
      <c r="DS39" s="367" t="n"/>
      <c r="DT39" s="367" t="n"/>
      <c r="DU39" s="367" t="n"/>
      <c r="DV39" s="367" t="n"/>
      <c r="DW39" s="367" t="n"/>
      <c r="DX39" s="367" t="n"/>
      <c r="DY39" s="367" t="n"/>
      <c r="DZ39" s="367" t="n"/>
      <c r="EA39" s="367" t="n"/>
      <c r="EB39" s="367" t="n"/>
      <c r="EC39" s="367" t="n"/>
      <c r="ED39" s="367" t="n"/>
      <c r="EE39" s="367" t="n"/>
      <c r="EF39" s="367" t="n"/>
      <c r="EG39" s="367" t="n"/>
      <c r="EH39" s="367" t="n"/>
      <c r="EI39" s="367" t="n"/>
    </row>
    <row r="40" ht="31.5" customFormat="1" customHeight="1" s="242">
      <c r="A40" s="236" t="n">
        <v>2022</v>
      </c>
      <c r="B40" s="192" t="n">
        <v>1</v>
      </c>
      <c r="C40" s="448" t="n">
        <v>44563</v>
      </c>
      <c r="D40" s="192" t="n">
        <v>407</v>
      </c>
      <c r="E40" s="192" t="n">
        <v>627</v>
      </c>
      <c r="F40" s="192" t="n">
        <v>4</v>
      </c>
      <c r="G40" s="241" t="inlineStr">
        <is>
          <t>قاعدة غساله 12 كيلو فوق اتوماتيك p73001989040</t>
        </is>
      </c>
      <c r="H40" t="inlineStr">
        <is>
          <t>FMCFII11289040</t>
        </is>
      </c>
      <c r="I40" t="inlineStr">
        <is>
          <t>1400*1700</t>
        </is>
      </c>
      <c r="J40" t="n">
        <v>1</v>
      </c>
      <c r="K40" t="n">
        <v>5</v>
      </c>
      <c r="L40" s="243" t="n">
        <v>418.5</v>
      </c>
      <c r="M40" s="244" t="n">
        <v>384.97815</v>
      </c>
      <c r="N40" s="245" t="n">
        <v>452.02185</v>
      </c>
      <c r="O40" s="235" t="n">
        <v>38150</v>
      </c>
      <c r="P40" s="235" t="n">
        <v>37870</v>
      </c>
      <c r="Q40" s="235" t="n"/>
      <c r="R40" s="235" t="n"/>
      <c r="S40" s="235" t="n"/>
      <c r="T40" s="235" t="n">
        <v>30800</v>
      </c>
      <c r="U40" s="235" t="n">
        <v>31010</v>
      </c>
      <c r="V40" s="235" t="n"/>
      <c r="W40" s="235" t="n"/>
      <c r="X40" s="235" t="n"/>
      <c r="Y40" s="195" t="n">
        <v>148</v>
      </c>
      <c r="Z40" s="195" t="n">
        <v>147</v>
      </c>
      <c r="AA40" s="235" t="n"/>
      <c r="AB40" s="235" t="n"/>
      <c r="AC40" s="235" t="n"/>
      <c r="AD40" s="235" t="n"/>
      <c r="AE40" s="235" t="n"/>
      <c r="AF40" s="235" t="n"/>
      <c r="AG40" s="235" t="n"/>
      <c r="AH40" s="235" t="n"/>
      <c r="AI40" s="235" t="n"/>
      <c r="AJ40" s="235" t="n"/>
      <c r="AK40" s="195" t="n">
        <v>153</v>
      </c>
      <c r="AL40" s="195" t="n">
        <v>152</v>
      </c>
      <c r="AM40" s="235" t="n"/>
      <c r="AN40" s="235" t="n"/>
      <c r="AO40" s="282" t="n"/>
      <c r="AP40" s="219" t="n">
        <v>18</v>
      </c>
      <c r="AQ40" s="220" t="n">
        <v>200</v>
      </c>
      <c r="AR40" s="218" t="n"/>
      <c r="AS40" s="218" t="n"/>
      <c r="AT40" s="218" t="n"/>
      <c r="AU40" s="218" t="n"/>
      <c r="AV40" s="218" t="n"/>
      <c r="AW40" s="218" t="n"/>
      <c r="AX40" s="218" t="n">
        <v>70</v>
      </c>
      <c r="AY40" s="218" t="n">
        <v>210</v>
      </c>
      <c r="AZ40" s="218" t="n"/>
      <c r="BA40" s="218" t="n"/>
      <c r="BB40" s="218" t="n"/>
      <c r="BC40" s="218" t="n"/>
      <c r="BD40" s="218" t="n"/>
      <c r="BE40" s="218" t="n"/>
      <c r="BF40" s="218" t="n"/>
      <c r="BG40" s="218" t="n"/>
      <c r="BH40" s="218" t="n"/>
      <c r="BI40" s="218" t="n"/>
      <c r="BJ40" s="218" t="n"/>
      <c r="BK40" s="218" t="n"/>
      <c r="BL40" s="218" t="n"/>
      <c r="BM40" s="218" t="n"/>
      <c r="BN40" s="218" t="n"/>
      <c r="BO40" s="218" t="n"/>
      <c r="BP40" s="218" t="n"/>
      <c r="BQ40" s="218" t="n"/>
      <c r="BR40" s="218" t="n"/>
      <c r="BS40" s="218" t="n"/>
      <c r="BT40" s="218" t="n"/>
      <c r="BU40" s="218" t="n"/>
      <c r="BV40" s="218" t="n"/>
      <c r="BW40" s="218" t="n"/>
      <c r="BX40" s="221" t="n"/>
      <c r="BY40" s="221" t="n"/>
      <c r="BZ40" s="221" t="n"/>
      <c r="CA40" s="221" t="n"/>
      <c r="CB40" s="221" t="n"/>
      <c r="CC40" s="221" t="n"/>
      <c r="CD40" s="221" t="n"/>
      <c r="CE40" s="221" t="n"/>
      <c r="CF40" s="221" t="n"/>
      <c r="CG40" s="222" t="n"/>
      <c r="CH40" s="217" t="n">
        <v>0.015</v>
      </c>
      <c r="CI40" s="449" t="n"/>
      <c r="CJ40" s="224" t="n"/>
      <c r="CK40" s="196" t="n"/>
      <c r="CL40" s="196" t="n"/>
      <c r="CM40" s="196" t="n"/>
      <c r="CN40" s="196" t="n"/>
      <c r="CO40" s="196" t="inlineStr">
        <is>
          <t>الكترولوكس</t>
        </is>
      </c>
      <c r="CP40" s="24" t="inlineStr">
        <is>
          <t>القاهرة للصناعات المغذية غسالات</t>
        </is>
      </c>
      <c r="CQ40" s="367" t="inlineStr">
        <is>
          <t>p73001989040</t>
        </is>
      </c>
      <c r="CR40" s="367" t="n"/>
      <c r="CS40" s="367" t="n">
        <v>52</v>
      </c>
      <c r="CT40" s="367" t="n"/>
      <c r="CU40" s="367" t="n"/>
      <c r="CV40" s="367" t="n"/>
      <c r="CW40" s="367" t="n"/>
      <c r="CX40" s="367" t="n"/>
      <c r="CY40" s="367">
        <f>IFERROR(ROUND(STDEV(AN40,L40),1),"")</f>
        <v/>
      </c>
      <c r="CZ40" s="235">
        <f>IFERROR(ROUND(AVERAGE(O40:S40,AA40:AE40),0),"")</f>
        <v/>
      </c>
      <c r="DA40" s="235">
        <f>IFERROR(AVERAGE(T40:X40,AF40:AJ40),"")</f>
        <v/>
      </c>
      <c r="DB40" s="96" t="n"/>
      <c r="DC40" s="431">
        <f>SUM(BL40:BT40,AW40:BE40)</f>
        <v/>
      </c>
      <c r="DD40">
        <f>ROUND(DC40/K40,0)</f>
        <v/>
      </c>
      <c r="DE40">
        <f>IFERROR(ROUND(AVERAGE(Y40:Z40,AK40:AL40),0),"")</f>
        <v/>
      </c>
      <c r="DF40" s="218">
        <f>IFERROR(ROUND((3600/DE40*J40),0),"")</f>
        <v/>
      </c>
      <c r="DG40">
        <f>IFERROR(ROUND(DD40/DF40,1),"")</f>
        <v/>
      </c>
      <c r="DH40" s="431">
        <f>DD40+DB40</f>
        <v/>
      </c>
      <c r="DI40">
        <f>DC40/DH40</f>
        <v/>
      </c>
      <c r="DK40" s="431">
        <f>DF40-AP40</f>
        <v/>
      </c>
      <c r="DL40" s="367" t="n"/>
      <c r="DM40" s="367" t="n"/>
      <c r="DN40" s="367" t="n"/>
      <c r="DO40" s="367" t="n"/>
      <c r="DP40" s="367" t="n"/>
      <c r="DQ40" s="367" t="n"/>
      <c r="DR40" s="367" t="n"/>
      <c r="DS40" s="367" t="n"/>
      <c r="DT40" s="367" t="n"/>
      <c r="DU40" s="367" t="n"/>
      <c r="DV40" s="367" t="n"/>
      <c r="DW40" s="367" t="n"/>
      <c r="DX40" s="367" t="n"/>
      <c r="DY40" s="367" t="n"/>
      <c r="DZ40" s="367" t="n"/>
      <c r="EA40" s="367" t="n"/>
      <c r="EB40" s="367" t="n"/>
      <c r="EC40" s="367" t="n"/>
      <c r="ED40" s="367" t="n"/>
      <c r="EE40" s="367" t="n"/>
      <c r="EF40" s="367" t="n"/>
      <c r="EG40" s="367" t="n"/>
      <c r="EH40" s="367" t="n"/>
      <c r="EI40" s="367" t="n"/>
    </row>
    <row r="41" ht="31.5" customFormat="1" customHeight="1" s="242">
      <c r="A41" s="236" t="n">
        <v>2022</v>
      </c>
      <c r="B41" s="192" t="n">
        <v>1</v>
      </c>
      <c r="C41" s="448" t="n">
        <v>44563</v>
      </c>
      <c r="D41" s="192" t="n">
        <v>407</v>
      </c>
      <c r="E41" s="192" t="n">
        <v>628</v>
      </c>
      <c r="F41" s="192" t="n">
        <v>4</v>
      </c>
      <c r="G41" s="241" t="inlineStr">
        <is>
          <t>كفر غساله 12 كيلو فوق اتوماتيك 16338000004068</t>
        </is>
      </c>
      <c r="H41" t="inlineStr">
        <is>
          <t>FMCFII71204068</t>
        </is>
      </c>
      <c r="I41" t="inlineStr">
        <is>
          <t>1400*1700</t>
        </is>
      </c>
      <c r="J41" t="n">
        <v>1</v>
      </c>
      <c r="K41" t="n">
        <v>5</v>
      </c>
      <c r="L41" s="243" t="n">
        <v>330</v>
      </c>
      <c r="M41" s="244" t="n">
        <v>303.996</v>
      </c>
      <c r="N41" s="245" t="n">
        <v>356.004</v>
      </c>
      <c r="O41" s="235" t="n">
        <v>29400</v>
      </c>
      <c r="P41" s="235" t="n">
        <v>28770</v>
      </c>
      <c r="Q41" s="235" t="n"/>
      <c r="R41" s="235" t="n"/>
      <c r="S41" s="235" t="n"/>
      <c r="T41" s="235" t="n">
        <v>24150</v>
      </c>
      <c r="U41" s="235" t="n">
        <v>23800</v>
      </c>
      <c r="V41" s="235" t="n"/>
      <c r="W41" s="235" t="n"/>
      <c r="X41" s="235" t="n"/>
      <c r="Y41" s="195" t="n">
        <v>148</v>
      </c>
      <c r="Z41" s="195" t="n">
        <v>147</v>
      </c>
      <c r="AA41" s="235" t="n"/>
      <c r="AB41" s="235" t="n"/>
      <c r="AC41" s="235" t="n"/>
      <c r="AD41" s="235" t="n"/>
      <c r="AE41" s="235" t="n"/>
      <c r="AF41" s="235" t="n"/>
      <c r="AG41" s="235" t="n"/>
      <c r="AH41" s="235" t="n"/>
      <c r="AI41" s="235" t="n"/>
      <c r="AJ41" s="235" t="n"/>
      <c r="AK41" s="195" t="n">
        <v>153</v>
      </c>
      <c r="AL41" s="195" t="n">
        <v>152</v>
      </c>
      <c r="AM41" s="235" t="n"/>
      <c r="AN41" s="235" t="n"/>
      <c r="AO41" s="282" t="n"/>
      <c r="AP41" s="219" t="n">
        <v>18</v>
      </c>
      <c r="AQ41" s="220" t="n">
        <v>200</v>
      </c>
      <c r="AR41" s="218" t="n"/>
      <c r="AS41" s="218" t="n"/>
      <c r="AT41" s="218" t="n"/>
      <c r="AU41" s="218" t="n"/>
      <c r="AV41" s="218" t="n"/>
      <c r="AW41" s="218" t="n"/>
      <c r="AX41" s="218" t="n">
        <v>140</v>
      </c>
      <c r="AY41" s="218" t="n">
        <v>140</v>
      </c>
      <c r="AZ41" s="218" t="n"/>
      <c r="BA41" s="218" t="n"/>
      <c r="BB41" s="218" t="n"/>
      <c r="BC41" s="218" t="n"/>
      <c r="BD41" s="218" t="n"/>
      <c r="BE41" s="218" t="n"/>
      <c r="BF41" s="218" t="n"/>
      <c r="BG41" s="218" t="n"/>
      <c r="BH41" s="218" t="n"/>
      <c r="BI41" s="218" t="n"/>
      <c r="BJ41" s="218" t="n"/>
      <c r="BK41" s="218" t="n"/>
      <c r="BL41" s="218" t="n"/>
      <c r="BM41" s="218" t="n"/>
      <c r="BN41" s="218" t="n"/>
      <c r="BO41" s="218" t="n"/>
      <c r="BP41" s="218" t="n"/>
      <c r="BQ41" s="218" t="n"/>
      <c r="BR41" s="218" t="n"/>
      <c r="BS41" s="218" t="n"/>
      <c r="BT41" s="218" t="n"/>
      <c r="BU41" s="218" t="n"/>
      <c r="BV41" s="218" t="n"/>
      <c r="BW41" s="218" t="n"/>
      <c r="BX41" s="221" t="n"/>
      <c r="BY41" s="221" t="n"/>
      <c r="BZ41" s="221" t="n"/>
      <c r="CA41" s="221" t="n"/>
      <c r="CB41" s="221" t="n"/>
      <c r="CC41" s="221" t="n"/>
      <c r="CD41" s="221" t="n"/>
      <c r="CE41" s="221" t="n"/>
      <c r="CF41" s="221" t="n"/>
      <c r="CG41" s="222" t="n"/>
      <c r="CH41" s="217" t="n">
        <v>0.015</v>
      </c>
      <c r="CI41" s="449" t="n"/>
      <c r="CJ41" s="224" t="n"/>
      <c r="CK41" s="196" t="n"/>
      <c r="CL41" s="196" t="n"/>
      <c r="CM41" s="196" t="n"/>
      <c r="CN41" s="196" t="n"/>
      <c r="CO41" s="196" t="inlineStr">
        <is>
          <t>الكترولوكس</t>
        </is>
      </c>
      <c r="CP41" s="24" t="inlineStr">
        <is>
          <t>القاهرة للصناعات المغذية غسالات</t>
        </is>
      </c>
      <c r="CQ41" s="367" t="inlineStr">
        <is>
          <t>1.6338E+13</t>
        </is>
      </c>
      <c r="CR41" s="367" t="n"/>
      <c r="CS41" s="367" t="n">
        <v>52</v>
      </c>
      <c r="CT41" s="367" t="n"/>
      <c r="CU41" s="367" t="n"/>
      <c r="CV41" s="367" t="n"/>
      <c r="CW41" s="367" t="n"/>
      <c r="CX41" s="367" t="n"/>
      <c r="CY41" s="367">
        <f>IFERROR(ROUND(STDEV(AN41,L41),1),"")</f>
        <v/>
      </c>
      <c r="CZ41" s="235">
        <f>IFERROR(ROUND(AVERAGE(O41:S41,AA41:AE41),0),"")</f>
        <v/>
      </c>
      <c r="DA41" s="235">
        <f>IFERROR(AVERAGE(T41:X41,AF41:AJ41),"")</f>
        <v/>
      </c>
      <c r="DB41" s="96" t="n"/>
      <c r="DC41" s="431">
        <f>SUM(BL41:BT41,AW41:BE41)</f>
        <v/>
      </c>
      <c r="DD41">
        <f>ROUND(DC41/K41,0)</f>
        <v/>
      </c>
      <c r="DE41">
        <f>IFERROR(ROUND(AVERAGE(Y41:Z41,AK41:AL41),0),"")</f>
        <v/>
      </c>
      <c r="DF41" s="218">
        <f>IFERROR(ROUND((3600/DE41*J41),0),"")</f>
        <v/>
      </c>
      <c r="DG41">
        <f>IFERROR(ROUND(DD41/DF41,1),"")</f>
        <v/>
      </c>
      <c r="DH41" s="431">
        <f>DD41+DB41</f>
        <v/>
      </c>
      <c r="DI41">
        <f>DC41/DH41</f>
        <v/>
      </c>
      <c r="DK41" s="431">
        <f>DF41-AP41</f>
        <v/>
      </c>
      <c r="DL41" s="367" t="n"/>
      <c r="DM41" s="367" t="n"/>
      <c r="DN41" s="367" t="n"/>
      <c r="DO41" s="367" t="n"/>
      <c r="DP41" s="367" t="n"/>
      <c r="DQ41" s="367" t="n"/>
      <c r="DR41" s="367" t="n"/>
      <c r="DS41" s="367" t="n"/>
      <c r="DT41" s="367" t="n"/>
      <c r="DU41" s="367" t="n"/>
      <c r="DV41" s="367" t="n"/>
      <c r="DW41" s="367" t="n"/>
      <c r="DX41" s="367" t="n"/>
      <c r="DY41" s="367" t="n"/>
      <c r="DZ41" s="367" t="n"/>
      <c r="EA41" s="367" t="n"/>
      <c r="EB41" s="367" t="n"/>
      <c r="EC41" s="367" t="n"/>
      <c r="ED41" s="367" t="n"/>
      <c r="EE41" s="367" t="n"/>
      <c r="EF41" s="367" t="n"/>
      <c r="EG41" s="367" t="n"/>
      <c r="EH41" s="367" t="n"/>
      <c r="EI41" s="367" t="n"/>
    </row>
    <row r="42" ht="31.5" customFormat="1" customHeight="1" s="242">
      <c r="A42" s="236" t="n">
        <v>2022</v>
      </c>
      <c r="B42" s="192" t="n">
        <v>1</v>
      </c>
      <c r="C42" s="448" t="n">
        <v>44563</v>
      </c>
      <c r="D42" s="192" t="n">
        <v>407</v>
      </c>
      <c r="E42" s="192" t="n">
        <v>629</v>
      </c>
      <c r="F42" s="192" t="n">
        <v>4</v>
      </c>
      <c r="G42" s="241" t="inlineStr">
        <is>
          <t>جزء وسط غساله 12 كيلو فوق اتوماتيك 16338000004078</t>
        </is>
      </c>
      <c r="H42" t="inlineStr">
        <is>
          <t>FMCFII61204078</t>
        </is>
      </c>
      <c r="I42" t="inlineStr">
        <is>
          <t>1400*1700</t>
        </is>
      </c>
      <c r="J42" t="n">
        <v>1</v>
      </c>
      <c r="K42" t="n">
        <v>5</v>
      </c>
      <c r="L42" s="243" t="n">
        <v>221</v>
      </c>
      <c r="M42" s="244" t="n">
        <v>203.983</v>
      </c>
      <c r="N42" s="245" t="n">
        <v>238.017</v>
      </c>
      <c r="O42" s="235" t="n">
        <v>18690</v>
      </c>
      <c r="P42" s="235" t="n">
        <v>18620</v>
      </c>
      <c r="Q42" s="235" t="n"/>
      <c r="R42" s="235" t="n"/>
      <c r="S42" s="235" t="n"/>
      <c r="T42" s="235" t="n">
        <v>16380</v>
      </c>
      <c r="U42" s="235" t="n">
        <v>16240</v>
      </c>
      <c r="V42" s="235" t="n"/>
      <c r="W42" s="235" t="n"/>
      <c r="X42" s="235" t="n"/>
      <c r="Y42" s="195" t="n">
        <v>148</v>
      </c>
      <c r="Z42" s="195" t="n">
        <v>147</v>
      </c>
      <c r="AA42" s="235" t="n"/>
      <c r="AB42" s="235" t="n"/>
      <c r="AC42" s="235" t="n"/>
      <c r="AD42" s="235" t="n"/>
      <c r="AE42" s="235" t="n"/>
      <c r="AF42" s="235" t="n"/>
      <c r="AG42" s="235" t="n"/>
      <c r="AH42" s="235" t="n"/>
      <c r="AI42" s="235" t="n"/>
      <c r="AJ42" s="235" t="n"/>
      <c r="AK42" s="195" t="n">
        <v>153</v>
      </c>
      <c r="AL42" s="195" t="n">
        <v>152</v>
      </c>
      <c r="AM42" s="235" t="n"/>
      <c r="AN42" s="235" t="n"/>
      <c r="AO42" s="282" t="n"/>
      <c r="AP42" s="219" t="n">
        <v>18</v>
      </c>
      <c r="AQ42" s="220" t="n">
        <v>200</v>
      </c>
      <c r="AR42" s="218" t="n"/>
      <c r="AS42" s="218" t="n"/>
      <c r="AT42" s="218" t="n"/>
      <c r="AU42" s="218" t="n"/>
      <c r="AV42" s="218" t="n"/>
      <c r="AW42" s="218" t="n">
        <v>70</v>
      </c>
      <c r="AX42" s="218" t="n">
        <v>280</v>
      </c>
      <c r="AY42" s="218" t="n">
        <v>140</v>
      </c>
      <c r="AZ42" s="218" t="n"/>
      <c r="BA42" s="218" t="n"/>
      <c r="BB42" s="218" t="n"/>
      <c r="BC42" s="218" t="n"/>
      <c r="BD42" s="218" t="n"/>
      <c r="BE42" s="218" t="n"/>
      <c r="BF42" s="218" t="n"/>
      <c r="BG42" s="218" t="n"/>
      <c r="BH42" s="218" t="n"/>
      <c r="BI42" s="218" t="n"/>
      <c r="BJ42" s="218" t="n"/>
      <c r="BK42" s="218" t="n"/>
      <c r="BL42" s="218" t="n"/>
      <c r="BM42" s="218" t="n"/>
      <c r="BN42" s="218" t="n"/>
      <c r="BO42" s="218" t="n"/>
      <c r="BP42" s="218" t="n"/>
      <c r="BQ42" s="218" t="n"/>
      <c r="BR42" s="218" t="n"/>
      <c r="BS42" s="218" t="n"/>
      <c r="BT42" s="218" t="n"/>
      <c r="BU42" s="218" t="n"/>
      <c r="BV42" s="218" t="n"/>
      <c r="BW42" s="218" t="n"/>
      <c r="BX42" s="221" t="n"/>
      <c r="BY42" s="221" t="n"/>
      <c r="BZ42" s="221" t="n"/>
      <c r="CA42" s="221" t="n"/>
      <c r="CB42" s="221" t="n"/>
      <c r="CC42" s="221" t="n"/>
      <c r="CD42" s="221" t="n"/>
      <c r="CE42" s="221" t="n"/>
      <c r="CF42" s="221" t="n"/>
      <c r="CG42" s="222" t="n"/>
      <c r="CH42" s="217" t="n">
        <v>0.015</v>
      </c>
      <c r="CI42" s="449" t="n"/>
      <c r="CJ42" s="224" t="n"/>
      <c r="CK42" s="196" t="n"/>
      <c r="CL42" s="196" t="n"/>
      <c r="CM42" s="196" t="n"/>
      <c r="CN42" s="196" t="n"/>
      <c r="CO42" s="196" t="inlineStr">
        <is>
          <t>الكترولوكس</t>
        </is>
      </c>
      <c r="CP42" s="24" t="inlineStr">
        <is>
          <t>القاهرة للصناعات المغذية غسالات</t>
        </is>
      </c>
      <c r="CQ42" s="367" t="inlineStr">
        <is>
          <t>1.6338E+13</t>
        </is>
      </c>
      <c r="CR42" s="367" t="n"/>
      <c r="CS42" s="367" t="n">
        <v>52</v>
      </c>
      <c r="CT42" s="367" t="n"/>
      <c r="CU42" s="367" t="n"/>
      <c r="CV42" s="367" t="n"/>
      <c r="CW42" s="367" t="n"/>
      <c r="CX42" s="367" t="n"/>
      <c r="CY42" s="367">
        <f>IFERROR(ROUND(STDEV(AN42,L42),1),"")</f>
        <v/>
      </c>
      <c r="CZ42" s="235">
        <f>IFERROR(ROUND(AVERAGE(O42:S42,AA42:AE42),0),"")</f>
        <v/>
      </c>
      <c r="DA42" s="235">
        <f>IFERROR(AVERAGE(T42:X42,AF42:AJ42),"")</f>
        <v/>
      </c>
      <c r="DB42" s="96" t="n"/>
      <c r="DC42" s="431">
        <f>SUM(BL42:BT42,AW42:BE42)</f>
        <v/>
      </c>
      <c r="DD42">
        <f>ROUND(DC42/K42,0)</f>
        <v/>
      </c>
      <c r="DE42">
        <f>IFERROR(ROUND(AVERAGE(Y42:Z42,AK42:AL42),0),"")</f>
        <v/>
      </c>
      <c r="DF42" s="218">
        <f>IFERROR(ROUND((3600/DE42*J42),0),"")</f>
        <v/>
      </c>
      <c r="DG42">
        <f>IFERROR(ROUND(DD42/DF42,1),"")</f>
        <v/>
      </c>
      <c r="DH42" s="431">
        <f>DD42+DB42</f>
        <v/>
      </c>
      <c r="DI42">
        <f>DC42/DH42</f>
        <v/>
      </c>
      <c r="DK42" s="431">
        <f>DF42-AP42</f>
        <v/>
      </c>
      <c r="DL42" s="367" t="n"/>
      <c r="DM42" s="367" t="n"/>
      <c r="DN42" s="367" t="n"/>
      <c r="DO42" s="367" t="n"/>
      <c r="DP42" s="367" t="n"/>
      <c r="DQ42" s="367" t="n"/>
      <c r="DR42" s="367" t="n"/>
      <c r="DS42" s="367" t="n"/>
      <c r="DT42" s="367" t="n"/>
      <c r="DU42" s="367" t="n"/>
      <c r="DV42" s="367" t="n"/>
      <c r="DW42" s="367" t="n"/>
      <c r="DX42" s="367" t="n"/>
      <c r="DY42" s="367" t="n"/>
      <c r="DZ42" s="367" t="n"/>
      <c r="EA42" s="367" t="n"/>
      <c r="EB42" s="367" t="n"/>
      <c r="EC42" s="367" t="n"/>
      <c r="ED42" s="367" t="n"/>
      <c r="EE42" s="367" t="n"/>
      <c r="EF42" s="367" t="n"/>
      <c r="EG42" s="367" t="n"/>
      <c r="EH42" s="367" t="n"/>
      <c r="EI42" s="367" t="n"/>
    </row>
    <row r="43" ht="31.5" customFormat="1" customHeight="1" s="242">
      <c r="A43" s="236" t="n">
        <v>2022</v>
      </c>
      <c r="B43" s="192" t="n">
        <v>1</v>
      </c>
      <c r="C43" s="448" t="n">
        <v>44563</v>
      </c>
      <c r="D43" s="192" t="n">
        <v>407</v>
      </c>
      <c r="E43" s="192" t="n">
        <v>630</v>
      </c>
      <c r="F43" s="192" t="n">
        <v>4</v>
      </c>
      <c r="G43" s="241" t="inlineStr">
        <is>
          <t>زوايا غساله 12 كيلو فوق اتوماتيك 16338000004069</t>
        </is>
      </c>
      <c r="H43" t="inlineStr">
        <is>
          <t>FMCFII21204069</t>
        </is>
      </c>
      <c r="I43" t="inlineStr">
        <is>
          <t>1400*1700</t>
        </is>
      </c>
      <c r="J43" t="n">
        <v>1</v>
      </c>
      <c r="K43" t="n">
        <v>5</v>
      </c>
      <c r="L43" s="243" t="n">
        <v>214</v>
      </c>
      <c r="M43" s="244" t="n">
        <v>197.843</v>
      </c>
      <c r="N43" s="245" t="n">
        <v>230.157</v>
      </c>
      <c r="O43" s="235" t="n">
        <v>21070</v>
      </c>
      <c r="P43" s="235" t="n">
        <v>20720</v>
      </c>
      <c r="Q43" s="235" t="n"/>
      <c r="R43" s="235" t="n"/>
      <c r="S43" s="235" t="n"/>
      <c r="T43" s="235" t="n">
        <v>16170</v>
      </c>
      <c r="U43" s="235" t="n">
        <v>15890</v>
      </c>
      <c r="V43" s="235" t="n"/>
      <c r="W43" s="235" t="n"/>
      <c r="X43" s="235" t="n"/>
      <c r="Y43" s="195" t="n">
        <v>148</v>
      </c>
      <c r="Z43" s="195" t="n">
        <v>147</v>
      </c>
      <c r="AA43" s="235" t="n"/>
      <c r="AB43" s="235" t="n"/>
      <c r="AC43" s="235" t="n"/>
      <c r="AD43" s="235" t="n"/>
      <c r="AE43" s="235" t="n"/>
      <c r="AF43" s="235" t="n"/>
      <c r="AG43" s="235" t="n"/>
      <c r="AH43" s="235" t="n"/>
      <c r="AI43" s="235" t="n"/>
      <c r="AJ43" s="235" t="n"/>
      <c r="AK43" s="195" t="n">
        <v>153</v>
      </c>
      <c r="AL43" s="195" t="n">
        <v>152</v>
      </c>
      <c r="AM43" s="235" t="n"/>
      <c r="AN43" s="235" t="n"/>
      <c r="AO43" s="282" t="n"/>
      <c r="AP43" s="219" t="n">
        <v>18</v>
      </c>
      <c r="AQ43" s="220" t="n">
        <v>200</v>
      </c>
      <c r="AR43" s="218" t="n"/>
      <c r="AS43" s="218" t="n"/>
      <c r="AT43" s="218" t="n"/>
      <c r="AU43" s="218" t="n"/>
      <c r="AV43" s="218" t="n"/>
      <c r="AW43" s="218" t="n"/>
      <c r="AX43" s="218" t="n">
        <v>490</v>
      </c>
      <c r="AY43" s="218" t="n">
        <v>420</v>
      </c>
      <c r="AZ43" s="218" t="n"/>
      <c r="BA43" s="218" t="n"/>
      <c r="BB43" s="218" t="n"/>
      <c r="BC43" s="218" t="n"/>
      <c r="BD43" s="218" t="n"/>
      <c r="BE43" s="218" t="n"/>
      <c r="BF43" s="218" t="n"/>
      <c r="BG43" s="218" t="n"/>
      <c r="BH43" s="218" t="n"/>
      <c r="BI43" s="218" t="n"/>
      <c r="BJ43" s="218" t="n"/>
      <c r="BK43" s="218" t="n"/>
      <c r="BL43" s="218" t="n"/>
      <c r="BM43" s="218" t="n"/>
      <c r="BN43" s="218" t="n"/>
      <c r="BO43" s="218" t="n"/>
      <c r="BP43" s="218" t="n"/>
      <c r="BQ43" s="218" t="n"/>
      <c r="BR43" s="218" t="n"/>
      <c r="BS43" s="218" t="n"/>
      <c r="BT43" s="218" t="n"/>
      <c r="BU43" s="218" t="n"/>
      <c r="BV43" s="218" t="n"/>
      <c r="BW43" s="218" t="n"/>
      <c r="BX43" s="221" t="n"/>
      <c r="BY43" s="221" t="n"/>
      <c r="BZ43" s="221" t="n"/>
      <c r="CA43" s="221" t="n"/>
      <c r="CB43" s="221" t="n"/>
      <c r="CC43" s="221" t="n"/>
      <c r="CD43" s="221" t="n"/>
      <c r="CE43" s="221" t="n"/>
      <c r="CF43" s="221" t="n"/>
      <c r="CG43" s="222" t="n"/>
      <c r="CH43" s="217" t="n">
        <v>0.015</v>
      </c>
      <c r="CI43" s="449" t="n"/>
      <c r="CJ43" s="224" t="n"/>
      <c r="CK43" s="196" t="n"/>
      <c r="CL43" s="196" t="n"/>
      <c r="CM43" s="196" t="n"/>
      <c r="CN43" s="196" t="n"/>
      <c r="CO43" s="196" t="inlineStr">
        <is>
          <t>الكترولوكس</t>
        </is>
      </c>
      <c r="CP43" s="24" t="inlineStr">
        <is>
          <t>القاهرة للصناعات المغذية غسالات</t>
        </is>
      </c>
      <c r="CQ43" s="367" t="inlineStr">
        <is>
          <t>1.6338E+13</t>
        </is>
      </c>
      <c r="CR43" s="367" t="n"/>
      <c r="CS43" s="367" t="n">
        <v>52</v>
      </c>
      <c r="CT43" s="367" t="n"/>
      <c r="CU43" s="367" t="n"/>
      <c r="CV43" s="367" t="n"/>
      <c r="CW43" s="367" t="n"/>
      <c r="CX43" s="367" t="n"/>
      <c r="CY43" s="367">
        <f>IFERROR(ROUND(STDEV(AN43,L43),1),"")</f>
        <v/>
      </c>
      <c r="CZ43" s="235">
        <f>IFERROR(ROUND(AVERAGE(O43:S43,AA43:AE43),0),"")</f>
        <v/>
      </c>
      <c r="DA43" s="235">
        <f>IFERROR(AVERAGE(T43:X43,AF43:AJ43),"")</f>
        <v/>
      </c>
      <c r="DB43" s="96" t="n"/>
      <c r="DC43" s="431">
        <f>SUM(BL43:BT43,AW43:BE43)</f>
        <v/>
      </c>
      <c r="DD43">
        <f>ROUND(DC43/K43,0)</f>
        <v/>
      </c>
      <c r="DE43">
        <f>IFERROR(ROUND(AVERAGE(Y43:Z43,AK43:AL43),0),"")</f>
        <v/>
      </c>
      <c r="DF43" s="218">
        <f>IFERROR(ROUND((3600/DE43*J43),0),"")</f>
        <v/>
      </c>
      <c r="DG43">
        <f>IFERROR(ROUND(DD43/DF43,1),"")</f>
        <v/>
      </c>
      <c r="DH43" s="431">
        <f>DD43+DB43</f>
        <v/>
      </c>
      <c r="DI43">
        <f>DC43/DH43</f>
        <v/>
      </c>
      <c r="DK43" s="431">
        <f>DF43-AP43</f>
        <v/>
      </c>
      <c r="DL43" s="367" t="n"/>
      <c r="DM43" s="367" t="n"/>
      <c r="DN43" s="367" t="n"/>
      <c r="DO43" s="367" t="n"/>
      <c r="DP43" s="367" t="n"/>
      <c r="DQ43" s="367" t="n"/>
      <c r="DR43" s="367" t="n"/>
      <c r="DS43" s="367" t="n"/>
      <c r="DT43" s="367" t="n"/>
      <c r="DU43" s="367" t="n"/>
      <c r="DV43" s="367" t="n"/>
      <c r="DW43" s="367" t="n"/>
      <c r="DX43" s="367" t="n"/>
      <c r="DY43" s="367" t="n"/>
      <c r="DZ43" s="367" t="n"/>
      <c r="EA43" s="367" t="n"/>
      <c r="EB43" s="367" t="n"/>
      <c r="EC43" s="367" t="n"/>
      <c r="ED43" s="367" t="n"/>
      <c r="EE43" s="367" t="n"/>
      <c r="EF43" s="367" t="n"/>
      <c r="EG43" s="367" t="n"/>
      <c r="EH43" s="367" t="n"/>
      <c r="EI43" s="367" t="n"/>
    </row>
    <row r="44" ht="31.5" customFormat="1" customHeight="1" s="242">
      <c r="A44" s="236" t="n">
        <v>2022</v>
      </c>
      <c r="B44" s="192" t="n">
        <v>1</v>
      </c>
      <c r="C44" s="448" t="n">
        <v>44563</v>
      </c>
      <c r="D44" s="192" t="n">
        <v>414</v>
      </c>
      <c r="E44" s="192" t="n">
        <v>650</v>
      </c>
      <c r="F44" s="192" t="n">
        <v>4</v>
      </c>
      <c r="G44" s="241" t="inlineStr">
        <is>
          <t>فوم فلتر منلو سفلى</t>
        </is>
      </c>
      <c r="H44" t="inlineStr">
        <is>
          <t>FMMINI10000050</t>
        </is>
      </c>
      <c r="I44" t="inlineStr">
        <is>
          <t>1400*1700</t>
        </is>
      </c>
      <c r="J44" t="n">
        <v>6</v>
      </c>
      <c r="K44" t="n">
        <v>2</v>
      </c>
      <c r="L44" s="243" t="n">
        <v>131</v>
      </c>
      <c r="M44" s="244" t="n">
        <v>121.83</v>
      </c>
      <c r="N44" s="245" t="n">
        <v>140.17</v>
      </c>
      <c r="O44" s="235" t="n"/>
      <c r="P44" s="235" t="n"/>
      <c r="Q44" s="235" t="n"/>
      <c r="R44" s="235" t="n"/>
      <c r="S44" s="235" t="n"/>
      <c r="T44" s="235" t="n"/>
      <c r="U44" s="235" t="n"/>
      <c r="V44" s="235" t="n"/>
      <c r="W44" s="235" t="n"/>
      <c r="X44" s="235" t="n"/>
      <c r="Y44" s="195" t="n">
        <v>129</v>
      </c>
      <c r="Z44" s="195" t="n">
        <v>136</v>
      </c>
      <c r="AA44" s="235" t="n"/>
      <c r="AB44" s="235" t="n"/>
      <c r="AC44" s="235" t="n"/>
      <c r="AD44" s="235" t="n"/>
      <c r="AE44" s="235" t="n"/>
      <c r="AF44" s="235" t="n"/>
      <c r="AG44" s="235" t="n"/>
      <c r="AH44" s="235" t="n"/>
      <c r="AI44" s="235" t="n"/>
      <c r="AJ44" s="235" t="n"/>
      <c r="AK44" s="195" t="n">
        <v>124</v>
      </c>
      <c r="AL44" s="195" t="n">
        <v>127</v>
      </c>
      <c r="AM44" s="235" t="n"/>
      <c r="AN44" s="235" t="n"/>
      <c r="AO44" s="282" t="n"/>
      <c r="AP44" s="219" t="n">
        <v>138</v>
      </c>
      <c r="AQ44" s="220" t="n">
        <v>157</v>
      </c>
      <c r="AR44" s="218" t="n"/>
      <c r="AS44" s="218" t="n"/>
      <c r="AT44" s="218" t="n"/>
      <c r="AU44" s="218" t="n"/>
      <c r="AV44" s="218" t="n"/>
      <c r="AW44" s="218" t="n"/>
      <c r="AX44" s="218" t="n"/>
      <c r="AY44" s="218" t="n"/>
      <c r="AZ44" s="218" t="n"/>
      <c r="BA44" s="218" t="n"/>
      <c r="BB44" s="218" t="n"/>
      <c r="BC44" s="218" t="n"/>
      <c r="BD44" s="218" t="n"/>
      <c r="BE44" s="218" t="n"/>
      <c r="BF44" s="218" t="n"/>
      <c r="BG44" s="218" t="n"/>
      <c r="BH44" s="218" t="n"/>
      <c r="BI44" s="218" t="n"/>
      <c r="BJ44" s="218" t="n"/>
      <c r="BK44" s="218" t="n"/>
      <c r="BL44" s="218" t="n"/>
      <c r="BM44" s="218" t="n"/>
      <c r="BN44" s="218" t="n"/>
      <c r="BO44" s="218" t="n"/>
      <c r="BP44" s="218" t="n"/>
      <c r="BQ44" s="218" t="n"/>
      <c r="BR44" s="218" t="n"/>
      <c r="BS44" s="218" t="n"/>
      <c r="BT44" s="218" t="n"/>
      <c r="BU44" s="218" t="n"/>
      <c r="BV44" s="218" t="n"/>
      <c r="BW44" s="218" t="n"/>
      <c r="BX44" s="221" t="n"/>
      <c r="BY44" s="221" t="n"/>
      <c r="BZ44" s="221" t="n"/>
      <c r="CA44" s="221" t="n"/>
      <c r="CB44" s="221" t="n"/>
      <c r="CC44" s="221" t="n"/>
      <c r="CD44" s="221" t="n"/>
      <c r="CE44" s="221" t="n"/>
      <c r="CF44" s="221" t="n"/>
      <c r="CG44" s="222" t="n"/>
      <c r="CH44" s="217" t="n">
        <v>0.015</v>
      </c>
      <c r="CI44" s="449" t="n"/>
      <c r="CJ44" s="224" t="n"/>
      <c r="CK44" s="196" t="n"/>
      <c r="CL44" s="196" t="n"/>
      <c r="CM44" s="196" t="n"/>
      <c r="CN44" s="196" t="n"/>
      <c r="CO44" s="196" t="inlineStr">
        <is>
          <t>ميلو</t>
        </is>
      </c>
      <c r="CP44" s="24" t="inlineStr">
        <is>
          <t>ميلو</t>
        </is>
      </c>
      <c r="CQ44" s="367" t="n"/>
      <c r="CR44" s="367" t="n"/>
      <c r="CS44" s="367" t="n">
        <v>52</v>
      </c>
      <c r="CT44" s="367" t="n"/>
      <c r="CU44" s="367" t="n"/>
      <c r="CV44" s="367" t="n"/>
      <c r="CW44" s="367" t="n"/>
      <c r="CX44" s="367" t="n"/>
      <c r="CY44" s="367">
        <f>IFERROR(ROUND(STDEV(AN44,L44),1),"")</f>
        <v/>
      </c>
      <c r="CZ44" s="235">
        <f>IFERROR(ROUND(AVERAGE(O44:S44,AA44:AE44),0),"")</f>
        <v/>
      </c>
      <c r="DA44" s="235">
        <f>IFERROR(AVERAGE(T44:X44,AF44:AJ44),"")</f>
        <v/>
      </c>
      <c r="DB44" s="96" t="n"/>
      <c r="DC44" s="431">
        <f>SUM(BL44:BT44,AW44:BE44)</f>
        <v/>
      </c>
      <c r="DD44">
        <f>ROUND(DC44/K44,0)</f>
        <v/>
      </c>
      <c r="DE44">
        <f>IFERROR(ROUND(AVERAGE(Y44:Z44,AK44:AL44),0),"")</f>
        <v/>
      </c>
      <c r="DF44" s="218">
        <f>IFERROR(ROUND((3600/DE44*J44),0),"")</f>
        <v/>
      </c>
      <c r="DG44">
        <f>IFERROR(ROUND(DD44/DF44,1),"")</f>
        <v/>
      </c>
      <c r="DH44" s="431">
        <f>DD44+DB44</f>
        <v/>
      </c>
      <c r="DI44">
        <f>DC44/DH44</f>
        <v/>
      </c>
      <c r="DK44" s="431">
        <f>DF44-AP44</f>
        <v/>
      </c>
      <c r="DL44" s="367" t="n"/>
      <c r="DM44" s="367" t="n"/>
      <c r="DN44" s="367" t="n"/>
      <c r="DO44" s="367" t="n"/>
      <c r="DP44" s="367" t="n"/>
      <c r="DQ44" s="367" t="n"/>
      <c r="DR44" s="367" t="n"/>
      <c r="DS44" s="367" t="n"/>
      <c r="DT44" s="367" t="n"/>
      <c r="DU44" s="367" t="n"/>
      <c r="DV44" s="367" t="n"/>
      <c r="DW44" s="367" t="n"/>
      <c r="DX44" s="367" t="n"/>
      <c r="DY44" s="367" t="n"/>
      <c r="DZ44" s="367" t="n"/>
      <c r="EA44" s="367" t="n"/>
      <c r="EB44" s="367" t="n"/>
      <c r="EC44" s="367" t="n"/>
      <c r="ED44" s="367" t="n"/>
      <c r="EE44" s="367" t="n"/>
      <c r="EF44" s="367" t="n"/>
      <c r="EG44" s="367" t="n"/>
      <c r="EH44" s="367" t="n"/>
      <c r="EI44" s="367" t="n"/>
    </row>
    <row r="45" ht="31.5" customFormat="1" customHeight="1" s="242">
      <c r="A45" s="236" t="n">
        <v>2022</v>
      </c>
      <c r="B45" s="192" t="n">
        <v>1</v>
      </c>
      <c r="C45" s="448" t="n">
        <v>44563</v>
      </c>
      <c r="D45" s="192" t="n">
        <v>419</v>
      </c>
      <c r="E45" s="192" t="n">
        <v>670</v>
      </c>
      <c r="F45" s="192" t="n">
        <v>4</v>
      </c>
      <c r="G45" s="241" t="inlineStr">
        <is>
          <t>LG43UP77</t>
        </is>
      </c>
      <c r="H45" t="inlineStr">
        <is>
          <t>FMLGEI043UP770</t>
        </is>
      </c>
      <c r="I45" t="inlineStr">
        <is>
          <t>1400*1700</t>
        </is>
      </c>
      <c r="J45" t="n">
        <v>4</v>
      </c>
      <c r="K45" t="n">
        <v>2</v>
      </c>
      <c r="L45" s="243" t="n">
        <v>298</v>
      </c>
      <c r="M45" s="244" t="n">
        <v>280.418</v>
      </c>
      <c r="N45" s="245" t="n">
        <v>319.158</v>
      </c>
      <c r="O45" s="235" t="n"/>
      <c r="P45" s="235" t="n"/>
      <c r="Q45" s="235" t="n"/>
      <c r="R45" s="235" t="n"/>
      <c r="S45" s="235" t="n"/>
      <c r="T45" s="235" t="n"/>
      <c r="U45" s="235" t="n"/>
      <c r="V45" s="235" t="n"/>
      <c r="W45" s="235" t="n"/>
      <c r="X45" s="235" t="n"/>
      <c r="Y45" s="195" t="n">
        <v>155</v>
      </c>
      <c r="Z45" s="195" t="n">
        <v>159</v>
      </c>
      <c r="AA45" s="235" t="n"/>
      <c r="AB45" s="235" t="n">
        <v>11256</v>
      </c>
      <c r="AC45" s="235" t="n">
        <v>11088</v>
      </c>
      <c r="AD45" s="235" t="n">
        <v>11312</v>
      </c>
      <c r="AE45" s="235" t="n">
        <v>11648</v>
      </c>
      <c r="AF45" s="235" t="n"/>
      <c r="AG45" s="235" t="n">
        <v>9072</v>
      </c>
      <c r="AH45" s="235" t="n">
        <v>7336</v>
      </c>
      <c r="AI45" s="235" t="n">
        <v>8456</v>
      </c>
      <c r="AJ45" s="235" t="n">
        <v>7504</v>
      </c>
      <c r="AK45" s="195" t="n">
        <v>161</v>
      </c>
      <c r="AL45" s="195" t="n">
        <v>162</v>
      </c>
      <c r="AM45" s="235" t="n"/>
      <c r="AN45" s="235" t="n"/>
      <c r="AO45" s="282" t="n"/>
      <c r="AP45" s="219" t="n">
        <v>96</v>
      </c>
      <c r="AQ45" s="220" t="n">
        <v>150</v>
      </c>
      <c r="AR45" s="218" t="n"/>
      <c r="AS45" s="218" t="n"/>
      <c r="AT45" s="218" t="n"/>
      <c r="AU45" s="218" t="n"/>
      <c r="AV45" s="218" t="n"/>
      <c r="AW45" s="218" t="n"/>
      <c r="AX45" s="218" t="n"/>
      <c r="AY45" s="218" t="n"/>
      <c r="AZ45" s="218" t="n"/>
      <c r="BA45" s="218" t="n"/>
      <c r="BB45" s="218" t="n"/>
      <c r="BC45" s="218" t="n"/>
      <c r="BD45" s="218" t="n"/>
      <c r="BE45" s="218" t="n"/>
      <c r="BF45" s="218" t="n"/>
      <c r="BG45" s="218" t="n"/>
      <c r="BH45" s="218" t="n"/>
      <c r="BI45" s="218" t="n"/>
      <c r="BJ45" s="218" t="n"/>
      <c r="BK45" s="218" t="n"/>
      <c r="BL45" s="218" t="n"/>
      <c r="BM45" s="218" t="n"/>
      <c r="BN45" s="218" t="n"/>
      <c r="BO45" s="218" t="n"/>
      <c r="BP45" s="218" t="n"/>
      <c r="BQ45" s="218" t="n"/>
      <c r="BR45" s="218" t="n"/>
      <c r="BS45" s="218" t="n"/>
      <c r="BT45" s="218" t="n"/>
      <c r="BU45" s="218" t="n"/>
      <c r="BV45" s="218" t="n"/>
      <c r="BW45" s="218" t="n"/>
      <c r="BX45" s="221" t="n"/>
      <c r="BY45" s="221" t="n"/>
      <c r="BZ45" s="221" t="n"/>
      <c r="CA45" s="221" t="n"/>
      <c r="CB45" s="221" t="n"/>
      <c r="CC45" s="221" t="n"/>
      <c r="CD45" s="221" t="n"/>
      <c r="CE45" s="221" t="n"/>
      <c r="CF45" s="221" t="n"/>
      <c r="CG45" s="222" t="n"/>
      <c r="CH45" s="217" t="n">
        <v>0.015</v>
      </c>
      <c r="CI45" s="449" t="n"/>
      <c r="CJ45" s="224" t="n"/>
      <c r="CK45" s="196" t="n"/>
      <c r="CL45" s="196" t="n"/>
      <c r="CM45" s="196" t="n"/>
      <c r="CN45" s="196" t="n"/>
      <c r="CO45" s="196" t="inlineStr">
        <is>
          <t>LG</t>
        </is>
      </c>
      <c r="CP45" s="24" t="inlineStr">
        <is>
          <t>HE</t>
        </is>
      </c>
      <c r="CQ45" s="367" t="inlineStr">
        <is>
          <t>MFZ67209801</t>
        </is>
      </c>
      <c r="CR45" s="367" t="inlineStr">
        <is>
          <t>mma</t>
        </is>
      </c>
      <c r="CS45" s="367" t="n">
        <v>52</v>
      </c>
      <c r="CT45" s="367" t="n"/>
      <c r="CU45" s="367" t="n"/>
      <c r="CV45" s="367" t="n"/>
      <c r="CW45" s="367" t="n"/>
      <c r="CX45" s="367" t="n"/>
      <c r="CY45" s="367">
        <f>IFERROR(ROUND(STDEV(AN45,L45),1),"")</f>
        <v/>
      </c>
      <c r="CZ45" s="235">
        <f>IFERROR(ROUND(AVERAGE(O45:S45,AA45:AE45),0),"")</f>
        <v/>
      </c>
      <c r="DA45" s="235">
        <f>IFERROR(AVERAGE(T45:X45,AF45:AJ45),"")</f>
        <v/>
      </c>
      <c r="DB45" s="96" t="n"/>
      <c r="DC45" s="431">
        <f>SUM(BL45:BT45,AW45:BE45)</f>
        <v/>
      </c>
      <c r="DD45">
        <f>ROUND(DC45/K45,0)</f>
        <v/>
      </c>
      <c r="DE45">
        <f>IFERROR(ROUND(AVERAGE(Y45:Z45,AK45:AL45),0),"")</f>
        <v/>
      </c>
      <c r="DF45" s="218">
        <f>IFERROR(ROUND((3600/DE45*J45),0),"")</f>
        <v/>
      </c>
      <c r="DG45">
        <f>IFERROR(ROUND(DD45/DF45,1),"")</f>
        <v/>
      </c>
      <c r="DH45" s="431">
        <f>DD45+DB45</f>
        <v/>
      </c>
      <c r="DI45">
        <f>DC45/DH45</f>
        <v/>
      </c>
      <c r="DK45" s="431">
        <f>DF45-AP45</f>
        <v/>
      </c>
      <c r="DL45" s="367" t="n"/>
      <c r="DM45" s="367" t="n"/>
      <c r="DN45" s="367" t="n"/>
      <c r="DO45" s="367" t="n"/>
      <c r="DP45" s="367" t="n"/>
      <c r="DQ45" s="367" t="n"/>
      <c r="DR45" s="367" t="n"/>
      <c r="DS45" s="367" t="n"/>
      <c r="DT45" s="367" t="n"/>
      <c r="DU45" s="367" t="n"/>
      <c r="DV45" s="367" t="n"/>
      <c r="DW45" s="367" t="n"/>
      <c r="DX45" s="367" t="n"/>
      <c r="DY45" s="367" t="n"/>
      <c r="DZ45" s="367" t="n"/>
      <c r="EA45" s="367" t="n"/>
      <c r="EB45" s="367" t="n"/>
      <c r="EC45" s="367" t="n"/>
      <c r="ED45" s="367" t="n"/>
      <c r="EE45" s="367" t="n"/>
      <c r="EF45" s="367" t="n"/>
      <c r="EG45" s="367" t="n"/>
      <c r="EH45" s="367" t="n"/>
      <c r="EI45" s="367" t="n"/>
    </row>
    <row r="46" ht="31.5" customFormat="1" customHeight="1" s="242">
      <c r="A46" s="236" t="n">
        <v>2022</v>
      </c>
      <c r="B46" s="192" t="n">
        <v>1</v>
      </c>
      <c r="C46" s="448" t="n">
        <v>44563</v>
      </c>
      <c r="D46" s="192" t="n">
        <v>236</v>
      </c>
      <c r="E46" s="192" t="n">
        <v>160</v>
      </c>
      <c r="F46" s="192" t="n">
        <v>5</v>
      </c>
      <c r="G46" s="241" t="inlineStr">
        <is>
          <t>فوم طقم رويال جاز المعدل</t>
        </is>
      </c>
      <c r="H46" t="inlineStr">
        <is>
          <t>FMROGI20000000</t>
        </is>
      </c>
      <c r="I46" t="inlineStr">
        <is>
          <t>1400*1700</t>
        </is>
      </c>
      <c r="J46" t="n">
        <v>2</v>
      </c>
      <c r="K46" t="n">
        <v>1</v>
      </c>
      <c r="L46" s="243" t="n">
        <v>200</v>
      </c>
      <c r="M46" s="244" t="n">
        <v>186</v>
      </c>
      <c r="N46" s="245" t="n">
        <v>214</v>
      </c>
      <c r="O46" s="235" t="n"/>
      <c r="P46" s="235" t="n"/>
      <c r="Q46" s="235" t="n"/>
      <c r="R46" s="235" t="n"/>
      <c r="S46" s="235" t="n">
        <v>103165</v>
      </c>
      <c r="T46" s="235" t="n"/>
      <c r="U46" s="235" t="n"/>
      <c r="V46" s="235" t="n"/>
      <c r="W46" s="235" t="n"/>
      <c r="X46" s="235" t="n">
        <v>90873</v>
      </c>
      <c r="Y46" s="195" t="n">
        <v>93</v>
      </c>
      <c r="Z46" s="195" t="n">
        <v>93</v>
      </c>
      <c r="AA46" s="235" t="n">
        <v>125115</v>
      </c>
      <c r="AB46" s="235" t="n">
        <v>127310</v>
      </c>
      <c r="AC46" s="235" t="n">
        <v>125554</v>
      </c>
      <c r="AD46" s="235" t="n">
        <v>124676</v>
      </c>
      <c r="AE46" s="235" t="n">
        <v>125554</v>
      </c>
      <c r="AF46" s="235" t="n">
        <v>88678</v>
      </c>
      <c r="AG46" s="235" t="n">
        <v>89995</v>
      </c>
      <c r="AH46" s="235" t="n">
        <v>91751</v>
      </c>
      <c r="AI46" s="235" t="n">
        <v>81215</v>
      </c>
      <c r="AJ46" s="235" t="n">
        <v>89995</v>
      </c>
      <c r="AK46" s="195" t="n">
        <v>93</v>
      </c>
      <c r="AL46" s="195" t="n">
        <v>92</v>
      </c>
      <c r="AM46" s="235" t="n"/>
      <c r="AN46" s="235" t="n"/>
      <c r="AO46" s="282" t="n"/>
      <c r="AP46" s="219" t="n">
        <v>76</v>
      </c>
      <c r="AQ46" s="220" t="n">
        <v>95</v>
      </c>
      <c r="AR46" s="218" t="n"/>
      <c r="AS46" s="218" t="n"/>
      <c r="AT46" s="218" t="n"/>
      <c r="AU46" s="218" t="n"/>
      <c r="AV46" s="218" t="n"/>
      <c r="AW46" s="218" t="n"/>
      <c r="AX46" s="218" t="n"/>
      <c r="AY46" s="218" t="n"/>
      <c r="AZ46" s="218" t="n"/>
      <c r="BA46" s="218" t="n"/>
      <c r="BB46" s="218" t="n"/>
      <c r="BC46" s="218" t="n"/>
      <c r="BD46" s="218" t="n"/>
      <c r="BE46" s="218" t="n"/>
      <c r="BF46" s="218" t="n"/>
      <c r="BG46" s="218" t="n"/>
      <c r="BH46" s="218" t="n"/>
      <c r="BI46" s="218" t="n"/>
      <c r="BJ46" s="218" t="n"/>
      <c r="BK46" s="218" t="n"/>
      <c r="BL46" s="218" t="n">
        <v>2195</v>
      </c>
      <c r="BM46" s="218" t="n">
        <v>1756</v>
      </c>
      <c r="BN46" s="218" t="n">
        <v>878</v>
      </c>
      <c r="BO46" s="218" t="n"/>
      <c r="BP46" s="218" t="n"/>
      <c r="BQ46" s="218" t="n"/>
      <c r="BR46" s="218" t="n"/>
      <c r="BS46" s="218" t="n"/>
      <c r="BT46" s="218" t="n"/>
      <c r="BU46" s="218" t="n"/>
      <c r="BV46" s="218" t="n"/>
      <c r="BW46" s="218" t="n"/>
      <c r="BX46" s="221" t="n"/>
      <c r="BY46" s="221" t="n"/>
      <c r="BZ46" s="221" t="n"/>
      <c r="CA46" s="221" t="n"/>
      <c r="CB46" s="221" t="n"/>
      <c r="CC46" s="221" t="n"/>
      <c r="CD46" s="221" t="n"/>
      <c r="CE46" s="221" t="n"/>
      <c r="CF46" s="221" t="n"/>
      <c r="CG46" s="222" t="n"/>
      <c r="CH46" s="217" t="n">
        <v>0.015</v>
      </c>
      <c r="CI46" s="449" t="n"/>
      <c r="CJ46" s="224" t="n"/>
      <c r="CK46" s="196" t="n"/>
      <c r="CL46" s="196" t="n"/>
      <c r="CM46" s="196" t="n"/>
      <c r="CN46" s="196" t="n"/>
      <c r="CO46" s="196" t="inlineStr">
        <is>
          <t>رويال جاز</t>
        </is>
      </c>
      <c r="CP46" s="24" t="inlineStr">
        <is>
          <t xml:space="preserve">الهندسية لانتاج الاجهزة المنزلية </t>
        </is>
      </c>
      <c r="CQ46" s="367" t="n"/>
      <c r="CR46" s="367" t="n"/>
      <c r="CS46" s="367" t="n">
        <v>52</v>
      </c>
      <c r="CT46" s="367" t="n"/>
      <c r="CU46" s="367" t="n"/>
      <c r="CV46" s="367" t="n"/>
      <c r="CW46" s="367" t="n"/>
      <c r="CX46" s="367" t="n"/>
      <c r="CY46" s="367">
        <f>IFERROR(ROUND(STDEV(AN46,L46),1),"")</f>
        <v/>
      </c>
      <c r="CZ46" s="235">
        <f>IFERROR(ROUND(AVERAGE(O46:S46,AA46:AE46),0),"")</f>
        <v/>
      </c>
      <c r="DA46" s="235">
        <f>IFERROR(AVERAGE(T46:X46,AF46:AJ46),"")</f>
        <v/>
      </c>
      <c r="DB46" s="96" t="n"/>
      <c r="DC46" s="431">
        <f>SUM(BL46:BT46,AW46:BE46)</f>
        <v/>
      </c>
      <c r="DD46">
        <f>ROUND(DC46/K46,0)</f>
        <v/>
      </c>
      <c r="DE46">
        <f>IFERROR(ROUND(AVERAGE(Y46:Z46,AK46:AL46),0),"")</f>
        <v/>
      </c>
      <c r="DF46" s="218">
        <f>IFERROR(ROUND((3600/DE46*J46),0),"")</f>
        <v/>
      </c>
      <c r="DG46">
        <f>IFERROR(ROUND(DD46/DF46,1),"")</f>
        <v/>
      </c>
      <c r="DH46" s="431">
        <f>DD46+DB46</f>
        <v/>
      </c>
      <c r="DI46">
        <f>DC46/DH46</f>
        <v/>
      </c>
      <c r="DK46" s="431">
        <f>DF46-AP46</f>
        <v/>
      </c>
      <c r="DL46" s="367" t="n"/>
      <c r="DM46" s="367" t="n"/>
      <c r="DN46" s="367" t="n"/>
      <c r="DO46" s="367" t="n"/>
      <c r="DP46" s="367" t="n"/>
      <c r="DQ46" s="367" t="n"/>
      <c r="DR46" s="367" t="n"/>
      <c r="DS46" s="367" t="n"/>
      <c r="DT46" s="367" t="n"/>
      <c r="DU46" s="367" t="n"/>
      <c r="DV46" s="367" t="n"/>
      <c r="DW46" s="367" t="n"/>
      <c r="DX46" s="367" t="n"/>
      <c r="DY46" s="367" t="n"/>
      <c r="DZ46" s="367" t="n"/>
      <c r="EA46" s="367" t="n"/>
      <c r="EB46" s="367" t="n"/>
      <c r="EC46" s="367" t="n"/>
      <c r="ED46" s="367" t="n"/>
      <c r="EE46" s="367" t="n"/>
      <c r="EF46" s="367" t="n"/>
      <c r="EG46" s="367" t="n"/>
      <c r="EH46" s="367" t="n"/>
      <c r="EI46" s="367" t="n"/>
    </row>
    <row r="47" ht="31.5" customFormat="1" customHeight="1" s="242">
      <c r="A47" s="236" t="n">
        <v>2022</v>
      </c>
      <c r="B47" s="192" t="n">
        <v>1</v>
      </c>
      <c r="C47" s="448" t="n">
        <v>44563</v>
      </c>
      <c r="D47" s="192" t="n">
        <v>377</v>
      </c>
      <c r="E47" s="192" t="n">
        <v>439</v>
      </c>
      <c r="F47" s="192" t="n">
        <v>6</v>
      </c>
      <c r="G47" s="241" t="inlineStr">
        <is>
          <t>زانوسى العبد 305</t>
        </is>
      </c>
      <c r="H47" t="inlineStr">
        <is>
          <t>FMABDI30500000</t>
        </is>
      </c>
      <c r="I47" t="inlineStr">
        <is>
          <t>1400*1700</t>
        </is>
      </c>
      <c r="J47" t="n">
        <v>4</v>
      </c>
      <c r="K47" t="n">
        <v>1</v>
      </c>
      <c r="L47" s="243" t="n">
        <v>343</v>
      </c>
      <c r="M47" s="244" t="n">
        <v>308.7</v>
      </c>
      <c r="N47" s="245" t="n">
        <v>377.3</v>
      </c>
      <c r="O47" s="235" t="n">
        <v>39000</v>
      </c>
      <c r="P47" s="235" t="n">
        <v>41700</v>
      </c>
      <c r="Q47" s="235" t="n">
        <v>38500</v>
      </c>
      <c r="R47" s="235" t="n">
        <v>42200</v>
      </c>
      <c r="S47" s="235" t="n">
        <v>41500</v>
      </c>
      <c r="T47" s="235" t="n">
        <v>35900</v>
      </c>
      <c r="U47" s="235" t="n">
        <v>36000</v>
      </c>
      <c r="V47" s="235" t="n">
        <v>33000</v>
      </c>
      <c r="W47" s="235" t="n">
        <v>36200</v>
      </c>
      <c r="X47" s="235" t="n">
        <v>36000</v>
      </c>
      <c r="Y47" s="195" t="n">
        <v>248</v>
      </c>
      <c r="Z47" s="195" t="n">
        <v>252</v>
      </c>
      <c r="AA47" s="235" t="n"/>
      <c r="AB47" s="235" t="n"/>
      <c r="AC47" s="235" t="n"/>
      <c r="AD47" s="235" t="n"/>
      <c r="AE47" s="235" t="n"/>
      <c r="AF47" s="235" t="n"/>
      <c r="AG47" s="235" t="n"/>
      <c r="AH47" s="235" t="n"/>
      <c r="AI47" s="235" t="n"/>
      <c r="AJ47" s="235" t="n"/>
      <c r="AK47" s="195" t="n">
        <v>257</v>
      </c>
      <c r="AL47" s="195" t="n">
        <v>258</v>
      </c>
      <c r="AM47" s="235" t="n"/>
      <c r="AN47" s="235" t="n"/>
      <c r="AO47" s="282" t="n"/>
      <c r="AP47" s="219" t="n">
        <v>45</v>
      </c>
      <c r="AQ47" s="220" t="n">
        <v>320</v>
      </c>
      <c r="AR47" s="218" t="n"/>
      <c r="AS47" s="218" t="n"/>
      <c r="AT47" s="218" t="n"/>
      <c r="AU47" s="218" t="n"/>
      <c r="AV47" s="218" t="n"/>
      <c r="AW47" s="218" t="n"/>
      <c r="AX47" s="218" t="n">
        <v>400</v>
      </c>
      <c r="AY47" s="218" t="n">
        <v>500</v>
      </c>
      <c r="AZ47" s="218" t="n"/>
      <c r="BA47" s="218" t="n"/>
      <c r="BB47" s="218" t="n"/>
      <c r="BC47" s="218" t="n"/>
      <c r="BD47" s="218" t="n"/>
      <c r="BE47" s="218" t="n"/>
      <c r="BF47" s="218" t="n"/>
      <c r="BG47" s="218" t="n"/>
      <c r="BH47" s="218" t="n"/>
      <c r="BI47" s="218" t="n"/>
      <c r="BJ47" s="218" t="n"/>
      <c r="BK47" s="218" t="n"/>
      <c r="BL47" s="218" t="n"/>
      <c r="BM47" s="218" t="n"/>
      <c r="BN47" s="218" t="n"/>
      <c r="BO47" s="218" t="n"/>
      <c r="BP47" s="218" t="n"/>
      <c r="BQ47" s="218" t="n"/>
      <c r="BR47" s="218" t="n"/>
      <c r="BS47" s="218" t="n"/>
      <c r="BT47" s="218" t="n"/>
      <c r="BU47" s="218" t="n"/>
      <c r="BV47" s="218" t="n"/>
      <c r="BW47" s="218" t="n"/>
      <c r="BX47" s="221" t="n"/>
      <c r="BY47" s="221" t="n"/>
      <c r="BZ47" s="221" t="n"/>
      <c r="CA47" s="221" t="n"/>
      <c r="CB47" s="221" t="n"/>
      <c r="CC47" s="221" t="n"/>
      <c r="CD47" s="221" t="n"/>
      <c r="CE47" s="221" t="n"/>
      <c r="CF47" s="221" t="n"/>
      <c r="CG47" s="222" t="n"/>
      <c r="CH47" s="217" t="n">
        <v>0.015</v>
      </c>
      <c r="CI47" s="449" t="n"/>
      <c r="CJ47" s="224" t="n"/>
      <c r="CK47" s="196" t="n"/>
      <c r="CL47" s="196" t="n"/>
      <c r="CM47" s="196" t="n"/>
      <c r="CN47" s="196" t="n"/>
      <c r="CO47" s="196" t="inlineStr">
        <is>
          <t>الكترولوكس</t>
        </is>
      </c>
      <c r="CP47" s="24" t="inlineStr">
        <is>
          <t>القاهرة للصناعات المغذية غسالات</t>
        </is>
      </c>
      <c r="CQ47" s="367" t="inlineStr">
        <is>
          <t>VOS0445</t>
        </is>
      </c>
      <c r="CR47" s="367" t="n"/>
      <c r="CS47" s="367" t="n">
        <v>52</v>
      </c>
      <c r="CT47" s="367" t="n"/>
      <c r="CU47" s="367" t="n"/>
      <c r="CV47" s="367" t="n"/>
      <c r="CW47" s="367" t="n"/>
      <c r="CX47" s="367" t="n"/>
      <c r="CY47" s="367">
        <f>IFERROR(ROUND(STDEV(AN47,L47),1),"")</f>
        <v/>
      </c>
      <c r="CZ47" s="235">
        <f>IFERROR(ROUND(AVERAGE(O47:S47,AA47:AE47),0),"")</f>
        <v/>
      </c>
      <c r="DA47" s="235">
        <f>IFERROR(AVERAGE(T47:X47,AF47:AJ47),"")</f>
        <v/>
      </c>
      <c r="DB47" s="96" t="n"/>
      <c r="DC47" s="431">
        <f>SUM(BL47:BT47,AW47:BE47)</f>
        <v/>
      </c>
      <c r="DD47">
        <f>ROUND(DC47/K47,0)</f>
        <v/>
      </c>
      <c r="DE47">
        <f>IFERROR(ROUND(AVERAGE(Y47:Z47,AK47:AL47),0),"")</f>
        <v/>
      </c>
      <c r="DF47" s="218">
        <f>IFERROR(ROUND((3600/DE47*J47),0),"")</f>
        <v/>
      </c>
      <c r="DG47">
        <f>IFERROR(ROUND(DD47/DF47,1),"")</f>
        <v/>
      </c>
      <c r="DH47" s="431">
        <f>DD47+DB47</f>
        <v/>
      </c>
      <c r="DI47">
        <f>DC47/DH47</f>
        <v/>
      </c>
      <c r="DK47" s="431">
        <f>DF47-AP47</f>
        <v/>
      </c>
      <c r="DL47" s="367" t="n"/>
      <c r="DM47" s="367" t="n"/>
      <c r="DN47" s="367" t="n"/>
      <c r="DO47" s="367" t="n"/>
      <c r="DP47" s="367" t="n"/>
      <c r="DQ47" s="367" t="n"/>
      <c r="DR47" s="367" t="n"/>
      <c r="DS47" s="367" t="n"/>
      <c r="DT47" s="367" t="n"/>
      <c r="DU47" s="367" t="n"/>
      <c r="DV47" s="367" t="n"/>
      <c r="DW47" s="367" t="n"/>
      <c r="DX47" s="367" t="n"/>
      <c r="DY47" s="367" t="n"/>
      <c r="DZ47" s="367" t="n"/>
      <c r="EA47" s="367" t="n"/>
      <c r="EB47" s="367" t="n"/>
      <c r="EC47" s="367" t="n"/>
      <c r="ED47" s="367" t="n"/>
      <c r="EE47" s="367" t="n"/>
      <c r="EF47" s="367" t="n"/>
      <c r="EG47" s="367" t="n"/>
      <c r="EH47" s="367" t="n"/>
      <c r="EI47" s="367" t="n"/>
    </row>
    <row r="48" ht="31.5" customFormat="1" customHeight="1" s="242">
      <c r="A48" s="236" t="n">
        <v>2022</v>
      </c>
      <c r="B48" s="192" t="n">
        <v>1</v>
      </c>
      <c r="C48" s="448" t="n">
        <v>44563</v>
      </c>
      <c r="D48" s="192" t="n">
        <v>384</v>
      </c>
      <c r="E48" s="192" t="n">
        <v>556</v>
      </c>
      <c r="F48" s="192" t="n">
        <v>6</v>
      </c>
      <c r="G48" s="241" t="inlineStr">
        <is>
          <t>LG 65 UM 73 top&amp;bottom</t>
        </is>
      </c>
      <c r="H48" t="inlineStr">
        <is>
          <t>FMLGEI65UM7301</t>
        </is>
      </c>
      <c r="I48" t="inlineStr">
        <is>
          <t>1400*1700</t>
        </is>
      </c>
      <c r="J48" t="n">
        <v>1</v>
      </c>
      <c r="K48" t="n">
        <v>6</v>
      </c>
      <c r="L48" s="243" t="n">
        <v>1066</v>
      </c>
      <c r="M48" s="244" t="n">
        <v>1003.106</v>
      </c>
      <c r="N48" s="245" t="n">
        <v>1141.686</v>
      </c>
      <c r="O48" s="235" t="n">
        <v>675200</v>
      </c>
      <c r="P48" s="235" t="n">
        <v>681200</v>
      </c>
      <c r="Q48" s="235" t="n">
        <v>635600</v>
      </c>
      <c r="R48" s="235" t="n">
        <v>731200</v>
      </c>
      <c r="S48" s="235" t="n">
        <v>688400</v>
      </c>
      <c r="T48" s="235" t="n">
        <v>522000</v>
      </c>
      <c r="U48" s="235" t="n">
        <v>524400</v>
      </c>
      <c r="V48" s="235" t="n">
        <v>520800</v>
      </c>
      <c r="W48" s="235" t="n">
        <v>523600</v>
      </c>
      <c r="X48" s="235" t="n">
        <v>524000</v>
      </c>
      <c r="Y48" s="195" t="n">
        <v>157</v>
      </c>
      <c r="Z48" s="195" t="n">
        <v>155</v>
      </c>
      <c r="AA48" s="235" t="n">
        <v>704000</v>
      </c>
      <c r="AB48" s="235" t="n">
        <v>695200</v>
      </c>
      <c r="AC48" s="235" t="n">
        <v>700400</v>
      </c>
      <c r="AD48" s="235" t="n">
        <v>696000</v>
      </c>
      <c r="AE48" s="235" t="n">
        <v>704800</v>
      </c>
      <c r="AF48" s="235" t="n">
        <v>575200</v>
      </c>
      <c r="AG48" s="235" t="n">
        <v>569200</v>
      </c>
      <c r="AH48" s="235" t="n">
        <v>526400</v>
      </c>
      <c r="AI48" s="235" t="n">
        <v>494000</v>
      </c>
      <c r="AJ48" s="235" t="n">
        <v>522000</v>
      </c>
      <c r="AK48" s="195" t="n">
        <v>157</v>
      </c>
      <c r="AL48" s="195" t="n">
        <v>155</v>
      </c>
      <c r="AM48" s="235" t="n"/>
      <c r="AN48" s="235" t="n"/>
      <c r="AO48" s="282" t="n"/>
      <c r="AP48" s="219" t="n">
        <v>20</v>
      </c>
      <c r="AQ48" s="220" t="n">
        <v>180</v>
      </c>
      <c r="AR48" s="218" t="n"/>
      <c r="AS48" s="218" t="n"/>
      <c r="AT48" s="218" t="n"/>
      <c r="AU48" s="218" t="n"/>
      <c r="AV48" s="218" t="n"/>
      <c r="AW48" s="218" t="n">
        <v>1600</v>
      </c>
      <c r="AX48" s="218" t="n">
        <v>2400</v>
      </c>
      <c r="AY48" s="218" t="n">
        <v>2400</v>
      </c>
      <c r="AZ48" s="218" t="n"/>
      <c r="BA48" s="218" t="n"/>
      <c r="BB48" s="218" t="n"/>
      <c r="BC48" s="218" t="n"/>
      <c r="BD48" s="218" t="n"/>
      <c r="BE48" s="218" t="n"/>
      <c r="BF48" s="218" t="n"/>
      <c r="BG48" s="218" t="n"/>
      <c r="BH48" s="218" t="n"/>
      <c r="BI48" s="218" t="n"/>
      <c r="BJ48" s="218" t="n"/>
      <c r="BK48" s="218" t="n"/>
      <c r="BL48" s="218" t="n">
        <v>4000</v>
      </c>
      <c r="BM48" s="218" t="n">
        <v>4000</v>
      </c>
      <c r="BN48" s="218" t="n">
        <v>4000</v>
      </c>
      <c r="BO48" s="218" t="n"/>
      <c r="BP48" s="218" t="n"/>
      <c r="BQ48" s="218" t="n"/>
      <c r="BR48" s="218" t="n"/>
      <c r="BS48" s="218" t="n"/>
      <c r="BT48" s="218" t="n"/>
      <c r="BU48" s="218" t="n"/>
      <c r="BV48" s="218" t="n"/>
      <c r="BW48" s="218" t="n">
        <v>800</v>
      </c>
      <c r="BX48" s="221" t="n">
        <v>800</v>
      </c>
      <c r="BY48" s="221" t="n">
        <v>800</v>
      </c>
      <c r="BZ48" s="221" t="n"/>
      <c r="CA48" s="221" t="n"/>
      <c r="CB48" s="221" t="n"/>
      <c r="CC48" s="221" t="n"/>
      <c r="CD48" s="221" t="n"/>
      <c r="CE48" s="221" t="n"/>
      <c r="CF48" s="221" t="n"/>
      <c r="CG48" s="222" t="n"/>
      <c r="CH48" s="217" t="n">
        <v>0.015</v>
      </c>
      <c r="CI48" s="449" t="n"/>
      <c r="CJ48" s="224" t="n"/>
      <c r="CK48" s="196" t="n"/>
      <c r="CL48" s="196" t="n"/>
      <c r="CM48" s="196" t="n"/>
      <c r="CN48" s="196" t="n"/>
      <c r="CO48" s="196" t="inlineStr">
        <is>
          <t>LG</t>
        </is>
      </c>
      <c r="CP48" s="24" t="inlineStr">
        <is>
          <t>HE</t>
        </is>
      </c>
      <c r="CQ48" s="367" t="inlineStr">
        <is>
          <t>MFZ66236701</t>
        </is>
      </c>
      <c r="CR48" s="367" t="n"/>
      <c r="CS48" s="367" t="n">
        <v>52</v>
      </c>
      <c r="CT48" s="367" t="n"/>
      <c r="CU48" s="367" t="n"/>
      <c r="CV48" s="367" t="n"/>
      <c r="CW48" s="367" t="n"/>
      <c r="CX48" s="367" t="n"/>
      <c r="CY48" s="367">
        <f>IFERROR(ROUND(STDEV(AN48,L48),1),"")</f>
        <v/>
      </c>
      <c r="CZ48" s="235">
        <f>IFERROR(ROUND(AVERAGE(O48:S48,AA48:AE48),0),"")</f>
        <v/>
      </c>
      <c r="DA48" s="235">
        <f>IFERROR(AVERAGE(T48:X48,AF48:AJ48),"")</f>
        <v/>
      </c>
      <c r="DB48" s="96" t="n"/>
      <c r="DC48" s="431">
        <f>SUM(BL48:BT48,AW48:BE48)</f>
        <v/>
      </c>
      <c r="DD48">
        <f>ROUND(DC48/K48,0)</f>
        <v/>
      </c>
      <c r="DE48">
        <f>IFERROR(ROUND(AVERAGE(Y48:Z48,AK48:AL48),0),"")</f>
        <v/>
      </c>
      <c r="DF48" s="218">
        <f>IFERROR(ROUND((3600/DE48*J48),0),"")</f>
        <v/>
      </c>
      <c r="DG48">
        <f>IFERROR(ROUND(DD48/DF48,1),"")</f>
        <v/>
      </c>
      <c r="DH48" s="431">
        <f>DD48+DB48</f>
        <v/>
      </c>
      <c r="DI48">
        <f>DC48/DH48</f>
        <v/>
      </c>
      <c r="DK48" s="431">
        <f>DF48-AP48</f>
        <v/>
      </c>
      <c r="DL48" s="367" t="n"/>
      <c r="DM48" s="367" t="n"/>
      <c r="DN48" s="367" t="n"/>
      <c r="DO48" s="367" t="n"/>
      <c r="DP48" s="367" t="n"/>
      <c r="DQ48" s="367" t="n"/>
      <c r="DR48" s="367" t="n"/>
      <c r="DS48" s="367" t="n"/>
      <c r="DT48" s="367" t="n"/>
      <c r="DU48" s="367" t="n"/>
      <c r="DV48" s="367" t="n"/>
      <c r="DW48" s="367" t="n"/>
      <c r="DX48" s="367" t="n"/>
      <c r="DY48" s="367" t="n"/>
      <c r="DZ48" s="367" t="n"/>
      <c r="EA48" s="367" t="n"/>
      <c r="EB48" s="367" t="n"/>
      <c r="EC48" s="367" t="n"/>
      <c r="ED48" s="367" t="n"/>
      <c r="EE48" s="367" t="n"/>
      <c r="EF48" s="367" t="n"/>
      <c r="EG48" s="367" t="n"/>
      <c r="EH48" s="367" t="n"/>
      <c r="EI48" s="367" t="n"/>
    </row>
    <row r="49" ht="31.5" customFormat="1" customHeight="1" s="242">
      <c r="A49" s="236" t="n">
        <v>2022</v>
      </c>
      <c r="B49" s="192" t="n">
        <v>1</v>
      </c>
      <c r="C49" s="448" t="n">
        <v>44563</v>
      </c>
      <c r="D49" s="192" t="n">
        <v>384</v>
      </c>
      <c r="E49" s="192" t="n">
        <v>557</v>
      </c>
      <c r="F49" s="192" t="n">
        <v>6</v>
      </c>
      <c r="G49" s="241" t="inlineStr">
        <is>
          <t>LGLG65UM73 LR</t>
        </is>
      </c>
      <c r="H49" t="inlineStr">
        <is>
          <t>FMLGEI65UM7302</t>
        </is>
      </c>
      <c r="I49" t="inlineStr">
        <is>
          <t>1400*1700</t>
        </is>
      </c>
      <c r="J49" t="n">
        <v>1</v>
      </c>
      <c r="K49" t="n">
        <v>6</v>
      </c>
      <c r="L49" s="243" t="n">
        <v>182</v>
      </c>
      <c r="M49" s="244" t="n">
        <v>171.262</v>
      </c>
      <c r="N49" s="245" t="n">
        <v>194.922</v>
      </c>
      <c r="O49" s="235" t="n"/>
      <c r="P49" s="235" t="n"/>
      <c r="Q49" s="235" t="n"/>
      <c r="R49" s="235" t="n"/>
      <c r="S49" s="235" t="n"/>
      <c r="T49" s="235" t="n"/>
      <c r="U49" s="235" t="n"/>
      <c r="V49" s="235" t="n"/>
      <c r="W49" s="235" t="n"/>
      <c r="X49" s="235" t="n"/>
      <c r="Y49" s="195" t="n">
        <v>157</v>
      </c>
      <c r="Z49" s="195" t="n">
        <v>155</v>
      </c>
      <c r="AA49" s="235" t="n"/>
      <c r="AB49" s="235" t="n"/>
      <c r="AC49" s="235" t="n"/>
      <c r="AD49" s="235" t="n"/>
      <c r="AE49" s="235" t="n"/>
      <c r="AF49" s="235" t="n"/>
      <c r="AG49" s="235" t="n"/>
      <c r="AH49" s="235" t="n"/>
      <c r="AI49" s="235" t="n"/>
      <c r="AJ49" s="235" t="n"/>
      <c r="AK49" s="195" t="n">
        <v>157</v>
      </c>
      <c r="AL49" s="195" t="n">
        <v>155</v>
      </c>
      <c r="AM49" s="235" t="n"/>
      <c r="AN49" s="235" t="n"/>
      <c r="AO49" s="282" t="n"/>
      <c r="AP49" s="219" t="n">
        <v>20</v>
      </c>
      <c r="AQ49" s="220" t="n">
        <v>180</v>
      </c>
      <c r="AR49" s="218" t="n"/>
      <c r="AS49" s="218" t="n"/>
      <c r="AT49" s="218" t="n"/>
      <c r="AU49" s="218" t="n"/>
      <c r="AV49" s="218" t="n"/>
      <c r="AW49" s="218" t="n"/>
      <c r="AX49" s="218" t="n"/>
      <c r="AY49" s="218" t="n"/>
      <c r="AZ49" s="218" t="n"/>
      <c r="BA49" s="218" t="n"/>
      <c r="BB49" s="218" t="n"/>
      <c r="BC49" s="218" t="n"/>
      <c r="BD49" s="218" t="n"/>
      <c r="BE49" s="218" t="n"/>
      <c r="BF49" s="218" t="n"/>
      <c r="BG49" s="218" t="n"/>
      <c r="BH49" s="218" t="n"/>
      <c r="BI49" s="218" t="n"/>
      <c r="BJ49" s="218" t="n"/>
      <c r="BK49" s="218" t="n"/>
      <c r="BL49" s="218" t="n"/>
      <c r="BM49" s="218" t="n"/>
      <c r="BN49" s="218" t="n"/>
      <c r="BO49" s="218" t="n"/>
      <c r="BP49" s="218" t="n"/>
      <c r="BQ49" s="218" t="n"/>
      <c r="BR49" s="218" t="n"/>
      <c r="BS49" s="218" t="n"/>
      <c r="BT49" s="218" t="n"/>
      <c r="BU49" s="218" t="n"/>
      <c r="BV49" s="218" t="n"/>
      <c r="BW49" s="218" t="n"/>
      <c r="BX49" s="221" t="n"/>
      <c r="BY49" s="221" t="n"/>
      <c r="BZ49" s="221" t="n"/>
      <c r="CA49" s="221" t="n"/>
      <c r="CB49" s="221" t="n"/>
      <c r="CC49" s="221" t="n"/>
      <c r="CD49" s="221" t="n"/>
      <c r="CE49" s="221" t="n"/>
      <c r="CF49" s="221" t="n"/>
      <c r="CG49" s="222" t="n"/>
      <c r="CH49" s="217" t="n">
        <v>0.015</v>
      </c>
      <c r="CI49" s="449" t="n"/>
      <c r="CJ49" s="224" t="n"/>
      <c r="CK49" s="196" t="n"/>
      <c r="CL49" s="196" t="n"/>
      <c r="CM49" s="196" t="n"/>
      <c r="CN49" s="196" t="n"/>
      <c r="CO49" s="196" t="inlineStr">
        <is>
          <t>LG</t>
        </is>
      </c>
      <c r="CP49" s="24" t="inlineStr">
        <is>
          <t>HE</t>
        </is>
      </c>
      <c r="CQ49" s="367" t="inlineStr">
        <is>
          <t>MFZ66236702</t>
        </is>
      </c>
      <c r="CR49" s="367" t="inlineStr">
        <is>
          <t xml:space="preserve">mma </t>
        </is>
      </c>
      <c r="CS49" s="367" t="n">
        <v>52</v>
      </c>
      <c r="CT49" s="367" t="n"/>
      <c r="CU49" s="367" t="n"/>
      <c r="CV49" s="367" t="n"/>
      <c r="CW49" s="367" t="n"/>
      <c r="CX49" s="367" t="n"/>
      <c r="CY49" s="367">
        <f>IFERROR(ROUND(STDEV(AN49,L49),1),"")</f>
        <v/>
      </c>
      <c r="CZ49" s="235">
        <f>IFERROR(ROUND(AVERAGE(O49:S49,AA49:AE49),0),"")</f>
        <v/>
      </c>
      <c r="DA49" s="235">
        <f>IFERROR(AVERAGE(T49:X49,AF49:AJ49),"")</f>
        <v/>
      </c>
      <c r="DB49" s="96" t="n"/>
      <c r="DC49" s="431">
        <f>SUM(BL49:BT49,AW49:BE49)</f>
        <v/>
      </c>
      <c r="DD49">
        <f>ROUND(DC49/K49,0)</f>
        <v/>
      </c>
      <c r="DE49">
        <f>IFERROR(ROUND(AVERAGE(Y49:Z49,AK49:AL49),0),"")</f>
        <v/>
      </c>
      <c r="DF49" s="218">
        <f>IFERROR(ROUND((3600/DE49*J49),0),"")</f>
        <v/>
      </c>
      <c r="DG49">
        <f>IFERROR(ROUND(DD49/DF49,1),"")</f>
        <v/>
      </c>
      <c r="DH49" s="431">
        <f>DD49+DB49</f>
        <v/>
      </c>
      <c r="DI49">
        <f>DC49/DH49</f>
        <v/>
      </c>
      <c r="DK49" s="431">
        <f>DF49-AP49</f>
        <v/>
      </c>
      <c r="DL49" s="367" t="n"/>
      <c r="DM49" s="367" t="n"/>
      <c r="DN49" s="367" t="n"/>
      <c r="DO49" s="367" t="n"/>
      <c r="DP49" s="367" t="n"/>
      <c r="DQ49" s="367" t="n"/>
      <c r="DR49" s="367" t="n"/>
      <c r="DS49" s="367" t="n"/>
      <c r="DT49" s="367" t="n"/>
      <c r="DU49" s="367" t="n"/>
      <c r="DV49" s="367" t="n"/>
      <c r="DW49" s="367" t="n"/>
      <c r="DX49" s="367" t="n"/>
      <c r="DY49" s="367" t="n"/>
      <c r="DZ49" s="367" t="n"/>
      <c r="EA49" s="367" t="n"/>
      <c r="EB49" s="367" t="n"/>
      <c r="EC49" s="367" t="n"/>
      <c r="ED49" s="367" t="n"/>
      <c r="EE49" s="367" t="n"/>
      <c r="EF49" s="367" t="n"/>
      <c r="EG49" s="367" t="n"/>
      <c r="EH49" s="367" t="n"/>
      <c r="EI49" s="367" t="n"/>
    </row>
    <row r="50" ht="31.5" customFormat="1" customHeight="1" s="242">
      <c r="A50" s="236" t="n">
        <v>2022</v>
      </c>
      <c r="B50" s="192" t="n">
        <v>1</v>
      </c>
      <c r="C50" s="448" t="n">
        <v>44563</v>
      </c>
      <c r="D50" s="192" t="n">
        <v>425</v>
      </c>
      <c r="E50" s="192" t="n">
        <v>674</v>
      </c>
      <c r="F50" s="192" t="n">
        <v>6</v>
      </c>
      <c r="G50" s="241" t="inlineStr">
        <is>
          <t>LgWashing Mashine Base (VIVACHE)</t>
        </is>
      </c>
      <c r="H50" t="inlineStr">
        <is>
          <t>FMLGEI10000000</t>
        </is>
      </c>
      <c r="I50" t="inlineStr">
        <is>
          <t>1700*1400</t>
        </is>
      </c>
      <c r="J50" t="n">
        <v>2</v>
      </c>
      <c r="K50" t="n">
        <v>1</v>
      </c>
      <c r="L50" s="243" t="n">
        <v>256</v>
      </c>
      <c r="M50" s="244" t="n">
        <v>240.896</v>
      </c>
      <c r="N50" s="245" t="n">
        <v>274.176</v>
      </c>
      <c r="O50" s="235" t="n"/>
      <c r="P50" s="235" t="n"/>
      <c r="Q50" s="235" t="n"/>
      <c r="R50" s="235" t="n"/>
      <c r="S50" s="235" t="n"/>
      <c r="T50" s="235" t="n"/>
      <c r="U50" s="235" t="n"/>
      <c r="V50" s="235" t="n"/>
      <c r="W50" s="235" t="n"/>
      <c r="X50" s="235" t="n"/>
      <c r="Y50" s="195" t="n">
        <v>115</v>
      </c>
      <c r="Z50" s="195" t="n">
        <v>113</v>
      </c>
      <c r="AA50" s="235" t="n"/>
      <c r="AB50" s="235" t="n"/>
      <c r="AC50" s="235" t="n"/>
      <c r="AD50" s="235" t="n"/>
      <c r="AE50" s="235" t="n"/>
      <c r="AF50" s="235" t="n"/>
      <c r="AG50" s="235" t="n"/>
      <c r="AH50" s="235" t="n"/>
      <c r="AI50" s="235" t="n"/>
      <c r="AJ50" s="235" t="n"/>
      <c r="AK50" s="195" t="n">
        <v>116</v>
      </c>
      <c r="AL50" s="195" t="n">
        <v>115</v>
      </c>
      <c r="AM50" s="235" t="n"/>
      <c r="AN50" s="235" t="n"/>
      <c r="AO50" s="282" t="n"/>
      <c r="AP50" s="219" t="n">
        <v>40</v>
      </c>
      <c r="AQ50" s="220" t="n">
        <v>180</v>
      </c>
      <c r="AR50" s="218" t="n"/>
      <c r="AS50" s="218" t="n"/>
      <c r="AT50" s="218" t="n"/>
      <c r="AU50" s="218" t="n"/>
      <c r="AV50" s="218" t="n"/>
      <c r="AW50" s="218" t="n"/>
      <c r="AX50" s="218" t="n"/>
      <c r="AY50" s="218" t="n"/>
      <c r="AZ50" s="218" t="n"/>
      <c r="BA50" s="218" t="n"/>
      <c r="BB50" s="218" t="n"/>
      <c r="BC50" s="218" t="n"/>
      <c r="BD50" s="218" t="n"/>
      <c r="BE50" s="218" t="n"/>
      <c r="BF50" s="218" t="n"/>
      <c r="BG50" s="218" t="n"/>
      <c r="BH50" s="218" t="n"/>
      <c r="BI50" s="218" t="n"/>
      <c r="BJ50" s="218" t="n"/>
      <c r="BK50" s="218" t="n"/>
      <c r="BL50" s="218" t="n"/>
      <c r="BM50" s="218" t="n"/>
      <c r="BN50" s="218" t="n"/>
      <c r="BO50" s="218" t="n"/>
      <c r="BP50" s="218" t="n"/>
      <c r="BQ50" s="218" t="n"/>
      <c r="BR50" s="218" t="n"/>
      <c r="BS50" s="218" t="n"/>
      <c r="BT50" s="218" t="n"/>
      <c r="BU50" s="218" t="n"/>
      <c r="BV50" s="218" t="n"/>
      <c r="BW50" s="218" t="n"/>
      <c r="BX50" s="221" t="n"/>
      <c r="BY50" s="221" t="n"/>
      <c r="BZ50" s="221" t="n"/>
      <c r="CA50" s="221" t="n"/>
      <c r="CB50" s="221" t="n"/>
      <c r="CC50" s="221" t="n"/>
      <c r="CD50" s="221" t="n"/>
      <c r="CE50" s="221" t="n"/>
      <c r="CF50" s="221" t="n"/>
      <c r="CG50" s="222" t="n"/>
      <c r="CH50" s="217" t="n">
        <v>0.015</v>
      </c>
      <c r="CI50" s="449" t="n"/>
      <c r="CJ50" s="224" t="n"/>
      <c r="CK50" s="196" t="n"/>
      <c r="CL50" s="196" t="n"/>
      <c r="CM50" s="196" t="n"/>
      <c r="CN50" s="196" t="n"/>
      <c r="CO50" s="196" t="inlineStr">
        <is>
          <t>LG</t>
        </is>
      </c>
      <c r="CP50" s="24" t="inlineStr">
        <is>
          <t>HE</t>
        </is>
      </c>
      <c r="CQ50" s="367" t="inlineStr">
        <is>
          <t>AGG76599802</t>
        </is>
      </c>
      <c r="CR50" s="367" t="inlineStr">
        <is>
          <t>mmf</t>
        </is>
      </c>
      <c r="CS50" s="367" t="n">
        <v>52</v>
      </c>
      <c r="CT50" s="367" t="n"/>
      <c r="CU50" s="367" t="n"/>
      <c r="CV50" s="367" t="n"/>
      <c r="CW50" s="367" t="n"/>
      <c r="CX50" s="367" t="n"/>
      <c r="CY50" s="367">
        <f>IFERROR(ROUND(STDEV(AN50,L50),1),"")</f>
        <v/>
      </c>
      <c r="CZ50" s="235">
        <f>IFERROR(ROUND(AVERAGE(O50:S50,AA50:AE50),0),"")</f>
        <v/>
      </c>
      <c r="DA50" s="235">
        <f>IFERROR(AVERAGE(T50:X50,AF50:AJ50),"")</f>
        <v/>
      </c>
      <c r="DB50" s="96" t="n"/>
      <c r="DC50" s="431">
        <f>SUM(BL50:BT50,AW50:BE50)</f>
        <v/>
      </c>
      <c r="DD50">
        <f>ROUND(DC50/K50,0)</f>
        <v/>
      </c>
      <c r="DE50">
        <f>IFERROR(ROUND(AVERAGE(Y50:Z50,AK50:AL50),0),"")</f>
        <v/>
      </c>
      <c r="DF50" s="218">
        <f>IFERROR(ROUND((3600/DE50*J50),0),"")</f>
        <v/>
      </c>
      <c r="DG50">
        <f>IFERROR(ROUND(DD50/DF50,1),"")</f>
        <v/>
      </c>
      <c r="DH50" s="431">
        <f>DD50+DB50</f>
        <v/>
      </c>
      <c r="DI50">
        <f>DC50/DH50</f>
        <v/>
      </c>
      <c r="DK50" s="431">
        <f>DF50-AP50</f>
        <v/>
      </c>
      <c r="DL50" s="367" t="n"/>
      <c r="DM50" s="367" t="n"/>
      <c r="DN50" s="367" t="n"/>
      <c r="DO50" s="367" t="n"/>
      <c r="DP50" s="367" t="n"/>
      <c r="DQ50" s="367" t="n"/>
      <c r="DR50" s="367" t="n"/>
      <c r="DS50" s="367" t="n"/>
      <c r="DT50" s="367" t="n"/>
      <c r="DU50" s="367" t="n"/>
      <c r="DV50" s="367" t="n"/>
      <c r="DW50" s="367" t="n"/>
      <c r="DX50" s="367" t="n"/>
      <c r="DY50" s="367" t="n"/>
      <c r="DZ50" s="367" t="n"/>
      <c r="EA50" s="367" t="n"/>
      <c r="EB50" s="367" t="n"/>
      <c r="EC50" s="367" t="n"/>
      <c r="ED50" s="367" t="n"/>
      <c r="EE50" s="367" t="n"/>
      <c r="EF50" s="367" t="n"/>
      <c r="EG50" s="367" t="n"/>
      <c r="EH50" s="367" t="n"/>
      <c r="EI50" s="367" t="n"/>
    </row>
    <row r="51" ht="31.5" customFormat="1" customHeight="1" s="242">
      <c r="A51" s="236" t="n">
        <v>2022</v>
      </c>
      <c r="B51" s="192" t="n">
        <v>1</v>
      </c>
      <c r="C51" s="448" t="n">
        <v>44563</v>
      </c>
      <c r="D51" s="192" t="n">
        <v>434</v>
      </c>
      <c r="E51" s="192" t="n">
        <v>751</v>
      </c>
      <c r="F51" s="192" t="n">
        <v>6</v>
      </c>
      <c r="G51" s="241" t="inlineStr">
        <is>
          <t>LG Nano80-top&amp;bottom</t>
        </is>
      </c>
      <c r="H51" t="inlineStr">
        <is>
          <t>FMLGEI1765NA80</t>
        </is>
      </c>
      <c r="I51" t="inlineStr">
        <is>
          <t>1400*1700</t>
        </is>
      </c>
      <c r="J51" t="n">
        <v>1</v>
      </c>
      <c r="K51" t="n">
        <v>4</v>
      </c>
      <c r="L51" s="243" t="n">
        <v>1009</v>
      </c>
      <c r="M51" s="244" t="n">
        <v>949.4690000000001</v>
      </c>
      <c r="N51" s="245" t="n">
        <v>1080.639</v>
      </c>
      <c r="O51" s="235" t="n"/>
      <c r="P51" s="235" t="n">
        <v>43960</v>
      </c>
      <c r="Q51" s="235" t="n">
        <v>42175</v>
      </c>
      <c r="R51" s="235" t="n">
        <v>43295</v>
      </c>
      <c r="S51" s="235" t="n">
        <v>42700</v>
      </c>
      <c r="T51" s="235" t="n"/>
      <c r="U51" s="235" t="n">
        <v>37135</v>
      </c>
      <c r="V51" s="235" t="n">
        <v>36015</v>
      </c>
      <c r="W51" s="235" t="n">
        <v>36785</v>
      </c>
      <c r="X51" s="235" t="n">
        <v>36575</v>
      </c>
      <c r="Y51" s="195" t="n">
        <v>178</v>
      </c>
      <c r="Z51" s="195" t="n">
        <v>174</v>
      </c>
      <c r="AA51" s="235" t="n"/>
      <c r="AB51" s="235" t="n"/>
      <c r="AC51" s="235" t="n"/>
      <c r="AD51" s="235" t="n"/>
      <c r="AE51" s="235" t="n"/>
      <c r="AF51" s="235" t="n"/>
      <c r="AG51" s="235" t="n"/>
      <c r="AH51" s="235" t="n"/>
      <c r="AI51" s="235" t="n"/>
      <c r="AJ51" s="235" t="n"/>
      <c r="AK51" s="195" t="n">
        <v>177</v>
      </c>
      <c r="AL51" s="195" t="n">
        <v>181</v>
      </c>
      <c r="AM51" s="235" t="n"/>
      <c r="AN51" s="235" t="n"/>
      <c r="AO51" s="282" t="n"/>
      <c r="AP51" s="219" t="n">
        <v>33</v>
      </c>
      <c r="AQ51" s="220" t="n">
        <v>108</v>
      </c>
      <c r="AR51" s="218" t="n"/>
      <c r="AS51" s="218" t="n"/>
      <c r="AT51" s="218" t="n"/>
      <c r="AU51" s="218" t="n"/>
      <c r="AV51" s="218" t="n"/>
      <c r="AW51" s="218" t="n">
        <v>105</v>
      </c>
      <c r="AX51" s="218" t="n">
        <v>140</v>
      </c>
      <c r="AY51" s="218" t="n">
        <v>175</v>
      </c>
      <c r="AZ51" s="218" t="n"/>
      <c r="BA51" s="218" t="n"/>
      <c r="BB51" s="218" t="n"/>
      <c r="BC51" s="218" t="n"/>
      <c r="BD51" s="218" t="n"/>
      <c r="BE51" s="218" t="n"/>
      <c r="BF51" s="218" t="n"/>
      <c r="BG51" s="218" t="n"/>
      <c r="BH51" s="218" t="n"/>
      <c r="BI51" s="218" t="n"/>
      <c r="BJ51" s="218" t="n"/>
      <c r="BK51" s="218" t="n"/>
      <c r="BL51" s="218" t="n"/>
      <c r="BM51" s="218" t="n"/>
      <c r="BN51" s="218" t="n"/>
      <c r="BO51" s="218" t="n"/>
      <c r="BP51" s="218" t="n"/>
      <c r="BQ51" s="218" t="n"/>
      <c r="BR51" s="218" t="n"/>
      <c r="BS51" s="218" t="n"/>
      <c r="BT51" s="218" t="n"/>
      <c r="BU51" s="218" t="n"/>
      <c r="BV51" s="218" t="n"/>
      <c r="BW51" s="218" t="n"/>
      <c r="BX51" s="221" t="n"/>
      <c r="BY51" s="221" t="n"/>
      <c r="BZ51" s="221" t="n"/>
      <c r="CA51" s="221" t="n"/>
      <c r="CB51" s="221" t="n"/>
      <c r="CC51" s="221" t="n"/>
      <c r="CD51" s="221" t="n"/>
      <c r="CE51" s="221" t="n"/>
      <c r="CF51" s="221" t="n"/>
      <c r="CG51" s="222" t="n"/>
      <c r="CH51" s="217" t="n">
        <v>0.015</v>
      </c>
      <c r="CI51" s="449" t="n"/>
      <c r="CJ51" s="224" t="n"/>
      <c r="CK51" s="196" t="n"/>
      <c r="CL51" s="196" t="n"/>
      <c r="CM51" s="196" t="n"/>
      <c r="CN51" s="196" t="n"/>
      <c r="CO51" s="196" t="inlineStr">
        <is>
          <t>LG</t>
        </is>
      </c>
      <c r="CP51" s="24" t="inlineStr">
        <is>
          <t>HE</t>
        </is>
      </c>
      <c r="CQ51" s="367" t="inlineStr">
        <is>
          <t>MFZ67212201</t>
        </is>
      </c>
      <c r="CR51" s="367" t="inlineStr">
        <is>
          <t>mma</t>
        </is>
      </c>
      <c r="CS51" s="367" t="n">
        <v>52</v>
      </c>
      <c r="CT51" s="367" t="n"/>
      <c r="CU51" s="367" t="n"/>
      <c r="CV51" s="367" t="n"/>
      <c r="CW51" s="367" t="n"/>
      <c r="CX51" s="367" t="n"/>
      <c r="CY51" s="367">
        <f>IFERROR(ROUND(STDEV(AN51,L51),1),"")</f>
        <v/>
      </c>
      <c r="CZ51" s="235">
        <f>IFERROR(ROUND(AVERAGE(O51:S51,AA51:AE51),0),"")</f>
        <v/>
      </c>
      <c r="DA51" s="235">
        <f>IFERROR(AVERAGE(T51:X51,AF51:AJ51),"")</f>
        <v/>
      </c>
      <c r="DB51" s="96" t="n"/>
      <c r="DC51" s="431">
        <f>SUM(BL51:BT51,AW51:BE51)</f>
        <v/>
      </c>
      <c r="DD51">
        <f>ROUND(DC51/K51,0)</f>
        <v/>
      </c>
      <c r="DE51">
        <f>IFERROR(ROUND(AVERAGE(Y51:Z51,AK51:AL51),0),"")</f>
        <v/>
      </c>
      <c r="DF51" s="218">
        <f>IFERROR(ROUND((3600/DE51*J51),0),"")</f>
        <v/>
      </c>
      <c r="DG51">
        <f>IFERROR(ROUND(DD51/DF51,1),"")</f>
        <v/>
      </c>
      <c r="DH51" s="431">
        <f>DD51+DB51</f>
        <v/>
      </c>
      <c r="DI51">
        <f>DC51/DH51</f>
        <v/>
      </c>
      <c r="DK51" s="431">
        <f>DF51-AP51</f>
        <v/>
      </c>
      <c r="DL51" s="367" t="n"/>
      <c r="DM51" s="367" t="n"/>
      <c r="DN51" s="367" t="n"/>
      <c r="DO51" s="367" t="n"/>
      <c r="DP51" s="367" t="n"/>
      <c r="DQ51" s="367" t="n"/>
      <c r="DR51" s="367" t="n"/>
      <c r="DS51" s="367" t="n"/>
      <c r="DT51" s="367" t="n"/>
      <c r="DU51" s="367" t="n"/>
      <c r="DV51" s="367" t="n"/>
      <c r="DW51" s="367" t="n"/>
      <c r="DX51" s="367" t="n"/>
      <c r="DY51" s="367" t="n"/>
      <c r="DZ51" s="367" t="n"/>
      <c r="EA51" s="367" t="n"/>
      <c r="EB51" s="367" t="n"/>
      <c r="EC51" s="367" t="n"/>
      <c r="ED51" s="367" t="n"/>
      <c r="EE51" s="367" t="n"/>
      <c r="EF51" s="367" t="n"/>
      <c r="EG51" s="367" t="n"/>
      <c r="EH51" s="367" t="n"/>
      <c r="EI51" s="367" t="n"/>
    </row>
    <row r="52" ht="31.5" customFormat="1" customHeight="1" s="242">
      <c r="A52" s="236" t="n">
        <v>2022</v>
      </c>
      <c r="B52" s="192" t="n">
        <v>1</v>
      </c>
      <c r="C52" s="448" t="n">
        <v>44563</v>
      </c>
      <c r="D52" s="192" t="n">
        <v>434</v>
      </c>
      <c r="E52" s="192" t="n">
        <v>752</v>
      </c>
      <c r="F52" s="192" t="n">
        <v>6</v>
      </c>
      <c r="G52" s="241" t="inlineStr">
        <is>
          <t>LG Nano80-side-left</t>
        </is>
      </c>
      <c r="H52" t="inlineStr">
        <is>
          <t>FMLGEI3465NA80</t>
        </is>
      </c>
      <c r="I52" t="inlineStr">
        <is>
          <t>1400*1700</t>
        </is>
      </c>
      <c r="J52" t="n">
        <v>1</v>
      </c>
      <c r="K52" t="n">
        <v>4</v>
      </c>
      <c r="L52" s="243" t="n">
        <v>52</v>
      </c>
      <c r="M52" s="244" t="n">
        <v>48.932</v>
      </c>
      <c r="N52" s="245" t="n">
        <v>55.692</v>
      </c>
      <c r="O52" s="235" t="n"/>
      <c r="P52" s="235" t="n">
        <v>2205</v>
      </c>
      <c r="Q52" s="235" t="n">
        <v>2030</v>
      </c>
      <c r="R52" s="235" t="n">
        <v>2065</v>
      </c>
      <c r="S52" s="235" t="n">
        <v>2100</v>
      </c>
      <c r="T52" s="235" t="n"/>
      <c r="U52" s="235" t="n">
        <v>1890</v>
      </c>
      <c r="V52" s="235" t="n">
        <v>1785</v>
      </c>
      <c r="W52" s="235" t="n">
        <v>1855</v>
      </c>
      <c r="X52" s="235" t="n">
        <v>1855</v>
      </c>
      <c r="Y52" s="195" t="n">
        <v>178</v>
      </c>
      <c r="Z52" s="195" t="n">
        <v>174</v>
      </c>
      <c r="AA52" s="235" t="n"/>
      <c r="AB52" s="235" t="n"/>
      <c r="AC52" s="235" t="n"/>
      <c r="AD52" s="235" t="n"/>
      <c r="AE52" s="235" t="n"/>
      <c r="AF52" s="235" t="n"/>
      <c r="AG52" s="235" t="n"/>
      <c r="AH52" s="235" t="n"/>
      <c r="AI52" s="235" t="n"/>
      <c r="AJ52" s="235" t="n"/>
      <c r="AK52" s="195" t="n">
        <v>177</v>
      </c>
      <c r="AL52" s="195" t="n">
        <v>181</v>
      </c>
      <c r="AM52" s="235" t="n"/>
      <c r="AN52" s="235" t="n"/>
      <c r="AO52" s="282" t="n"/>
      <c r="AP52" s="219" t="n">
        <v>33</v>
      </c>
      <c r="AQ52" s="220" t="n">
        <v>108</v>
      </c>
      <c r="AR52" s="218" t="n"/>
      <c r="AS52" s="218" t="n"/>
      <c r="AT52" s="218" t="n"/>
      <c r="AU52" s="218" t="n"/>
      <c r="AV52" s="218" t="n"/>
      <c r="AW52" s="218" t="n">
        <v>105</v>
      </c>
      <c r="AX52" s="218" t="n">
        <v>140</v>
      </c>
      <c r="AY52" s="218" t="n">
        <v>175</v>
      </c>
      <c r="AZ52" s="218" t="n"/>
      <c r="BA52" s="218" t="n"/>
      <c r="BB52" s="218" t="n"/>
      <c r="BC52" s="218" t="n"/>
      <c r="BD52" s="218" t="n"/>
      <c r="BE52" s="218" t="n"/>
      <c r="BF52" s="218" t="n"/>
      <c r="BG52" s="218" t="n"/>
      <c r="BH52" s="218" t="n"/>
      <c r="BI52" s="218" t="n"/>
      <c r="BJ52" s="218" t="n"/>
      <c r="BK52" s="218" t="n"/>
      <c r="BL52" s="218" t="n"/>
      <c r="BM52" s="218" t="n"/>
      <c r="BN52" s="218" t="n"/>
      <c r="BO52" s="218" t="n"/>
      <c r="BP52" s="218" t="n"/>
      <c r="BQ52" s="218" t="n"/>
      <c r="BR52" s="218" t="n"/>
      <c r="BS52" s="218" t="n"/>
      <c r="BT52" s="218" t="n"/>
      <c r="BU52" s="218" t="n"/>
      <c r="BV52" s="218" t="n"/>
      <c r="BW52" s="218" t="n"/>
      <c r="BX52" s="221" t="n"/>
      <c r="BY52" s="221" t="n"/>
      <c r="BZ52" s="221" t="n"/>
      <c r="CA52" s="221" t="n"/>
      <c r="CB52" s="221" t="n"/>
      <c r="CC52" s="221" t="n"/>
      <c r="CD52" s="221" t="n"/>
      <c r="CE52" s="221" t="n"/>
      <c r="CF52" s="221" t="n"/>
      <c r="CG52" s="222" t="n"/>
      <c r="CH52" s="217" t="n">
        <v>0.015</v>
      </c>
      <c r="CI52" s="449" t="n"/>
      <c r="CJ52" s="224" t="n"/>
      <c r="CK52" s="196" t="n"/>
      <c r="CL52" s="196" t="n"/>
      <c r="CM52" s="196" t="n"/>
      <c r="CN52" s="196" t="n"/>
      <c r="CO52" s="196" t="inlineStr">
        <is>
          <t>LG</t>
        </is>
      </c>
      <c r="CP52" s="24" t="inlineStr">
        <is>
          <t>HE</t>
        </is>
      </c>
      <c r="CQ52" s="367" t="inlineStr">
        <is>
          <t>MFZ67212202</t>
        </is>
      </c>
      <c r="CR52" s="367" t="inlineStr">
        <is>
          <t>mma</t>
        </is>
      </c>
      <c r="CS52" s="367" t="n">
        <v>52</v>
      </c>
      <c r="CT52" s="367" t="n"/>
      <c r="CU52" s="367" t="n"/>
      <c r="CV52" s="367" t="n"/>
      <c r="CW52" s="367" t="n"/>
      <c r="CX52" s="367" t="n"/>
      <c r="CY52" s="367">
        <f>IFERROR(ROUND(STDEV(AN52,L52),1),"")</f>
        <v/>
      </c>
      <c r="CZ52" s="235">
        <f>IFERROR(ROUND(AVERAGE(O52:S52,AA52:AE52),0),"")</f>
        <v/>
      </c>
      <c r="DA52" s="235">
        <f>IFERROR(AVERAGE(T52:X52,AF52:AJ52),"")</f>
        <v/>
      </c>
      <c r="DB52" s="96" t="n"/>
      <c r="DC52" s="431">
        <f>SUM(BL52:BT52,AW52:BE52)</f>
        <v/>
      </c>
      <c r="DD52">
        <f>ROUND(DC52/K52,0)</f>
        <v/>
      </c>
      <c r="DE52">
        <f>IFERROR(ROUND(AVERAGE(Y52:Z52,AK52:AL52),0),"")</f>
        <v/>
      </c>
      <c r="DF52" s="218">
        <f>IFERROR(ROUND((3600/DE52*J52),0),"")</f>
        <v/>
      </c>
      <c r="DG52">
        <f>IFERROR(ROUND(DD52/DF52,1),"")</f>
        <v/>
      </c>
      <c r="DH52" s="431">
        <f>DD52+DB52</f>
        <v/>
      </c>
      <c r="DI52">
        <f>DC52/DH52</f>
        <v/>
      </c>
      <c r="DK52" s="431">
        <f>DF52-AP52</f>
        <v/>
      </c>
      <c r="DL52" s="367" t="n"/>
      <c r="DM52" s="367" t="n"/>
      <c r="DN52" s="367" t="n"/>
      <c r="DO52" s="367" t="n"/>
      <c r="DP52" s="367" t="n"/>
      <c r="DQ52" s="367" t="n"/>
      <c r="DR52" s="367" t="n"/>
      <c r="DS52" s="367" t="n"/>
      <c r="DT52" s="367" t="n"/>
      <c r="DU52" s="367" t="n"/>
      <c r="DV52" s="367" t="n"/>
      <c r="DW52" s="367" t="n"/>
      <c r="DX52" s="367" t="n"/>
      <c r="DY52" s="367" t="n"/>
      <c r="DZ52" s="367" t="n"/>
      <c r="EA52" s="367" t="n"/>
      <c r="EB52" s="367" t="n"/>
      <c r="EC52" s="367" t="n"/>
      <c r="ED52" s="367" t="n"/>
      <c r="EE52" s="367" t="n"/>
      <c r="EF52" s="367" t="n"/>
      <c r="EG52" s="367" t="n"/>
      <c r="EH52" s="367" t="n"/>
      <c r="EI52" s="367" t="n"/>
    </row>
    <row r="53" ht="31.5" customFormat="1" customHeight="1" s="242">
      <c r="A53" s="236" t="n">
        <v>2022</v>
      </c>
      <c r="B53" s="192" t="n">
        <v>1</v>
      </c>
      <c r="C53" s="448" t="n">
        <v>44563</v>
      </c>
      <c r="D53" s="192" t="n">
        <v>47</v>
      </c>
      <c r="E53" s="192" t="n">
        <v>122</v>
      </c>
      <c r="F53" s="192" t="n">
        <v>7</v>
      </c>
      <c r="G53" s="241" t="inlineStr">
        <is>
          <t>LgWashing Mashine Base</t>
        </is>
      </c>
      <c r="H53" t="inlineStr">
        <is>
          <t>FMLGEI1000000</t>
        </is>
      </c>
      <c r="I53" t="inlineStr">
        <is>
          <t>1700*1400</t>
        </is>
      </c>
      <c r="J53" t="n">
        <v>2</v>
      </c>
      <c r="K53" t="n">
        <v>1</v>
      </c>
      <c r="L53" s="243" t="n">
        <v>280</v>
      </c>
      <c r="M53" s="244" t="n">
        <v>267.4</v>
      </c>
      <c r="N53" s="245" t="n">
        <v>292.6</v>
      </c>
      <c r="O53" s="235" t="n"/>
      <c r="P53" s="235" t="n"/>
      <c r="Q53" s="235" t="n"/>
      <c r="R53" s="235" t="n"/>
      <c r="S53" s="235" t="n"/>
      <c r="T53" s="235" t="n"/>
      <c r="U53" s="235" t="n"/>
      <c r="V53" s="235" t="n"/>
      <c r="W53" s="235" t="n"/>
      <c r="X53" s="235" t="n"/>
      <c r="Y53" s="195" t="n">
        <v>113</v>
      </c>
      <c r="Z53" s="195" t="n">
        <v>112</v>
      </c>
      <c r="AA53" s="235" t="n"/>
      <c r="AB53" s="235" t="n"/>
      <c r="AC53" s="235" t="n"/>
      <c r="AD53" s="235" t="n"/>
      <c r="AE53" s="235" t="n"/>
      <c r="AF53" s="235" t="n"/>
      <c r="AG53" s="235" t="n"/>
      <c r="AH53" s="235" t="n"/>
      <c r="AI53" s="235" t="n"/>
      <c r="AJ53" s="235" t="n"/>
      <c r="AK53" s="195" t="n">
        <v>112</v>
      </c>
      <c r="AL53" s="195" t="n">
        <v>111</v>
      </c>
      <c r="AM53" s="235" t="n"/>
      <c r="AN53" s="235" t="n"/>
      <c r="AO53" s="282" t="n"/>
      <c r="AP53" s="219" t="n">
        <v>63</v>
      </c>
      <c r="AQ53" s="220" t="n">
        <v>115</v>
      </c>
      <c r="AR53" s="218" t="n"/>
      <c r="AS53" s="218" t="n"/>
      <c r="AT53" s="218" t="n"/>
      <c r="AU53" s="218" t="n"/>
      <c r="AV53" s="218" t="n"/>
      <c r="AW53" s="218" t="n"/>
      <c r="AX53" s="218" t="n"/>
      <c r="AY53" s="218" t="n"/>
      <c r="AZ53" s="218" t="n"/>
      <c r="BA53" s="218" t="n"/>
      <c r="BB53" s="218" t="n"/>
      <c r="BC53" s="218" t="n"/>
      <c r="BD53" s="218" t="n"/>
      <c r="BE53" s="218" t="n"/>
      <c r="BF53" s="218" t="n"/>
      <c r="BG53" s="218" t="n"/>
      <c r="BH53" s="218" t="n"/>
      <c r="BI53" s="218" t="n"/>
      <c r="BJ53" s="218" t="n"/>
      <c r="BK53" s="218" t="n"/>
      <c r="BL53" s="218" t="n"/>
      <c r="BM53" s="218" t="n"/>
      <c r="BN53" s="218" t="n"/>
      <c r="BO53" s="218" t="n"/>
      <c r="BP53" s="218" t="n"/>
      <c r="BQ53" s="218" t="n"/>
      <c r="BR53" s="218" t="n"/>
      <c r="BS53" s="218" t="n"/>
      <c r="BT53" s="218" t="n"/>
      <c r="BU53" s="218" t="n"/>
      <c r="BV53" s="218" t="n"/>
      <c r="BW53" s="218" t="n"/>
      <c r="BX53" s="221" t="n"/>
      <c r="BY53" s="221" t="n"/>
      <c r="BZ53" s="221" t="n"/>
      <c r="CA53" s="221" t="n"/>
      <c r="CB53" s="221" t="n"/>
      <c r="CC53" s="221" t="n"/>
      <c r="CD53" s="221" t="n"/>
      <c r="CE53" s="221" t="n"/>
      <c r="CF53" s="221" t="n"/>
      <c r="CG53" s="222" t="n"/>
      <c r="CH53" s="217" t="n">
        <v>0.015</v>
      </c>
      <c r="CI53" s="449" t="n"/>
      <c r="CJ53" s="224" t="n"/>
      <c r="CK53" s="196" t="n"/>
      <c r="CL53" s="196" t="n"/>
      <c r="CM53" s="196" t="n"/>
      <c r="CN53" s="196" t="n"/>
      <c r="CO53" s="196" t="inlineStr">
        <is>
          <t>LG</t>
        </is>
      </c>
      <c r="CP53" s="24" t="inlineStr">
        <is>
          <t>HE</t>
        </is>
      </c>
      <c r="CQ53" s="367" t="inlineStr">
        <is>
          <t>AGG76599801</t>
        </is>
      </c>
      <c r="CR53" s="367" t="inlineStr">
        <is>
          <t>mmf</t>
        </is>
      </c>
      <c r="CS53" s="367" t="n">
        <v>52</v>
      </c>
      <c r="CT53" s="367" t="n"/>
      <c r="CU53" s="367" t="n"/>
      <c r="CV53" s="367" t="n"/>
      <c r="CW53" s="367" t="n"/>
      <c r="CX53" s="367" t="n"/>
      <c r="CY53" s="367">
        <f>IFERROR(ROUND(STDEV(AN53,L53),1),"")</f>
        <v/>
      </c>
      <c r="CZ53" s="235">
        <f>IFERROR(ROUND(AVERAGE(O53:S53,AA53:AE53),0),"")</f>
        <v/>
      </c>
      <c r="DA53" s="235">
        <f>IFERROR(AVERAGE(T53:X53,AF53:AJ53),"")</f>
        <v/>
      </c>
      <c r="DB53" s="96" t="n"/>
      <c r="DC53" s="431">
        <f>SUM(BL53:BT53,AW53:BE53)</f>
        <v/>
      </c>
      <c r="DD53">
        <f>ROUND(DC53/K53,0)</f>
        <v/>
      </c>
      <c r="DE53">
        <f>IFERROR(ROUND(AVERAGE(Y53:Z53,AK53:AL53),0),"")</f>
        <v/>
      </c>
      <c r="DF53" s="218">
        <f>IFERROR(ROUND((3600/DE53*J53),0),"")</f>
        <v/>
      </c>
      <c r="DG53">
        <f>IFERROR(ROUND(DD53/DF53,1),"")</f>
        <v/>
      </c>
      <c r="DH53" s="431">
        <f>DD53+DB53</f>
        <v/>
      </c>
      <c r="DI53">
        <f>DC53/DH53</f>
        <v/>
      </c>
      <c r="DK53" s="431">
        <f>DF53-AP53</f>
        <v/>
      </c>
      <c r="DL53" s="367" t="n"/>
      <c r="DM53" s="367" t="n"/>
      <c r="DN53" s="367" t="n"/>
      <c r="DO53" s="367" t="n"/>
      <c r="DP53" s="367" t="n"/>
      <c r="DQ53" s="367" t="n"/>
      <c r="DR53" s="367" t="n"/>
      <c r="DS53" s="367" t="n"/>
      <c r="DT53" s="367" t="n"/>
      <c r="DU53" s="367" t="n"/>
      <c r="DV53" s="367" t="n"/>
      <c r="DW53" s="367" t="n"/>
      <c r="DX53" s="367" t="n"/>
      <c r="DY53" s="367" t="n"/>
      <c r="DZ53" s="367" t="n"/>
      <c r="EA53" s="367" t="n"/>
      <c r="EB53" s="367" t="n"/>
      <c r="EC53" s="367" t="n"/>
      <c r="ED53" s="367" t="n"/>
      <c r="EE53" s="367" t="n"/>
      <c r="EF53" s="367" t="n"/>
      <c r="EG53" s="367" t="n"/>
      <c r="EH53" s="367" t="n"/>
      <c r="EI53" s="367" t="n"/>
    </row>
    <row r="54" ht="31.5" customFormat="1" customHeight="1" s="242">
      <c r="A54" s="236" t="n">
        <v>2022</v>
      </c>
      <c r="B54" s="192" t="n">
        <v>1</v>
      </c>
      <c r="C54" s="448" t="n">
        <v>44563</v>
      </c>
      <c r="D54" s="192" t="n">
        <v>125</v>
      </c>
      <c r="E54" s="192" t="n">
        <v>691</v>
      </c>
      <c r="F54" s="192" t="n">
        <v>7</v>
      </c>
      <c r="G54" s="241" t="inlineStr">
        <is>
          <t>زوايا خلفيه كيلوباترا</t>
        </is>
      </c>
      <c r="H54" t="inlineStr">
        <is>
          <t>FMDAII2RCP0000</t>
        </is>
      </c>
      <c r="I54" t="inlineStr">
        <is>
          <t>1400*1700</t>
        </is>
      </c>
      <c r="J54" t="n">
        <v>4</v>
      </c>
      <c r="K54" t="n">
        <v>4</v>
      </c>
      <c r="L54" s="243" t="n">
        <v>194</v>
      </c>
      <c r="M54" s="244" t="n">
        <v>174.6</v>
      </c>
      <c r="N54" s="245" t="n">
        <v>213.4</v>
      </c>
      <c r="O54" s="235" t="n"/>
      <c r="P54" s="235" t="n"/>
      <c r="Q54" s="235" t="n">
        <v>11607</v>
      </c>
      <c r="R54" s="235" t="n">
        <v>11766</v>
      </c>
      <c r="S54" s="235" t="n">
        <v>12190</v>
      </c>
      <c r="T54" s="235" t="n"/>
      <c r="U54" s="235" t="n"/>
      <c r="V54" s="235" t="n">
        <v>9858</v>
      </c>
      <c r="W54" s="235" t="n">
        <v>10600</v>
      </c>
      <c r="X54" s="235" t="n">
        <v>10918</v>
      </c>
      <c r="Y54" s="195" t="n">
        <v>116</v>
      </c>
      <c r="Z54" s="195" t="n">
        <v>112</v>
      </c>
      <c r="AA54" s="235" t="n">
        <v>10706</v>
      </c>
      <c r="AB54" s="235" t="n">
        <v>10918</v>
      </c>
      <c r="AC54" s="235" t="n">
        <v>10759</v>
      </c>
      <c r="AD54" s="235" t="n">
        <v>10600</v>
      </c>
      <c r="AE54" s="235" t="n">
        <v>10759</v>
      </c>
      <c r="AF54" s="235" t="n">
        <v>8904</v>
      </c>
      <c r="AG54" s="235" t="n">
        <v>8745</v>
      </c>
      <c r="AH54" s="235" t="n">
        <v>10971</v>
      </c>
      <c r="AI54" s="235" t="n">
        <v>9911</v>
      </c>
      <c r="AJ54" s="235" t="n">
        <v>10547</v>
      </c>
      <c r="AK54" s="195" t="n">
        <v>115</v>
      </c>
      <c r="AL54" s="195" t="n">
        <v>116</v>
      </c>
      <c r="AM54" s="235" t="n"/>
      <c r="AN54" s="235" t="n"/>
      <c r="AO54" s="282" t="n"/>
      <c r="AP54" s="219" t="n">
        <v>120</v>
      </c>
      <c r="AQ54" s="220" t="n">
        <v>120</v>
      </c>
      <c r="AR54" s="218" t="n"/>
      <c r="AS54" s="218" t="n"/>
      <c r="AT54" s="218" t="n"/>
      <c r="AU54" s="218" t="n"/>
      <c r="AV54" s="218" t="n"/>
      <c r="AW54" s="218" t="n"/>
      <c r="AX54" s="218" t="n"/>
      <c r="AY54" s="218" t="n"/>
      <c r="AZ54" s="218" t="n"/>
      <c r="BA54" s="218" t="n"/>
      <c r="BB54" s="218" t="n"/>
      <c r="BC54" s="218" t="n"/>
      <c r="BD54" s="218" t="n"/>
      <c r="BE54" s="218" t="n"/>
      <c r="BF54" s="218" t="n"/>
      <c r="BG54" s="218" t="n"/>
      <c r="BH54" s="218" t="n"/>
      <c r="BI54" s="218" t="n"/>
      <c r="BJ54" s="218" t="n"/>
      <c r="BK54" s="218" t="n"/>
      <c r="BL54" s="218" t="n">
        <v>159</v>
      </c>
      <c r="BM54" s="218" t="n">
        <v>159</v>
      </c>
      <c r="BN54" s="218" t="n">
        <v>212</v>
      </c>
      <c r="BO54" s="218" t="n"/>
      <c r="BP54" s="218" t="n"/>
      <c r="BQ54" s="218" t="n"/>
      <c r="BR54" s="218" t="n"/>
      <c r="BS54" s="218" t="n"/>
      <c r="BT54" s="218" t="n"/>
      <c r="BU54" s="218" t="n"/>
      <c r="BV54" s="218" t="n"/>
      <c r="BW54" s="218" t="n"/>
      <c r="BX54" s="221" t="n"/>
      <c r="BY54" s="221" t="n"/>
      <c r="BZ54" s="221" t="n"/>
      <c r="CA54" s="221" t="n"/>
      <c r="CB54" s="221" t="n"/>
      <c r="CC54" s="221" t="n"/>
      <c r="CD54" s="221" t="n"/>
      <c r="CE54" s="221" t="n"/>
      <c r="CF54" s="221" t="n"/>
      <c r="CG54" s="222" t="n"/>
      <c r="CH54" s="217" t="n">
        <v>0.015</v>
      </c>
      <c r="CI54" s="449" t="n"/>
      <c r="CJ54" s="224" t="n"/>
      <c r="CK54" s="196" t="n"/>
      <c r="CL54" s="196" t="n"/>
      <c r="CM54" s="196" t="n"/>
      <c r="CN54" s="196" t="n"/>
      <c r="CO54" s="196" t="inlineStr">
        <is>
          <t>Media</t>
        </is>
      </c>
      <c r="CP54" s="24" t="inlineStr">
        <is>
          <t>Media</t>
        </is>
      </c>
      <c r="CQ54" s="367" t="n"/>
      <c r="CR54" s="367" t="n"/>
      <c r="CS54" s="367" t="n">
        <v>52</v>
      </c>
      <c r="CT54" s="367" t="n"/>
      <c r="CU54" s="367" t="n"/>
      <c r="CV54" s="367" t="n"/>
      <c r="CW54" s="367" t="n"/>
      <c r="CX54" s="367" t="n"/>
      <c r="CY54" s="367">
        <f>IFERROR(ROUND(STDEV(AN54,L54),1),"")</f>
        <v/>
      </c>
      <c r="CZ54" s="235">
        <f>IFERROR(ROUND(AVERAGE(O54:S54,AA54:AE54),0),"")</f>
        <v/>
      </c>
      <c r="DA54" s="235">
        <f>IFERROR(AVERAGE(T54:X54,AF54:AJ54),"")</f>
        <v/>
      </c>
      <c r="DB54" s="96" t="n"/>
      <c r="DC54" s="431">
        <f>SUM(BL54:BT54,AW54:BE54)</f>
        <v/>
      </c>
      <c r="DD54">
        <f>ROUND(DC54/K54,0)</f>
        <v/>
      </c>
      <c r="DE54">
        <f>IFERROR(ROUND(AVERAGE(Y54:Z54,AK54:AL54),0),"")</f>
        <v/>
      </c>
      <c r="DF54" s="218">
        <f>IFERROR(ROUND((3600/DE54*J54),0),"")</f>
        <v/>
      </c>
      <c r="DG54">
        <f>IFERROR(ROUND(DD54/DF54,1),"")</f>
        <v/>
      </c>
      <c r="DH54" s="431">
        <f>DD54+DB54</f>
        <v/>
      </c>
      <c r="DI54">
        <f>DC54/DH54</f>
        <v/>
      </c>
      <c r="DK54" s="431">
        <f>DF54-AP54</f>
        <v/>
      </c>
      <c r="DL54" s="367" t="n"/>
      <c r="DM54" s="367" t="n"/>
      <c r="DN54" s="367" t="n"/>
      <c r="DO54" s="367" t="n"/>
      <c r="DP54" s="367" t="n"/>
      <c r="DQ54" s="367" t="n"/>
      <c r="DR54" s="367" t="n"/>
      <c r="DS54" s="367" t="n"/>
      <c r="DT54" s="367" t="n"/>
      <c r="DU54" s="367" t="n"/>
      <c r="DV54" s="367" t="n"/>
      <c r="DW54" s="367" t="n"/>
      <c r="DX54" s="367" t="n"/>
      <c r="DY54" s="367" t="n"/>
      <c r="DZ54" s="367" t="n"/>
      <c r="EA54" s="367" t="n"/>
      <c r="EB54" s="367" t="n"/>
      <c r="EC54" s="367" t="n"/>
      <c r="ED54" s="367" t="n"/>
      <c r="EE54" s="367" t="n"/>
      <c r="EF54" s="367" t="n"/>
      <c r="EG54" s="367" t="n"/>
      <c r="EH54" s="367" t="n"/>
      <c r="EI54" s="367" t="n"/>
    </row>
    <row r="55" ht="31.5" customFormat="1" customHeight="1" s="242">
      <c r="A55" s="236" t="n">
        <v>2022</v>
      </c>
      <c r="B55" s="192" t="n">
        <v>1</v>
      </c>
      <c r="C55" s="448" t="n">
        <v>44563</v>
      </c>
      <c r="D55" s="192" t="n">
        <v>376</v>
      </c>
      <c r="E55" s="192" t="n">
        <v>438</v>
      </c>
      <c r="F55" s="192" t="n">
        <v>7</v>
      </c>
      <c r="G55" s="241" t="inlineStr">
        <is>
          <t xml:space="preserve">LG43LM63/UM73 </t>
        </is>
      </c>
      <c r="H55" t="inlineStr">
        <is>
          <t>FMLGEI43LM6373</t>
        </is>
      </c>
      <c r="I55" t="inlineStr">
        <is>
          <t>1400*1700</t>
        </is>
      </c>
      <c r="J55" t="n">
        <v>3</v>
      </c>
      <c r="K55" t="n">
        <v>2</v>
      </c>
      <c r="L55" s="243" t="n">
        <v>335</v>
      </c>
      <c r="M55" s="244" t="n">
        <v>315.235</v>
      </c>
      <c r="N55" s="245" t="n">
        <v>358.785</v>
      </c>
      <c r="O55" s="235" t="n">
        <v>229848</v>
      </c>
      <c r="P55" s="235" t="n">
        <v>210066</v>
      </c>
      <c r="Q55" s="235" t="n">
        <v>223725</v>
      </c>
      <c r="R55" s="235" t="n">
        <v>219957</v>
      </c>
      <c r="S55" s="235" t="n">
        <v>223725</v>
      </c>
      <c r="T55" s="235" t="n">
        <v>165792</v>
      </c>
      <c r="U55" s="235" t="n">
        <v>163437</v>
      </c>
      <c r="V55" s="235" t="n">
        <v>166263</v>
      </c>
      <c r="W55" s="235" t="n">
        <v>163437</v>
      </c>
      <c r="X55" s="235" t="n">
        <v>163908</v>
      </c>
      <c r="Y55" s="195" t="n">
        <v>138</v>
      </c>
      <c r="Z55" s="195" t="n">
        <v>136</v>
      </c>
      <c r="AA55" s="235" t="n">
        <v>235500</v>
      </c>
      <c r="AB55" s="235" t="n">
        <v>235500</v>
      </c>
      <c r="AC55" s="235" t="n">
        <v>230790</v>
      </c>
      <c r="AD55" s="235" t="n">
        <v>226551</v>
      </c>
      <c r="AE55" s="235" t="n">
        <v>236913</v>
      </c>
      <c r="AF55" s="235" t="n">
        <v>186987</v>
      </c>
      <c r="AG55" s="235" t="n">
        <v>172857</v>
      </c>
      <c r="AH55" s="235" t="n">
        <v>165321</v>
      </c>
      <c r="AI55" s="235" t="n">
        <v>159198</v>
      </c>
      <c r="AJ55" s="235" t="n">
        <v>172386</v>
      </c>
      <c r="AK55" s="195" t="n">
        <v>137</v>
      </c>
      <c r="AL55" s="195" t="n">
        <v>137</v>
      </c>
      <c r="AM55" s="235" t="n"/>
      <c r="AN55" s="235" t="n"/>
      <c r="AO55" s="282" t="n"/>
      <c r="AP55" s="219" t="n">
        <v>67</v>
      </c>
      <c r="AQ55" s="220" t="n">
        <v>161</v>
      </c>
      <c r="AR55" s="218" t="n"/>
      <c r="AS55" s="218" t="n"/>
      <c r="AT55" s="218" t="n"/>
      <c r="AU55" s="218" t="n"/>
      <c r="AV55" s="218" t="n"/>
      <c r="AW55" s="218" t="n"/>
      <c r="AX55" s="218" t="n"/>
      <c r="AY55" s="218" t="n"/>
      <c r="AZ55" s="218" t="n"/>
      <c r="BA55" s="218" t="n"/>
      <c r="BB55" s="218" t="n"/>
      <c r="BC55" s="218" t="n"/>
      <c r="BD55" s="218" t="n"/>
      <c r="BE55" s="218" t="n"/>
      <c r="BF55" s="218" t="n"/>
      <c r="BG55" s="218" t="n"/>
      <c r="BH55" s="218" t="n"/>
      <c r="BI55" s="218" t="n"/>
      <c r="BJ55" s="218" t="n"/>
      <c r="BK55" s="218" t="n"/>
      <c r="BL55" s="218" t="n"/>
      <c r="BM55" s="218" t="n"/>
      <c r="BN55" s="218" t="n"/>
      <c r="BO55" s="218" t="n"/>
      <c r="BP55" s="218" t="n"/>
      <c r="BQ55" s="218" t="n"/>
      <c r="BR55" s="218" t="n"/>
      <c r="BS55" s="218" t="n"/>
      <c r="BT55" s="218" t="n"/>
      <c r="BU55" s="218" t="n"/>
      <c r="BV55" s="218" t="n"/>
      <c r="BW55" s="218" t="n"/>
      <c r="BX55" s="221" t="n"/>
      <c r="BY55" s="221" t="n"/>
      <c r="BZ55" s="221" t="n"/>
      <c r="CA55" s="221" t="n"/>
      <c r="CB55" s="221" t="n"/>
      <c r="CC55" s="221" t="n"/>
      <c r="CD55" s="221" t="n"/>
      <c r="CE55" s="221" t="n"/>
      <c r="CF55" s="221" t="n"/>
      <c r="CG55" s="222" t="n"/>
      <c r="CH55" s="217" t="n">
        <v>0.015</v>
      </c>
      <c r="CI55" s="449" t="n"/>
      <c r="CJ55" s="224" t="n"/>
      <c r="CK55" s="196" t="n"/>
      <c r="CL55" s="196" t="n"/>
      <c r="CM55" s="196" t="n"/>
      <c r="CN55" s="196" t="n"/>
      <c r="CO55" s="196" t="inlineStr">
        <is>
          <t>LG</t>
        </is>
      </c>
      <c r="CP55" s="24" t="inlineStr">
        <is>
          <t>HE</t>
        </is>
      </c>
      <c r="CQ55" s="367" t="inlineStr">
        <is>
          <t>mfz66236501</t>
        </is>
      </c>
      <c r="CR55" s="367" t="inlineStr">
        <is>
          <t>mma</t>
        </is>
      </c>
      <c r="CS55" s="367" t="n">
        <v>52</v>
      </c>
      <c r="CT55" s="367" t="n"/>
      <c r="CU55" s="367" t="n"/>
      <c r="CV55" s="367" t="n"/>
      <c r="CW55" s="367" t="n"/>
      <c r="CX55" s="367" t="n"/>
      <c r="CY55" s="367">
        <f>IFERROR(ROUND(STDEV(AN55,L55),1),"")</f>
        <v/>
      </c>
      <c r="CZ55" s="235">
        <f>IFERROR(ROUND(AVERAGE(O55:S55,AA55:AE55),0),"")</f>
        <v/>
      </c>
      <c r="DA55" s="235">
        <f>IFERROR(AVERAGE(T55:X55,AF55:AJ55),"")</f>
        <v/>
      </c>
      <c r="DB55" s="96" t="n"/>
      <c r="DC55" s="431">
        <f>SUM(BL55:BT55,AW55:BE55)</f>
        <v/>
      </c>
      <c r="DD55">
        <f>ROUND(DC55/K55,0)</f>
        <v/>
      </c>
      <c r="DE55">
        <f>IFERROR(ROUND(AVERAGE(Y55:Z55,AK55:AL55),0),"")</f>
        <v/>
      </c>
      <c r="DF55" s="218">
        <f>IFERROR(ROUND((3600/DE55*J55),0),"")</f>
        <v/>
      </c>
      <c r="DG55">
        <f>IFERROR(ROUND(DD55/DF55,1),"")</f>
        <v/>
      </c>
      <c r="DH55" s="431">
        <f>DD55+DB55</f>
        <v/>
      </c>
      <c r="DI55">
        <f>DC55/DH55</f>
        <v/>
      </c>
      <c r="DK55" s="431">
        <f>DF55-AP55</f>
        <v/>
      </c>
      <c r="DL55" s="367" t="n"/>
      <c r="DM55" s="367" t="n"/>
      <c r="DN55" s="367" t="n"/>
      <c r="DO55" s="367" t="n"/>
      <c r="DP55" s="367" t="n"/>
      <c r="DQ55" s="367" t="n"/>
      <c r="DR55" s="367" t="n"/>
      <c r="DS55" s="367" t="n"/>
      <c r="DT55" s="367" t="n"/>
      <c r="DU55" s="367" t="n"/>
      <c r="DV55" s="367" t="n"/>
      <c r="DW55" s="367" t="n"/>
      <c r="DX55" s="367" t="n"/>
      <c r="DY55" s="367" t="n"/>
      <c r="DZ55" s="367" t="n"/>
      <c r="EA55" s="367" t="n"/>
      <c r="EB55" s="367" t="n"/>
      <c r="EC55" s="367" t="n"/>
      <c r="ED55" s="367" t="n"/>
      <c r="EE55" s="367" t="n"/>
      <c r="EF55" s="367" t="n"/>
      <c r="EG55" s="367" t="n"/>
      <c r="EH55" s="367" t="n"/>
      <c r="EI55" s="367" t="n"/>
    </row>
    <row r="56" ht="31.5" customFormat="1" customHeight="1" s="242">
      <c r="A56" s="236" t="n">
        <v>2022</v>
      </c>
      <c r="B56" s="192" t="n">
        <v>1</v>
      </c>
      <c r="C56" s="448" t="n">
        <v>44563</v>
      </c>
      <c r="D56" s="192" t="n">
        <v>419</v>
      </c>
      <c r="E56" s="192" t="n">
        <v>670</v>
      </c>
      <c r="F56" s="192" t="n">
        <v>7</v>
      </c>
      <c r="G56" s="241" t="inlineStr">
        <is>
          <t>LG43UP77</t>
        </is>
      </c>
      <c r="H56" t="inlineStr">
        <is>
          <t>FMLGEI043UP770</t>
        </is>
      </c>
      <c r="I56" t="inlineStr">
        <is>
          <t>1400*1700</t>
        </is>
      </c>
      <c r="J56" t="n">
        <v>4</v>
      </c>
      <c r="K56" t="n">
        <v>2</v>
      </c>
      <c r="L56" s="243" t="n">
        <v>298</v>
      </c>
      <c r="M56" s="244" t="n">
        <v>280.418</v>
      </c>
      <c r="N56" s="245" t="n">
        <v>319.158</v>
      </c>
      <c r="O56" s="235" t="n"/>
      <c r="P56" s="235" t="n"/>
      <c r="Q56" s="235" t="n"/>
      <c r="R56" s="235" t="n"/>
      <c r="S56" s="235" t="n"/>
      <c r="T56" s="235" t="n"/>
      <c r="U56" s="235" t="n"/>
      <c r="V56" s="235" t="n"/>
      <c r="W56" s="235" t="n"/>
      <c r="X56" s="235" t="n"/>
      <c r="Y56" s="195" t="n">
        <v>155</v>
      </c>
      <c r="Z56" s="195" t="n">
        <v>159</v>
      </c>
      <c r="AA56" s="235" t="n"/>
      <c r="AB56" s="235" t="n">
        <v>14560</v>
      </c>
      <c r="AC56" s="235" t="n">
        <v>14504</v>
      </c>
      <c r="AD56" s="235" t="n">
        <v>14504</v>
      </c>
      <c r="AE56" s="235" t="n">
        <v>14896</v>
      </c>
      <c r="AF56" s="235" t="n"/>
      <c r="AG56" s="235" t="n">
        <v>12096</v>
      </c>
      <c r="AH56" s="235" t="n">
        <v>9912</v>
      </c>
      <c r="AI56" s="235" t="n">
        <v>11256</v>
      </c>
      <c r="AJ56" s="235" t="n">
        <v>9856</v>
      </c>
      <c r="AK56" s="195" t="n">
        <v>161</v>
      </c>
      <c r="AL56" s="195" t="n">
        <v>162</v>
      </c>
      <c r="AM56" s="235" t="n"/>
      <c r="AN56" s="235" t="n"/>
      <c r="AO56" s="282" t="n"/>
      <c r="AP56" s="219" t="n">
        <v>96</v>
      </c>
      <c r="AQ56" s="220" t="n">
        <v>150</v>
      </c>
      <c r="AR56" s="218" t="n"/>
      <c r="AS56" s="218" t="n"/>
      <c r="AT56" s="218" t="n"/>
      <c r="AU56" s="218" t="n"/>
      <c r="AV56" s="218" t="n"/>
      <c r="AW56" s="218" t="n"/>
      <c r="AX56" s="218" t="n"/>
      <c r="AY56" s="218" t="n"/>
      <c r="AZ56" s="218" t="n"/>
      <c r="BA56" s="218" t="n"/>
      <c r="BB56" s="218" t="n"/>
      <c r="BC56" s="218" t="n"/>
      <c r="BD56" s="218" t="n"/>
      <c r="BE56" s="218" t="n"/>
      <c r="BF56" s="218" t="n"/>
      <c r="BG56" s="218" t="n"/>
      <c r="BH56" s="218" t="n"/>
      <c r="BI56" s="218" t="n"/>
      <c r="BJ56" s="218" t="n"/>
      <c r="BK56" s="218" t="n"/>
      <c r="BL56" s="218" t="n">
        <v>448</v>
      </c>
      <c r="BM56" s="218" t="n">
        <v>448</v>
      </c>
      <c r="BN56" s="218" t="n">
        <v>448</v>
      </c>
      <c r="BO56" s="218" t="n"/>
      <c r="BP56" s="218" t="n"/>
      <c r="BQ56" s="218" t="n"/>
      <c r="BR56" s="218" t="n"/>
      <c r="BS56" s="218" t="n"/>
      <c r="BT56" s="218" t="n"/>
      <c r="BU56" s="218" t="n"/>
      <c r="BV56" s="218" t="n"/>
      <c r="BW56" s="218" t="n"/>
      <c r="BX56" s="221" t="n"/>
      <c r="BY56" s="221" t="n"/>
      <c r="BZ56" s="221" t="n"/>
      <c r="CA56" s="221" t="n"/>
      <c r="CB56" s="221" t="n"/>
      <c r="CC56" s="221" t="n"/>
      <c r="CD56" s="221" t="n"/>
      <c r="CE56" s="221" t="n"/>
      <c r="CF56" s="221" t="n"/>
      <c r="CG56" s="222" t="n"/>
      <c r="CH56" s="217" t="n">
        <v>0.015</v>
      </c>
      <c r="CI56" s="449" t="n"/>
      <c r="CJ56" s="224" t="n"/>
      <c r="CK56" s="196" t="n"/>
      <c r="CL56" s="196" t="n"/>
      <c r="CM56" s="196" t="n"/>
      <c r="CN56" s="196" t="n"/>
      <c r="CO56" s="196" t="inlineStr">
        <is>
          <t>LG</t>
        </is>
      </c>
      <c r="CP56" s="24" t="inlineStr">
        <is>
          <t>HE</t>
        </is>
      </c>
      <c r="CQ56" s="367" t="inlineStr">
        <is>
          <t>MFZ67209801</t>
        </is>
      </c>
      <c r="CR56" s="367" t="inlineStr">
        <is>
          <t>mma</t>
        </is>
      </c>
      <c r="CS56" s="367" t="n">
        <v>52</v>
      </c>
      <c r="CT56" s="367" t="n"/>
      <c r="CU56" s="367" t="n"/>
      <c r="CV56" s="367" t="n"/>
      <c r="CW56" s="367" t="n"/>
      <c r="CX56" s="367" t="n"/>
      <c r="CY56" s="367">
        <f>IFERROR(ROUND(STDEV(AN56,L56),1),"")</f>
        <v/>
      </c>
      <c r="CZ56" s="235">
        <f>IFERROR(ROUND(AVERAGE(O56:S56,AA56:AE56),0),"")</f>
        <v/>
      </c>
      <c r="DA56" s="235">
        <f>IFERROR(AVERAGE(T56:X56,AF56:AJ56),"")</f>
        <v/>
      </c>
      <c r="DB56" s="96" t="n"/>
      <c r="DC56" s="431">
        <f>SUM(BL56:BT56,AW56:BE56)</f>
        <v/>
      </c>
      <c r="DD56">
        <f>ROUND(DC56/K56,0)</f>
        <v/>
      </c>
      <c r="DE56">
        <f>IFERROR(ROUND(AVERAGE(Y56:Z56,AK56:AL56),0),"")</f>
        <v/>
      </c>
      <c r="DF56" s="218">
        <f>IFERROR(ROUND((3600/DE56*J56),0),"")</f>
        <v/>
      </c>
      <c r="DG56">
        <f>IFERROR(ROUND(DD56/DF56,1),"")</f>
        <v/>
      </c>
      <c r="DH56" s="431">
        <f>DD56+DB56</f>
        <v/>
      </c>
      <c r="DI56">
        <f>DC56/DH56</f>
        <v/>
      </c>
      <c r="DK56" s="431">
        <f>DF56-AP56</f>
        <v/>
      </c>
      <c r="DL56" s="367" t="n"/>
      <c r="DM56" s="367" t="n"/>
      <c r="DN56" s="367" t="n"/>
      <c r="DO56" s="367" t="n"/>
      <c r="DP56" s="367" t="n"/>
      <c r="DQ56" s="367" t="n"/>
      <c r="DR56" s="367" t="n"/>
      <c r="DS56" s="367" t="n"/>
      <c r="DT56" s="367" t="n"/>
      <c r="DU56" s="367" t="n"/>
      <c r="DV56" s="367" t="n"/>
      <c r="DW56" s="367" t="n"/>
      <c r="DX56" s="367" t="n"/>
      <c r="DY56" s="367" t="n"/>
      <c r="DZ56" s="367" t="n"/>
      <c r="EA56" s="367" t="n"/>
      <c r="EB56" s="367" t="n"/>
      <c r="EC56" s="367" t="n"/>
      <c r="ED56" s="367" t="n"/>
      <c r="EE56" s="367" t="n"/>
      <c r="EF56" s="367" t="n"/>
      <c r="EG56" s="367" t="n"/>
      <c r="EH56" s="367" t="n"/>
      <c r="EI56" s="367" t="n"/>
    </row>
    <row r="57" ht="31.5" customFormat="1" customHeight="1" s="242">
      <c r="A57" s="236" t="n">
        <v>2022</v>
      </c>
      <c r="B57" s="192" t="n">
        <v>1</v>
      </c>
      <c r="C57" s="448" t="n">
        <v>44563</v>
      </c>
      <c r="D57" s="192" t="n">
        <v>125</v>
      </c>
      <c r="E57" s="192" t="n">
        <v>690</v>
      </c>
      <c r="F57" s="192" t="n">
        <v>8</v>
      </c>
      <c r="G57" s="241" t="inlineStr">
        <is>
          <t>زوايا اماميه كيلوباترا</t>
        </is>
      </c>
      <c r="H57" t="inlineStr">
        <is>
          <t>FMDAII2FCP0000</t>
        </is>
      </c>
      <c r="I57" t="inlineStr">
        <is>
          <t>1400*1700</t>
        </is>
      </c>
      <c r="J57" t="n">
        <v>4</v>
      </c>
      <c r="K57" t="n">
        <v>4</v>
      </c>
      <c r="L57" s="243" t="n">
        <v>170</v>
      </c>
      <c r="M57" s="244" t="n">
        <v>153</v>
      </c>
      <c r="N57" s="245" t="n">
        <v>187</v>
      </c>
      <c r="O57" s="235" t="n"/>
      <c r="P57" s="235" t="n"/>
      <c r="Q57" s="235" t="n">
        <v>9964</v>
      </c>
      <c r="R57" s="235" t="n">
        <v>10070</v>
      </c>
      <c r="S57" s="235" t="n">
        <v>10494</v>
      </c>
      <c r="T57" s="235" t="n"/>
      <c r="U57" s="235" t="n"/>
      <c r="V57" s="235" t="n">
        <v>8745</v>
      </c>
      <c r="W57" s="235" t="n">
        <v>8745</v>
      </c>
      <c r="X57" s="235" t="n">
        <v>9275</v>
      </c>
      <c r="Y57" s="195" t="n">
        <v>116</v>
      </c>
      <c r="Z57" s="195" t="n">
        <v>112</v>
      </c>
      <c r="AA57" s="235" t="n">
        <v>11713</v>
      </c>
      <c r="AB57" s="235" t="n">
        <v>11607</v>
      </c>
      <c r="AC57" s="235" t="n">
        <v>11766</v>
      </c>
      <c r="AD57" s="235" t="n">
        <v>11925</v>
      </c>
      <c r="AE57" s="235" t="n">
        <v>11660</v>
      </c>
      <c r="AF57" s="235" t="n">
        <v>10070</v>
      </c>
      <c r="AG57" s="235" t="n">
        <v>10017</v>
      </c>
      <c r="AH57" s="235" t="n">
        <v>9699</v>
      </c>
      <c r="AI57" s="235" t="n">
        <v>9593</v>
      </c>
      <c r="AJ57" s="235" t="n">
        <v>8904</v>
      </c>
      <c r="AK57" s="195" t="n">
        <v>115</v>
      </c>
      <c r="AL57" s="195" t="n">
        <v>116</v>
      </c>
      <c r="AM57" s="235" t="n"/>
      <c r="AN57" s="235" t="n"/>
      <c r="AO57" s="282" t="n"/>
      <c r="AP57" s="219" t="n">
        <v>120</v>
      </c>
      <c r="AQ57" s="220" t="n">
        <v>120</v>
      </c>
      <c r="AR57" s="218" t="n"/>
      <c r="AS57" s="218" t="n"/>
      <c r="AT57" s="218" t="n"/>
      <c r="AU57" s="218" t="n"/>
      <c r="AV57" s="218" t="n"/>
      <c r="AW57" s="218" t="n"/>
      <c r="AX57" s="218" t="n"/>
      <c r="AY57" s="218" t="n"/>
      <c r="AZ57" s="218" t="n"/>
      <c r="BA57" s="218" t="n"/>
      <c r="BB57" s="218" t="n"/>
      <c r="BC57" s="218" t="n"/>
      <c r="BD57" s="218" t="n"/>
      <c r="BE57" s="218" t="n"/>
      <c r="BF57" s="218" t="n"/>
      <c r="BG57" s="218" t="n"/>
      <c r="BH57" s="218" t="n"/>
      <c r="BI57" s="218" t="n"/>
      <c r="BJ57" s="218" t="n"/>
      <c r="BK57" s="218" t="n"/>
      <c r="BL57" s="218" t="n">
        <v>159</v>
      </c>
      <c r="BM57" s="218" t="n">
        <v>159</v>
      </c>
      <c r="BN57" s="218" t="n">
        <v>159</v>
      </c>
      <c r="BO57" s="218" t="n"/>
      <c r="BP57" s="218" t="n"/>
      <c r="BQ57" s="218" t="n"/>
      <c r="BR57" s="218" t="n"/>
      <c r="BS57" s="218" t="n"/>
      <c r="BT57" s="218" t="n"/>
      <c r="BU57" s="218" t="n"/>
      <c r="BV57" s="218" t="n"/>
      <c r="BW57" s="218" t="n"/>
      <c r="BX57" s="221" t="n"/>
      <c r="BY57" s="221" t="n"/>
      <c r="BZ57" s="221" t="n"/>
      <c r="CA57" s="221" t="n"/>
      <c r="CB57" s="221" t="n"/>
      <c r="CC57" s="221" t="n"/>
      <c r="CD57" s="221" t="n"/>
      <c r="CE57" s="221" t="n"/>
      <c r="CF57" s="221" t="n"/>
      <c r="CG57" s="222" t="n"/>
      <c r="CH57" s="217" t="n">
        <v>0.015</v>
      </c>
      <c r="CI57" s="449" t="n"/>
      <c r="CJ57" s="224" t="n"/>
      <c r="CK57" s="196" t="n"/>
      <c r="CL57" s="196" t="n"/>
      <c r="CM57" s="196" t="n"/>
      <c r="CN57" s="196" t="n"/>
      <c r="CO57" s="196" t="inlineStr">
        <is>
          <t>Media</t>
        </is>
      </c>
      <c r="CP57" s="24" t="inlineStr">
        <is>
          <t>Media</t>
        </is>
      </c>
      <c r="CQ57" s="367" t="n"/>
      <c r="CR57" s="367" t="n"/>
      <c r="CS57" s="367" t="n">
        <v>52</v>
      </c>
      <c r="CT57" s="367" t="n"/>
      <c r="CU57" s="367" t="n"/>
      <c r="CV57" s="367" t="n"/>
      <c r="CW57" s="367" t="n"/>
      <c r="CX57" s="367" t="n"/>
      <c r="CY57" s="367">
        <f>IFERROR(ROUND(STDEV(AN57,L57),1),"")</f>
        <v/>
      </c>
      <c r="CZ57" s="235">
        <f>IFERROR(ROUND(AVERAGE(O57:S57,AA57:AE57),0),"")</f>
        <v/>
      </c>
      <c r="DA57" s="235">
        <f>IFERROR(AVERAGE(T57:X57,AF57:AJ57),"")</f>
        <v/>
      </c>
      <c r="DB57" s="96" t="n"/>
      <c r="DC57" s="431">
        <f>SUM(BL57:BT57,AW57:BE57)</f>
        <v/>
      </c>
      <c r="DD57">
        <f>ROUND(DC57/K57,0)</f>
        <v/>
      </c>
      <c r="DE57">
        <f>IFERROR(ROUND(AVERAGE(Y57:Z57,AK57:AL57),0),"")</f>
        <v/>
      </c>
      <c r="DF57" s="218">
        <f>IFERROR(ROUND((3600/DE57*J57),0),"")</f>
        <v/>
      </c>
      <c r="DG57">
        <f>IFERROR(ROUND(DD57/DF57,1),"")</f>
        <v/>
      </c>
      <c r="DH57" s="431">
        <f>DD57+DB57</f>
        <v/>
      </c>
      <c r="DI57">
        <f>DC57/DH57</f>
        <v/>
      </c>
      <c r="DK57" s="431">
        <f>DF57-AP57</f>
        <v/>
      </c>
      <c r="DL57" s="367" t="n"/>
      <c r="DM57" s="367" t="n"/>
      <c r="DN57" s="367" t="n"/>
      <c r="DO57" s="367" t="n"/>
      <c r="DP57" s="367" t="n"/>
      <c r="DQ57" s="367" t="n"/>
      <c r="DR57" s="367" t="n"/>
      <c r="DS57" s="367" t="n"/>
      <c r="DT57" s="367" t="n"/>
      <c r="DU57" s="367" t="n"/>
      <c r="DV57" s="367" t="n"/>
      <c r="DW57" s="367" t="n"/>
      <c r="DX57" s="367" t="n"/>
      <c r="DY57" s="367" t="n"/>
      <c r="DZ57" s="367" t="n"/>
      <c r="EA57" s="367" t="n"/>
      <c r="EB57" s="367" t="n"/>
      <c r="EC57" s="367" t="n"/>
      <c r="ED57" s="367" t="n"/>
      <c r="EE57" s="367" t="n"/>
      <c r="EF57" s="367" t="n"/>
      <c r="EG57" s="367" t="n"/>
      <c r="EH57" s="367" t="n"/>
      <c r="EI57" s="367" t="n"/>
    </row>
    <row r="58" ht="31.5" customFormat="1" customHeight="1" s="242">
      <c r="A58" s="236" t="n">
        <v>2022</v>
      </c>
      <c r="B58" s="192" t="n">
        <v>1</v>
      </c>
      <c r="C58" s="448" t="n">
        <v>44563</v>
      </c>
      <c r="D58" s="192" t="n">
        <v>376</v>
      </c>
      <c r="E58" s="192" t="n">
        <v>438</v>
      </c>
      <c r="F58" s="192" t="n">
        <v>8</v>
      </c>
      <c r="G58" s="241" t="inlineStr">
        <is>
          <t xml:space="preserve">LG43LM63/UM73 </t>
        </is>
      </c>
      <c r="H58" t="inlineStr">
        <is>
          <t>FMLGEI43LM6373</t>
        </is>
      </c>
      <c r="I58" t="inlineStr">
        <is>
          <t>1400*1700</t>
        </is>
      </c>
      <c r="J58" t="n">
        <v>3</v>
      </c>
      <c r="K58" t="n">
        <v>2</v>
      </c>
      <c r="L58" s="243" t="n">
        <v>335</v>
      </c>
      <c r="M58" s="244" t="n">
        <v>315.235</v>
      </c>
      <c r="N58" s="245" t="n">
        <v>358.785</v>
      </c>
      <c r="O58" s="235" t="n"/>
      <c r="P58" s="235" t="n"/>
      <c r="Q58" s="235" t="n"/>
      <c r="R58" s="235" t="n"/>
      <c r="S58" s="235" t="n"/>
      <c r="T58" s="235" t="n"/>
      <c r="U58" s="235" t="n"/>
      <c r="V58" s="235" t="n"/>
      <c r="W58" s="235" t="n"/>
      <c r="X58" s="235" t="n"/>
      <c r="Y58" s="195" t="n">
        <v>138</v>
      </c>
      <c r="Z58" s="195" t="n">
        <v>136</v>
      </c>
      <c r="AA58" s="235" t="n"/>
      <c r="AB58" s="235" t="n"/>
      <c r="AC58" s="235" t="n"/>
      <c r="AD58" s="235" t="n"/>
      <c r="AE58" s="235" t="n"/>
      <c r="AF58" s="235" t="n"/>
      <c r="AG58" s="235" t="n"/>
      <c r="AH58" s="235" t="n"/>
      <c r="AI58" s="235" t="n"/>
      <c r="AJ58" s="235" t="n"/>
      <c r="AK58" s="195" t="n">
        <v>137</v>
      </c>
      <c r="AL58" s="195" t="n">
        <v>137</v>
      </c>
      <c r="AM58" s="235" t="n"/>
      <c r="AN58" s="235" t="n"/>
      <c r="AO58" s="282" t="n"/>
      <c r="AP58" s="219" t="n">
        <v>67</v>
      </c>
      <c r="AQ58" s="220" t="n">
        <v>161</v>
      </c>
      <c r="AR58" s="218" t="n"/>
      <c r="AS58" s="218" t="n"/>
      <c r="AT58" s="218" t="n"/>
      <c r="AU58" s="218" t="n"/>
      <c r="AV58" s="218" t="n"/>
      <c r="AW58" s="218" t="n">
        <v>1413</v>
      </c>
      <c r="AX58" s="218" t="n">
        <v>1884</v>
      </c>
      <c r="AY58" s="218" t="n">
        <v>1884</v>
      </c>
      <c r="AZ58" s="218" t="n"/>
      <c r="BA58" s="218" t="n"/>
      <c r="BB58" s="218" t="n"/>
      <c r="BC58" s="218" t="n"/>
      <c r="BD58" s="218" t="n"/>
      <c r="BE58" s="218" t="n"/>
      <c r="BF58" s="218" t="n"/>
      <c r="BG58" s="218" t="n"/>
      <c r="BH58" s="218" t="n"/>
      <c r="BI58" s="218" t="n"/>
      <c r="BJ58" s="218" t="n"/>
      <c r="BK58" s="218" t="n"/>
      <c r="BL58" s="218" t="n">
        <v>2826</v>
      </c>
      <c r="BM58" s="218" t="n">
        <v>2826</v>
      </c>
      <c r="BN58" s="218" t="n">
        <v>942</v>
      </c>
      <c r="BO58" s="218" t="n"/>
      <c r="BP58" s="218" t="n"/>
      <c r="BQ58" s="218" t="n"/>
      <c r="BR58" s="218" t="n"/>
      <c r="BS58" s="218" t="n"/>
      <c r="BT58" s="218" t="n"/>
      <c r="BU58" s="218" t="n"/>
      <c r="BV58" s="218" t="n"/>
      <c r="BW58" s="218" t="n">
        <v>1884</v>
      </c>
      <c r="BX58" s="221" t="n">
        <v>2355</v>
      </c>
      <c r="BY58" s="221" t="n">
        <v>1413</v>
      </c>
      <c r="BZ58" s="221" t="n"/>
      <c r="CA58" s="221" t="n"/>
      <c r="CB58" s="221" t="n"/>
      <c r="CC58" s="221" t="n"/>
      <c r="CD58" s="221" t="n"/>
      <c r="CE58" s="221" t="n"/>
      <c r="CF58" s="221" t="n"/>
      <c r="CG58" s="222" t="n"/>
      <c r="CH58" s="217" t="n">
        <v>0.015</v>
      </c>
      <c r="CI58" s="449" t="n"/>
      <c r="CJ58" s="224" t="n"/>
      <c r="CK58" s="196" t="n"/>
      <c r="CL58" s="196" t="n"/>
      <c r="CM58" s="196" t="n"/>
      <c r="CN58" s="196" t="n"/>
      <c r="CO58" s="196" t="inlineStr">
        <is>
          <t>LG</t>
        </is>
      </c>
      <c r="CP58" s="24" t="inlineStr">
        <is>
          <t>HE</t>
        </is>
      </c>
      <c r="CQ58" s="367" t="inlineStr">
        <is>
          <t>mfz66236501</t>
        </is>
      </c>
      <c r="CR58" s="367" t="inlineStr">
        <is>
          <t>mma</t>
        </is>
      </c>
      <c r="CS58" s="367" t="n">
        <v>52</v>
      </c>
      <c r="CT58" s="367" t="n"/>
      <c r="CU58" s="367" t="n"/>
      <c r="CV58" s="367" t="n"/>
      <c r="CW58" s="367" t="n"/>
      <c r="CX58" s="367" t="n"/>
      <c r="CY58" s="367">
        <f>IFERROR(ROUND(STDEV(AN58,L58),1),"")</f>
        <v/>
      </c>
      <c r="CZ58" s="235">
        <f>IFERROR(ROUND(AVERAGE(O58:S58,AA58:AE58),0),"")</f>
        <v/>
      </c>
      <c r="DA58" s="235">
        <f>IFERROR(AVERAGE(T58:X58,AF58:AJ58),"")</f>
        <v/>
      </c>
      <c r="DB58" s="96" t="n"/>
      <c r="DC58" s="431">
        <f>SUM(BL58:BT58,AW58:BE58)</f>
        <v/>
      </c>
      <c r="DD58">
        <f>ROUND(DC58/K58,0)</f>
        <v/>
      </c>
      <c r="DE58">
        <f>IFERROR(ROUND(AVERAGE(Y58:Z58,AK58:AL58),0),"")</f>
        <v/>
      </c>
      <c r="DF58" s="218">
        <f>IFERROR(ROUND((3600/DE58*J58),0),"")</f>
        <v/>
      </c>
      <c r="DG58">
        <f>IFERROR(ROUND(DD58/DF58,1),"")</f>
        <v/>
      </c>
      <c r="DH58" s="431">
        <f>DD58+DB58</f>
        <v/>
      </c>
      <c r="DI58">
        <f>DC58/DH58</f>
        <v/>
      </c>
      <c r="DK58" s="431">
        <f>DF58-AP58</f>
        <v/>
      </c>
      <c r="DL58" s="367" t="n"/>
      <c r="DM58" s="367" t="n"/>
      <c r="DN58" s="367" t="n"/>
      <c r="DO58" s="367" t="n"/>
      <c r="DP58" s="367" t="n"/>
      <c r="DQ58" s="367" t="n"/>
      <c r="DR58" s="367" t="n"/>
      <c r="DS58" s="367" t="n"/>
      <c r="DT58" s="367" t="n"/>
      <c r="DU58" s="367" t="n"/>
      <c r="DV58" s="367" t="n"/>
      <c r="DW58" s="367" t="n"/>
      <c r="DX58" s="367" t="n"/>
      <c r="DY58" s="367" t="n"/>
      <c r="DZ58" s="367" t="n"/>
      <c r="EA58" s="367" t="n"/>
      <c r="EB58" s="367" t="n"/>
      <c r="EC58" s="367" t="n"/>
      <c r="ED58" s="367" t="n"/>
      <c r="EE58" s="367" t="n"/>
      <c r="EF58" s="367" t="n"/>
      <c r="EG58" s="367" t="n"/>
      <c r="EH58" s="367" t="n"/>
      <c r="EI58" s="367" t="n"/>
    </row>
    <row r="59" ht="31.5" customFormat="1" customHeight="1" s="242">
      <c r="A59" s="236" t="n">
        <v>2022</v>
      </c>
      <c r="B59" s="192" t="n">
        <v>1</v>
      </c>
      <c r="C59" s="448" t="n">
        <v>44563</v>
      </c>
      <c r="D59" s="192" t="n">
        <v>159</v>
      </c>
      <c r="E59" s="192" t="n">
        <v>299</v>
      </c>
      <c r="F59" s="192" t="n">
        <v>30</v>
      </c>
      <c r="G59" s="241" t="inlineStr">
        <is>
          <t>سخان غاز 6لتر</t>
        </is>
      </c>
      <c r="H59" t="inlineStr">
        <is>
          <t>FMDAHI5L000000</t>
        </is>
      </c>
      <c r="I59" t="inlineStr">
        <is>
          <t>1200*1100</t>
        </is>
      </c>
      <c r="J59" t="n">
        <v>3</v>
      </c>
      <c r="K59" t="n">
        <v>2</v>
      </c>
      <c r="L59" s="243" t="n">
        <v>115</v>
      </c>
      <c r="M59" s="244" t="n">
        <v>106.95</v>
      </c>
      <c r="N59" s="245" t="n">
        <v>123.05</v>
      </c>
      <c r="O59" s="235" t="n"/>
      <c r="P59" s="235" t="n">
        <v>128592</v>
      </c>
      <c r="Q59" s="235" t="n">
        <v>133152</v>
      </c>
      <c r="R59" s="235" t="n"/>
      <c r="S59" s="235" t="n"/>
      <c r="T59" s="235" t="n"/>
      <c r="U59" s="235" t="n">
        <v>103968</v>
      </c>
      <c r="V59" s="235" t="n">
        <v>99408</v>
      </c>
      <c r="W59" s="235" t="n"/>
      <c r="X59" s="235" t="n"/>
      <c r="Y59" s="195" t="n">
        <v>124</v>
      </c>
      <c r="Z59" s="195" t="n">
        <v>124</v>
      </c>
      <c r="AA59" s="235" t="n"/>
      <c r="AB59" s="235" t="n"/>
      <c r="AC59" s="235" t="n"/>
      <c r="AD59" s="235" t="n"/>
      <c r="AE59" s="235" t="n"/>
      <c r="AF59" s="235" t="n"/>
      <c r="AG59" s="235" t="n"/>
      <c r="AH59" s="235" t="n"/>
      <c r="AI59" s="235" t="n"/>
      <c r="AJ59" s="235" t="n"/>
      <c r="AK59" s="195" t="n">
        <v>123</v>
      </c>
      <c r="AL59" s="195" t="n">
        <v>122</v>
      </c>
      <c r="AM59" s="235" t="n"/>
      <c r="AN59" s="235" t="n"/>
      <c r="AO59" s="282" t="n"/>
      <c r="AP59" s="219" t="n">
        <v>70</v>
      </c>
      <c r="AQ59" s="220" t="n">
        <v>154</v>
      </c>
      <c r="AR59" s="218" t="n"/>
      <c r="AS59" s="218" t="n"/>
      <c r="AT59" s="218" t="n"/>
      <c r="AU59" s="218" t="n"/>
      <c r="AV59" s="218" t="n"/>
      <c r="AW59" s="218" t="n"/>
      <c r="AX59" s="218" t="n">
        <v>1824</v>
      </c>
      <c r="AY59" s="218" t="n">
        <v>3648</v>
      </c>
      <c r="AZ59" s="218" t="n"/>
      <c r="BA59" s="218" t="n"/>
      <c r="BB59" s="218" t="n"/>
      <c r="BC59" s="218" t="n"/>
      <c r="BD59" s="218" t="n"/>
      <c r="BE59" s="218" t="n"/>
      <c r="BF59" s="218" t="n"/>
      <c r="BG59" s="218" t="n"/>
      <c r="BH59" s="218" t="n"/>
      <c r="BI59" s="218" t="n"/>
      <c r="BJ59" s="218" t="n"/>
      <c r="BK59" s="218" t="n"/>
      <c r="BL59" s="218" t="n"/>
      <c r="BM59" s="218" t="n"/>
      <c r="BN59" s="218" t="n"/>
      <c r="BO59" s="218" t="n"/>
      <c r="BP59" s="218" t="n"/>
      <c r="BQ59" s="218" t="n"/>
      <c r="BR59" s="218" t="n"/>
      <c r="BS59" s="218" t="n"/>
      <c r="BT59" s="218" t="n"/>
      <c r="BU59" s="218" t="n"/>
      <c r="BV59" s="218" t="n"/>
      <c r="BW59" s="218" t="n"/>
      <c r="BX59" s="221" t="n"/>
      <c r="BY59" s="221" t="n"/>
      <c r="BZ59" s="221" t="n"/>
      <c r="CA59" s="221" t="n"/>
      <c r="CB59" s="221" t="n"/>
      <c r="CC59" s="221" t="n"/>
      <c r="CD59" s="221" t="n"/>
      <c r="CE59" s="221" t="n"/>
      <c r="CF59" s="221" t="n"/>
      <c r="CG59" s="222" t="n"/>
      <c r="CH59" s="217" t="n">
        <v>0.02</v>
      </c>
      <c r="CI59" s="449" t="n"/>
      <c r="CJ59" s="224" t="n"/>
      <c r="CK59" s="196" t="n"/>
      <c r="CL59" s="196" t="n"/>
      <c r="CM59" s="196" t="n"/>
      <c r="CN59" s="196" t="n"/>
      <c r="CO59" s="196" t="inlineStr">
        <is>
          <t>الكترولوكس</t>
        </is>
      </c>
      <c r="CP59" s="24" t="inlineStr">
        <is>
          <t>القاهرة للصناعات المغذية سخانات</t>
        </is>
      </c>
      <c r="CQ59" s="367" t="n"/>
      <c r="CR59" s="367" t="n"/>
      <c r="CS59" s="367" t="n">
        <v>52</v>
      </c>
      <c r="CT59" s="367" t="n"/>
      <c r="CU59" s="367" t="n"/>
      <c r="CV59" s="367" t="n"/>
      <c r="CW59" s="367" t="n"/>
      <c r="CX59" s="367" t="n"/>
      <c r="CY59" s="367">
        <f>IFERROR(ROUND(STDEV(AN59,L59),1),"")</f>
        <v/>
      </c>
      <c r="CZ59" s="235">
        <f>IFERROR(ROUND(AVERAGE(O59:S59,AA59:AE59),0),"")</f>
        <v/>
      </c>
      <c r="DA59" s="235">
        <f>IFERROR(AVERAGE(T59:X59,AF59:AJ59),"")</f>
        <v/>
      </c>
      <c r="DB59" s="96" t="n"/>
      <c r="DC59" s="431">
        <f>SUM(BL59:BT59,AW59:BE59)</f>
        <v/>
      </c>
      <c r="DD59">
        <f>ROUND(DC59/K59,0)</f>
        <v/>
      </c>
      <c r="DE59">
        <f>IFERROR(ROUND(AVERAGE(Y59:Z59,AK59:AL59),0),"")</f>
        <v/>
      </c>
      <c r="DF59" s="218">
        <f>IFERROR(ROUND((3600/DE59*J59),0),"")</f>
        <v/>
      </c>
      <c r="DG59">
        <f>IFERROR(ROUND(DD59/DF59,1),"")</f>
        <v/>
      </c>
      <c r="DH59" s="431">
        <f>DD59+DB59</f>
        <v/>
      </c>
      <c r="DI59">
        <f>DC59/DH59</f>
        <v/>
      </c>
      <c r="DK59" s="431">
        <f>DF59-AP59</f>
        <v/>
      </c>
      <c r="DL59" s="367" t="n"/>
      <c r="DM59" s="367" t="n"/>
      <c r="DN59" s="367" t="n"/>
      <c r="DO59" s="367" t="n"/>
      <c r="DP59" s="367" t="n"/>
      <c r="DQ59" s="367" t="n"/>
      <c r="DR59" s="367" t="n"/>
      <c r="DS59" s="367" t="n"/>
      <c r="DT59" s="367" t="n"/>
      <c r="DU59" s="367" t="n"/>
      <c r="DV59" s="367" t="n"/>
      <c r="DW59" s="367" t="n"/>
      <c r="DX59" s="367" t="n"/>
      <c r="DY59" s="367" t="n"/>
      <c r="DZ59" s="367" t="n"/>
      <c r="EA59" s="367" t="n"/>
      <c r="EB59" s="367" t="n"/>
      <c r="EC59" s="367" t="n"/>
      <c r="ED59" s="367" t="n"/>
      <c r="EE59" s="367" t="n"/>
      <c r="EF59" s="367" t="n"/>
      <c r="EG59" s="367" t="n"/>
      <c r="EH59" s="367" t="n"/>
      <c r="EI59" s="367" t="n"/>
    </row>
    <row r="60" ht="31.5" customFormat="1" customHeight="1" s="242">
      <c r="A60" s="236" t="n">
        <v>2022</v>
      </c>
      <c r="B60" s="192" t="n">
        <v>1</v>
      </c>
      <c r="C60" s="448" t="n">
        <v>44563</v>
      </c>
      <c r="D60" s="192" t="n">
        <v>4</v>
      </c>
      <c r="E60" s="192" t="n">
        <v>12</v>
      </c>
      <c r="F60" s="192" t="n">
        <v>46</v>
      </c>
      <c r="G60" s="241" t="inlineStr">
        <is>
          <t>فوم جانب حمايه شمال</t>
        </is>
      </c>
      <c r="H60" t="inlineStr">
        <is>
          <t>FMDACI40000000</t>
        </is>
      </c>
      <c r="I60" t="inlineStr">
        <is>
          <t>1600*1800</t>
        </is>
      </c>
      <c r="J60" t="n">
        <v>2</v>
      </c>
      <c r="K60" t="n">
        <v>2</v>
      </c>
      <c r="L60" s="243" t="n">
        <v>212</v>
      </c>
      <c r="M60" s="244" t="n">
        <v>197.16</v>
      </c>
      <c r="N60" s="245" t="n">
        <v>226.84</v>
      </c>
      <c r="O60" s="235" t="n"/>
      <c r="P60" s="235" t="n"/>
      <c r="Q60" s="235" t="n"/>
      <c r="R60" s="235" t="n"/>
      <c r="S60" s="235" t="n"/>
      <c r="T60" s="235" t="n"/>
      <c r="U60" s="235" t="n"/>
      <c r="V60" s="235" t="n"/>
      <c r="W60" s="235" t="n"/>
      <c r="X60" s="235" t="n"/>
      <c r="Y60" s="195" t="n">
        <v>178</v>
      </c>
      <c r="Z60" s="195" t="n">
        <v>177</v>
      </c>
      <c r="AA60" s="235" t="n"/>
      <c r="AB60" s="235" t="n"/>
      <c r="AC60" s="235" t="n"/>
      <c r="AD60" s="235" t="n"/>
      <c r="AE60" s="235" t="n"/>
      <c r="AF60" s="235" t="n"/>
      <c r="AG60" s="235" t="n"/>
      <c r="AH60" s="235" t="n"/>
      <c r="AI60" s="235" t="n"/>
      <c r="AJ60" s="235" t="n"/>
      <c r="AK60" s="195" t="n">
        <v>178</v>
      </c>
      <c r="AL60" s="195" t="n">
        <v>175</v>
      </c>
      <c r="AM60" s="235" t="n"/>
      <c r="AN60" s="235" t="n"/>
      <c r="AO60" s="282" t="n"/>
      <c r="AP60" s="219" t="n">
        <v>37</v>
      </c>
      <c r="AQ60" s="220" t="n">
        <v>195</v>
      </c>
      <c r="AR60" s="218" t="n"/>
      <c r="AS60" s="218" t="n"/>
      <c r="AT60" s="218" t="n"/>
      <c r="AU60" s="218" t="n"/>
      <c r="AV60" s="218" t="n"/>
      <c r="AW60" s="218" t="n"/>
      <c r="AX60" s="218" t="n"/>
      <c r="AY60" s="218" t="n"/>
      <c r="AZ60" s="218" t="n"/>
      <c r="BA60" s="218" t="n"/>
      <c r="BB60" s="218" t="n"/>
      <c r="BC60" s="218" t="n"/>
      <c r="BD60" s="218" t="n"/>
      <c r="BE60" s="218" t="n"/>
      <c r="BF60" s="218" t="n"/>
      <c r="BG60" s="218" t="n"/>
      <c r="BH60" s="218" t="n"/>
      <c r="BI60" s="218" t="n"/>
      <c r="BJ60" s="218" t="n"/>
      <c r="BK60" s="218" t="n"/>
      <c r="BL60" s="218" t="n"/>
      <c r="BM60" s="218" t="n"/>
      <c r="BN60" s="218" t="n"/>
      <c r="BO60" s="218" t="n"/>
      <c r="BP60" s="218" t="n"/>
      <c r="BQ60" s="218" t="n"/>
      <c r="BR60" s="218" t="n"/>
      <c r="BS60" s="218" t="n"/>
      <c r="BT60" s="218" t="n"/>
      <c r="BU60" s="218" t="n"/>
      <c r="BV60" s="218" t="n"/>
      <c r="BW60" s="218" t="n"/>
      <c r="BX60" s="221" t="n"/>
      <c r="BY60" s="221" t="n"/>
      <c r="BZ60" s="221" t="n"/>
      <c r="CA60" s="221" t="n"/>
      <c r="CB60" s="221" t="n"/>
      <c r="CC60" s="221" t="n"/>
      <c r="CD60" s="221" t="n"/>
      <c r="CE60" s="221" t="n"/>
      <c r="CF60" s="221" t="n"/>
      <c r="CG60" s="222" t="n"/>
      <c r="CH60" s="217" t="n">
        <v>0.02</v>
      </c>
      <c r="CI60" s="449" t="n"/>
      <c r="CJ60" s="224" t="n"/>
      <c r="CK60" s="196" t="n"/>
      <c r="CL60" s="196" t="n"/>
      <c r="CM60" s="196" t="n"/>
      <c r="CN60" s="196" t="n"/>
      <c r="CO60" s="196" t="inlineStr">
        <is>
          <t>الكترولوكس</t>
        </is>
      </c>
      <c r="CP60" s="24" t="inlineStr">
        <is>
          <t>القاهرة للصناعات المغذية بوتاجازات</t>
        </is>
      </c>
      <c r="CQ60" s="367" t="inlineStr">
        <is>
          <t>808901901</t>
        </is>
      </c>
      <c r="CR60" s="367" t="n"/>
      <c r="CS60" s="367" t="n">
        <v>52</v>
      </c>
      <c r="CT60" s="367" t="n"/>
      <c r="CU60" s="367" t="n"/>
      <c r="CV60" s="367" t="n"/>
      <c r="CW60" s="367" t="n"/>
      <c r="CX60" s="367" t="n"/>
      <c r="CY60" s="367">
        <f>IFERROR(ROUND(STDEV(AN60,L60),1),"")</f>
        <v/>
      </c>
      <c r="CZ60" s="235">
        <f>IFERROR(ROUND(AVERAGE(O60:S60,AA60:AE60),0),"")</f>
        <v/>
      </c>
      <c r="DA60" s="235">
        <f>IFERROR(AVERAGE(T60:X60,AF60:AJ60),"")</f>
        <v/>
      </c>
      <c r="DB60" s="96" t="n"/>
      <c r="DC60" s="431">
        <f>SUM(BL60:BT60,AW60:BE60)</f>
        <v/>
      </c>
      <c r="DD60">
        <f>ROUND(DC60/K60,0)</f>
        <v/>
      </c>
      <c r="DE60">
        <f>IFERROR(ROUND(AVERAGE(Y60:Z60,AK60:AL60),0),"")</f>
        <v/>
      </c>
      <c r="DF60" s="218">
        <f>IFERROR(ROUND((3600/DE60*J60),0),"")</f>
        <v/>
      </c>
      <c r="DG60">
        <f>IFERROR(ROUND(DD60/DF60,1),"")</f>
        <v/>
      </c>
      <c r="DH60" s="431">
        <f>DD60+DB60</f>
        <v/>
      </c>
      <c r="DI60">
        <f>DC60/DH60</f>
        <v/>
      </c>
      <c r="DK60" s="431">
        <f>DF60-AP60</f>
        <v/>
      </c>
      <c r="DL60" s="367" t="n"/>
      <c r="DM60" s="367" t="n"/>
      <c r="DN60" s="367" t="n"/>
      <c r="DO60" s="367" t="n"/>
      <c r="DP60" s="367" t="n"/>
      <c r="DQ60" s="367" t="n"/>
      <c r="DR60" s="367" t="n"/>
      <c r="DS60" s="367" t="n"/>
      <c r="DT60" s="367" t="n"/>
      <c r="DU60" s="367" t="n"/>
      <c r="DV60" s="367" t="n"/>
      <c r="DW60" s="367" t="n"/>
      <c r="DX60" s="367" t="n"/>
      <c r="DY60" s="367" t="n"/>
      <c r="DZ60" s="367" t="n"/>
      <c r="EA60" s="367" t="n"/>
      <c r="EB60" s="367" t="n"/>
      <c r="EC60" s="367" t="n"/>
      <c r="ED60" s="367" t="n"/>
      <c r="EE60" s="367" t="n"/>
      <c r="EF60" s="367" t="n"/>
      <c r="EG60" s="367" t="n"/>
      <c r="EH60" s="367" t="n"/>
      <c r="EI60" s="367" t="n"/>
    </row>
    <row r="61" ht="31.5" customFormat="1" customHeight="1" s="242">
      <c r="A61" s="236" t="n">
        <v>2022</v>
      </c>
      <c r="B61" s="192" t="n">
        <v>1</v>
      </c>
      <c r="C61" s="448" t="n">
        <v>44563</v>
      </c>
      <c r="D61" s="192" t="n">
        <v>415</v>
      </c>
      <c r="E61" s="192" t="n">
        <v>655</v>
      </c>
      <c r="F61" s="192" t="n">
        <v>47</v>
      </c>
      <c r="G61" s="241" t="inlineStr">
        <is>
          <t>PDFRP2125 قاعده 70 يمين</t>
        </is>
      </c>
      <c r="H61" t="inlineStr">
        <is>
          <t>FMCFII1RRP2125</t>
        </is>
      </c>
      <c r="I61" t="inlineStr">
        <is>
          <t>1600*1800</t>
        </is>
      </c>
      <c r="J61" t="n">
        <v>3</v>
      </c>
      <c r="K61" t="n">
        <v>1</v>
      </c>
      <c r="L61" s="243" t="n">
        <v>148</v>
      </c>
      <c r="M61" s="244" t="n">
        <v>137.64</v>
      </c>
      <c r="N61" s="245" t="n">
        <v>158.36</v>
      </c>
      <c r="O61" s="235" t="n"/>
      <c r="P61" s="235" t="n"/>
      <c r="Q61" s="235" t="n"/>
      <c r="R61" s="235" t="n"/>
      <c r="S61" s="235" t="n"/>
      <c r="T61" s="235" t="n"/>
      <c r="U61" s="235" t="n"/>
      <c r="V61" s="235" t="n"/>
      <c r="W61" s="235" t="n"/>
      <c r="X61" s="235" t="n"/>
      <c r="Y61" s="195" t="n">
        <v>167</v>
      </c>
      <c r="Z61" s="195" t="n">
        <v>167</v>
      </c>
      <c r="AA61" s="235" t="n"/>
      <c r="AB61" s="235" t="n"/>
      <c r="AC61" s="235" t="n"/>
      <c r="AD61" s="235" t="n"/>
      <c r="AE61" s="235" t="n"/>
      <c r="AF61" s="235" t="n"/>
      <c r="AG61" s="235" t="n"/>
      <c r="AH61" s="235" t="n"/>
      <c r="AI61" s="235" t="n"/>
      <c r="AJ61" s="235" t="n"/>
      <c r="AK61" s="195" t="n">
        <v>168</v>
      </c>
      <c r="AL61" s="195" t="n">
        <v>165</v>
      </c>
      <c r="AM61" s="235" t="n"/>
      <c r="AN61" s="235" t="n"/>
      <c r="AO61" s="282" t="n"/>
      <c r="AP61" s="219" t="n">
        <v>60</v>
      </c>
      <c r="AQ61" s="220" t="n">
        <v>180</v>
      </c>
      <c r="AR61" s="218" t="n"/>
      <c r="AS61" s="218" t="n"/>
      <c r="AT61" s="218" t="n"/>
      <c r="AU61" s="218" t="n"/>
      <c r="AV61" s="218" t="n"/>
      <c r="AW61" s="218" t="n"/>
      <c r="AX61" s="218" t="n"/>
      <c r="AY61" s="218" t="n"/>
      <c r="AZ61" s="218" t="n"/>
      <c r="BA61" s="218" t="n"/>
      <c r="BB61" s="218" t="n"/>
      <c r="BC61" s="218" t="n"/>
      <c r="BD61" s="218" t="n"/>
      <c r="BE61" s="218" t="n"/>
      <c r="BF61" s="218" t="n"/>
      <c r="BG61" s="218" t="n"/>
      <c r="BH61" s="218" t="n"/>
      <c r="BI61" s="218" t="n"/>
      <c r="BJ61" s="218" t="n"/>
      <c r="BK61" s="218" t="n"/>
      <c r="BL61" s="218" t="n"/>
      <c r="BM61" s="218" t="n"/>
      <c r="BN61" s="218" t="n"/>
      <c r="BO61" s="218" t="n"/>
      <c r="BP61" s="218" t="n"/>
      <c r="BQ61" s="218" t="n"/>
      <c r="BR61" s="218" t="n"/>
      <c r="BS61" s="218" t="n"/>
      <c r="BT61" s="218" t="n"/>
      <c r="BU61" s="218" t="n"/>
      <c r="BV61" s="218" t="n"/>
      <c r="BW61" s="218" t="n"/>
      <c r="BX61" s="221" t="n"/>
      <c r="BY61" s="221" t="n"/>
      <c r="BZ61" s="221" t="n"/>
      <c r="CA61" s="221" t="n"/>
      <c r="CB61" s="221" t="n"/>
      <c r="CC61" s="221" t="n"/>
      <c r="CD61" s="221" t="n"/>
      <c r="CE61" s="221" t="n"/>
      <c r="CF61" s="221" t="n"/>
      <c r="CG61" s="222" t="n"/>
      <c r="CH61" s="217" t="n">
        <v>0.02</v>
      </c>
      <c r="CI61" s="449" t="n"/>
      <c r="CJ61" s="224" t="n"/>
      <c r="CK61" s="196" t="n"/>
      <c r="CL61" s="196" t="n"/>
      <c r="CM61" s="196" t="n"/>
      <c r="CN61" s="196" t="n"/>
      <c r="CO61" s="196" t="inlineStr">
        <is>
          <t>الكترولوكس</t>
        </is>
      </c>
      <c r="CP61" s="24" t="inlineStr">
        <is>
          <t>القاهرة للصناعات المغذية غسالات</t>
        </is>
      </c>
      <c r="CQ61" s="367" t="inlineStr">
        <is>
          <t xml:space="preserve">PDFRP2046      </t>
        </is>
      </c>
      <c r="CR61" s="367" t="n"/>
      <c r="CS61" s="367" t="n">
        <v>52</v>
      </c>
      <c r="CT61" s="367" t="n"/>
      <c r="CU61" s="367" t="n"/>
      <c r="CV61" s="367" t="n"/>
      <c r="CW61" s="367" t="n"/>
      <c r="CX61" s="367" t="n"/>
      <c r="CY61" s="367">
        <f>IFERROR(ROUND(STDEV(AN61,L61),1),"")</f>
        <v/>
      </c>
      <c r="CZ61" s="235">
        <f>IFERROR(ROUND(AVERAGE(O61:S61,AA61:AE61),0),"")</f>
        <v/>
      </c>
      <c r="DA61" s="235">
        <f>IFERROR(AVERAGE(T61:X61,AF61:AJ61),"")</f>
        <v/>
      </c>
      <c r="DB61" s="96" t="n"/>
      <c r="DC61" s="431">
        <f>SUM(BL61:BT61,AW61:BE61)</f>
        <v/>
      </c>
      <c r="DD61">
        <f>ROUND(DC61/K61,0)</f>
        <v/>
      </c>
      <c r="DE61">
        <f>IFERROR(ROUND(AVERAGE(Y61:Z61,AK61:AL61),0),"")</f>
        <v/>
      </c>
      <c r="DF61" s="218">
        <f>IFERROR(ROUND((3600/DE61*J61),0),"")</f>
        <v/>
      </c>
      <c r="DG61">
        <f>IFERROR(ROUND(DD61/DF61,1),"")</f>
        <v/>
      </c>
      <c r="DH61" s="431">
        <f>DD61+DB61</f>
        <v/>
      </c>
      <c r="DI61">
        <f>DC61/DH61</f>
        <v/>
      </c>
      <c r="DK61" s="431">
        <f>DF61-AP61</f>
        <v/>
      </c>
      <c r="DL61" s="367" t="n"/>
      <c r="DM61" s="367" t="n"/>
      <c r="DN61" s="367" t="n"/>
      <c r="DO61" s="367" t="n"/>
      <c r="DP61" s="367" t="n"/>
      <c r="DQ61" s="367" t="n"/>
      <c r="DR61" s="367" t="n"/>
      <c r="DS61" s="367" t="n"/>
      <c r="DT61" s="367" t="n"/>
      <c r="DU61" s="367" t="n"/>
      <c r="DV61" s="367" t="n"/>
      <c r="DW61" s="367" t="n"/>
      <c r="DX61" s="367" t="n"/>
      <c r="DY61" s="367" t="n"/>
      <c r="DZ61" s="367" t="n"/>
      <c r="EA61" s="367" t="n"/>
      <c r="EB61" s="367" t="n"/>
      <c r="EC61" s="367" t="n"/>
      <c r="ED61" s="367" t="n"/>
      <c r="EE61" s="367" t="n"/>
      <c r="EF61" s="367" t="n"/>
      <c r="EG61" s="367" t="n"/>
      <c r="EH61" s="367" t="n"/>
      <c r="EI61" s="367" t="n"/>
    </row>
    <row r="62" ht="31.5" customFormat="1" customHeight="1" s="242">
      <c r="A62" s="236" t="n">
        <v>2022</v>
      </c>
      <c r="B62" s="192" t="n">
        <v>1</v>
      </c>
      <c r="C62" s="448" t="n">
        <v>44563</v>
      </c>
      <c r="D62" s="192" t="n">
        <v>415</v>
      </c>
      <c r="E62" s="192" t="n">
        <v>658</v>
      </c>
      <c r="F62" s="192" t="n">
        <v>47</v>
      </c>
      <c r="G62" s="241" t="inlineStr">
        <is>
          <t>PDFRP2122 كفر 70 شمال</t>
        </is>
      </c>
      <c r="H62" t="inlineStr">
        <is>
          <t>FMCFII7LRP2122</t>
        </is>
      </c>
      <c r="I62" t="inlineStr">
        <is>
          <t>1600*1800</t>
        </is>
      </c>
      <c r="J62" t="n">
        <v>3</v>
      </c>
      <c r="K62" t="n">
        <v>1</v>
      </c>
      <c r="L62" s="243" t="n">
        <v>90</v>
      </c>
      <c r="M62" s="244" t="n">
        <v>83.7</v>
      </c>
      <c r="N62" s="245" t="n">
        <v>96.3</v>
      </c>
      <c r="O62" s="235" t="n"/>
      <c r="P62" s="235" t="n"/>
      <c r="Q62" s="235" t="n"/>
      <c r="R62" s="235" t="n"/>
      <c r="S62" s="235" t="n"/>
      <c r="T62" s="235" t="n"/>
      <c r="U62" s="235" t="n"/>
      <c r="V62" s="235" t="n"/>
      <c r="W62" s="235" t="n"/>
      <c r="X62" s="235" t="n"/>
      <c r="Y62" s="195" t="n">
        <v>167</v>
      </c>
      <c r="Z62" s="195" t="n">
        <v>167</v>
      </c>
      <c r="AA62" s="235" t="n"/>
      <c r="AB62" s="235" t="n"/>
      <c r="AC62" s="235" t="n"/>
      <c r="AD62" s="235" t="n"/>
      <c r="AE62" s="235" t="n"/>
      <c r="AF62" s="235" t="n"/>
      <c r="AG62" s="235" t="n"/>
      <c r="AH62" s="235" t="n"/>
      <c r="AI62" s="235" t="n"/>
      <c r="AJ62" s="235" t="n"/>
      <c r="AK62" s="195" t="n">
        <v>168</v>
      </c>
      <c r="AL62" s="195" t="n">
        <v>165</v>
      </c>
      <c r="AM62" s="235" t="n"/>
      <c r="AN62" s="235" t="n"/>
      <c r="AO62" s="282" t="n"/>
      <c r="AP62" s="219" t="n">
        <v>60</v>
      </c>
      <c r="AQ62" s="220" t="n">
        <v>180</v>
      </c>
      <c r="AR62" s="218" t="n"/>
      <c r="AS62" s="218" t="n"/>
      <c r="AT62" s="218" t="n"/>
      <c r="AU62" s="218" t="n"/>
      <c r="AV62" s="218" t="n"/>
      <c r="AW62" s="218" t="n"/>
      <c r="AX62" s="218" t="n"/>
      <c r="AY62" s="218" t="n"/>
      <c r="AZ62" s="218" t="n"/>
      <c r="BA62" s="218" t="n"/>
      <c r="BB62" s="218" t="n"/>
      <c r="BC62" s="218" t="n"/>
      <c r="BD62" s="218" t="n"/>
      <c r="BE62" s="218" t="n"/>
      <c r="BF62" s="218" t="n"/>
      <c r="BG62" s="218" t="n"/>
      <c r="BH62" s="218" t="n"/>
      <c r="BI62" s="218" t="n"/>
      <c r="BJ62" s="218" t="n"/>
      <c r="BK62" s="218" t="n"/>
      <c r="BL62" s="218" t="n"/>
      <c r="BM62" s="218" t="n"/>
      <c r="BN62" s="218" t="n"/>
      <c r="BO62" s="218" t="n"/>
      <c r="BP62" s="218" t="n"/>
      <c r="BQ62" s="218" t="n"/>
      <c r="BR62" s="218" t="n"/>
      <c r="BS62" s="218" t="n"/>
      <c r="BT62" s="218" t="n"/>
      <c r="BU62" s="218" t="n"/>
      <c r="BV62" s="218" t="n"/>
      <c r="BW62" s="218" t="n"/>
      <c r="BX62" s="221" t="n"/>
      <c r="BY62" s="221" t="n"/>
      <c r="BZ62" s="221" t="n"/>
      <c r="CA62" s="221" t="n"/>
      <c r="CB62" s="221" t="n"/>
      <c r="CC62" s="221" t="n"/>
      <c r="CD62" s="221" t="n"/>
      <c r="CE62" s="221" t="n"/>
      <c r="CF62" s="221" t="n"/>
      <c r="CG62" s="222" t="n"/>
      <c r="CH62" s="217" t="n">
        <v>0.02</v>
      </c>
      <c r="CI62" s="449" t="n"/>
      <c r="CJ62" s="224" t="n"/>
      <c r="CK62" s="196" t="n"/>
      <c r="CL62" s="196" t="n"/>
      <c r="CM62" s="196" t="n"/>
      <c r="CN62" s="196" t="n"/>
      <c r="CO62" s="196" t="inlineStr">
        <is>
          <t>الكترولوكس</t>
        </is>
      </c>
      <c r="CP62" s="24" t="inlineStr">
        <is>
          <t>القاهرة للصناعات المغذية غسالات</t>
        </is>
      </c>
      <c r="CQ62" s="367" t="inlineStr">
        <is>
          <t xml:space="preserve">PDFRP2045      </t>
        </is>
      </c>
      <c r="CR62" s="367" t="n"/>
      <c r="CS62" s="367" t="n">
        <v>52</v>
      </c>
      <c r="CT62" s="367" t="n"/>
      <c r="CU62" s="367" t="n"/>
      <c r="CV62" s="367" t="n"/>
      <c r="CW62" s="367" t="n"/>
      <c r="CX62" s="367" t="n"/>
      <c r="CY62" s="367">
        <f>IFERROR(ROUND(STDEV(AN62,L62),1),"")</f>
        <v/>
      </c>
      <c r="CZ62" s="235">
        <f>IFERROR(ROUND(AVERAGE(O62:S62,AA62:AE62),0),"")</f>
        <v/>
      </c>
      <c r="DA62" s="235">
        <f>IFERROR(AVERAGE(T62:X62,AF62:AJ62),"")</f>
        <v/>
      </c>
      <c r="DB62" s="96" t="n"/>
      <c r="DC62" s="431">
        <f>SUM(BL62:BT62,AW62:BE62)</f>
        <v/>
      </c>
      <c r="DD62">
        <f>ROUND(DC62/K62,0)</f>
        <v/>
      </c>
      <c r="DE62">
        <f>IFERROR(ROUND(AVERAGE(Y62:Z62,AK62:AL62),0),"")</f>
        <v/>
      </c>
      <c r="DF62" s="218">
        <f>IFERROR(ROUND((3600/DE62*J62),0),"")</f>
        <v/>
      </c>
      <c r="DG62">
        <f>IFERROR(ROUND(DD62/DF62,1),"")</f>
        <v/>
      </c>
      <c r="DH62" s="431">
        <f>DD62+DB62</f>
        <v/>
      </c>
      <c r="DI62">
        <f>DC62/DH62</f>
        <v/>
      </c>
      <c r="DK62" s="431">
        <f>DF62-AP62</f>
        <v/>
      </c>
      <c r="DL62" s="367" t="n"/>
      <c r="DM62" s="367" t="n"/>
      <c r="DN62" s="367" t="n"/>
      <c r="DO62" s="367" t="n"/>
      <c r="DP62" s="367" t="n"/>
      <c r="DQ62" s="367" t="n"/>
      <c r="DR62" s="367" t="n"/>
      <c r="DS62" s="367" t="n"/>
      <c r="DT62" s="367" t="n"/>
      <c r="DU62" s="367" t="n"/>
      <c r="DV62" s="367" t="n"/>
      <c r="DW62" s="367" t="n"/>
      <c r="DX62" s="367" t="n"/>
      <c r="DY62" s="367" t="n"/>
      <c r="DZ62" s="367" t="n"/>
      <c r="EA62" s="367" t="n"/>
      <c r="EB62" s="367" t="n"/>
      <c r="EC62" s="367" t="n"/>
      <c r="ED62" s="367" t="n"/>
      <c r="EE62" s="367" t="n"/>
      <c r="EF62" s="367" t="n"/>
      <c r="EG62" s="367" t="n"/>
      <c r="EH62" s="367" t="n"/>
      <c r="EI62" s="367" t="n"/>
    </row>
    <row r="63" ht="31.5" customFormat="1" customHeight="1" s="242">
      <c r="A63" s="236" t="n">
        <v>2022</v>
      </c>
      <c r="B63" s="192" t="n">
        <v>1</v>
      </c>
      <c r="C63" s="448" t="n">
        <v>44563</v>
      </c>
      <c r="D63" s="192" t="n">
        <v>4</v>
      </c>
      <c r="E63" s="192" t="n">
        <v>11</v>
      </c>
      <c r="F63" s="192" t="n">
        <v>48</v>
      </c>
      <c r="G63" s="241" t="inlineStr">
        <is>
          <t>فوم جانب حمايه يمين</t>
        </is>
      </c>
      <c r="H63" t="inlineStr">
        <is>
          <t>FMDACI30000000</t>
        </is>
      </c>
      <c r="I63" t="inlineStr">
        <is>
          <t>1600*1800</t>
        </is>
      </c>
      <c r="J63" t="n">
        <v>2</v>
      </c>
      <c r="K63" t="n">
        <v>2</v>
      </c>
      <c r="L63" s="243" t="n">
        <v>212</v>
      </c>
      <c r="M63" s="244" t="n">
        <v>197.16</v>
      </c>
      <c r="N63" s="245" t="n">
        <v>226.84</v>
      </c>
      <c r="O63" s="235" t="n"/>
      <c r="P63" s="235" t="n"/>
      <c r="Q63" s="235" t="n">
        <v>113712</v>
      </c>
      <c r="R63" s="235" t="n">
        <v>104648</v>
      </c>
      <c r="S63" s="235" t="n">
        <v>107120</v>
      </c>
      <c r="T63" s="235" t="n"/>
      <c r="U63" s="235" t="n"/>
      <c r="V63" s="235" t="n">
        <v>87756</v>
      </c>
      <c r="W63" s="235" t="n">
        <v>86520</v>
      </c>
      <c r="X63" s="235" t="n">
        <v>87756</v>
      </c>
      <c r="Y63" s="195" t="n">
        <v>178</v>
      </c>
      <c r="Z63" s="195" t="n">
        <v>177</v>
      </c>
      <c r="AA63" s="235" t="n">
        <v>117420</v>
      </c>
      <c r="AB63" s="235" t="n">
        <v>118244</v>
      </c>
      <c r="AC63" s="235" t="n">
        <v>115772</v>
      </c>
      <c r="AD63" s="235" t="n">
        <v>114124</v>
      </c>
      <c r="AE63" s="235" t="n">
        <v>115772</v>
      </c>
      <c r="AF63" s="235" t="n">
        <v>93936</v>
      </c>
      <c r="AG63" s="235" t="n">
        <v>96820</v>
      </c>
      <c r="AH63" s="235" t="n">
        <v>91464</v>
      </c>
      <c r="AI63" s="235" t="n">
        <v>88168</v>
      </c>
      <c r="AJ63" s="235" t="n">
        <v>90640</v>
      </c>
      <c r="AK63" s="195" t="n">
        <v>178</v>
      </c>
      <c r="AL63" s="195" t="n">
        <v>175</v>
      </c>
      <c r="AM63" s="235" t="n"/>
      <c r="AN63" s="235" t="n"/>
      <c r="AO63" s="282" t="n"/>
      <c r="AP63" s="219" t="n">
        <v>37</v>
      </c>
      <c r="AQ63" s="220" t="n">
        <v>195</v>
      </c>
      <c r="AR63" s="218" t="n"/>
      <c r="AS63" s="218" t="n"/>
      <c r="AT63" s="218" t="n"/>
      <c r="AU63" s="218" t="n"/>
      <c r="AV63" s="218" t="n"/>
      <c r="AW63" s="218" t="n"/>
      <c r="AX63" s="218" t="n"/>
      <c r="AY63" s="218" t="n"/>
      <c r="AZ63" s="218" t="n"/>
      <c r="BA63" s="218" t="n"/>
      <c r="BB63" s="218" t="n"/>
      <c r="BC63" s="218" t="n"/>
      <c r="BD63" s="218" t="n"/>
      <c r="BE63" s="218" t="n"/>
      <c r="BF63" s="218" t="n"/>
      <c r="BG63" s="218" t="n"/>
      <c r="BH63" s="218" t="n"/>
      <c r="BI63" s="218" t="n"/>
      <c r="BJ63" s="218" t="n"/>
      <c r="BK63" s="218" t="n"/>
      <c r="BL63" s="218" t="n">
        <v>2472</v>
      </c>
      <c r="BM63" s="218" t="n">
        <v>824</v>
      </c>
      <c r="BN63" s="218" t="n">
        <v>412</v>
      </c>
      <c r="BO63" s="218" t="n"/>
      <c r="BP63" s="218" t="n"/>
      <c r="BQ63" s="218" t="n"/>
      <c r="BR63" s="218" t="n"/>
      <c r="BS63" s="218" t="n"/>
      <c r="BT63" s="218" t="n"/>
      <c r="BU63" s="218" t="n"/>
      <c r="BV63" s="218" t="n"/>
      <c r="BW63" s="218" t="n"/>
      <c r="BX63" s="221" t="n"/>
      <c r="BY63" s="221" t="n"/>
      <c r="BZ63" s="221" t="n"/>
      <c r="CA63" s="221" t="n"/>
      <c r="CB63" s="221" t="n"/>
      <c r="CC63" s="221" t="n"/>
      <c r="CD63" s="221" t="n"/>
      <c r="CE63" s="221" t="n"/>
      <c r="CF63" s="221" t="n"/>
      <c r="CG63" s="222" t="n"/>
      <c r="CH63" s="217" t="n">
        <v>0.02</v>
      </c>
      <c r="CI63" s="449" t="n"/>
      <c r="CJ63" s="224" t="n"/>
      <c r="CK63" s="196" t="n"/>
      <c r="CL63" s="196" t="n"/>
      <c r="CM63" s="196" t="n"/>
      <c r="CN63" s="196" t="n"/>
      <c r="CO63" s="196" t="inlineStr">
        <is>
          <t>الكترولوكس</t>
        </is>
      </c>
      <c r="CP63" s="24" t="inlineStr">
        <is>
          <t>القاهرة للصناعات المغذية بوتاجازات</t>
        </is>
      </c>
      <c r="CQ63" s="367" t="inlineStr">
        <is>
          <t>808902001</t>
        </is>
      </c>
      <c r="CR63" s="367" t="n"/>
      <c r="CS63" s="367" t="n">
        <v>52</v>
      </c>
      <c r="CT63" s="367" t="n"/>
      <c r="CU63" s="367" t="n"/>
      <c r="CV63" s="367" t="n"/>
      <c r="CW63" s="367" t="n"/>
      <c r="CX63" s="367" t="n"/>
      <c r="CY63" s="367">
        <f>IFERROR(ROUND(STDEV(AN63,L63),1),"")</f>
        <v/>
      </c>
      <c r="CZ63" s="235">
        <f>IFERROR(ROUND(AVERAGE(O63:S63,AA63:AE63),0),"")</f>
        <v/>
      </c>
      <c r="DA63" s="235">
        <f>IFERROR(AVERAGE(T63:X63,AF63:AJ63),"")</f>
        <v/>
      </c>
      <c r="DB63" s="96" t="n"/>
      <c r="DC63" s="431">
        <f>SUM(BL63:BT63,AW63:BE63)</f>
        <v/>
      </c>
      <c r="DD63">
        <f>ROUND(DC63/K63,0)</f>
        <v/>
      </c>
      <c r="DE63">
        <f>IFERROR(ROUND(AVERAGE(Y63:Z63,AK63:AL63),0),"")</f>
        <v/>
      </c>
      <c r="DF63" s="218">
        <f>IFERROR(ROUND((3600/DE63*J63),0),"")</f>
        <v/>
      </c>
      <c r="DG63">
        <f>IFERROR(ROUND(DD63/DF63,1),"")</f>
        <v/>
      </c>
      <c r="DH63" s="431">
        <f>DD63+DB63</f>
        <v/>
      </c>
      <c r="DI63">
        <f>DC63/DH63</f>
        <v/>
      </c>
      <c r="DK63" s="431">
        <f>DF63-AP63</f>
        <v/>
      </c>
      <c r="DL63" s="367" t="n"/>
      <c r="DM63" s="367" t="n"/>
      <c r="DN63" s="367" t="n"/>
      <c r="DO63" s="367" t="n"/>
      <c r="DP63" s="367" t="n"/>
      <c r="DQ63" s="367" t="n"/>
      <c r="DR63" s="367" t="n"/>
      <c r="DS63" s="367" t="n"/>
      <c r="DT63" s="367" t="n"/>
      <c r="DU63" s="367" t="n"/>
      <c r="DV63" s="367" t="n"/>
      <c r="DW63" s="367" t="n"/>
      <c r="DX63" s="367" t="n"/>
      <c r="DY63" s="367" t="n"/>
      <c r="DZ63" s="367" t="n"/>
      <c r="EA63" s="367" t="n"/>
      <c r="EB63" s="367" t="n"/>
      <c r="EC63" s="367" t="n"/>
      <c r="ED63" s="367" t="n"/>
      <c r="EE63" s="367" t="n"/>
      <c r="EF63" s="367" t="n"/>
      <c r="EG63" s="367" t="n"/>
      <c r="EH63" s="367" t="n"/>
      <c r="EI63" s="367" t="n"/>
    </row>
    <row r="64" ht="31.5" customFormat="1" customHeight="1" s="242">
      <c r="A64" s="236" t="n">
        <v>2022</v>
      </c>
      <c r="B64" s="192" t="n">
        <v>1</v>
      </c>
      <c r="C64" s="448" t="n">
        <v>44563</v>
      </c>
      <c r="D64" s="192" t="n">
        <v>4</v>
      </c>
      <c r="E64" s="192" t="n">
        <v>12</v>
      </c>
      <c r="F64" s="192" t="n">
        <v>48</v>
      </c>
      <c r="G64" s="241" t="inlineStr">
        <is>
          <t>فوم جانب حمايه شمال</t>
        </is>
      </c>
      <c r="H64" t="inlineStr">
        <is>
          <t>FMDACI40000000</t>
        </is>
      </c>
      <c r="I64" t="inlineStr">
        <is>
          <t>1600*1800</t>
        </is>
      </c>
      <c r="J64" t="n">
        <v>2</v>
      </c>
      <c r="K64" t="n">
        <v>2</v>
      </c>
      <c r="L64" s="243" t="n">
        <v>212</v>
      </c>
      <c r="M64" s="244" t="n">
        <v>197.16</v>
      </c>
      <c r="N64" s="245" t="n">
        <v>226.84</v>
      </c>
      <c r="O64" s="235" t="n"/>
      <c r="P64" s="235" t="n"/>
      <c r="Q64" s="235" t="n">
        <v>109180</v>
      </c>
      <c r="R64" s="235" t="n">
        <v>101352</v>
      </c>
      <c r="S64" s="235" t="n">
        <v>107944</v>
      </c>
      <c r="T64" s="235" t="n"/>
      <c r="U64" s="235" t="n"/>
      <c r="V64" s="235" t="n">
        <v>86520</v>
      </c>
      <c r="W64" s="235" t="n">
        <v>85696</v>
      </c>
      <c r="X64" s="235" t="n">
        <v>86108</v>
      </c>
      <c r="Y64" s="195" t="n">
        <v>178</v>
      </c>
      <c r="Z64" s="195" t="n">
        <v>177</v>
      </c>
      <c r="AA64" s="235" t="n">
        <v>111652</v>
      </c>
      <c r="AB64" s="235" t="n">
        <v>110828</v>
      </c>
      <c r="AC64" s="235" t="n">
        <v>112476</v>
      </c>
      <c r="AD64" s="235" t="n">
        <v>111652</v>
      </c>
      <c r="AE64" s="235" t="n">
        <v>111240</v>
      </c>
      <c r="AF64" s="235" t="n">
        <v>91052</v>
      </c>
      <c r="AG64" s="235" t="n">
        <v>90640</v>
      </c>
      <c r="AH64" s="235" t="n">
        <v>90640</v>
      </c>
      <c r="AI64" s="235" t="n">
        <v>91464</v>
      </c>
      <c r="AJ64" s="235" t="n">
        <v>90228</v>
      </c>
      <c r="AK64" s="195" t="n">
        <v>178</v>
      </c>
      <c r="AL64" s="195" t="n">
        <v>175</v>
      </c>
      <c r="AM64" s="235" t="n"/>
      <c r="AN64" s="235" t="n"/>
      <c r="AO64" s="282" t="n"/>
      <c r="AP64" s="219" t="n">
        <v>37</v>
      </c>
      <c r="AQ64" s="220" t="n">
        <v>195</v>
      </c>
      <c r="AR64" s="218" t="n"/>
      <c r="AS64" s="218" t="n"/>
      <c r="AT64" s="218" t="n"/>
      <c r="AU64" s="218" t="n"/>
      <c r="AV64" s="218" t="n"/>
      <c r="AW64" s="218" t="n"/>
      <c r="AX64" s="218" t="n"/>
      <c r="AY64" s="218" t="n"/>
      <c r="AZ64" s="218" t="n"/>
      <c r="BA64" s="218" t="n"/>
      <c r="BB64" s="218" t="n"/>
      <c r="BC64" s="218" t="n"/>
      <c r="BD64" s="218" t="n"/>
      <c r="BE64" s="218" t="n"/>
      <c r="BF64" s="218" t="n"/>
      <c r="BG64" s="218" t="n"/>
      <c r="BH64" s="218" t="n"/>
      <c r="BI64" s="218" t="n"/>
      <c r="BJ64" s="218" t="n"/>
      <c r="BK64" s="218" t="n"/>
      <c r="BL64" s="218" t="n">
        <v>2060</v>
      </c>
      <c r="BM64" s="218" t="n">
        <v>1648</v>
      </c>
      <c r="BN64" s="218" t="n">
        <v>412</v>
      </c>
      <c r="BO64" s="218" t="n"/>
      <c r="BP64" s="218" t="n"/>
      <c r="BQ64" s="218" t="n"/>
      <c r="BR64" s="218" t="n"/>
      <c r="BS64" s="218" t="n"/>
      <c r="BT64" s="218" t="n"/>
      <c r="BU64" s="218" t="n"/>
      <c r="BV64" s="218" t="n"/>
      <c r="BW64" s="218" t="n"/>
      <c r="BX64" s="221" t="n"/>
      <c r="BY64" s="221" t="n"/>
      <c r="BZ64" s="221" t="n"/>
      <c r="CA64" s="221" t="n"/>
      <c r="CB64" s="221" t="n"/>
      <c r="CC64" s="221" t="n"/>
      <c r="CD64" s="221" t="n"/>
      <c r="CE64" s="221" t="n"/>
      <c r="CF64" s="221" t="n"/>
      <c r="CG64" s="222" t="n"/>
      <c r="CH64" s="217" t="n">
        <v>0.02</v>
      </c>
      <c r="CI64" s="449" t="n"/>
      <c r="CJ64" s="224" t="n"/>
      <c r="CK64" s="196" t="n"/>
      <c r="CL64" s="196" t="n"/>
      <c r="CM64" s="196" t="n"/>
      <c r="CN64" s="196" t="n"/>
      <c r="CO64" s="196" t="inlineStr">
        <is>
          <t>الكترولوكس</t>
        </is>
      </c>
      <c r="CP64" s="24" t="inlineStr">
        <is>
          <t>القاهرة للصناعات المغذية بوتاجازات</t>
        </is>
      </c>
      <c r="CQ64" s="367" t="inlineStr">
        <is>
          <t>808901901</t>
        </is>
      </c>
      <c r="CR64" s="367" t="n"/>
      <c r="CS64" s="367" t="n">
        <v>52</v>
      </c>
      <c r="CT64" s="367" t="n"/>
      <c r="CU64" s="367" t="n"/>
      <c r="CV64" s="367" t="n"/>
      <c r="CW64" s="367" t="n"/>
      <c r="CX64" s="367" t="n"/>
      <c r="CY64" s="367">
        <f>IFERROR(ROUND(STDEV(AN64,L64),1),"")</f>
        <v/>
      </c>
      <c r="CZ64" s="235">
        <f>IFERROR(ROUND(AVERAGE(O64:S64,AA64:AE64),0),"")</f>
        <v/>
      </c>
      <c r="DA64" s="235">
        <f>IFERROR(AVERAGE(T64:X64,AF64:AJ64),"")</f>
        <v/>
      </c>
      <c r="DB64" s="96" t="n"/>
      <c r="DC64" s="431">
        <f>SUM(BL64:BT64,AW64:BE64)</f>
        <v/>
      </c>
      <c r="DD64">
        <f>ROUND(DC64/K64,0)</f>
        <v/>
      </c>
      <c r="DE64">
        <f>IFERROR(ROUND(AVERAGE(Y64:Z64,AK64:AL64),0),"")</f>
        <v/>
      </c>
      <c r="DF64" s="218">
        <f>IFERROR(ROUND((3600/DE64*J64),0),"")</f>
        <v/>
      </c>
      <c r="DG64">
        <f>IFERROR(ROUND(DD64/DF64,1),"")</f>
        <v/>
      </c>
      <c r="DH64" s="431">
        <f>DD64+DB64</f>
        <v/>
      </c>
      <c r="DI64">
        <f>DC64/DH64</f>
        <v/>
      </c>
      <c r="DK64" s="431">
        <f>DF64-AP64</f>
        <v/>
      </c>
      <c r="DL64" s="367" t="n"/>
      <c r="DM64" s="367" t="n"/>
      <c r="DN64" s="367" t="n"/>
      <c r="DO64" s="367" t="n"/>
      <c r="DP64" s="367" t="n"/>
      <c r="DQ64" s="367" t="n"/>
      <c r="DR64" s="367" t="n"/>
      <c r="DS64" s="367" t="n"/>
      <c r="DT64" s="367" t="n"/>
      <c r="DU64" s="367" t="n"/>
      <c r="DV64" s="367" t="n"/>
      <c r="DW64" s="367" t="n"/>
      <c r="DX64" s="367" t="n"/>
      <c r="DY64" s="367" t="n"/>
      <c r="DZ64" s="367" t="n"/>
      <c r="EA64" s="367" t="n"/>
      <c r="EB64" s="367" t="n"/>
      <c r="EC64" s="367" t="n"/>
      <c r="ED64" s="367" t="n"/>
      <c r="EE64" s="367" t="n"/>
      <c r="EF64" s="367" t="n"/>
      <c r="EG64" s="367" t="n"/>
      <c r="EH64" s="367" t="n"/>
      <c r="EI64" s="367" t="n"/>
    </row>
    <row r="65" ht="31.5" customFormat="1" customHeight="1" s="242">
      <c r="A65" s="236" t="n">
        <v>2022</v>
      </c>
      <c r="B65" s="192" t="n">
        <v>1</v>
      </c>
      <c r="C65" s="448" t="n">
        <v>44563</v>
      </c>
      <c r="D65" s="192" t="n">
        <v>334</v>
      </c>
      <c r="E65" s="192" t="n">
        <v>254</v>
      </c>
      <c r="F65" s="192" t="n">
        <v>49</v>
      </c>
      <c r="G65" s="241" t="inlineStr">
        <is>
          <t>طقم سخان بلونايل ذو 4 اطقم</t>
        </is>
      </c>
      <c r="H65" t="inlineStr">
        <is>
          <t>FMDAHI40000000</t>
        </is>
      </c>
      <c r="I65" t="inlineStr">
        <is>
          <t>1600*1800</t>
        </is>
      </c>
      <c r="J65" t="n">
        <v>4</v>
      </c>
      <c r="K65" t="n">
        <v>2</v>
      </c>
      <c r="L65" s="243" t="n">
        <v>203</v>
      </c>
      <c r="M65" s="244" t="n">
        <v>188.79</v>
      </c>
      <c r="N65" s="245" t="n">
        <v>217.21</v>
      </c>
      <c r="O65" s="235" t="n">
        <v>204022</v>
      </c>
      <c r="P65" s="235" t="n">
        <v>218595</v>
      </c>
      <c r="Q65" s="235" t="n">
        <v>199420</v>
      </c>
      <c r="R65" s="235" t="n">
        <v>230100</v>
      </c>
      <c r="S65" s="235" t="n">
        <v>233935</v>
      </c>
      <c r="T65" s="235" t="n">
        <v>161070</v>
      </c>
      <c r="U65" s="235" t="n">
        <v>158002</v>
      </c>
      <c r="V65" s="235" t="n">
        <v>153400</v>
      </c>
      <c r="W65" s="235" t="n">
        <v>158769</v>
      </c>
      <c r="X65" s="235" t="n">
        <v>158002</v>
      </c>
      <c r="Y65" s="195" t="n">
        <v>137</v>
      </c>
      <c r="Z65" s="195" t="n">
        <v>136</v>
      </c>
      <c r="AA65" s="235" t="n"/>
      <c r="AB65" s="235" t="n">
        <v>218595</v>
      </c>
      <c r="AC65" s="235" t="n">
        <v>220129</v>
      </c>
      <c r="AD65" s="235" t="n">
        <v>215527</v>
      </c>
      <c r="AE65" s="235" t="n">
        <v>217828</v>
      </c>
      <c r="AF65" s="235" t="n"/>
      <c r="AG65" s="235" t="n">
        <v>162604</v>
      </c>
      <c r="AH65" s="235" t="n">
        <v>161070</v>
      </c>
      <c r="AI65" s="235" t="n">
        <v>160303</v>
      </c>
      <c r="AJ65" s="235" t="n">
        <v>161837</v>
      </c>
      <c r="AK65" s="195" t="n">
        <v>137</v>
      </c>
      <c r="AL65" s="195" t="n">
        <v>136</v>
      </c>
      <c r="AM65" s="235" t="n"/>
      <c r="AN65" s="235" t="n"/>
      <c r="AO65" s="282" t="n"/>
      <c r="AP65" s="219" t="n">
        <v>88</v>
      </c>
      <c r="AQ65" s="220" t="n">
        <v>164</v>
      </c>
      <c r="AR65" s="218" t="n"/>
      <c r="AS65" s="218" t="n"/>
      <c r="AT65" s="218" t="n"/>
      <c r="AU65" s="218" t="n"/>
      <c r="AV65" s="218" t="n"/>
      <c r="AW65" s="218" t="n">
        <v>1534</v>
      </c>
      <c r="AX65" s="218" t="n">
        <v>3068</v>
      </c>
      <c r="AY65" s="218" t="n">
        <v>4602</v>
      </c>
      <c r="AZ65" s="218" t="n"/>
      <c r="BA65" s="218" t="n"/>
      <c r="BB65" s="218" t="n"/>
      <c r="BC65" s="218" t="n"/>
      <c r="BD65" s="218" t="n"/>
      <c r="BE65" s="218" t="n"/>
      <c r="BF65" s="218" t="n"/>
      <c r="BG65" s="218" t="n"/>
      <c r="BH65" s="218" t="n"/>
      <c r="BI65" s="218" t="n"/>
      <c r="BJ65" s="218" t="n"/>
      <c r="BK65" s="218" t="n"/>
      <c r="BL65" s="218" t="n">
        <v>3068</v>
      </c>
      <c r="BM65" s="218" t="n">
        <v>3068</v>
      </c>
      <c r="BN65" s="218" t="n">
        <v>6136</v>
      </c>
      <c r="BO65" s="218" t="n"/>
      <c r="BP65" s="218" t="n"/>
      <c r="BQ65" s="218" t="n"/>
      <c r="BR65" s="218" t="n"/>
      <c r="BS65" s="218" t="n"/>
      <c r="BT65" s="218" t="n"/>
      <c r="BU65" s="218" t="n"/>
      <c r="BV65" s="218" t="n"/>
      <c r="BW65" s="218" t="n">
        <v>2301</v>
      </c>
      <c r="BX65" s="221" t="n">
        <v>3068</v>
      </c>
      <c r="BY65" s="221" t="n">
        <v>5369</v>
      </c>
      <c r="BZ65" s="221" t="n"/>
      <c r="CA65" s="221" t="n"/>
      <c r="CB65" s="221" t="n"/>
      <c r="CC65" s="221" t="n"/>
      <c r="CD65" s="221" t="n"/>
      <c r="CE65" s="221" t="n"/>
      <c r="CF65" s="221" t="n"/>
      <c r="CG65" s="222" t="n"/>
      <c r="CH65" s="217" t="n">
        <v>0.02</v>
      </c>
      <c r="CI65" s="449" t="n"/>
      <c r="CJ65" s="224" t="n"/>
      <c r="CK65" s="196" t="n"/>
      <c r="CL65" s="196" t="n"/>
      <c r="CM65" s="196" t="n"/>
      <c r="CN65" s="196" t="n"/>
      <c r="CO65" s="196" t="inlineStr">
        <is>
          <t>الكترولوكس</t>
        </is>
      </c>
      <c r="CP65" s="24" t="inlineStr">
        <is>
          <t>القاهرة للصناعات المغذية سخانات</t>
        </is>
      </c>
      <c r="CQ65" s="367" t="inlineStr">
        <is>
          <t>PHEWP0112</t>
        </is>
      </c>
      <c r="CR65" s="367" t="n"/>
      <c r="CS65" s="367" t="n">
        <v>52</v>
      </c>
      <c r="CT65" s="367" t="n"/>
      <c r="CU65" s="367" t="n"/>
      <c r="CV65" s="367" t="n"/>
      <c r="CW65" s="367" t="n"/>
      <c r="CX65" s="367" t="n"/>
      <c r="CY65" s="367">
        <f>IFERROR(ROUND(STDEV(AN65,L65),1),"")</f>
        <v/>
      </c>
      <c r="CZ65" s="235">
        <f>IFERROR(ROUND(AVERAGE(O65:S65,AA65:AE65),0),"")</f>
        <v/>
      </c>
      <c r="DA65" s="235">
        <f>IFERROR(AVERAGE(T65:X65,AF65:AJ65),"")</f>
        <v/>
      </c>
      <c r="DB65" s="96" t="n"/>
      <c r="DC65" s="431">
        <f>SUM(BL65:BT65,AW65:BE65)</f>
        <v/>
      </c>
      <c r="DD65">
        <f>ROUND(DC65/K65,0)</f>
        <v/>
      </c>
      <c r="DE65">
        <f>IFERROR(ROUND(AVERAGE(Y65:Z65,AK65:AL65),0),"")</f>
        <v/>
      </c>
      <c r="DF65" s="218">
        <f>IFERROR(ROUND((3600/DE65*J65),0),"")</f>
        <v/>
      </c>
      <c r="DG65">
        <f>IFERROR(ROUND(DD65/DF65,1),"")</f>
        <v/>
      </c>
      <c r="DH65" s="431">
        <f>DD65+DB65</f>
        <v/>
      </c>
      <c r="DI65">
        <f>DC65/DH65</f>
        <v/>
      </c>
      <c r="DK65" s="431">
        <f>DF65-AP65</f>
        <v/>
      </c>
      <c r="DL65" s="367" t="n"/>
      <c r="DM65" s="367" t="n"/>
      <c r="DN65" s="367" t="n"/>
      <c r="DO65" s="367" t="n"/>
      <c r="DP65" s="367" t="n"/>
      <c r="DQ65" s="367" t="n"/>
      <c r="DR65" s="367" t="n"/>
      <c r="DS65" s="367" t="n"/>
      <c r="DT65" s="367" t="n"/>
      <c r="DU65" s="367" t="n"/>
      <c r="DV65" s="367" t="n"/>
      <c r="DW65" s="367" t="n"/>
      <c r="DX65" s="367" t="n"/>
      <c r="DY65" s="367" t="n"/>
      <c r="DZ65" s="367" t="n"/>
      <c r="EA65" s="367" t="n"/>
      <c r="EB65" s="367" t="n"/>
      <c r="EC65" s="367" t="n"/>
      <c r="ED65" s="367" t="n"/>
      <c r="EE65" s="367" t="n"/>
      <c r="EF65" s="367" t="n"/>
      <c r="EG65" s="367" t="n"/>
      <c r="EH65" s="367" t="n"/>
      <c r="EI65" s="367" t="n"/>
    </row>
    <row r="66" ht="31.5" customFormat="1" customHeight="1" s="242">
      <c r="A66" s="236" t="n">
        <v>2022</v>
      </c>
      <c r="B66" s="192" t="n">
        <v>1</v>
      </c>
      <c r="C66" s="448" t="n">
        <v>44564</v>
      </c>
      <c r="D66" s="192" t="n">
        <v>143</v>
      </c>
      <c r="E66" s="192" t="n">
        <v>281</v>
      </c>
      <c r="F66" s="192" t="n">
        <v>2</v>
      </c>
      <c r="G66" s="241" t="inlineStr">
        <is>
          <t>صندوق 10 ك فلات ك 18 بدون بادج</t>
        </is>
      </c>
      <c r="H66" t="inlineStr">
        <is>
          <t>FM000B10180000</t>
        </is>
      </c>
      <c r="I66" t="inlineStr">
        <is>
          <t>1400*1700</t>
        </is>
      </c>
      <c r="J66" t="n">
        <v>4</v>
      </c>
      <c r="K66" t="n">
        <v>2</v>
      </c>
      <c r="L66" s="243" t="n">
        <v>285</v>
      </c>
      <c r="M66" s="244" t="n">
        <v>265.05</v>
      </c>
      <c r="N66" s="245" t="n">
        <v>304.95</v>
      </c>
      <c r="O66" s="235" t="n">
        <v>63000</v>
      </c>
      <c r="P66" s="235" t="n">
        <v>61740</v>
      </c>
      <c r="Q66" s="235" t="n">
        <v>63540</v>
      </c>
      <c r="R66" s="235" t="n">
        <v>62100</v>
      </c>
      <c r="S66" s="235" t="n">
        <v>63000</v>
      </c>
      <c r="T66" s="235" t="n">
        <v>53820</v>
      </c>
      <c r="U66" s="235" t="n">
        <v>53640</v>
      </c>
      <c r="V66" s="235" t="n">
        <v>54000</v>
      </c>
      <c r="W66" s="235" t="n">
        <v>53820</v>
      </c>
      <c r="X66" s="235" t="n">
        <v>53820</v>
      </c>
      <c r="Y66" s="195" t="n">
        <v>120</v>
      </c>
      <c r="Z66" s="195" t="n">
        <v>119</v>
      </c>
      <c r="AA66" s="235" t="n"/>
      <c r="AB66" s="235" t="n"/>
      <c r="AC66" s="235" t="n"/>
      <c r="AD66" s="235" t="n"/>
      <c r="AE66" s="235" t="n"/>
      <c r="AF66" s="235" t="n"/>
      <c r="AG66" s="235" t="n"/>
      <c r="AH66" s="235" t="n"/>
      <c r="AI66" s="235" t="n"/>
      <c r="AJ66" s="235" t="n"/>
      <c r="AK66" s="195" t="n">
        <v>121</v>
      </c>
      <c r="AL66" s="195" t="n">
        <v>120</v>
      </c>
      <c r="AM66" s="235" t="n"/>
      <c r="AN66" s="235" t="n"/>
      <c r="AO66" s="282" t="n"/>
      <c r="AP66" s="219" t="n">
        <v>120</v>
      </c>
      <c r="AQ66" s="220" t="n">
        <v>120</v>
      </c>
      <c r="AR66" s="218" t="n"/>
      <c r="AS66" s="218" t="n"/>
      <c r="AT66" s="218" t="n"/>
      <c r="AU66" s="218" t="n"/>
      <c r="AV66" s="218" t="n"/>
      <c r="AW66" s="218" t="n">
        <v>360</v>
      </c>
      <c r="AX66" s="218" t="n">
        <v>540</v>
      </c>
      <c r="AY66" s="218" t="n">
        <v>720</v>
      </c>
      <c r="AZ66" s="218" t="n"/>
      <c r="BA66" s="218" t="n"/>
      <c r="BB66" s="218" t="n"/>
      <c r="BC66" s="218" t="n"/>
      <c r="BD66" s="218" t="n"/>
      <c r="BE66" s="218" t="n">
        <v>207000</v>
      </c>
      <c r="BF66" s="218" t="n"/>
      <c r="BG66" s="218" t="n"/>
      <c r="BH66" s="218" t="n"/>
      <c r="BI66" s="218" t="n"/>
      <c r="BJ66" s="218" t="n"/>
      <c r="BK66" s="218" t="n"/>
      <c r="BL66" s="218" t="n"/>
      <c r="BM66" s="218" t="n"/>
      <c r="BN66" s="218" t="n"/>
      <c r="BO66" s="218" t="n"/>
      <c r="BP66" s="218" t="n"/>
      <c r="BQ66" s="218" t="n"/>
      <c r="BR66" s="218" t="n"/>
      <c r="BS66" s="218" t="n"/>
      <c r="BT66" s="218" t="n"/>
      <c r="BU66" s="218" t="n"/>
      <c r="BV66" s="218" t="n"/>
      <c r="BW66" s="218" t="n"/>
      <c r="BX66" s="221" t="n"/>
      <c r="BY66" s="221" t="n"/>
      <c r="BZ66" s="221" t="n"/>
      <c r="CA66" s="221" t="n"/>
      <c r="CB66" s="221" t="n"/>
      <c r="CC66" s="221" t="n"/>
      <c r="CD66" s="221" t="n"/>
      <c r="CE66" s="221" t="n"/>
      <c r="CF66" s="221" t="n"/>
      <c r="CG66" s="222" t="n"/>
      <c r="CH66" s="217" t="n">
        <v>0.015</v>
      </c>
      <c r="CI66" s="449" t="n"/>
      <c r="CJ66" s="224" t="n"/>
      <c r="CK66" s="196" t="n"/>
      <c r="CL66" s="196" t="n"/>
      <c r="CM66" s="196" t="n"/>
      <c r="CN66" s="196" t="n"/>
      <c r="CO66" s="196" t="inlineStr">
        <is>
          <t>عملاء متنوعون</t>
        </is>
      </c>
      <c r="CP66" s="24" t="n"/>
      <c r="CQ66" s="367" t="n"/>
      <c r="CR66" s="367" t="n"/>
      <c r="CS66" s="367" t="n">
        <v>1</v>
      </c>
      <c r="CT66" s="367" t="n"/>
      <c r="CU66" s="367" t="n"/>
      <c r="CV66" s="367" t="n"/>
      <c r="CW66" s="367" t="n"/>
      <c r="CX66" s="367" t="n"/>
      <c r="CY66" s="367">
        <f>IFERROR(ROUND(STDEV(AN66,L66),1),"")</f>
        <v/>
      </c>
      <c r="CZ66" s="235">
        <f>IFERROR(ROUND(AVERAGE(O66:S66,AA66:AE66),0),"")</f>
        <v/>
      </c>
      <c r="DA66" s="235">
        <f>IFERROR(AVERAGE(T66:X66,AF66:AJ66),"")</f>
        <v/>
      </c>
      <c r="DB66" s="96" t="n"/>
      <c r="DC66" s="431">
        <f>SUM(BL66:BT66,AW66:BE66)</f>
        <v/>
      </c>
      <c r="DD66">
        <f>ROUND(DC66/K66,0)</f>
        <v/>
      </c>
      <c r="DE66">
        <f>IFERROR(ROUND(AVERAGE(Y66:Z66,AK66:AL66),0),"")</f>
        <v/>
      </c>
      <c r="DF66" s="218">
        <f>IFERROR(ROUND((3600/DE66*J66),0),"")</f>
        <v/>
      </c>
      <c r="DG66">
        <f>IFERROR(ROUND(DD66/DF66,1),"")</f>
        <v/>
      </c>
      <c r="DH66" s="431">
        <f>DD66+DB66</f>
        <v/>
      </c>
      <c r="DI66">
        <f>DC66/DH66</f>
        <v/>
      </c>
      <c r="DK66" s="431">
        <f>DF66-AP66</f>
        <v/>
      </c>
      <c r="DL66" s="367" t="n"/>
      <c r="DM66" s="367" t="n"/>
      <c r="DN66" s="367" t="n"/>
      <c r="DO66" s="367" t="n"/>
      <c r="DP66" s="367" t="n"/>
      <c r="DQ66" s="367" t="n"/>
      <c r="DR66" s="367" t="n"/>
      <c r="DS66" s="367" t="n"/>
      <c r="DT66" s="367" t="n"/>
      <c r="DU66" s="367" t="n"/>
      <c r="DV66" s="367" t="n"/>
      <c r="DW66" s="367" t="n"/>
      <c r="DX66" s="367" t="n"/>
      <c r="DY66" s="367" t="n"/>
      <c r="DZ66" s="367" t="n"/>
      <c r="EA66" s="367" t="n"/>
      <c r="EB66" s="367" t="n"/>
      <c r="EC66" s="367" t="n"/>
      <c r="ED66" s="367" t="n"/>
      <c r="EE66" s="367" t="n"/>
      <c r="EF66" s="367" t="n"/>
      <c r="EG66" s="367" t="n"/>
      <c r="EH66" s="367" t="n"/>
      <c r="EI66" s="367" t="n"/>
    </row>
    <row r="67" ht="31.5" customFormat="1" customHeight="1" s="242">
      <c r="A67" s="236" t="n">
        <v>2022</v>
      </c>
      <c r="B67" s="192" t="n">
        <v>1</v>
      </c>
      <c r="C67" s="448" t="n">
        <v>44564</v>
      </c>
      <c r="D67" s="192" t="n">
        <v>125</v>
      </c>
      <c r="E67" s="192" t="n">
        <v>691</v>
      </c>
      <c r="F67" s="192" t="n">
        <v>3</v>
      </c>
      <c r="G67" s="241" t="inlineStr">
        <is>
          <t>زوايا خلفيه كيلوباترا</t>
        </is>
      </c>
      <c r="H67" t="inlineStr">
        <is>
          <t>FMDAII2RCP0000</t>
        </is>
      </c>
      <c r="I67" t="inlineStr">
        <is>
          <t>1400*1700</t>
        </is>
      </c>
      <c r="J67" t="n">
        <v>4</v>
      </c>
      <c r="K67" t="n">
        <v>4</v>
      </c>
      <c r="L67" s="243" t="n">
        <v>194</v>
      </c>
      <c r="M67" s="244" t="n">
        <v>174.6</v>
      </c>
      <c r="N67" s="245" t="n">
        <v>213.4</v>
      </c>
      <c r="O67" s="235" t="n"/>
      <c r="P67" s="235" t="n"/>
      <c r="Q67" s="235" t="n"/>
      <c r="R67" s="235" t="n"/>
      <c r="S67" s="235" t="n"/>
      <c r="T67" s="235" t="n"/>
      <c r="U67" s="235" t="n"/>
      <c r="V67" s="235" t="n"/>
      <c r="W67" s="235" t="n"/>
      <c r="X67" s="235" t="n"/>
      <c r="Y67" s="195" t="n">
        <v>116</v>
      </c>
      <c r="Z67" s="195" t="n">
        <v>112</v>
      </c>
      <c r="AA67" s="235" t="n"/>
      <c r="AB67" s="235" t="n"/>
      <c r="AC67" s="235" t="n"/>
      <c r="AD67" s="235" t="n"/>
      <c r="AE67" s="235" t="n"/>
      <c r="AF67" s="235" t="n"/>
      <c r="AG67" s="235" t="n"/>
      <c r="AH67" s="235" t="n"/>
      <c r="AI67" s="235" t="n"/>
      <c r="AJ67" s="235" t="n"/>
      <c r="AK67" s="195" t="n">
        <v>115</v>
      </c>
      <c r="AL67" s="195" t="n">
        <v>116</v>
      </c>
      <c r="AM67" s="235" t="n"/>
      <c r="AN67" s="235" t="n"/>
      <c r="AO67" s="282" t="n"/>
      <c r="AP67" s="219" t="n">
        <v>120</v>
      </c>
      <c r="AQ67" s="220" t="n">
        <v>120</v>
      </c>
      <c r="AR67" s="218" t="n"/>
      <c r="AS67" s="218" t="n"/>
      <c r="AT67" s="218" t="n"/>
      <c r="AU67" s="218" t="n"/>
      <c r="AV67" s="218" t="n"/>
      <c r="AW67" s="218" t="n"/>
      <c r="AX67" s="218" t="n"/>
      <c r="AY67" s="218" t="n"/>
      <c r="AZ67" s="218" t="n"/>
      <c r="BA67" s="218" t="n"/>
      <c r="BB67" s="218" t="n"/>
      <c r="BC67" s="218" t="n"/>
      <c r="BD67" s="218" t="n"/>
      <c r="BE67" s="218" t="n"/>
      <c r="BF67" s="218" t="n"/>
      <c r="BG67" s="218" t="n"/>
      <c r="BH67" s="218" t="n"/>
      <c r="BI67" s="218" t="n"/>
      <c r="BJ67" s="218" t="n"/>
      <c r="BK67" s="218" t="n"/>
      <c r="BL67" s="218" t="n"/>
      <c r="BM67" s="218" t="n"/>
      <c r="BN67" s="218" t="n"/>
      <c r="BO67" s="218" t="n"/>
      <c r="BP67" s="218" t="n"/>
      <c r="BQ67" s="218" t="n"/>
      <c r="BR67" s="218" t="n"/>
      <c r="BS67" s="218" t="n"/>
      <c r="BT67" s="218" t="n"/>
      <c r="BU67" s="218" t="n"/>
      <c r="BV67" s="218" t="n"/>
      <c r="BW67" s="218" t="n"/>
      <c r="BX67" s="221" t="n"/>
      <c r="BY67" s="221" t="n"/>
      <c r="BZ67" s="221" t="n"/>
      <c r="CA67" s="221" t="n"/>
      <c r="CB67" s="221" t="n"/>
      <c r="CC67" s="221" t="n"/>
      <c r="CD67" s="221" t="n"/>
      <c r="CE67" s="221" t="n"/>
      <c r="CF67" s="221" t="n"/>
      <c r="CG67" s="222" t="n"/>
      <c r="CH67" s="217" t="n">
        <v>0.015</v>
      </c>
      <c r="CI67" s="449" t="n"/>
      <c r="CJ67" s="224" t="n"/>
      <c r="CK67" s="196" t="n"/>
      <c r="CL67" s="196" t="n"/>
      <c r="CM67" s="196" t="n"/>
      <c r="CN67" s="196" t="n"/>
      <c r="CO67" s="196" t="inlineStr">
        <is>
          <t>Media</t>
        </is>
      </c>
      <c r="CP67" s="24" t="inlineStr">
        <is>
          <t>Media</t>
        </is>
      </c>
      <c r="CQ67" s="367" t="n"/>
      <c r="CR67" s="367" t="n"/>
      <c r="CS67" s="367" t="n">
        <v>1</v>
      </c>
      <c r="CT67" s="367" t="n"/>
      <c r="CU67" s="367" t="n"/>
      <c r="CV67" s="367" t="n"/>
      <c r="CW67" s="367" t="n"/>
      <c r="CX67" s="367" t="n"/>
      <c r="CY67" s="367">
        <f>IFERROR(ROUND(STDEV(AN67,L67),1),"")</f>
        <v/>
      </c>
      <c r="CZ67" s="235">
        <f>IFERROR(ROUND(AVERAGE(O67:S67,AA67:AE67),0),"")</f>
        <v/>
      </c>
      <c r="DA67" s="235">
        <f>IFERROR(AVERAGE(T67:X67,AF67:AJ67),"")</f>
        <v/>
      </c>
      <c r="DB67" s="96" t="n"/>
      <c r="DC67" s="431">
        <f>SUM(BL67:BT67,AW67:BE67)</f>
        <v/>
      </c>
      <c r="DD67">
        <f>ROUND(DC67/K67,0)</f>
        <v/>
      </c>
      <c r="DE67">
        <f>IFERROR(ROUND(AVERAGE(Y67:Z67,AK67:AL67),0),"")</f>
        <v/>
      </c>
      <c r="DF67" s="218">
        <f>IFERROR(ROUND((3600/DE67*J67),0),"")</f>
        <v/>
      </c>
      <c r="DG67">
        <f>IFERROR(ROUND(DD67/DF67,1),"")</f>
        <v/>
      </c>
      <c r="DH67" s="431">
        <f>DD67+DB67</f>
        <v/>
      </c>
      <c r="DI67">
        <f>DC67/DH67</f>
        <v/>
      </c>
      <c r="DK67" s="431">
        <f>DF67-AP67</f>
        <v/>
      </c>
      <c r="DL67" s="367" t="n"/>
      <c r="DM67" s="367" t="n"/>
      <c r="DN67" s="367" t="n"/>
      <c r="DO67" s="367" t="n"/>
      <c r="DP67" s="367" t="n"/>
      <c r="DQ67" s="367" t="n"/>
      <c r="DR67" s="367" t="n"/>
      <c r="DS67" s="367" t="n"/>
      <c r="DT67" s="367" t="n"/>
      <c r="DU67" s="367" t="n"/>
      <c r="DV67" s="367" t="n"/>
      <c r="DW67" s="367" t="n"/>
      <c r="DX67" s="367" t="n"/>
      <c r="DY67" s="367" t="n"/>
      <c r="DZ67" s="367" t="n"/>
      <c r="EA67" s="367" t="n"/>
      <c r="EB67" s="367" t="n"/>
      <c r="EC67" s="367" t="n"/>
      <c r="ED67" s="367" t="n"/>
      <c r="EE67" s="367" t="n"/>
      <c r="EF67" s="367" t="n"/>
      <c r="EG67" s="367" t="n"/>
      <c r="EH67" s="367" t="n"/>
      <c r="EI67" s="367" t="n"/>
    </row>
    <row r="68" ht="31.5" customFormat="1" customHeight="1" s="242">
      <c r="A68" s="236" t="n">
        <v>2022</v>
      </c>
      <c r="B68" s="192" t="n">
        <v>1</v>
      </c>
      <c r="C68" s="448" t="n">
        <v>44564</v>
      </c>
      <c r="D68" s="192" t="n">
        <v>47</v>
      </c>
      <c r="E68" s="192" t="n">
        <v>122</v>
      </c>
      <c r="F68" s="192" t="n">
        <v>4</v>
      </c>
      <c r="G68" s="241" t="inlineStr">
        <is>
          <t>LgWashing Mashine Base</t>
        </is>
      </c>
      <c r="H68" t="inlineStr">
        <is>
          <t>FMLGEI1000000</t>
        </is>
      </c>
      <c r="I68" t="inlineStr">
        <is>
          <t>1700*1400</t>
        </is>
      </c>
      <c r="J68" t="n">
        <v>2</v>
      </c>
      <c r="K68" t="n">
        <v>1</v>
      </c>
      <c r="L68" s="243" t="n">
        <v>280</v>
      </c>
      <c r="M68" s="244" t="n">
        <v>267.4</v>
      </c>
      <c r="N68" s="245" t="n">
        <v>292.6</v>
      </c>
      <c r="O68" s="235" t="n"/>
      <c r="P68" s="235" t="n"/>
      <c r="Q68" s="235" t="n"/>
      <c r="R68" s="235" t="n"/>
      <c r="S68" s="235" t="n"/>
      <c r="T68" s="235" t="n"/>
      <c r="U68" s="235" t="n"/>
      <c r="V68" s="235" t="n"/>
      <c r="W68" s="235" t="n"/>
      <c r="X68" s="235" t="n"/>
      <c r="Y68" s="195" t="n">
        <v>113</v>
      </c>
      <c r="Z68" s="195" t="n">
        <v>112</v>
      </c>
      <c r="AA68" s="235" t="n">
        <v>196724</v>
      </c>
      <c r="AB68" s="235" t="n">
        <v>203562</v>
      </c>
      <c r="AC68" s="235" t="n">
        <v>194620</v>
      </c>
      <c r="AD68" s="235" t="n">
        <v>194620</v>
      </c>
      <c r="AE68" s="235" t="n">
        <v>195146</v>
      </c>
      <c r="AF68" s="235" t="n">
        <v>162534</v>
      </c>
      <c r="AG68" s="235" t="n">
        <v>155696</v>
      </c>
      <c r="AH68" s="235" t="n">
        <v>150436</v>
      </c>
      <c r="AI68" s="235" t="n">
        <v>155170</v>
      </c>
      <c r="AJ68" s="235" t="n">
        <v>147806</v>
      </c>
      <c r="AK68" s="195" t="n">
        <v>112</v>
      </c>
      <c r="AL68" s="195" t="n">
        <v>111</v>
      </c>
      <c r="AM68" s="235" t="n"/>
      <c r="AN68" s="235" t="n"/>
      <c r="AO68" s="282" t="n"/>
      <c r="AP68" s="219" t="n">
        <v>63</v>
      </c>
      <c r="AQ68" s="220" t="n">
        <v>115</v>
      </c>
      <c r="AR68" s="218" t="n"/>
      <c r="AS68" s="218" t="n"/>
      <c r="AT68" s="218" t="n"/>
      <c r="AU68" s="218" t="n"/>
      <c r="AV68" s="218" t="n"/>
      <c r="AW68" s="218" t="n"/>
      <c r="AX68" s="218" t="n"/>
      <c r="AY68" s="218" t="n"/>
      <c r="AZ68" s="218" t="n"/>
      <c r="BA68" s="218" t="n"/>
      <c r="BB68" s="218" t="n"/>
      <c r="BC68" s="218" t="n"/>
      <c r="BD68" s="218" t="n"/>
      <c r="BE68" s="218" t="n"/>
      <c r="BF68" s="218" t="n"/>
      <c r="BG68" s="218" t="n"/>
      <c r="BH68" s="218" t="n"/>
      <c r="BI68" s="218" t="n"/>
      <c r="BJ68" s="218" t="n"/>
      <c r="BK68" s="218" t="n"/>
      <c r="BL68" s="218" t="n">
        <v>2630</v>
      </c>
      <c r="BM68" s="218" t="n">
        <v>1578</v>
      </c>
      <c r="BN68" s="218" t="n">
        <v>1578</v>
      </c>
      <c r="BO68" s="218" t="n"/>
      <c r="BP68" s="218" t="n"/>
      <c r="BQ68" s="218" t="n"/>
      <c r="BR68" s="218" t="n"/>
      <c r="BS68" s="218" t="n"/>
      <c r="BT68" s="218" t="n"/>
      <c r="BU68" s="218" t="n"/>
      <c r="BV68" s="218" t="n"/>
      <c r="BW68" s="218" t="n"/>
      <c r="BX68" s="221" t="n"/>
      <c r="BY68" s="221" t="n"/>
      <c r="BZ68" s="221" t="n"/>
      <c r="CA68" s="221" t="n"/>
      <c r="CB68" s="221" t="n"/>
      <c r="CC68" s="221" t="n"/>
      <c r="CD68" s="221" t="n"/>
      <c r="CE68" s="221" t="n"/>
      <c r="CF68" s="221" t="n"/>
      <c r="CG68" s="222" t="n"/>
      <c r="CH68" s="217" t="n">
        <v>0.015</v>
      </c>
      <c r="CI68" s="449" t="n"/>
      <c r="CJ68" s="224" t="n"/>
      <c r="CK68" s="196" t="n"/>
      <c r="CL68" s="196" t="n"/>
      <c r="CM68" s="196" t="n"/>
      <c r="CN68" s="196" t="n"/>
      <c r="CO68" s="196" t="inlineStr">
        <is>
          <t>LG</t>
        </is>
      </c>
      <c r="CP68" s="24" t="inlineStr">
        <is>
          <t>HE</t>
        </is>
      </c>
      <c r="CQ68" s="367" t="inlineStr">
        <is>
          <t>AGG76599801</t>
        </is>
      </c>
      <c r="CR68" s="367" t="inlineStr">
        <is>
          <t>mmf</t>
        </is>
      </c>
      <c r="CS68" s="367" t="n">
        <v>1</v>
      </c>
      <c r="CT68" s="367" t="n"/>
      <c r="CU68" s="367" t="n"/>
      <c r="CV68" s="367" t="n"/>
      <c r="CW68" s="367" t="n"/>
      <c r="CX68" s="367" t="n"/>
      <c r="CY68" s="367">
        <f>IFERROR(ROUND(STDEV(AN68,L68),1),"")</f>
        <v/>
      </c>
      <c r="CZ68" s="235">
        <f>IFERROR(ROUND(AVERAGE(O68:S68,AA68:AE68),0),"")</f>
        <v/>
      </c>
      <c r="DA68" s="235">
        <f>IFERROR(AVERAGE(T68:X68,AF68:AJ68),"")</f>
        <v/>
      </c>
      <c r="DB68" s="96" t="n"/>
      <c r="DC68" s="431">
        <f>SUM(BL68:BT68,AW68:BE68)</f>
        <v/>
      </c>
      <c r="DD68">
        <f>ROUND(DC68/K68,0)</f>
        <v/>
      </c>
      <c r="DE68">
        <f>IFERROR(ROUND(AVERAGE(Y68:Z68,AK68:AL68),0),"")</f>
        <v/>
      </c>
      <c r="DF68" s="218">
        <f>IFERROR(ROUND((3600/DE68*J68),0),"")</f>
        <v/>
      </c>
      <c r="DG68">
        <f>IFERROR(ROUND(DD68/DF68,1),"")</f>
        <v/>
      </c>
      <c r="DH68" s="431">
        <f>DD68+DB68</f>
        <v/>
      </c>
      <c r="DI68">
        <f>DC68/DH68</f>
        <v/>
      </c>
      <c r="DK68" s="431">
        <f>DF68-AP68</f>
        <v/>
      </c>
      <c r="DL68" s="367" t="n"/>
      <c r="DM68" s="367" t="n"/>
      <c r="DN68" s="367" t="n"/>
      <c r="DO68" s="367" t="n"/>
      <c r="DP68" s="367" t="n"/>
      <c r="DQ68" s="367" t="n"/>
      <c r="DR68" s="367" t="n"/>
      <c r="DS68" s="367" t="n"/>
      <c r="DT68" s="367" t="n"/>
      <c r="DU68" s="367" t="n"/>
      <c r="DV68" s="367" t="n"/>
      <c r="DW68" s="367" t="n"/>
      <c r="DX68" s="367" t="n"/>
      <c r="DY68" s="367" t="n"/>
      <c r="DZ68" s="367" t="n"/>
      <c r="EA68" s="367" t="n"/>
      <c r="EB68" s="367" t="n"/>
      <c r="EC68" s="367" t="n"/>
      <c r="ED68" s="367" t="n"/>
      <c r="EE68" s="367" t="n"/>
      <c r="EF68" s="367" t="n"/>
      <c r="EG68" s="367" t="n"/>
      <c r="EH68" s="367" t="n"/>
      <c r="EI68" s="367" t="n"/>
    </row>
    <row r="69" ht="31.5" customFormat="1" customHeight="1" s="242">
      <c r="A69" s="236" t="n">
        <v>2022</v>
      </c>
      <c r="B69" s="192" t="n">
        <v>1</v>
      </c>
      <c r="C69" s="448" t="n">
        <v>44564</v>
      </c>
      <c r="D69" s="192" t="n">
        <v>419</v>
      </c>
      <c r="E69" s="192" t="n">
        <v>670</v>
      </c>
      <c r="F69" s="192" t="n">
        <v>4</v>
      </c>
      <c r="G69" s="241" t="inlineStr">
        <is>
          <t>LG43UP77</t>
        </is>
      </c>
      <c r="H69" t="inlineStr">
        <is>
          <t>FMLGEI043UP770</t>
        </is>
      </c>
      <c r="I69" t="inlineStr">
        <is>
          <t>1400*1700</t>
        </is>
      </c>
      <c r="J69" t="n">
        <v>4</v>
      </c>
      <c r="K69" t="n">
        <v>2</v>
      </c>
      <c r="L69" s="243" t="n">
        <v>298</v>
      </c>
      <c r="M69" s="244" t="n">
        <v>280.418</v>
      </c>
      <c r="N69" s="245" t="n">
        <v>319.158</v>
      </c>
      <c r="O69" s="235" t="n">
        <v>10920</v>
      </c>
      <c r="P69" s="235" t="n">
        <v>10080</v>
      </c>
      <c r="Q69" s="235" t="n"/>
      <c r="R69" s="235" t="n"/>
      <c r="S69" s="235" t="n"/>
      <c r="T69" s="235" t="n">
        <v>7728</v>
      </c>
      <c r="U69" s="235" t="n">
        <v>7504</v>
      </c>
      <c r="V69" s="235" t="n"/>
      <c r="W69" s="235" t="n"/>
      <c r="X69" s="235" t="n"/>
      <c r="Y69" s="195" t="n">
        <v>155</v>
      </c>
      <c r="Z69" s="195" t="n">
        <v>159</v>
      </c>
      <c r="AA69" s="235" t="n"/>
      <c r="AB69" s="235" t="n"/>
      <c r="AC69" s="235" t="n"/>
      <c r="AD69" s="235" t="n"/>
      <c r="AE69" s="235" t="n"/>
      <c r="AF69" s="235" t="n"/>
      <c r="AG69" s="235" t="n"/>
      <c r="AH69" s="235" t="n"/>
      <c r="AI69" s="235" t="n"/>
      <c r="AJ69" s="235" t="n"/>
      <c r="AK69" s="195" t="n">
        <v>161</v>
      </c>
      <c r="AL69" s="195" t="n">
        <v>162</v>
      </c>
      <c r="AM69" s="235" t="n"/>
      <c r="AN69" s="235" t="n"/>
      <c r="AO69" s="282" t="n"/>
      <c r="AP69" s="219" t="n">
        <v>96</v>
      </c>
      <c r="AQ69" s="220" t="n">
        <v>150</v>
      </c>
      <c r="AR69" s="218" t="n"/>
      <c r="AS69" s="218" t="n"/>
      <c r="AT69" s="218" t="n"/>
      <c r="AU69" s="218" t="n"/>
      <c r="AV69" s="218" t="n"/>
      <c r="AW69" s="218" t="n"/>
      <c r="AX69" s="218" t="n"/>
      <c r="AY69" s="218" t="n"/>
      <c r="AZ69" s="218" t="n"/>
      <c r="BA69" s="218" t="n"/>
      <c r="BB69" s="218" t="n"/>
      <c r="BC69" s="218" t="n"/>
      <c r="BD69" s="218" t="n"/>
      <c r="BE69" s="218" t="n"/>
      <c r="BF69" s="218" t="n"/>
      <c r="BG69" s="218" t="n"/>
      <c r="BH69" s="218" t="n"/>
      <c r="BI69" s="218" t="n"/>
      <c r="BJ69" s="218" t="n"/>
      <c r="BK69" s="218" t="n"/>
      <c r="BL69" s="218" t="n"/>
      <c r="BM69" s="218" t="n"/>
      <c r="BN69" s="218" t="n"/>
      <c r="BO69" s="218" t="n"/>
      <c r="BP69" s="218" t="n"/>
      <c r="BQ69" s="218" t="n"/>
      <c r="BR69" s="218" t="n"/>
      <c r="BS69" s="218" t="n"/>
      <c r="BT69" s="218" t="n"/>
      <c r="BU69" s="218" t="n"/>
      <c r="BV69" s="218" t="n"/>
      <c r="BW69" s="218" t="n"/>
      <c r="BX69" s="221" t="n"/>
      <c r="BY69" s="221" t="n"/>
      <c r="BZ69" s="221" t="n"/>
      <c r="CA69" s="221" t="n"/>
      <c r="CB69" s="221" t="n"/>
      <c r="CC69" s="221" t="n"/>
      <c r="CD69" s="221" t="n"/>
      <c r="CE69" s="221" t="n"/>
      <c r="CF69" s="221" t="n"/>
      <c r="CG69" s="222" t="n"/>
      <c r="CH69" s="217" t="n">
        <v>0.015</v>
      </c>
      <c r="CI69" s="449" t="n"/>
      <c r="CJ69" s="224" t="n"/>
      <c r="CK69" s="196" t="n"/>
      <c r="CL69" s="196" t="n"/>
      <c r="CM69" s="196" t="n"/>
      <c r="CN69" s="196" t="n"/>
      <c r="CO69" s="196" t="inlineStr">
        <is>
          <t>LG</t>
        </is>
      </c>
      <c r="CP69" s="24" t="inlineStr">
        <is>
          <t>HE</t>
        </is>
      </c>
      <c r="CQ69" s="367" t="inlineStr">
        <is>
          <t>MFZ67209801</t>
        </is>
      </c>
      <c r="CR69" s="367" t="inlineStr">
        <is>
          <t>mma</t>
        </is>
      </c>
      <c r="CS69" s="367" t="n">
        <v>1</v>
      </c>
      <c r="CT69" s="367" t="n"/>
      <c r="CU69" s="367" t="n"/>
      <c r="CV69" s="367" t="n"/>
      <c r="CW69" s="367" t="n"/>
      <c r="CX69" s="367" t="n"/>
      <c r="CY69" s="367">
        <f>IFERROR(ROUND(STDEV(AN69,L69),1),"")</f>
        <v/>
      </c>
      <c r="CZ69" s="235">
        <f>IFERROR(ROUND(AVERAGE(O69:S69,AA69:AE69),0),"")</f>
        <v/>
      </c>
      <c r="DA69" s="235">
        <f>IFERROR(AVERAGE(T69:X69,AF69:AJ69),"")</f>
        <v/>
      </c>
      <c r="DB69" s="96" t="n"/>
      <c r="DC69" s="431">
        <f>SUM(BL69:BT69,AW69:BE69)</f>
        <v/>
      </c>
      <c r="DD69">
        <f>ROUND(DC69/K69,0)</f>
        <v/>
      </c>
      <c r="DE69">
        <f>IFERROR(ROUND(AVERAGE(Y69:Z69,AK69:AL69),0),"")</f>
        <v/>
      </c>
      <c r="DF69" s="218">
        <f>IFERROR(ROUND((3600/DE69*J69),0),"")</f>
        <v/>
      </c>
      <c r="DG69">
        <f>IFERROR(ROUND(DD69/DF69,1),"")</f>
        <v/>
      </c>
      <c r="DH69" s="431">
        <f>DD69+DB69</f>
        <v/>
      </c>
      <c r="DI69">
        <f>DC69/DH69</f>
        <v/>
      </c>
      <c r="DK69" s="431">
        <f>DF69-AP69</f>
        <v/>
      </c>
      <c r="DL69" s="367" t="n"/>
      <c r="DM69" s="367" t="n"/>
      <c r="DN69" s="367" t="n"/>
      <c r="DO69" s="367" t="n"/>
      <c r="DP69" s="367" t="n"/>
      <c r="DQ69" s="367" t="n"/>
      <c r="DR69" s="367" t="n"/>
      <c r="DS69" s="367" t="n"/>
      <c r="DT69" s="367" t="n"/>
      <c r="DU69" s="367" t="n"/>
      <c r="DV69" s="367" t="n"/>
      <c r="DW69" s="367" t="n"/>
      <c r="DX69" s="367" t="n"/>
      <c r="DY69" s="367" t="n"/>
      <c r="DZ69" s="367" t="n"/>
      <c r="EA69" s="367" t="n"/>
      <c r="EB69" s="367" t="n"/>
      <c r="EC69" s="367" t="n"/>
      <c r="ED69" s="367" t="n"/>
      <c r="EE69" s="367" t="n"/>
      <c r="EF69" s="367" t="n"/>
      <c r="EG69" s="367" t="n"/>
      <c r="EH69" s="367" t="n"/>
      <c r="EI69" s="367" t="n"/>
    </row>
    <row r="70" ht="31.5" customFormat="1" customHeight="1" s="242">
      <c r="A70" s="236" t="n">
        <v>2022</v>
      </c>
      <c r="B70" s="192" t="n">
        <v>1</v>
      </c>
      <c r="C70" s="448" t="n">
        <v>44564</v>
      </c>
      <c r="D70" s="192" t="n">
        <v>423</v>
      </c>
      <c r="E70" s="192" t="n">
        <v>669</v>
      </c>
      <c r="F70" s="192" t="n">
        <v>4</v>
      </c>
      <c r="G70" s="241" t="inlineStr">
        <is>
          <t>LG65UP77_TB</t>
        </is>
      </c>
      <c r="H70" t="inlineStr">
        <is>
          <t>FMLGEI065UP770</t>
        </is>
      </c>
      <c r="I70" t="inlineStr">
        <is>
          <t>1400*1700</t>
        </is>
      </c>
      <c r="J70" t="n">
        <v>2</v>
      </c>
      <c r="K70" t="n">
        <v>2</v>
      </c>
      <c r="L70" s="243" t="n">
        <v>954</v>
      </c>
      <c r="M70" s="244" t="n">
        <v>897.7140000000001</v>
      </c>
      <c r="N70" s="245" t="n">
        <v>1021.734</v>
      </c>
      <c r="O70" s="235" t="n"/>
      <c r="P70" s="235" t="n"/>
      <c r="Q70" s="235" t="n"/>
      <c r="R70" s="235" t="n">
        <v>191763</v>
      </c>
      <c r="S70" s="235" t="n">
        <v>188045</v>
      </c>
      <c r="T70" s="235" t="n"/>
      <c r="U70" s="235" t="n"/>
      <c r="V70" s="235" t="n"/>
      <c r="W70" s="235" t="n">
        <v>145717</v>
      </c>
      <c r="X70" s="235" t="n">
        <v>146003</v>
      </c>
      <c r="Y70" s="195" t="n">
        <v>193</v>
      </c>
      <c r="Z70" s="195" t="n">
        <v>193</v>
      </c>
      <c r="AA70" s="235" t="n"/>
      <c r="AB70" s="235" t="n">
        <v>168740</v>
      </c>
      <c r="AC70" s="235" t="n">
        <v>184327</v>
      </c>
      <c r="AD70" s="235" t="n">
        <v>187330</v>
      </c>
      <c r="AE70" s="235" t="n">
        <v>188617</v>
      </c>
      <c r="AF70" s="235" t="n"/>
      <c r="AG70" s="235" t="n">
        <v>141999</v>
      </c>
      <c r="AH70" s="235" t="n">
        <v>143143</v>
      </c>
      <c r="AI70" s="235" t="n">
        <v>141427</v>
      </c>
      <c r="AJ70" s="235" t="n">
        <v>141141</v>
      </c>
      <c r="AK70" s="195" t="n">
        <v>193</v>
      </c>
      <c r="AL70" s="195" t="n">
        <v>194</v>
      </c>
      <c r="AM70" s="235" t="n"/>
      <c r="AN70" s="235" t="n"/>
      <c r="AO70" s="282" t="n"/>
      <c r="AP70" s="219" t="n">
        <v>40</v>
      </c>
      <c r="AQ70" s="220" t="n">
        <v>180</v>
      </c>
      <c r="AR70" s="218" t="n"/>
      <c r="AS70" s="218" t="n"/>
      <c r="AT70" s="218" t="n"/>
      <c r="AU70" s="218" t="n"/>
      <c r="AV70" s="218" t="n"/>
      <c r="AW70" s="218" t="n"/>
      <c r="AX70" s="218" t="n"/>
      <c r="AY70" s="218" t="n"/>
      <c r="AZ70" s="218" t="n"/>
      <c r="BA70" s="218" t="n"/>
      <c r="BB70" s="218" t="n"/>
      <c r="BC70" s="218" t="n"/>
      <c r="BD70" s="218" t="n"/>
      <c r="BE70" s="218" t="n"/>
      <c r="BF70" s="218" t="n"/>
      <c r="BG70" s="218" t="n"/>
      <c r="BH70" s="218" t="n"/>
      <c r="BI70" s="218" t="n"/>
      <c r="BJ70" s="218" t="n"/>
      <c r="BK70" s="218" t="n"/>
      <c r="BL70" s="218" t="n"/>
      <c r="BM70" s="218" t="n"/>
      <c r="BN70" s="218" t="n"/>
      <c r="BO70" s="218" t="n"/>
      <c r="BP70" s="218" t="n"/>
      <c r="BQ70" s="218" t="n"/>
      <c r="BR70" s="218" t="n"/>
      <c r="BS70" s="218" t="n"/>
      <c r="BT70" s="218" t="n"/>
      <c r="BU70" s="218" t="n"/>
      <c r="BV70" s="218" t="n"/>
      <c r="BW70" s="218" t="n"/>
      <c r="BX70" s="221" t="n"/>
      <c r="BY70" s="221" t="n"/>
      <c r="BZ70" s="221" t="n"/>
      <c r="CA70" s="221" t="n"/>
      <c r="CB70" s="221" t="n"/>
      <c r="CC70" s="221" t="n"/>
      <c r="CD70" s="221" t="n"/>
      <c r="CE70" s="221" t="n"/>
      <c r="CF70" s="221" t="n"/>
      <c r="CG70" s="222" t="n"/>
      <c r="CH70" s="217" t="n">
        <v>0.015</v>
      </c>
      <c r="CI70" s="449" t="n"/>
      <c r="CJ70" s="224" t="n"/>
      <c r="CK70" s="196" t="n"/>
      <c r="CL70" s="196" t="n"/>
      <c r="CM70" s="196" t="n"/>
      <c r="CN70" s="196" t="n"/>
      <c r="CO70" s="196" t="inlineStr">
        <is>
          <t>LG</t>
        </is>
      </c>
      <c r="CP70" s="24" t="inlineStr">
        <is>
          <t>HE</t>
        </is>
      </c>
      <c r="CQ70" s="367" t="inlineStr">
        <is>
          <t>MFZ67207701</t>
        </is>
      </c>
      <c r="CR70" s="367" t="inlineStr">
        <is>
          <t>mma</t>
        </is>
      </c>
      <c r="CS70" s="367" t="n">
        <v>1</v>
      </c>
      <c r="CT70" s="367" t="n"/>
      <c r="CU70" s="367" t="n"/>
      <c r="CV70" s="367" t="n"/>
      <c r="CW70" s="367" t="n"/>
      <c r="CX70" s="367" t="n"/>
      <c r="CY70" s="367">
        <f>IFERROR(ROUND(STDEV(AN70,L70),1),"")</f>
        <v/>
      </c>
      <c r="CZ70" s="235">
        <f>IFERROR(ROUND(AVERAGE(O70:S70,AA70:AE70),0),"")</f>
        <v/>
      </c>
      <c r="DA70" s="235">
        <f>IFERROR(AVERAGE(T70:X70,AF70:AJ70),"")</f>
        <v/>
      </c>
      <c r="DB70" s="96" t="n"/>
      <c r="DC70" s="431">
        <f>SUM(BL70:BT70,AW70:BE70)</f>
        <v/>
      </c>
      <c r="DD70">
        <f>ROUND(DC70/K70,0)</f>
        <v/>
      </c>
      <c r="DE70">
        <f>IFERROR(ROUND(AVERAGE(Y70:Z70,AK70:AL70),0),"")</f>
        <v/>
      </c>
      <c r="DF70" s="218">
        <f>IFERROR(ROUND((3600/DE70*J70),0),"")</f>
        <v/>
      </c>
      <c r="DG70">
        <f>IFERROR(ROUND(DD70/DF70,1),"")</f>
        <v/>
      </c>
      <c r="DH70" s="431">
        <f>DD70+DB70</f>
        <v/>
      </c>
      <c r="DI70">
        <f>DC70/DH70</f>
        <v/>
      </c>
      <c r="DK70" s="431">
        <f>DF70-AP70</f>
        <v/>
      </c>
      <c r="DL70" s="367" t="n"/>
      <c r="DM70" s="367" t="n"/>
      <c r="DN70" s="367" t="n"/>
      <c r="DO70" s="367" t="n"/>
      <c r="DP70" s="367" t="n"/>
      <c r="DQ70" s="367" t="n"/>
      <c r="DR70" s="367" t="n"/>
      <c r="DS70" s="367" t="n"/>
      <c r="DT70" s="367" t="n"/>
      <c r="DU70" s="367" t="n"/>
      <c r="DV70" s="367" t="n"/>
      <c r="DW70" s="367" t="n"/>
      <c r="DX70" s="367" t="n"/>
      <c r="DY70" s="367" t="n"/>
      <c r="DZ70" s="367" t="n"/>
      <c r="EA70" s="367" t="n"/>
      <c r="EB70" s="367" t="n"/>
      <c r="EC70" s="367" t="n"/>
      <c r="ED70" s="367" t="n"/>
      <c r="EE70" s="367" t="n"/>
      <c r="EF70" s="367" t="n"/>
      <c r="EG70" s="367" t="n"/>
      <c r="EH70" s="367" t="n"/>
      <c r="EI70" s="367" t="n"/>
    </row>
    <row r="71" ht="31.5" customFormat="1" customHeight="1" s="242">
      <c r="A71" s="236" t="n">
        <v>2022</v>
      </c>
      <c r="B71" s="192" t="n">
        <v>1</v>
      </c>
      <c r="C71" s="448" t="n">
        <v>44564</v>
      </c>
      <c r="D71" s="192" t="n">
        <v>236</v>
      </c>
      <c r="E71" s="192" t="n">
        <v>160</v>
      </c>
      <c r="F71" s="192" t="n">
        <v>5</v>
      </c>
      <c r="G71" s="241" t="inlineStr">
        <is>
          <t>فوم طقم رويال جاز المعدل</t>
        </is>
      </c>
      <c r="H71" t="inlineStr">
        <is>
          <t>FMROGI20000000</t>
        </is>
      </c>
      <c r="I71" t="inlineStr">
        <is>
          <t>1400*1700</t>
        </is>
      </c>
      <c r="J71" t="n">
        <v>2</v>
      </c>
      <c r="K71" t="n">
        <v>1</v>
      </c>
      <c r="L71" s="243" t="n">
        <v>200</v>
      </c>
      <c r="M71" s="244" t="n">
        <v>186</v>
      </c>
      <c r="N71" s="245" t="n">
        <v>214</v>
      </c>
      <c r="O71" s="235" t="n">
        <v>122042</v>
      </c>
      <c r="P71" s="235" t="n">
        <v>117652</v>
      </c>
      <c r="Q71" s="235" t="n">
        <v>120725</v>
      </c>
      <c r="R71" s="235" t="n">
        <v>118530</v>
      </c>
      <c r="S71" s="235" t="n">
        <v>120725</v>
      </c>
      <c r="T71" s="235" t="n">
        <v>89556</v>
      </c>
      <c r="U71" s="235" t="n">
        <v>85605</v>
      </c>
      <c r="V71" s="235" t="n">
        <v>90434</v>
      </c>
      <c r="W71" s="235" t="n">
        <v>89556</v>
      </c>
      <c r="X71" s="235" t="n">
        <v>89117</v>
      </c>
      <c r="Y71" s="195" t="n">
        <v>93</v>
      </c>
      <c r="Z71" s="195" t="n">
        <v>93</v>
      </c>
      <c r="AA71" s="235" t="n">
        <v>126432</v>
      </c>
      <c r="AB71" s="235" t="n">
        <v>118969</v>
      </c>
      <c r="AC71" s="235" t="n">
        <v>123359</v>
      </c>
      <c r="AD71" s="235" t="n">
        <v>115457</v>
      </c>
      <c r="AE71" s="235" t="n">
        <v>126871</v>
      </c>
      <c r="AF71" s="235" t="n">
        <v>90434</v>
      </c>
      <c r="AG71" s="235" t="n">
        <v>92190</v>
      </c>
      <c r="AH71" s="235" t="n">
        <v>91751</v>
      </c>
      <c r="AI71" s="235" t="n">
        <v>91312</v>
      </c>
      <c r="AJ71" s="235" t="n">
        <v>89556</v>
      </c>
      <c r="AK71" s="195" t="n">
        <v>93</v>
      </c>
      <c r="AL71" s="195" t="n">
        <v>92</v>
      </c>
      <c r="AM71" s="235" t="n"/>
      <c r="AN71" s="235" t="n"/>
      <c r="AO71" s="282" t="n"/>
      <c r="AP71" s="219" t="n">
        <v>76</v>
      </c>
      <c r="AQ71" s="220" t="n">
        <v>95</v>
      </c>
      <c r="AR71" s="218" t="n"/>
      <c r="AS71" s="218" t="n"/>
      <c r="AT71" s="218" t="n"/>
      <c r="AU71" s="218" t="n"/>
      <c r="AV71" s="218" t="n"/>
      <c r="AW71" s="218" t="n">
        <v>1317</v>
      </c>
      <c r="AX71" s="218" t="n"/>
      <c r="AY71" s="218" t="n">
        <v>2634</v>
      </c>
      <c r="AZ71" s="218" t="n"/>
      <c r="BA71" s="218" t="n"/>
      <c r="BB71" s="218" t="n"/>
      <c r="BC71" s="218" t="n"/>
      <c r="BD71" s="218" t="n"/>
      <c r="BE71" s="218" t="n"/>
      <c r="BF71" s="218" t="n"/>
      <c r="BG71" s="218" t="n"/>
      <c r="BH71" s="218" t="n"/>
      <c r="BI71" s="218" t="n"/>
      <c r="BJ71" s="218" t="n"/>
      <c r="BK71" s="218" t="n"/>
      <c r="BL71" s="218" t="n">
        <v>2195</v>
      </c>
      <c r="BM71" s="218" t="n">
        <v>1756</v>
      </c>
      <c r="BN71" s="218" t="n">
        <v>439</v>
      </c>
      <c r="BO71" s="218" t="n"/>
      <c r="BP71" s="218" t="n"/>
      <c r="BQ71" s="218" t="n"/>
      <c r="BR71" s="218" t="n"/>
      <c r="BS71" s="218" t="n"/>
      <c r="BT71" s="218" t="n"/>
      <c r="BU71" s="218" t="n"/>
      <c r="BV71" s="218" t="n"/>
      <c r="BW71" s="218" t="n">
        <v>3512</v>
      </c>
      <c r="BX71" s="221" t="n"/>
      <c r="BY71" s="221" t="n">
        <v>3073</v>
      </c>
      <c r="BZ71" s="221" t="n"/>
      <c r="CA71" s="221" t="n"/>
      <c r="CB71" s="221" t="n"/>
      <c r="CC71" s="221" t="n"/>
      <c r="CD71" s="221" t="n"/>
      <c r="CE71" s="221" t="n"/>
      <c r="CF71" s="221" t="n"/>
      <c r="CG71" s="222" t="n"/>
      <c r="CH71" s="217" t="n">
        <v>0.015</v>
      </c>
      <c r="CI71" s="449" t="n"/>
      <c r="CJ71" s="224" t="n"/>
      <c r="CK71" s="196" t="n"/>
      <c r="CL71" s="196" t="n"/>
      <c r="CM71" s="196" t="n"/>
      <c r="CN71" s="196" t="n"/>
      <c r="CO71" s="196" t="inlineStr">
        <is>
          <t>رويال جاز</t>
        </is>
      </c>
      <c r="CP71" s="24" t="inlineStr">
        <is>
          <t xml:space="preserve">الهندسية لانتاج الاجهزة المنزلية </t>
        </is>
      </c>
      <c r="CQ71" s="367" t="n"/>
      <c r="CR71" s="367" t="n"/>
      <c r="CS71" s="367" t="n">
        <v>1</v>
      </c>
      <c r="CT71" s="367" t="n"/>
      <c r="CU71" s="367" t="n"/>
      <c r="CV71" s="367" t="n"/>
      <c r="CW71" s="367" t="n"/>
      <c r="CX71" s="367" t="n"/>
      <c r="CY71" s="367">
        <f>IFERROR(ROUND(STDEV(AN71,L71),1),"")</f>
        <v/>
      </c>
      <c r="CZ71" s="235">
        <f>IFERROR(ROUND(AVERAGE(O71:S71,AA71:AE71),0),"")</f>
        <v/>
      </c>
      <c r="DA71" s="235">
        <f>IFERROR(AVERAGE(T71:X71,AF71:AJ71),"")</f>
        <v/>
      </c>
      <c r="DB71" s="96" t="n"/>
      <c r="DC71" s="431">
        <f>SUM(BL71:BT71,AW71:BE71)</f>
        <v/>
      </c>
      <c r="DD71">
        <f>ROUND(DC71/K71,0)</f>
        <v/>
      </c>
      <c r="DE71">
        <f>IFERROR(ROUND(AVERAGE(Y71:Z71,AK71:AL71),0),"")</f>
        <v/>
      </c>
      <c r="DF71" s="218">
        <f>IFERROR(ROUND((3600/DE71*J71),0),"")</f>
        <v/>
      </c>
      <c r="DG71">
        <f>IFERROR(ROUND(DD71/DF71,1),"")</f>
        <v/>
      </c>
      <c r="DH71" s="431">
        <f>DD71+DB71</f>
        <v/>
      </c>
      <c r="DI71">
        <f>DC71/DH71</f>
        <v/>
      </c>
      <c r="DK71" s="431">
        <f>DF71-AP71</f>
        <v/>
      </c>
      <c r="DL71" s="367" t="n"/>
      <c r="DM71" s="367" t="n"/>
      <c r="DN71" s="367" t="n"/>
      <c r="DO71" s="367" t="n"/>
      <c r="DP71" s="367" t="n"/>
      <c r="DQ71" s="367" t="n"/>
      <c r="DR71" s="367" t="n"/>
      <c r="DS71" s="367" t="n"/>
      <c r="DT71" s="367" t="n"/>
      <c r="DU71" s="367" t="n"/>
      <c r="DV71" s="367" t="n"/>
      <c r="DW71" s="367" t="n"/>
      <c r="DX71" s="367" t="n"/>
      <c r="DY71" s="367" t="n"/>
      <c r="DZ71" s="367" t="n"/>
      <c r="EA71" s="367" t="n"/>
      <c r="EB71" s="367" t="n"/>
      <c r="EC71" s="367" t="n"/>
      <c r="ED71" s="367" t="n"/>
      <c r="EE71" s="367" t="n"/>
      <c r="EF71" s="367" t="n"/>
      <c r="EG71" s="367" t="n"/>
      <c r="EH71" s="367" t="n"/>
      <c r="EI71" s="367" t="n"/>
    </row>
    <row r="72" ht="31.5" customFormat="1" customHeight="1" s="242">
      <c r="A72" s="236" t="n">
        <v>2022</v>
      </c>
      <c r="B72" s="192" t="n">
        <v>1</v>
      </c>
      <c r="C72" s="448" t="n">
        <v>44564</v>
      </c>
      <c r="D72" s="192" t="n">
        <v>375</v>
      </c>
      <c r="E72" s="192" t="n">
        <v>437</v>
      </c>
      <c r="F72" s="192" t="n">
        <v>6</v>
      </c>
      <c r="G72" s="241" t="inlineStr">
        <is>
          <t>LG32LM55\63</t>
        </is>
      </c>
      <c r="H72" t="inlineStr">
        <is>
          <t>FMLGEI32LM5563</t>
        </is>
      </c>
      <c r="I72" t="inlineStr">
        <is>
          <t>1400*1700</t>
        </is>
      </c>
      <c r="J72" t="n">
        <v>4</v>
      </c>
      <c r="K72" t="n">
        <v>2</v>
      </c>
      <c r="L72" s="243" t="n">
        <v>168</v>
      </c>
      <c r="M72" s="244" t="n">
        <v>158.088</v>
      </c>
      <c r="N72" s="245" t="n">
        <v>179.928</v>
      </c>
      <c r="O72" s="235" t="n"/>
      <c r="P72" s="235" t="n"/>
      <c r="Q72" s="235" t="n"/>
      <c r="R72" s="235" t="n"/>
      <c r="S72" s="235" t="n"/>
      <c r="T72" s="235" t="n"/>
      <c r="U72" s="235" t="n"/>
      <c r="V72" s="235" t="n"/>
      <c r="W72" s="235" t="n"/>
      <c r="X72" s="235" t="n"/>
      <c r="Y72" s="195" t="n">
        <v>116</v>
      </c>
      <c r="Z72" s="195" t="n">
        <v>116</v>
      </c>
      <c r="AA72" s="235" t="n"/>
      <c r="AB72" s="235" t="n"/>
      <c r="AC72" s="235" t="n">
        <v>57591</v>
      </c>
      <c r="AD72" s="235" t="n">
        <v>56376</v>
      </c>
      <c r="AE72" s="235" t="n">
        <v>57348</v>
      </c>
      <c r="AF72" s="235" t="n"/>
      <c r="AG72" s="235" t="n"/>
      <c r="AH72" s="235" t="n">
        <v>43254</v>
      </c>
      <c r="AI72" s="235" t="n">
        <v>42525</v>
      </c>
      <c r="AJ72" s="235" t="n">
        <v>46170</v>
      </c>
      <c r="AK72" s="195" t="n">
        <v>116</v>
      </c>
      <c r="AL72" s="195" t="n">
        <v>115</v>
      </c>
      <c r="AM72" s="235" t="n"/>
      <c r="AN72" s="235" t="n"/>
      <c r="AO72" s="282" t="n"/>
      <c r="AP72" s="219" t="n">
        <v>120</v>
      </c>
      <c r="AQ72" s="220" t="n">
        <v>120</v>
      </c>
      <c r="AR72" s="218" t="n"/>
      <c r="AS72" s="218" t="n"/>
      <c r="AT72" s="218" t="n"/>
      <c r="AU72" s="218" t="n"/>
      <c r="AV72" s="218" t="n"/>
      <c r="AW72" s="218" t="n"/>
      <c r="AX72" s="218" t="n"/>
      <c r="AY72" s="218" t="n"/>
      <c r="AZ72" s="218" t="n"/>
      <c r="BA72" s="218" t="n"/>
      <c r="BB72" s="218" t="n"/>
      <c r="BC72" s="218" t="n"/>
      <c r="BD72" s="218" t="n"/>
      <c r="BE72" s="218" t="n"/>
      <c r="BF72" s="218" t="n"/>
      <c r="BG72" s="218" t="n"/>
      <c r="BH72" s="218" t="n"/>
      <c r="BI72" s="218" t="n"/>
      <c r="BJ72" s="218" t="n"/>
      <c r="BK72" s="218" t="n"/>
      <c r="BL72" s="218" t="n">
        <v>2430</v>
      </c>
      <c r="BM72" s="218" t="n">
        <v>2430</v>
      </c>
      <c r="BN72" s="218" t="n">
        <v>1458</v>
      </c>
      <c r="BO72" s="218" t="n"/>
      <c r="BP72" s="218" t="n"/>
      <c r="BQ72" s="218" t="n"/>
      <c r="BR72" s="218" t="n"/>
      <c r="BS72" s="218" t="n"/>
      <c r="BT72" s="218" t="n"/>
      <c r="BU72" s="218" t="n"/>
      <c r="BV72" s="218" t="n"/>
      <c r="BW72" s="218" t="n"/>
      <c r="BX72" s="221" t="n"/>
      <c r="BY72" s="221" t="n"/>
      <c r="BZ72" s="221" t="n"/>
      <c r="CA72" s="221" t="n"/>
      <c r="CB72" s="221" t="n"/>
      <c r="CC72" s="221" t="n"/>
      <c r="CD72" s="221" t="n"/>
      <c r="CE72" s="221" t="n"/>
      <c r="CF72" s="221" t="n"/>
      <c r="CG72" s="222" t="n"/>
      <c r="CH72" s="217" t="n">
        <v>0.015</v>
      </c>
      <c r="CI72" s="449" t="n"/>
      <c r="CJ72" s="224" t="n"/>
      <c r="CK72" s="196" t="n"/>
      <c r="CL72" s="196" t="n"/>
      <c r="CM72" s="196" t="n"/>
      <c r="CN72" s="196" t="n"/>
      <c r="CO72" s="196" t="inlineStr">
        <is>
          <t>LG</t>
        </is>
      </c>
      <c r="CP72" s="24" t="inlineStr">
        <is>
          <t>HE</t>
        </is>
      </c>
      <c r="CQ72" s="367" t="inlineStr">
        <is>
          <t>MFZ66333001</t>
        </is>
      </c>
      <c r="CR72" s="367" t="inlineStr">
        <is>
          <t>mma</t>
        </is>
      </c>
      <c r="CS72" s="367" t="n">
        <v>1</v>
      </c>
      <c r="CT72" s="367" t="n"/>
      <c r="CU72" s="367" t="n"/>
      <c r="CV72" s="367" t="n"/>
      <c r="CW72" s="367" t="n"/>
      <c r="CX72" s="367" t="n"/>
      <c r="CY72" s="367">
        <f>IFERROR(ROUND(STDEV(AN72,L72),1),"")</f>
        <v/>
      </c>
      <c r="CZ72" s="235">
        <f>IFERROR(ROUND(AVERAGE(O72:S72,AA72:AE72),0),"")</f>
        <v/>
      </c>
      <c r="DA72" s="235">
        <f>IFERROR(AVERAGE(T72:X72,AF72:AJ72),"")</f>
        <v/>
      </c>
      <c r="DB72" s="96" t="n"/>
      <c r="DC72" s="431">
        <f>SUM(BL72:BT72,AW72:BE72)</f>
        <v/>
      </c>
      <c r="DD72">
        <f>ROUND(DC72/K72,0)</f>
        <v/>
      </c>
      <c r="DE72">
        <f>IFERROR(ROUND(AVERAGE(Y72:Z72,AK72:AL72),0),"")</f>
        <v/>
      </c>
      <c r="DF72" s="218">
        <f>IFERROR(ROUND((3600/DE72*J72),0),"")</f>
        <v/>
      </c>
      <c r="DG72">
        <f>IFERROR(ROUND(DD72/DF72,1),"")</f>
        <v/>
      </c>
      <c r="DH72" s="431">
        <f>DD72+DB72</f>
        <v/>
      </c>
      <c r="DI72">
        <f>DC72/DH72</f>
        <v/>
      </c>
      <c r="DK72" s="431">
        <f>DF72-AP72</f>
        <v/>
      </c>
      <c r="DL72" s="367" t="n"/>
      <c r="DM72" s="367" t="n"/>
      <c r="DN72" s="367" t="n"/>
      <c r="DO72" s="367" t="n"/>
      <c r="DP72" s="367" t="n"/>
      <c r="DQ72" s="367" t="n"/>
      <c r="DR72" s="367" t="n"/>
      <c r="DS72" s="367" t="n"/>
      <c r="DT72" s="367" t="n"/>
      <c r="DU72" s="367" t="n"/>
      <c r="DV72" s="367" t="n"/>
      <c r="DW72" s="367" t="n"/>
      <c r="DX72" s="367" t="n"/>
      <c r="DY72" s="367" t="n"/>
      <c r="DZ72" s="367" t="n"/>
      <c r="EA72" s="367" t="n"/>
      <c r="EB72" s="367" t="n"/>
      <c r="EC72" s="367" t="n"/>
      <c r="ED72" s="367" t="n"/>
      <c r="EE72" s="367" t="n"/>
      <c r="EF72" s="367" t="n"/>
      <c r="EG72" s="367" t="n"/>
      <c r="EH72" s="367" t="n"/>
      <c r="EI72" s="367" t="n"/>
    </row>
    <row r="73" ht="31.5" customFormat="1" customHeight="1" s="242">
      <c r="A73" s="236" t="n">
        <v>2022</v>
      </c>
      <c r="B73" s="192" t="n">
        <v>1</v>
      </c>
      <c r="C73" s="448" t="n">
        <v>44564</v>
      </c>
      <c r="D73" s="192" t="n">
        <v>384</v>
      </c>
      <c r="E73" s="192" t="n">
        <v>556</v>
      </c>
      <c r="F73" s="192" t="n">
        <v>6</v>
      </c>
      <c r="G73" s="241" t="inlineStr">
        <is>
          <t>LG 65 UM 73 top&amp;bottom</t>
        </is>
      </c>
      <c r="H73" t="inlineStr">
        <is>
          <t>FMLGEI65UM7301</t>
        </is>
      </c>
      <c r="I73" t="inlineStr">
        <is>
          <t>1400*1700</t>
        </is>
      </c>
      <c r="J73" t="n">
        <v>1</v>
      </c>
      <c r="K73" t="n">
        <v>6</v>
      </c>
      <c r="L73" s="243" t="n">
        <v>1066</v>
      </c>
      <c r="M73" s="244" t="n">
        <v>1003.106</v>
      </c>
      <c r="N73" s="245" t="n">
        <v>1141.686</v>
      </c>
      <c r="O73" s="235" t="n">
        <v>724800</v>
      </c>
      <c r="P73" s="235" t="n">
        <v>710400</v>
      </c>
      <c r="Q73" s="235" t="n">
        <v>691200</v>
      </c>
      <c r="R73" s="235" t="n">
        <v>748400</v>
      </c>
      <c r="S73" s="235" t="n">
        <v>713600</v>
      </c>
      <c r="T73" s="235" t="n">
        <v>528800</v>
      </c>
      <c r="U73" s="235" t="n">
        <v>521200</v>
      </c>
      <c r="V73" s="235" t="n">
        <v>514400</v>
      </c>
      <c r="W73" s="235" t="n">
        <v>531600</v>
      </c>
      <c r="X73" s="235" t="n">
        <v>531600</v>
      </c>
      <c r="Y73" s="195" t="n">
        <v>157</v>
      </c>
      <c r="Z73" s="195" t="n">
        <v>155</v>
      </c>
      <c r="AA73" s="235" t="n"/>
      <c r="AB73" s="235" t="n">
        <v>707200</v>
      </c>
      <c r="AC73" s="235" t="n">
        <v>674000</v>
      </c>
      <c r="AD73" s="235" t="n">
        <v>682000</v>
      </c>
      <c r="AE73" s="235" t="n">
        <v>695600</v>
      </c>
      <c r="AF73" s="235" t="n"/>
      <c r="AG73" s="235" t="n">
        <v>527200</v>
      </c>
      <c r="AH73" s="235" t="n">
        <v>538800</v>
      </c>
      <c r="AI73" s="235" t="n">
        <v>541600</v>
      </c>
      <c r="AJ73" s="235" t="n">
        <v>520000</v>
      </c>
      <c r="AK73" s="195" t="n">
        <v>157</v>
      </c>
      <c r="AL73" s="195" t="n">
        <v>155</v>
      </c>
      <c r="AM73" s="235" t="n"/>
      <c r="AN73" s="235" t="n"/>
      <c r="AO73" s="282" t="n"/>
      <c r="AP73" s="219" t="n">
        <v>20</v>
      </c>
      <c r="AQ73" s="220" t="n">
        <v>180</v>
      </c>
      <c r="AR73" s="218" t="n"/>
      <c r="AS73" s="218" t="n"/>
      <c r="AT73" s="218" t="n"/>
      <c r="AU73" s="218" t="n"/>
      <c r="AV73" s="218" t="n"/>
      <c r="AW73" s="218" t="n">
        <v>1600</v>
      </c>
      <c r="AX73" s="218" t="n">
        <v>2400</v>
      </c>
      <c r="AY73" s="218" t="n">
        <v>2400</v>
      </c>
      <c r="AZ73" s="218" t="n"/>
      <c r="BA73" s="218" t="n"/>
      <c r="BB73" s="218" t="n"/>
      <c r="BC73" s="218" t="n"/>
      <c r="BD73" s="218" t="n"/>
      <c r="BE73" s="218" t="n"/>
      <c r="BF73" s="218" t="n"/>
      <c r="BG73" s="218" t="n"/>
      <c r="BH73" s="218" t="n"/>
      <c r="BI73" s="218" t="n"/>
      <c r="BJ73" s="218" t="n"/>
      <c r="BK73" s="218" t="n"/>
      <c r="BL73" s="218" t="n">
        <v>4000</v>
      </c>
      <c r="BM73" s="218" t="n">
        <v>4000</v>
      </c>
      <c r="BN73" s="218" t="n">
        <v>4000</v>
      </c>
      <c r="BO73" s="218" t="n"/>
      <c r="BP73" s="218" t="n"/>
      <c r="BQ73" s="218" t="n"/>
      <c r="BR73" s="218" t="n"/>
      <c r="BS73" s="218" t="n"/>
      <c r="BT73" s="218" t="n"/>
      <c r="BU73" s="218" t="n"/>
      <c r="BV73" s="218" t="n"/>
      <c r="BW73" s="218" t="n">
        <v>800</v>
      </c>
      <c r="BX73" s="221" t="n">
        <v>800</v>
      </c>
      <c r="BY73" s="221" t="n">
        <v>800</v>
      </c>
      <c r="BZ73" s="221" t="n"/>
      <c r="CA73" s="221" t="n"/>
      <c r="CB73" s="221" t="n"/>
      <c r="CC73" s="221" t="n"/>
      <c r="CD73" s="221" t="n"/>
      <c r="CE73" s="221" t="n"/>
      <c r="CF73" s="221" t="n"/>
      <c r="CG73" s="222" t="n"/>
      <c r="CH73" s="217" t="n">
        <v>0.015</v>
      </c>
      <c r="CI73" s="449" t="n"/>
      <c r="CJ73" s="224" t="n"/>
      <c r="CK73" s="196" t="n"/>
      <c r="CL73" s="196" t="n"/>
      <c r="CM73" s="196" t="n"/>
      <c r="CN73" s="196" t="n"/>
      <c r="CO73" s="196" t="inlineStr">
        <is>
          <t>LG</t>
        </is>
      </c>
      <c r="CP73" s="24" t="inlineStr">
        <is>
          <t>HE</t>
        </is>
      </c>
      <c r="CQ73" s="367" t="inlineStr">
        <is>
          <t>MFZ66236701</t>
        </is>
      </c>
      <c r="CR73" s="367" t="n"/>
      <c r="CS73" s="367" t="n">
        <v>1</v>
      </c>
      <c r="CT73" s="367" t="n"/>
      <c r="CU73" s="367" t="n"/>
      <c r="CV73" s="367" t="n"/>
      <c r="CW73" s="367" t="n"/>
      <c r="CX73" s="367" t="n"/>
      <c r="CY73" s="367">
        <f>IFERROR(ROUND(STDEV(AN73,L73),1),"")</f>
        <v/>
      </c>
      <c r="CZ73" s="235">
        <f>IFERROR(ROUND(AVERAGE(O73:S73,AA73:AE73),0),"")</f>
        <v/>
      </c>
      <c r="DA73" s="235">
        <f>IFERROR(AVERAGE(T73:X73,AF73:AJ73),"")</f>
        <v/>
      </c>
      <c r="DB73" s="96" t="n"/>
      <c r="DC73" s="431">
        <f>SUM(BL73:BT73,AW73:BE73)</f>
        <v/>
      </c>
      <c r="DD73">
        <f>ROUND(DC73/K73,0)</f>
        <v/>
      </c>
      <c r="DE73">
        <f>IFERROR(ROUND(AVERAGE(Y73:Z73,AK73:AL73),0),"")</f>
        <v/>
      </c>
      <c r="DF73" s="218">
        <f>IFERROR(ROUND((3600/DE73*J73),0),"")</f>
        <v/>
      </c>
      <c r="DG73">
        <f>IFERROR(ROUND(DD73/DF73,1),"")</f>
        <v/>
      </c>
      <c r="DH73" s="431">
        <f>DD73+DB73</f>
        <v/>
      </c>
      <c r="DI73">
        <f>DC73/DH73</f>
        <v/>
      </c>
      <c r="DK73" s="431">
        <f>DF73-AP73</f>
        <v/>
      </c>
      <c r="DL73" s="367" t="n"/>
      <c r="DM73" s="367" t="n"/>
      <c r="DN73" s="367" t="n"/>
      <c r="DO73" s="367" t="n"/>
      <c r="DP73" s="367" t="n"/>
      <c r="DQ73" s="367" t="n"/>
      <c r="DR73" s="367" t="n"/>
      <c r="DS73" s="367" t="n"/>
      <c r="DT73" s="367" t="n"/>
      <c r="DU73" s="367" t="n"/>
      <c r="DV73" s="367" t="n"/>
      <c r="DW73" s="367" t="n"/>
      <c r="DX73" s="367" t="n"/>
      <c r="DY73" s="367" t="n"/>
      <c r="DZ73" s="367" t="n"/>
      <c r="EA73" s="367" t="n"/>
      <c r="EB73" s="367" t="n"/>
      <c r="EC73" s="367" t="n"/>
      <c r="ED73" s="367" t="n"/>
      <c r="EE73" s="367" t="n"/>
      <c r="EF73" s="367" t="n"/>
      <c r="EG73" s="367" t="n"/>
      <c r="EH73" s="367" t="n"/>
      <c r="EI73" s="367" t="n"/>
    </row>
    <row r="74" ht="31.5" customFormat="1" customHeight="1" s="242">
      <c r="A74" s="236" t="n">
        <v>2022</v>
      </c>
      <c r="B74" s="192" t="n">
        <v>1</v>
      </c>
      <c r="C74" s="448" t="n">
        <v>44564</v>
      </c>
      <c r="D74" s="192" t="n">
        <v>384</v>
      </c>
      <c r="E74" s="192" t="n">
        <v>557</v>
      </c>
      <c r="F74" s="192" t="n">
        <v>6</v>
      </c>
      <c r="G74" s="241" t="inlineStr">
        <is>
          <t>LGLG65UM73 LR</t>
        </is>
      </c>
      <c r="H74" t="inlineStr">
        <is>
          <t>FMLGEI65UM7302</t>
        </is>
      </c>
      <c r="I74" t="inlineStr">
        <is>
          <t>1400*1700</t>
        </is>
      </c>
      <c r="J74" t="n">
        <v>1</v>
      </c>
      <c r="K74" t="n">
        <v>6</v>
      </c>
      <c r="L74" s="243" t="n">
        <v>182</v>
      </c>
      <c r="M74" s="244" t="n">
        <v>171.262</v>
      </c>
      <c r="N74" s="245" t="n">
        <v>194.922</v>
      </c>
      <c r="O74" s="235" t="n"/>
      <c r="P74" s="235" t="n"/>
      <c r="Q74" s="235" t="n"/>
      <c r="R74" s="235" t="n"/>
      <c r="S74" s="235" t="n"/>
      <c r="T74" s="235" t="n"/>
      <c r="U74" s="235" t="n"/>
      <c r="V74" s="235" t="n"/>
      <c r="W74" s="235" t="n"/>
      <c r="X74" s="235" t="n"/>
      <c r="Y74" s="195" t="n">
        <v>157</v>
      </c>
      <c r="Z74" s="195" t="n">
        <v>155</v>
      </c>
      <c r="AA74" s="235" t="n"/>
      <c r="AB74" s="235" t="n"/>
      <c r="AC74" s="235" t="n"/>
      <c r="AD74" s="235" t="n"/>
      <c r="AE74" s="235" t="n"/>
      <c r="AF74" s="235" t="n"/>
      <c r="AG74" s="235" t="n"/>
      <c r="AH74" s="235" t="n"/>
      <c r="AI74" s="235" t="n"/>
      <c r="AJ74" s="235" t="n"/>
      <c r="AK74" s="195" t="n">
        <v>157</v>
      </c>
      <c r="AL74" s="195" t="n">
        <v>155</v>
      </c>
      <c r="AM74" s="235" t="n"/>
      <c r="AN74" s="235" t="n"/>
      <c r="AO74" s="282" t="n"/>
      <c r="AP74" s="219" t="n">
        <v>20</v>
      </c>
      <c r="AQ74" s="220" t="n">
        <v>180</v>
      </c>
      <c r="AR74" s="218" t="n"/>
      <c r="AS74" s="218" t="n"/>
      <c r="AT74" s="218" t="n"/>
      <c r="AU74" s="218" t="n"/>
      <c r="AV74" s="218" t="n"/>
      <c r="AW74" s="218" t="n"/>
      <c r="AX74" s="218" t="n"/>
      <c r="AY74" s="218" t="n"/>
      <c r="AZ74" s="218" t="n"/>
      <c r="BA74" s="218" t="n"/>
      <c r="BB74" s="218" t="n"/>
      <c r="BC74" s="218" t="n"/>
      <c r="BD74" s="218" t="n"/>
      <c r="BE74" s="218" t="n"/>
      <c r="BF74" s="218" t="n"/>
      <c r="BG74" s="218" t="n"/>
      <c r="BH74" s="218" t="n"/>
      <c r="BI74" s="218" t="n"/>
      <c r="BJ74" s="218" t="n"/>
      <c r="BK74" s="218" t="n"/>
      <c r="BL74" s="218" t="n"/>
      <c r="BM74" s="218" t="n"/>
      <c r="BN74" s="218" t="n"/>
      <c r="BO74" s="218" t="n"/>
      <c r="BP74" s="218" t="n"/>
      <c r="BQ74" s="218" t="n"/>
      <c r="BR74" s="218" t="n"/>
      <c r="BS74" s="218" t="n"/>
      <c r="BT74" s="218" t="n"/>
      <c r="BU74" s="218" t="n"/>
      <c r="BV74" s="218" t="n"/>
      <c r="BW74" s="218" t="n"/>
      <c r="BX74" s="221" t="n"/>
      <c r="BY74" s="221" t="n"/>
      <c r="BZ74" s="221" t="n"/>
      <c r="CA74" s="221" t="n"/>
      <c r="CB74" s="221" t="n"/>
      <c r="CC74" s="221" t="n"/>
      <c r="CD74" s="221" t="n"/>
      <c r="CE74" s="221" t="n"/>
      <c r="CF74" s="221" t="n"/>
      <c r="CG74" s="222" t="n"/>
      <c r="CH74" s="217" t="n">
        <v>0.015</v>
      </c>
      <c r="CI74" s="449" t="n"/>
      <c r="CJ74" s="224" t="n"/>
      <c r="CK74" s="196" t="n"/>
      <c r="CL74" s="196" t="n"/>
      <c r="CM74" s="196" t="n"/>
      <c r="CN74" s="196" t="n"/>
      <c r="CO74" s="196" t="inlineStr">
        <is>
          <t>LG</t>
        </is>
      </c>
      <c r="CP74" s="24" t="inlineStr">
        <is>
          <t>HE</t>
        </is>
      </c>
      <c r="CQ74" s="367" t="inlineStr">
        <is>
          <t>MFZ66236702</t>
        </is>
      </c>
      <c r="CR74" s="367" t="inlineStr">
        <is>
          <t xml:space="preserve">mma </t>
        </is>
      </c>
      <c r="CS74" s="367" t="n">
        <v>1</v>
      </c>
      <c r="CT74" s="367" t="n"/>
      <c r="CU74" s="367" t="n"/>
      <c r="CV74" s="367" t="n"/>
      <c r="CW74" s="367" t="n"/>
      <c r="CX74" s="367" t="n"/>
      <c r="CY74" s="367">
        <f>IFERROR(ROUND(STDEV(AN74,L74),1),"")</f>
        <v/>
      </c>
      <c r="CZ74" s="235">
        <f>IFERROR(ROUND(AVERAGE(O74:S74,AA74:AE74),0),"")</f>
        <v/>
      </c>
      <c r="DA74" s="235">
        <f>IFERROR(AVERAGE(T74:X74,AF74:AJ74),"")</f>
        <v/>
      </c>
      <c r="DB74" s="96" t="n"/>
      <c r="DC74" s="431">
        <f>SUM(BL74:BT74,AW74:BE74)</f>
        <v/>
      </c>
      <c r="DD74">
        <f>ROUND(DC74/K74,0)</f>
        <v/>
      </c>
      <c r="DE74">
        <f>IFERROR(ROUND(AVERAGE(Y74:Z74,AK74:AL74),0),"")</f>
        <v/>
      </c>
      <c r="DF74" s="218">
        <f>IFERROR(ROUND((3600/DE74*J74),0),"")</f>
        <v/>
      </c>
      <c r="DG74">
        <f>IFERROR(ROUND(DD74/DF74,1),"")</f>
        <v/>
      </c>
      <c r="DH74" s="431">
        <f>DD74+DB74</f>
        <v/>
      </c>
      <c r="DI74">
        <f>DC74/DH74</f>
        <v/>
      </c>
      <c r="DK74" s="431">
        <f>DF74-AP74</f>
        <v/>
      </c>
      <c r="DL74" s="367" t="n"/>
      <c r="DM74" s="367" t="n"/>
      <c r="DN74" s="367" t="n"/>
      <c r="DO74" s="367" t="n"/>
      <c r="DP74" s="367" t="n"/>
      <c r="DQ74" s="367" t="n"/>
      <c r="DR74" s="367" t="n"/>
      <c r="DS74" s="367" t="n"/>
      <c r="DT74" s="367" t="n"/>
      <c r="DU74" s="367" t="n"/>
      <c r="DV74" s="367" t="n"/>
      <c r="DW74" s="367" t="n"/>
      <c r="DX74" s="367" t="n"/>
      <c r="DY74" s="367" t="n"/>
      <c r="DZ74" s="367" t="n"/>
      <c r="EA74" s="367" t="n"/>
      <c r="EB74" s="367" t="n"/>
      <c r="EC74" s="367" t="n"/>
      <c r="ED74" s="367" t="n"/>
      <c r="EE74" s="367" t="n"/>
      <c r="EF74" s="367" t="n"/>
      <c r="EG74" s="367" t="n"/>
      <c r="EH74" s="367" t="n"/>
      <c r="EI74" s="367" t="n"/>
    </row>
    <row r="75" ht="31.5" customFormat="1" customHeight="1" s="242">
      <c r="A75" s="236" t="n">
        <v>2022</v>
      </c>
      <c r="B75" s="192" t="n">
        <v>1</v>
      </c>
      <c r="C75" s="448" t="n">
        <v>44564</v>
      </c>
      <c r="D75" s="192" t="n">
        <v>125</v>
      </c>
      <c r="E75" s="192" t="n">
        <v>691</v>
      </c>
      <c r="F75" s="192" t="n">
        <v>7</v>
      </c>
      <c r="G75" s="241" t="inlineStr">
        <is>
          <t>زوايا خلفيه كيلوباترا</t>
        </is>
      </c>
      <c r="H75" t="inlineStr">
        <is>
          <t>FMDAII2RCP0000</t>
        </is>
      </c>
      <c r="I75" t="inlineStr">
        <is>
          <t>1400*1700</t>
        </is>
      </c>
      <c r="J75" t="n">
        <v>4</v>
      </c>
      <c r="K75" t="n">
        <v>4</v>
      </c>
      <c r="L75" s="243" t="n">
        <v>194</v>
      </c>
      <c r="M75" s="244" t="n">
        <v>174.6</v>
      </c>
      <c r="N75" s="245" t="n">
        <v>213.4</v>
      </c>
      <c r="O75" s="235" t="n">
        <v>11660</v>
      </c>
      <c r="P75" s="235" t="n">
        <v>12031</v>
      </c>
      <c r="Q75" s="235" t="n">
        <v>12084</v>
      </c>
      <c r="R75" s="235" t="n">
        <v>11925</v>
      </c>
      <c r="S75" s="235" t="n">
        <v>12190</v>
      </c>
      <c r="T75" s="235" t="n">
        <v>10547</v>
      </c>
      <c r="U75" s="235" t="n">
        <v>10441</v>
      </c>
      <c r="V75" s="235" t="n">
        <v>10547</v>
      </c>
      <c r="W75" s="235" t="n">
        <v>10494</v>
      </c>
      <c r="X75" s="235" t="n">
        <v>10812</v>
      </c>
      <c r="Y75" s="195" t="n">
        <v>116</v>
      </c>
      <c r="Z75" s="195" t="n">
        <v>112</v>
      </c>
      <c r="AA75" s="235" t="n">
        <v>10918</v>
      </c>
      <c r="AB75" s="235" t="n">
        <v>12508</v>
      </c>
      <c r="AC75" s="235" t="n">
        <v>11183</v>
      </c>
      <c r="AD75" s="235" t="n">
        <v>11925</v>
      </c>
      <c r="AE75" s="235" t="n">
        <v>10918</v>
      </c>
      <c r="AF75" s="235" t="n">
        <v>9540</v>
      </c>
      <c r="AG75" s="235" t="n">
        <v>10865</v>
      </c>
      <c r="AH75" s="235" t="n">
        <v>9646</v>
      </c>
      <c r="AI75" s="235" t="n">
        <v>10176</v>
      </c>
      <c r="AJ75" s="235" t="n">
        <v>9699</v>
      </c>
      <c r="AK75" s="195" t="n">
        <v>115</v>
      </c>
      <c r="AL75" s="195" t="n">
        <v>116</v>
      </c>
      <c r="AM75" s="235" t="n"/>
      <c r="AN75" s="235" t="n"/>
      <c r="AO75" s="282" t="n"/>
      <c r="AP75" s="219" t="n">
        <v>120</v>
      </c>
      <c r="AQ75" s="220" t="n">
        <v>120</v>
      </c>
      <c r="AR75" s="218" t="n"/>
      <c r="AS75" s="218" t="n"/>
      <c r="AT75" s="218" t="n"/>
      <c r="AU75" s="218" t="n"/>
      <c r="AV75" s="218" t="n"/>
      <c r="AW75" s="218" t="n"/>
      <c r="AX75" s="218" t="n">
        <v>265</v>
      </c>
      <c r="AY75" s="218" t="n">
        <v>159</v>
      </c>
      <c r="AZ75" s="218" t="n"/>
      <c r="BA75" s="218" t="n"/>
      <c r="BB75" s="218" t="n"/>
      <c r="BC75" s="218" t="n"/>
      <c r="BD75" s="218" t="n"/>
      <c r="BE75" s="218" t="n"/>
      <c r="BF75" s="218" t="n"/>
      <c r="BG75" s="218" t="n"/>
      <c r="BH75" s="218" t="n"/>
      <c r="BI75" s="218" t="n"/>
      <c r="BJ75" s="218" t="n"/>
      <c r="BK75" s="218" t="n"/>
      <c r="BL75" s="218" t="n">
        <v>212</v>
      </c>
      <c r="BM75" s="218" t="n">
        <v>212</v>
      </c>
      <c r="BN75" s="218" t="n">
        <v>106</v>
      </c>
      <c r="BO75" s="218" t="n"/>
      <c r="BP75" s="218" t="n"/>
      <c r="BQ75" s="218" t="n"/>
      <c r="BR75" s="218" t="n"/>
      <c r="BS75" s="218" t="n"/>
      <c r="BT75" s="218" t="n"/>
      <c r="BU75" s="218" t="n"/>
      <c r="BV75" s="218" t="n"/>
      <c r="BW75" s="218" t="n"/>
      <c r="BX75" s="221" t="n">
        <v>106</v>
      </c>
      <c r="BY75" s="221" t="n">
        <v>53</v>
      </c>
      <c r="BZ75" s="221" t="n"/>
      <c r="CA75" s="221" t="n"/>
      <c r="CB75" s="221" t="n"/>
      <c r="CC75" s="221" t="n"/>
      <c r="CD75" s="221" t="n"/>
      <c r="CE75" s="221" t="n"/>
      <c r="CF75" s="221" t="n"/>
      <c r="CG75" s="222" t="n"/>
      <c r="CH75" s="217" t="n">
        <v>0.015</v>
      </c>
      <c r="CI75" s="449" t="n"/>
      <c r="CJ75" s="224" t="n"/>
      <c r="CK75" s="196" t="n"/>
      <c r="CL75" s="196" t="n"/>
      <c r="CM75" s="196" t="n"/>
      <c r="CN75" s="196" t="n"/>
      <c r="CO75" s="196" t="inlineStr">
        <is>
          <t>Media</t>
        </is>
      </c>
      <c r="CP75" s="24" t="inlineStr">
        <is>
          <t>Media</t>
        </is>
      </c>
      <c r="CQ75" s="367" t="n"/>
      <c r="CR75" s="367" t="n"/>
      <c r="CS75" s="367" t="n">
        <v>1</v>
      </c>
      <c r="CT75" s="367" t="n"/>
      <c r="CU75" s="367" t="n"/>
      <c r="CV75" s="367" t="n"/>
      <c r="CW75" s="367" t="n"/>
      <c r="CX75" s="367" t="n"/>
      <c r="CY75" s="367">
        <f>IFERROR(ROUND(STDEV(AN75,L75),1),"")</f>
        <v/>
      </c>
      <c r="CZ75" s="235">
        <f>IFERROR(ROUND(AVERAGE(O75:S75,AA75:AE75),0),"")</f>
        <v/>
      </c>
      <c r="DA75" s="235">
        <f>IFERROR(AVERAGE(T75:X75,AF75:AJ75),"")</f>
        <v/>
      </c>
      <c r="DB75" s="96" t="n"/>
      <c r="DC75" s="431">
        <f>SUM(BL75:BT75,AW75:BE75)</f>
        <v/>
      </c>
      <c r="DD75">
        <f>ROUND(DC75/K75,0)</f>
        <v/>
      </c>
      <c r="DE75">
        <f>IFERROR(ROUND(AVERAGE(Y75:Z75,AK75:AL75),0),"")</f>
        <v/>
      </c>
      <c r="DF75" s="218">
        <f>IFERROR(ROUND((3600/DE75*J75),0),"")</f>
        <v/>
      </c>
      <c r="DG75">
        <f>IFERROR(ROUND(DD75/DF75,1),"")</f>
        <v/>
      </c>
      <c r="DH75" s="431">
        <f>DD75+DB75</f>
        <v/>
      </c>
      <c r="DI75">
        <f>DC75/DH75</f>
        <v/>
      </c>
      <c r="DK75" s="431">
        <f>DF75-AP75</f>
        <v/>
      </c>
      <c r="DL75" s="367" t="n"/>
      <c r="DM75" s="367" t="n"/>
      <c r="DN75" s="367" t="n"/>
      <c r="DO75" s="367" t="n"/>
      <c r="DP75" s="367" t="n"/>
      <c r="DQ75" s="367" t="n"/>
      <c r="DR75" s="367" t="n"/>
      <c r="DS75" s="367" t="n"/>
      <c r="DT75" s="367" t="n"/>
      <c r="DU75" s="367" t="n"/>
      <c r="DV75" s="367" t="n"/>
      <c r="DW75" s="367" t="n"/>
      <c r="DX75" s="367" t="n"/>
      <c r="DY75" s="367" t="n"/>
      <c r="DZ75" s="367" t="n"/>
      <c r="EA75" s="367" t="n"/>
      <c r="EB75" s="367" t="n"/>
      <c r="EC75" s="367" t="n"/>
      <c r="ED75" s="367" t="n"/>
      <c r="EE75" s="367" t="n"/>
      <c r="EF75" s="367" t="n"/>
      <c r="EG75" s="367" t="n"/>
      <c r="EH75" s="367" t="n"/>
      <c r="EI75" s="367" t="n"/>
    </row>
    <row r="76" ht="31.5" customFormat="1" customHeight="1" s="242">
      <c r="A76" s="236" t="n">
        <v>2022</v>
      </c>
      <c r="B76" s="192" t="n">
        <v>1</v>
      </c>
      <c r="C76" s="448" t="n">
        <v>44564</v>
      </c>
      <c r="D76" s="192" t="n">
        <v>376</v>
      </c>
      <c r="E76" s="192" t="n">
        <v>438</v>
      </c>
      <c r="F76" s="192" t="n">
        <v>7</v>
      </c>
      <c r="G76" s="241" t="inlineStr">
        <is>
          <t xml:space="preserve">LG43LM63/UM73 </t>
        </is>
      </c>
      <c r="H76" t="inlineStr">
        <is>
          <t>FMLGEI43LM6373</t>
        </is>
      </c>
      <c r="I76" t="inlineStr">
        <is>
          <t>1400*1700</t>
        </is>
      </c>
      <c r="J76" t="n">
        <v>3</v>
      </c>
      <c r="K76" t="n">
        <v>2</v>
      </c>
      <c r="L76" s="243" t="n">
        <v>335</v>
      </c>
      <c r="M76" s="244" t="n">
        <v>315.235</v>
      </c>
      <c r="N76" s="245" t="n">
        <v>358.785</v>
      </c>
      <c r="O76" s="235" t="n">
        <v>233616</v>
      </c>
      <c r="P76" s="235" t="n">
        <v>236913</v>
      </c>
      <c r="Q76" s="235" t="n">
        <v>222783</v>
      </c>
      <c r="R76" s="235" t="n">
        <v>228435</v>
      </c>
      <c r="S76" s="235" t="n">
        <v>220899</v>
      </c>
      <c r="T76" s="235" t="n">
        <v>169089</v>
      </c>
      <c r="U76" s="235" t="n">
        <v>169089</v>
      </c>
      <c r="V76" s="235" t="n">
        <v>169089</v>
      </c>
      <c r="W76" s="235" t="n">
        <v>168618</v>
      </c>
      <c r="X76" s="235" t="n">
        <v>168618</v>
      </c>
      <c r="Y76" s="195" t="n">
        <v>138</v>
      </c>
      <c r="Z76" s="195" t="n">
        <v>136</v>
      </c>
      <c r="AA76" s="235" t="n">
        <v>213834</v>
      </c>
      <c r="AB76" s="235" t="n">
        <v>210066</v>
      </c>
      <c r="AC76" s="235" t="n">
        <v>210537</v>
      </c>
      <c r="AD76" s="235" t="n">
        <v>225138</v>
      </c>
      <c r="AE76" s="235" t="n">
        <v>215247</v>
      </c>
      <c r="AF76" s="235" t="n">
        <v>177096</v>
      </c>
      <c r="AG76" s="235" t="n">
        <v>165321</v>
      </c>
      <c r="AH76" s="235" t="n">
        <v>168147</v>
      </c>
      <c r="AI76" s="235" t="n">
        <v>163437</v>
      </c>
      <c r="AJ76" s="235" t="n">
        <v>167205</v>
      </c>
      <c r="AK76" s="195" t="n">
        <v>137</v>
      </c>
      <c r="AL76" s="195" t="n">
        <v>137</v>
      </c>
      <c r="AM76" s="235" t="n"/>
      <c r="AN76" s="235" t="n"/>
      <c r="AO76" s="282" t="n"/>
      <c r="AP76" s="219" t="n">
        <v>67</v>
      </c>
      <c r="AQ76" s="220" t="n">
        <v>161</v>
      </c>
      <c r="AR76" s="218" t="n"/>
      <c r="AS76" s="218" t="n"/>
      <c r="AT76" s="218" t="n"/>
      <c r="AU76" s="218" t="n"/>
      <c r="AV76" s="218" t="n"/>
      <c r="AW76" s="218" t="n"/>
      <c r="AX76" s="218" t="n"/>
      <c r="AY76" s="218" t="n"/>
      <c r="AZ76" s="218" t="n"/>
      <c r="BA76" s="218" t="n"/>
      <c r="BB76" s="218" t="n"/>
      <c r="BC76" s="218" t="n"/>
      <c r="BD76" s="218" t="n"/>
      <c r="BE76" s="218" t="n"/>
      <c r="BF76" s="218" t="n"/>
      <c r="BG76" s="218" t="n"/>
      <c r="BH76" s="218" t="n"/>
      <c r="BI76" s="218" t="n"/>
      <c r="BJ76" s="218" t="n"/>
      <c r="BK76" s="218" t="n"/>
      <c r="BL76" s="218" t="n"/>
      <c r="BM76" s="218" t="n"/>
      <c r="BN76" s="218" t="n"/>
      <c r="BO76" s="218" t="n"/>
      <c r="BP76" s="218" t="n"/>
      <c r="BQ76" s="218" t="n"/>
      <c r="BR76" s="218" t="n"/>
      <c r="BS76" s="218" t="n"/>
      <c r="BT76" s="218" t="n"/>
      <c r="BU76" s="218" t="n"/>
      <c r="BV76" s="218" t="n"/>
      <c r="BW76" s="218" t="n"/>
      <c r="BX76" s="221" t="n"/>
      <c r="BY76" s="221" t="n"/>
      <c r="BZ76" s="221" t="n"/>
      <c r="CA76" s="221" t="n"/>
      <c r="CB76" s="221" t="n"/>
      <c r="CC76" s="221" t="n"/>
      <c r="CD76" s="221" t="n"/>
      <c r="CE76" s="221" t="n"/>
      <c r="CF76" s="221" t="n"/>
      <c r="CG76" s="222" t="n"/>
      <c r="CH76" s="217" t="n">
        <v>0.015</v>
      </c>
      <c r="CI76" s="449" t="n"/>
      <c r="CJ76" s="224" t="n"/>
      <c r="CK76" s="196" t="n"/>
      <c r="CL76" s="196" t="n"/>
      <c r="CM76" s="196" t="n"/>
      <c r="CN76" s="196" t="n"/>
      <c r="CO76" s="196" t="inlineStr">
        <is>
          <t>LG</t>
        </is>
      </c>
      <c r="CP76" s="24" t="inlineStr">
        <is>
          <t>HE</t>
        </is>
      </c>
      <c r="CQ76" s="367" t="inlineStr">
        <is>
          <t>mfz66236501</t>
        </is>
      </c>
      <c r="CR76" s="367" t="inlineStr">
        <is>
          <t>mma</t>
        </is>
      </c>
      <c r="CS76" s="367" t="n">
        <v>1</v>
      </c>
      <c r="CT76" s="367" t="n"/>
      <c r="CU76" s="367" t="n"/>
      <c r="CV76" s="367" t="n"/>
      <c r="CW76" s="367" t="n"/>
      <c r="CX76" s="367" t="n"/>
      <c r="CY76" s="367">
        <f>IFERROR(ROUND(STDEV(AN76,L76),1),"")</f>
        <v/>
      </c>
      <c r="CZ76" s="235">
        <f>IFERROR(ROUND(AVERAGE(O76:S76,AA76:AE76),0),"")</f>
        <v/>
      </c>
      <c r="DA76" s="235">
        <f>IFERROR(AVERAGE(T76:X76,AF76:AJ76),"")</f>
        <v/>
      </c>
      <c r="DB76" s="96" t="n"/>
      <c r="DC76" s="431">
        <f>SUM(BL76:BT76,AW76:BE76)</f>
        <v/>
      </c>
      <c r="DD76">
        <f>ROUND(DC76/K76,0)</f>
        <v/>
      </c>
      <c r="DE76">
        <f>IFERROR(ROUND(AVERAGE(Y76:Z76,AK76:AL76),0),"")</f>
        <v/>
      </c>
      <c r="DF76" s="218">
        <f>IFERROR(ROUND((3600/DE76*J76),0),"")</f>
        <v/>
      </c>
      <c r="DG76">
        <f>IFERROR(ROUND(DD76/DF76,1),"")</f>
        <v/>
      </c>
      <c r="DH76" s="431">
        <f>DD76+DB76</f>
        <v/>
      </c>
      <c r="DI76">
        <f>DC76/DH76</f>
        <v/>
      </c>
      <c r="DK76" s="431">
        <f>DF76-AP76</f>
        <v/>
      </c>
      <c r="DL76" s="367" t="n"/>
      <c r="DM76" s="367" t="n"/>
      <c r="DN76" s="367" t="n"/>
      <c r="DO76" s="367" t="n"/>
      <c r="DP76" s="367" t="n"/>
      <c r="DQ76" s="367" t="n"/>
      <c r="DR76" s="367" t="n"/>
      <c r="DS76" s="367" t="n"/>
      <c r="DT76" s="367" t="n"/>
      <c r="DU76" s="367" t="n"/>
      <c r="DV76" s="367" t="n"/>
      <c r="DW76" s="367" t="n"/>
      <c r="DX76" s="367" t="n"/>
      <c r="DY76" s="367" t="n"/>
      <c r="DZ76" s="367" t="n"/>
      <c r="EA76" s="367" t="n"/>
      <c r="EB76" s="367" t="n"/>
      <c r="EC76" s="367" t="n"/>
      <c r="ED76" s="367" t="n"/>
      <c r="EE76" s="367" t="n"/>
      <c r="EF76" s="367" t="n"/>
      <c r="EG76" s="367" t="n"/>
      <c r="EH76" s="367" t="n"/>
      <c r="EI76" s="367" t="n"/>
    </row>
    <row r="77" ht="31.5" customFormat="1" customHeight="1" s="242">
      <c r="A77" s="236" t="n">
        <v>2022</v>
      </c>
      <c r="B77" s="192" t="n">
        <v>1</v>
      </c>
      <c r="C77" s="448" t="n">
        <v>44564</v>
      </c>
      <c r="D77" s="192" t="n">
        <v>419</v>
      </c>
      <c r="E77" s="192" t="n">
        <v>670</v>
      </c>
      <c r="F77" s="192" t="n">
        <v>7</v>
      </c>
      <c r="G77" s="241" t="inlineStr">
        <is>
          <t>LG43UP77</t>
        </is>
      </c>
      <c r="H77" t="inlineStr">
        <is>
          <t>FMLGEI043UP770</t>
        </is>
      </c>
      <c r="I77" t="inlineStr">
        <is>
          <t>1400*1700</t>
        </is>
      </c>
      <c r="J77" t="n">
        <v>4</v>
      </c>
      <c r="K77" t="n">
        <v>2</v>
      </c>
      <c r="L77" s="243" t="n">
        <v>298</v>
      </c>
      <c r="M77" s="244" t="n">
        <v>280.418</v>
      </c>
      <c r="N77" s="245" t="n">
        <v>319.158</v>
      </c>
      <c r="O77" s="235" t="n">
        <v>14336</v>
      </c>
      <c r="P77" s="235" t="n">
        <v>12320</v>
      </c>
      <c r="Q77" s="235" t="n"/>
      <c r="R77" s="235" t="n"/>
      <c r="S77" s="235" t="n"/>
      <c r="T77" s="235" t="n">
        <v>10080</v>
      </c>
      <c r="U77" s="235" t="n">
        <v>9968</v>
      </c>
      <c r="V77" s="235" t="n"/>
      <c r="W77" s="235" t="n"/>
      <c r="X77" s="235" t="n"/>
      <c r="Y77" s="195" t="n">
        <v>155</v>
      </c>
      <c r="Z77" s="195" t="n">
        <v>159</v>
      </c>
      <c r="AA77" s="235" t="n"/>
      <c r="AB77" s="235" t="n"/>
      <c r="AC77" s="235" t="n"/>
      <c r="AD77" s="235" t="n"/>
      <c r="AE77" s="235" t="n"/>
      <c r="AF77" s="235" t="n"/>
      <c r="AG77" s="235" t="n"/>
      <c r="AH77" s="235" t="n"/>
      <c r="AI77" s="235" t="n"/>
      <c r="AJ77" s="235" t="n"/>
      <c r="AK77" s="195" t="n">
        <v>161</v>
      </c>
      <c r="AL77" s="195" t="n">
        <v>162</v>
      </c>
      <c r="AM77" s="235" t="n"/>
      <c r="AN77" s="235" t="n"/>
      <c r="AO77" s="282" t="n"/>
      <c r="AP77" s="219" t="n">
        <v>96</v>
      </c>
      <c r="AQ77" s="220" t="n">
        <v>150</v>
      </c>
      <c r="AR77" s="218" t="n"/>
      <c r="AS77" s="218" t="n"/>
      <c r="AT77" s="218" t="n"/>
      <c r="AU77" s="218" t="n"/>
      <c r="AV77" s="218" t="n"/>
      <c r="AW77" s="218" t="n">
        <v>56</v>
      </c>
      <c r="AX77" s="218" t="n">
        <v>224</v>
      </c>
      <c r="AY77" s="218" t="n">
        <v>168</v>
      </c>
      <c r="AZ77" s="218" t="n"/>
      <c r="BA77" s="218" t="n"/>
      <c r="BB77" s="218" t="n"/>
      <c r="BC77" s="218" t="n"/>
      <c r="BD77" s="218" t="n"/>
      <c r="BE77" s="218" t="n"/>
      <c r="BF77" s="218" t="n"/>
      <c r="BG77" s="218" t="n"/>
      <c r="BH77" s="218" t="n"/>
      <c r="BI77" s="218" t="n"/>
      <c r="BJ77" s="218" t="n"/>
      <c r="BK77" s="218" t="n"/>
      <c r="BL77" s="218" t="n"/>
      <c r="BM77" s="218" t="n"/>
      <c r="BN77" s="218" t="n"/>
      <c r="BO77" s="218" t="n"/>
      <c r="BP77" s="218" t="n"/>
      <c r="BQ77" s="218" t="n"/>
      <c r="BR77" s="218" t="n"/>
      <c r="BS77" s="218" t="n"/>
      <c r="BT77" s="218" t="n"/>
      <c r="BU77" s="218" t="n"/>
      <c r="BV77" s="218" t="n"/>
      <c r="BW77" s="218" t="n"/>
      <c r="BX77" s="221" t="n"/>
      <c r="BY77" s="221" t="n"/>
      <c r="BZ77" s="221" t="n"/>
      <c r="CA77" s="221" t="n"/>
      <c r="CB77" s="221" t="n"/>
      <c r="CC77" s="221" t="n"/>
      <c r="CD77" s="221" t="n"/>
      <c r="CE77" s="221" t="n"/>
      <c r="CF77" s="221" t="n"/>
      <c r="CG77" s="222" t="n"/>
      <c r="CH77" s="217" t="n">
        <v>0.015</v>
      </c>
      <c r="CI77" s="449" t="n"/>
      <c r="CJ77" s="224" t="n"/>
      <c r="CK77" s="196" t="n"/>
      <c r="CL77" s="196" t="n"/>
      <c r="CM77" s="196" t="n"/>
      <c r="CN77" s="196" t="n"/>
      <c r="CO77" s="196" t="inlineStr">
        <is>
          <t>LG</t>
        </is>
      </c>
      <c r="CP77" s="24" t="inlineStr">
        <is>
          <t>HE</t>
        </is>
      </c>
      <c r="CQ77" s="367" t="inlineStr">
        <is>
          <t>MFZ67209801</t>
        </is>
      </c>
      <c r="CR77" s="367" t="inlineStr">
        <is>
          <t>mma</t>
        </is>
      </c>
      <c r="CS77" s="367" t="n">
        <v>1</v>
      </c>
      <c r="CT77" s="367" t="n"/>
      <c r="CU77" s="367" t="n"/>
      <c r="CV77" s="367" t="n"/>
      <c r="CW77" s="367" t="n"/>
      <c r="CX77" s="367" t="n"/>
      <c r="CY77" s="367">
        <f>IFERROR(ROUND(STDEV(AN77,L77),1),"")</f>
        <v/>
      </c>
      <c r="CZ77" s="235">
        <f>IFERROR(ROUND(AVERAGE(O77:S77,AA77:AE77),0),"")</f>
        <v/>
      </c>
      <c r="DA77" s="235">
        <f>IFERROR(AVERAGE(T77:X77,AF77:AJ77),"")</f>
        <v/>
      </c>
      <c r="DB77" s="96" t="n"/>
      <c r="DC77" s="431">
        <f>SUM(BL77:BT77,AW77:BE77)</f>
        <v/>
      </c>
      <c r="DD77">
        <f>ROUND(DC77/K77,0)</f>
        <v/>
      </c>
      <c r="DE77">
        <f>IFERROR(ROUND(AVERAGE(Y77:Z77,AK77:AL77),0),"")</f>
        <v/>
      </c>
      <c r="DF77" s="218">
        <f>IFERROR(ROUND((3600/DE77*J77),0),"")</f>
        <v/>
      </c>
      <c r="DG77">
        <f>IFERROR(ROUND(DD77/DF77,1),"")</f>
        <v/>
      </c>
      <c r="DH77" s="431">
        <f>DD77+DB77</f>
        <v/>
      </c>
      <c r="DI77">
        <f>DC77/DH77</f>
        <v/>
      </c>
      <c r="DK77" s="431">
        <f>DF77-AP77</f>
        <v/>
      </c>
      <c r="DL77" s="367" t="n"/>
      <c r="DM77" s="367" t="n"/>
      <c r="DN77" s="367" t="n"/>
      <c r="DO77" s="367" t="n"/>
      <c r="DP77" s="367" t="n"/>
      <c r="DQ77" s="367" t="n"/>
      <c r="DR77" s="367" t="n"/>
      <c r="DS77" s="367" t="n"/>
      <c r="DT77" s="367" t="n"/>
      <c r="DU77" s="367" t="n"/>
      <c r="DV77" s="367" t="n"/>
      <c r="DW77" s="367" t="n"/>
      <c r="DX77" s="367" t="n"/>
      <c r="DY77" s="367" t="n"/>
      <c r="DZ77" s="367" t="n"/>
      <c r="EA77" s="367" t="n"/>
      <c r="EB77" s="367" t="n"/>
      <c r="EC77" s="367" t="n"/>
      <c r="ED77" s="367" t="n"/>
      <c r="EE77" s="367" t="n"/>
      <c r="EF77" s="367" t="n"/>
      <c r="EG77" s="367" t="n"/>
      <c r="EH77" s="367" t="n"/>
      <c r="EI77" s="367" t="n"/>
    </row>
    <row r="78" ht="31.5" customFormat="1" customHeight="1" s="242">
      <c r="A78" s="236" t="n">
        <v>2022</v>
      </c>
      <c r="B78" s="192" t="n">
        <v>1</v>
      </c>
      <c r="C78" s="448" t="n">
        <v>44564</v>
      </c>
      <c r="D78" s="192" t="n">
        <v>423</v>
      </c>
      <c r="E78" s="192" t="n">
        <v>669</v>
      </c>
      <c r="F78" s="192" t="n">
        <v>7</v>
      </c>
      <c r="G78" s="241" t="inlineStr">
        <is>
          <t>LG65UP77_TB</t>
        </is>
      </c>
      <c r="H78" t="inlineStr">
        <is>
          <t>FMLGEI065UP770</t>
        </is>
      </c>
      <c r="I78" t="inlineStr">
        <is>
          <t>1400*1700</t>
        </is>
      </c>
      <c r="J78" t="n">
        <v>2</v>
      </c>
      <c r="K78" t="n">
        <v>2</v>
      </c>
      <c r="L78" s="243" t="n">
        <v>954</v>
      </c>
      <c r="M78" s="244" t="n">
        <v>897.7140000000001</v>
      </c>
      <c r="N78" s="245" t="n">
        <v>1021.734</v>
      </c>
      <c r="O78" s="235" t="n"/>
      <c r="P78" s="235" t="n"/>
      <c r="Q78" s="235" t="n"/>
      <c r="R78" s="235" t="n"/>
      <c r="S78" s="235" t="n"/>
      <c r="T78" s="235" t="n"/>
      <c r="U78" s="235" t="n"/>
      <c r="V78" s="235" t="n"/>
      <c r="W78" s="235" t="n"/>
      <c r="X78" s="235" t="n"/>
      <c r="Y78" s="195" t="n">
        <v>193</v>
      </c>
      <c r="Z78" s="195" t="n">
        <v>193</v>
      </c>
      <c r="AA78" s="235" t="n"/>
      <c r="AB78" s="235" t="n"/>
      <c r="AC78" s="235" t="n"/>
      <c r="AD78" s="235" t="n"/>
      <c r="AE78" s="235" t="n"/>
      <c r="AF78" s="235" t="n"/>
      <c r="AG78" s="235" t="n"/>
      <c r="AH78" s="235" t="n"/>
      <c r="AI78" s="235" t="n"/>
      <c r="AJ78" s="235" t="n"/>
      <c r="AK78" s="195" t="n">
        <v>193</v>
      </c>
      <c r="AL78" s="195" t="n">
        <v>194</v>
      </c>
      <c r="AM78" s="235" t="n"/>
      <c r="AN78" s="235" t="n"/>
      <c r="AO78" s="282" t="n"/>
      <c r="AP78" s="219" t="n">
        <v>40</v>
      </c>
      <c r="AQ78" s="220" t="n">
        <v>180</v>
      </c>
      <c r="AR78" s="218" t="n"/>
      <c r="AS78" s="218" t="n"/>
      <c r="AT78" s="218" t="n"/>
      <c r="AU78" s="218" t="n"/>
      <c r="AV78" s="218" t="n"/>
      <c r="AW78" s="218" t="n"/>
      <c r="AX78" s="218" t="n"/>
      <c r="AY78" s="218" t="n"/>
      <c r="AZ78" s="218" t="n"/>
      <c r="BA78" s="218" t="n"/>
      <c r="BB78" s="218" t="n"/>
      <c r="BC78" s="218" t="n"/>
      <c r="BD78" s="218" t="n"/>
      <c r="BE78" s="218" t="n"/>
      <c r="BF78" s="218" t="n"/>
      <c r="BG78" s="218" t="n"/>
      <c r="BH78" s="218" t="n"/>
      <c r="BI78" s="218" t="n"/>
      <c r="BJ78" s="218" t="n"/>
      <c r="BK78" s="218" t="n"/>
      <c r="BL78" s="218" t="n">
        <v>1144</v>
      </c>
      <c r="BM78" s="218" t="n">
        <v>572</v>
      </c>
      <c r="BN78" s="218" t="n">
        <v>572</v>
      </c>
      <c r="BO78" s="218" t="n"/>
      <c r="BP78" s="218" t="n"/>
      <c r="BQ78" s="218" t="n"/>
      <c r="BR78" s="218" t="n"/>
      <c r="BS78" s="218" t="n"/>
      <c r="BT78" s="218" t="n"/>
      <c r="BU78" s="218" t="n"/>
      <c r="BV78" s="218" t="n"/>
      <c r="BW78" s="218" t="n"/>
      <c r="BX78" s="221" t="n"/>
      <c r="BY78" s="221" t="n"/>
      <c r="BZ78" s="221" t="n"/>
      <c r="CA78" s="221" t="n"/>
      <c r="CB78" s="221" t="n"/>
      <c r="CC78" s="221" t="n"/>
      <c r="CD78" s="221" t="n"/>
      <c r="CE78" s="221" t="n"/>
      <c r="CF78" s="221" t="n"/>
      <c r="CG78" s="222" t="n"/>
      <c r="CH78" s="217" t="n">
        <v>0.015</v>
      </c>
      <c r="CI78" s="449" t="n"/>
      <c r="CJ78" s="224" t="n"/>
      <c r="CK78" s="196" t="n"/>
      <c r="CL78" s="196" t="n"/>
      <c r="CM78" s="196" t="n"/>
      <c r="CN78" s="196" t="n"/>
      <c r="CO78" s="196" t="inlineStr">
        <is>
          <t>LG</t>
        </is>
      </c>
      <c r="CP78" s="24" t="inlineStr">
        <is>
          <t>HE</t>
        </is>
      </c>
      <c r="CQ78" s="367" t="inlineStr">
        <is>
          <t>MFZ67207701</t>
        </is>
      </c>
      <c r="CR78" s="367" t="inlineStr">
        <is>
          <t>mma</t>
        </is>
      </c>
      <c r="CS78" s="367" t="n">
        <v>1</v>
      </c>
      <c r="CT78" s="367" t="n"/>
      <c r="CU78" s="367" t="n"/>
      <c r="CV78" s="367" t="n"/>
      <c r="CW78" s="367" t="n"/>
      <c r="CX78" s="367" t="n"/>
      <c r="CY78" s="367">
        <f>IFERROR(ROUND(STDEV(AN78,L78),1),"")</f>
        <v/>
      </c>
      <c r="CZ78" s="235">
        <f>IFERROR(ROUND(AVERAGE(O78:S78,AA78:AE78),0),"")</f>
        <v/>
      </c>
      <c r="DA78" s="235">
        <f>IFERROR(AVERAGE(T78:X78,AF78:AJ78),"")</f>
        <v/>
      </c>
      <c r="DB78" s="96" t="n"/>
      <c r="DC78" s="431">
        <f>SUM(BL78:BT78,AW78:BE78)</f>
        <v/>
      </c>
      <c r="DD78">
        <f>ROUND(DC78/K78,0)</f>
        <v/>
      </c>
      <c r="DE78">
        <f>IFERROR(ROUND(AVERAGE(Y78:Z78,AK78:AL78),0),"")</f>
        <v/>
      </c>
      <c r="DF78" s="218">
        <f>IFERROR(ROUND((3600/DE78*J78),0),"")</f>
        <v/>
      </c>
      <c r="DG78">
        <f>IFERROR(ROUND(DD78/DF78,1),"")</f>
        <v/>
      </c>
      <c r="DH78" s="431">
        <f>DD78+DB78</f>
        <v/>
      </c>
      <c r="DI78">
        <f>DC78/DH78</f>
        <v/>
      </c>
      <c r="DK78" s="431">
        <f>DF78-AP78</f>
        <v/>
      </c>
      <c r="DL78" s="367" t="n"/>
      <c r="DM78" s="367" t="n"/>
      <c r="DN78" s="367" t="n"/>
      <c r="DO78" s="367" t="n"/>
      <c r="DP78" s="367" t="n"/>
      <c r="DQ78" s="367" t="n"/>
      <c r="DR78" s="367" t="n"/>
      <c r="DS78" s="367" t="n"/>
      <c r="DT78" s="367" t="n"/>
      <c r="DU78" s="367" t="n"/>
      <c r="DV78" s="367" t="n"/>
      <c r="DW78" s="367" t="n"/>
      <c r="DX78" s="367" t="n"/>
      <c r="DY78" s="367" t="n"/>
      <c r="DZ78" s="367" t="n"/>
      <c r="EA78" s="367" t="n"/>
      <c r="EB78" s="367" t="n"/>
      <c r="EC78" s="367" t="n"/>
      <c r="ED78" s="367" t="n"/>
      <c r="EE78" s="367" t="n"/>
      <c r="EF78" s="367" t="n"/>
      <c r="EG78" s="367" t="n"/>
      <c r="EH78" s="367" t="n"/>
      <c r="EI78" s="367" t="n"/>
    </row>
    <row r="79" ht="31.5" customFormat="1" customHeight="1" s="242">
      <c r="A79" s="236" t="n">
        <v>2022</v>
      </c>
      <c r="B79" s="192" t="n">
        <v>1</v>
      </c>
      <c r="C79" s="448" t="n">
        <v>44564</v>
      </c>
      <c r="D79" s="192" t="n">
        <v>125</v>
      </c>
      <c r="E79" s="192" t="n">
        <v>690</v>
      </c>
      <c r="F79" s="192" t="n">
        <v>8</v>
      </c>
      <c r="G79" s="241" t="inlineStr">
        <is>
          <t>زوايا اماميه كيلوباترا</t>
        </is>
      </c>
      <c r="H79" t="inlineStr">
        <is>
          <t>FMDAII2FCP0000</t>
        </is>
      </c>
      <c r="I79" t="inlineStr">
        <is>
          <t>1400*1700</t>
        </is>
      </c>
      <c r="J79" t="n">
        <v>4</v>
      </c>
      <c r="K79" t="n">
        <v>4</v>
      </c>
      <c r="L79" s="243" t="n">
        <v>170</v>
      </c>
      <c r="M79" s="244" t="n">
        <v>153</v>
      </c>
      <c r="N79" s="245" t="n">
        <v>187</v>
      </c>
      <c r="O79" s="235" t="n">
        <v>10070</v>
      </c>
      <c r="P79" s="235" t="n">
        <v>10282</v>
      </c>
      <c r="Q79" s="235" t="n">
        <v>9805</v>
      </c>
      <c r="R79" s="235" t="n">
        <v>10176</v>
      </c>
      <c r="S79" s="235" t="n">
        <v>10335</v>
      </c>
      <c r="T79" s="235" t="n">
        <v>9010</v>
      </c>
      <c r="U79" s="235" t="n">
        <v>8851</v>
      </c>
      <c r="V79" s="235" t="n">
        <v>9063</v>
      </c>
      <c r="W79" s="235" t="n">
        <v>9275</v>
      </c>
      <c r="X79" s="235" t="n">
        <v>9487</v>
      </c>
      <c r="Y79" s="195" t="n">
        <v>116</v>
      </c>
      <c r="Z79" s="195" t="n">
        <v>112</v>
      </c>
      <c r="AA79" s="235" t="n">
        <v>9964</v>
      </c>
      <c r="AB79" s="235" t="n">
        <v>10759</v>
      </c>
      <c r="AC79" s="235" t="n">
        <v>10547</v>
      </c>
      <c r="AD79" s="235" t="n">
        <v>11289</v>
      </c>
      <c r="AE79" s="235" t="n">
        <v>11130</v>
      </c>
      <c r="AF79" s="235" t="n">
        <v>8639</v>
      </c>
      <c r="AG79" s="235" t="n">
        <v>9328</v>
      </c>
      <c r="AH79" s="235" t="n">
        <v>8427</v>
      </c>
      <c r="AI79" s="235" t="n">
        <v>9540</v>
      </c>
      <c r="AJ79" s="235" t="n">
        <v>8798</v>
      </c>
      <c r="AK79" s="195" t="n">
        <v>115</v>
      </c>
      <c r="AL79" s="195" t="n">
        <v>116</v>
      </c>
      <c r="AM79" s="235" t="n"/>
      <c r="AN79" s="235" t="n"/>
      <c r="AO79" s="282" t="n"/>
      <c r="AP79" s="219" t="n">
        <v>120</v>
      </c>
      <c r="AQ79" s="220" t="n">
        <v>120</v>
      </c>
      <c r="AR79" s="218" t="n"/>
      <c r="AS79" s="218" t="n"/>
      <c r="AT79" s="218" t="n"/>
      <c r="AU79" s="218" t="n"/>
      <c r="AV79" s="218" t="n"/>
      <c r="AW79" s="218" t="n"/>
      <c r="AX79" s="218" t="n">
        <v>106</v>
      </c>
      <c r="AY79" s="218" t="n">
        <v>212</v>
      </c>
      <c r="AZ79" s="218" t="n"/>
      <c r="BA79" s="218" t="n"/>
      <c r="BB79" s="218" t="n"/>
      <c r="BC79" s="218" t="n"/>
      <c r="BD79" s="218" t="n"/>
      <c r="BE79" s="218" t="n"/>
      <c r="BF79" s="218" t="n"/>
      <c r="BG79" s="218" t="n"/>
      <c r="BH79" s="218" t="n"/>
      <c r="BI79" s="218" t="n"/>
      <c r="BJ79" s="218" t="n"/>
      <c r="BK79" s="218" t="n"/>
      <c r="BL79" s="218" t="n">
        <v>159</v>
      </c>
      <c r="BM79" s="218" t="n">
        <v>159</v>
      </c>
      <c r="BN79" s="218" t="n">
        <v>159</v>
      </c>
      <c r="BO79" s="218" t="n"/>
      <c r="BP79" s="218" t="n"/>
      <c r="BQ79" s="218" t="n"/>
      <c r="BR79" s="218" t="n"/>
      <c r="BS79" s="218" t="n"/>
      <c r="BT79" s="218" t="n"/>
      <c r="BU79" s="218" t="n"/>
      <c r="BV79" s="218" t="n"/>
      <c r="BW79" s="218" t="n"/>
      <c r="BX79" s="221" t="n">
        <v>53</v>
      </c>
      <c r="BY79" s="221" t="n">
        <v>53</v>
      </c>
      <c r="BZ79" s="221" t="n"/>
      <c r="CA79" s="221" t="n"/>
      <c r="CB79" s="221" t="n"/>
      <c r="CC79" s="221" t="n"/>
      <c r="CD79" s="221" t="n"/>
      <c r="CE79" s="221" t="n"/>
      <c r="CF79" s="221" t="n"/>
      <c r="CG79" s="222" t="n"/>
      <c r="CH79" s="217" t="n">
        <v>0.015</v>
      </c>
      <c r="CI79" s="449" t="n"/>
      <c r="CJ79" s="224" t="n"/>
      <c r="CK79" s="196" t="n"/>
      <c r="CL79" s="196" t="n"/>
      <c r="CM79" s="196" t="n"/>
      <c r="CN79" s="196" t="n"/>
      <c r="CO79" s="196" t="inlineStr">
        <is>
          <t>Media</t>
        </is>
      </c>
      <c r="CP79" s="24" t="inlineStr">
        <is>
          <t>Media</t>
        </is>
      </c>
      <c r="CQ79" s="367" t="n"/>
      <c r="CR79" s="367" t="n"/>
      <c r="CS79" s="367" t="n">
        <v>1</v>
      </c>
      <c r="CT79" s="367" t="n"/>
      <c r="CU79" s="367" t="n"/>
      <c r="CV79" s="367" t="n"/>
      <c r="CW79" s="367" t="n"/>
      <c r="CX79" s="367" t="n"/>
      <c r="CY79" s="367">
        <f>IFERROR(ROUND(STDEV(AN79,L79),1),"")</f>
        <v/>
      </c>
      <c r="CZ79" s="235">
        <f>IFERROR(ROUND(AVERAGE(O79:S79,AA79:AE79),0),"")</f>
        <v/>
      </c>
      <c r="DA79" s="235">
        <f>IFERROR(AVERAGE(T79:X79,AF79:AJ79),"")</f>
        <v/>
      </c>
      <c r="DB79" s="96" t="n"/>
      <c r="DC79" s="431">
        <f>SUM(BL79:BT79,AW79:BE79)</f>
        <v/>
      </c>
      <c r="DD79">
        <f>ROUND(DC79/K79,0)</f>
        <v/>
      </c>
      <c r="DE79">
        <f>IFERROR(ROUND(AVERAGE(Y79:Z79,AK79:AL79),0),"")</f>
        <v/>
      </c>
      <c r="DF79" s="218">
        <f>IFERROR(ROUND((3600/DE79*J79),0),"")</f>
        <v/>
      </c>
      <c r="DG79">
        <f>IFERROR(ROUND(DD79/DF79,1),"")</f>
        <v/>
      </c>
      <c r="DH79" s="431">
        <f>DD79+DB79</f>
        <v/>
      </c>
      <c r="DI79">
        <f>DC79/DH79</f>
        <v/>
      </c>
      <c r="DK79" s="431">
        <f>DF79-AP79</f>
        <v/>
      </c>
      <c r="DL79" s="367" t="n"/>
      <c r="DM79" s="367" t="n"/>
      <c r="DN79" s="367" t="n"/>
      <c r="DO79" s="367" t="n"/>
      <c r="DP79" s="367" t="n"/>
      <c r="DQ79" s="367" t="n"/>
      <c r="DR79" s="367" t="n"/>
      <c r="DS79" s="367" t="n"/>
      <c r="DT79" s="367" t="n"/>
      <c r="DU79" s="367" t="n"/>
      <c r="DV79" s="367" t="n"/>
      <c r="DW79" s="367" t="n"/>
      <c r="DX79" s="367" t="n"/>
      <c r="DY79" s="367" t="n"/>
      <c r="DZ79" s="367" t="n"/>
      <c r="EA79" s="367" t="n"/>
      <c r="EB79" s="367" t="n"/>
      <c r="EC79" s="367" t="n"/>
      <c r="ED79" s="367" t="n"/>
      <c r="EE79" s="367" t="n"/>
      <c r="EF79" s="367" t="n"/>
      <c r="EG79" s="367" t="n"/>
      <c r="EH79" s="367" t="n"/>
      <c r="EI79" s="367" t="n"/>
    </row>
    <row r="80" ht="31.5" customFormat="1" customHeight="1" s="242">
      <c r="A80" s="236" t="n">
        <v>2022</v>
      </c>
      <c r="B80" s="192" t="n">
        <v>1</v>
      </c>
      <c r="C80" s="448" t="n">
        <v>44564</v>
      </c>
      <c r="D80" s="192" t="n">
        <v>376</v>
      </c>
      <c r="E80" s="192" t="n">
        <v>438</v>
      </c>
      <c r="F80" s="192" t="n">
        <v>8</v>
      </c>
      <c r="G80" s="241" t="inlineStr">
        <is>
          <t xml:space="preserve">LG43LM63/UM73 </t>
        </is>
      </c>
      <c r="H80" t="inlineStr">
        <is>
          <t>FMLGEI43LM6373</t>
        </is>
      </c>
      <c r="I80" t="inlineStr">
        <is>
          <t>1400*1700</t>
        </is>
      </c>
      <c r="J80" t="n">
        <v>3</v>
      </c>
      <c r="K80" t="n">
        <v>2</v>
      </c>
      <c r="L80" s="243" t="n">
        <v>335</v>
      </c>
      <c r="M80" s="244" t="n">
        <v>315.235</v>
      </c>
      <c r="N80" s="245" t="n">
        <v>358.785</v>
      </c>
      <c r="O80" s="235" t="n"/>
      <c r="P80" s="235" t="n"/>
      <c r="Q80" s="235" t="n"/>
      <c r="R80" s="235" t="n"/>
      <c r="S80" s="235" t="n"/>
      <c r="T80" s="235" t="n"/>
      <c r="U80" s="235" t="n"/>
      <c r="V80" s="235" t="n"/>
      <c r="W80" s="235" t="n"/>
      <c r="X80" s="235" t="n"/>
      <c r="Y80" s="195" t="n">
        <v>138</v>
      </c>
      <c r="Z80" s="195" t="n">
        <v>136</v>
      </c>
      <c r="AA80" s="235" t="n"/>
      <c r="AB80" s="235" t="n"/>
      <c r="AC80" s="235" t="n"/>
      <c r="AD80" s="235" t="n"/>
      <c r="AE80" s="235" t="n"/>
      <c r="AF80" s="235" t="n"/>
      <c r="AG80" s="235" t="n"/>
      <c r="AH80" s="235" t="n"/>
      <c r="AI80" s="235" t="n"/>
      <c r="AJ80" s="235" t="n"/>
      <c r="AK80" s="195" t="n">
        <v>137</v>
      </c>
      <c r="AL80" s="195" t="n">
        <v>137</v>
      </c>
      <c r="AM80" s="235" t="n"/>
      <c r="AN80" s="235" t="n"/>
      <c r="AO80" s="282" t="n"/>
      <c r="AP80" s="219" t="n">
        <v>67</v>
      </c>
      <c r="AQ80" s="220" t="n">
        <v>161</v>
      </c>
      <c r="AR80" s="218" t="n"/>
      <c r="AS80" s="218" t="n"/>
      <c r="AT80" s="218" t="n"/>
      <c r="AU80" s="218" t="n"/>
      <c r="AV80" s="218" t="n"/>
      <c r="AW80" s="218" t="n"/>
      <c r="AX80" s="218" t="n">
        <v>1884</v>
      </c>
      <c r="AY80" s="218" t="n">
        <v>2355</v>
      </c>
      <c r="AZ80" s="218" t="n"/>
      <c r="BA80" s="218" t="n"/>
      <c r="BB80" s="218" t="n"/>
      <c r="BC80" s="218" t="n"/>
      <c r="BD80" s="218" t="n"/>
      <c r="BE80" s="218" t="n"/>
      <c r="BF80" s="218" t="n"/>
      <c r="BG80" s="218" t="n"/>
      <c r="BH80" s="218" t="n"/>
      <c r="BI80" s="218" t="n"/>
      <c r="BJ80" s="218" t="n"/>
      <c r="BK80" s="218" t="n"/>
      <c r="BL80" s="218" t="n">
        <v>2826</v>
      </c>
      <c r="BM80" s="218" t="n">
        <v>2826</v>
      </c>
      <c r="BN80" s="218" t="n">
        <v>942</v>
      </c>
      <c r="BO80" s="218" t="n"/>
      <c r="BP80" s="218" t="n"/>
      <c r="BQ80" s="218" t="n"/>
      <c r="BR80" s="218" t="n"/>
      <c r="BS80" s="218" t="n"/>
      <c r="BT80" s="218" t="n"/>
      <c r="BU80" s="218" t="n"/>
      <c r="BV80" s="218" t="n"/>
      <c r="BW80" s="218" t="n"/>
      <c r="BX80" s="221" t="n">
        <v>2355</v>
      </c>
      <c r="BY80" s="221" t="n">
        <v>1413</v>
      </c>
      <c r="BZ80" s="221" t="n"/>
      <c r="CA80" s="221" t="n"/>
      <c r="CB80" s="221" t="n"/>
      <c r="CC80" s="221" t="n"/>
      <c r="CD80" s="221" t="n"/>
      <c r="CE80" s="221" t="n"/>
      <c r="CF80" s="221" t="n"/>
      <c r="CG80" s="222" t="n"/>
      <c r="CH80" s="217" t="n">
        <v>0.015</v>
      </c>
      <c r="CI80" s="449" t="n"/>
      <c r="CJ80" s="224" t="n"/>
      <c r="CK80" s="196" t="n"/>
      <c r="CL80" s="196" t="n"/>
      <c r="CM80" s="196" t="n"/>
      <c r="CN80" s="196" t="n"/>
      <c r="CO80" s="196" t="inlineStr">
        <is>
          <t>LG</t>
        </is>
      </c>
      <c r="CP80" s="24" t="inlineStr">
        <is>
          <t>HE</t>
        </is>
      </c>
      <c r="CQ80" s="367" t="inlineStr">
        <is>
          <t>mfz66236501</t>
        </is>
      </c>
      <c r="CR80" s="367" t="inlineStr">
        <is>
          <t>mma</t>
        </is>
      </c>
      <c r="CS80" s="367" t="n">
        <v>1</v>
      </c>
      <c r="CT80" s="367" t="n"/>
      <c r="CU80" s="367" t="n"/>
      <c r="CV80" s="367" t="n"/>
      <c r="CW80" s="367" t="n"/>
      <c r="CX80" s="367" t="n"/>
      <c r="CY80" s="367">
        <f>IFERROR(ROUND(STDEV(AN80,L80),1),"")</f>
        <v/>
      </c>
      <c r="CZ80" s="235">
        <f>IFERROR(ROUND(AVERAGE(O80:S80,AA80:AE80),0),"")</f>
        <v/>
      </c>
      <c r="DA80" s="235">
        <f>IFERROR(AVERAGE(T80:X80,AF80:AJ80),"")</f>
        <v/>
      </c>
      <c r="DB80" s="96" t="n"/>
      <c r="DC80" s="431">
        <f>SUM(BL80:BT80,AW80:BE80)</f>
        <v/>
      </c>
      <c r="DD80">
        <f>ROUND(DC80/K80,0)</f>
        <v/>
      </c>
      <c r="DE80">
        <f>IFERROR(ROUND(AVERAGE(Y80:Z80,AK80:AL80),0),"")</f>
        <v/>
      </c>
      <c r="DF80" s="218">
        <f>IFERROR(ROUND((3600/DE80*J80),0),"")</f>
        <v/>
      </c>
      <c r="DG80">
        <f>IFERROR(ROUND(DD80/DF80,1),"")</f>
        <v/>
      </c>
      <c r="DH80" s="431">
        <f>DD80+DB80</f>
        <v/>
      </c>
      <c r="DI80">
        <f>DC80/DH80</f>
        <v/>
      </c>
      <c r="DK80" s="431">
        <f>DF80-AP80</f>
        <v/>
      </c>
      <c r="DL80" s="367" t="n"/>
      <c r="DM80" s="367" t="n"/>
      <c r="DN80" s="367" t="n"/>
      <c r="DO80" s="367" t="n"/>
      <c r="DP80" s="367" t="n"/>
      <c r="DQ80" s="367" t="n"/>
      <c r="DR80" s="367" t="n"/>
      <c r="DS80" s="367" t="n"/>
      <c r="DT80" s="367" t="n"/>
      <c r="DU80" s="367" t="n"/>
      <c r="DV80" s="367" t="n"/>
      <c r="DW80" s="367" t="n"/>
      <c r="DX80" s="367" t="n"/>
      <c r="DY80" s="367" t="n"/>
      <c r="DZ80" s="367" t="n"/>
      <c r="EA80" s="367" t="n"/>
      <c r="EB80" s="367" t="n"/>
      <c r="EC80" s="367" t="n"/>
      <c r="ED80" s="367" t="n"/>
      <c r="EE80" s="367" t="n"/>
      <c r="EF80" s="367" t="n"/>
      <c r="EG80" s="367" t="n"/>
      <c r="EH80" s="367" t="n"/>
      <c r="EI80" s="367" t="n"/>
    </row>
    <row r="81" ht="31.5" customFormat="1" customHeight="1" s="242">
      <c r="A81" s="236" t="n">
        <v>2022</v>
      </c>
      <c r="B81" s="192" t="n">
        <v>1</v>
      </c>
      <c r="C81" s="448" t="n">
        <v>44564</v>
      </c>
      <c r="D81" s="192" t="n">
        <v>159</v>
      </c>
      <c r="E81" s="192" t="n">
        <v>299</v>
      </c>
      <c r="F81" s="192" t="n">
        <v>30</v>
      </c>
      <c r="G81" s="241" t="inlineStr">
        <is>
          <t>سخان غاز 6لتر</t>
        </is>
      </c>
      <c r="H81" t="inlineStr">
        <is>
          <t>FMDAHI5L000000</t>
        </is>
      </c>
      <c r="I81" t="inlineStr">
        <is>
          <t>1200*1100</t>
        </is>
      </c>
      <c r="J81" t="n">
        <v>3</v>
      </c>
      <c r="K81" t="n">
        <v>2</v>
      </c>
      <c r="L81" s="243" t="n">
        <v>115</v>
      </c>
      <c r="M81" s="244" t="n">
        <v>106.95</v>
      </c>
      <c r="N81" s="245" t="n">
        <v>123.05</v>
      </c>
      <c r="O81" s="235" t="n"/>
      <c r="P81" s="235" t="n"/>
      <c r="Q81" s="235" t="n"/>
      <c r="R81" s="235" t="n"/>
      <c r="S81" s="235" t="n"/>
      <c r="T81" s="235" t="n"/>
      <c r="U81" s="235" t="n"/>
      <c r="V81" s="235" t="n"/>
      <c r="W81" s="235" t="n"/>
      <c r="X81" s="235" t="n"/>
      <c r="Y81" s="195" t="n">
        <v>124</v>
      </c>
      <c r="Z81" s="195" t="n">
        <v>124</v>
      </c>
      <c r="AA81" s="235" t="n"/>
      <c r="AB81" s="235" t="n"/>
      <c r="AC81" s="235" t="n"/>
      <c r="AD81" s="235" t="n"/>
      <c r="AE81" s="235" t="n"/>
      <c r="AF81" s="235" t="n"/>
      <c r="AG81" s="235" t="n"/>
      <c r="AH81" s="235" t="n"/>
      <c r="AI81" s="235" t="n"/>
      <c r="AJ81" s="235" t="n"/>
      <c r="AK81" s="195" t="n">
        <v>123</v>
      </c>
      <c r="AL81" s="195" t="n">
        <v>122</v>
      </c>
      <c r="AM81" s="235" t="n"/>
      <c r="AN81" s="235" t="n"/>
      <c r="AO81" s="282" t="n"/>
      <c r="AP81" s="219" t="n">
        <v>70</v>
      </c>
      <c r="AQ81" s="220" t="n">
        <v>154</v>
      </c>
      <c r="AR81" s="218" t="n"/>
      <c r="AS81" s="218" t="n"/>
      <c r="AT81" s="218" t="n"/>
      <c r="AU81" s="218" t="n"/>
      <c r="AV81" s="218" t="n"/>
      <c r="AW81" s="218" t="n"/>
      <c r="AX81" s="218" t="n"/>
      <c r="AY81" s="218" t="n"/>
      <c r="AZ81" s="218" t="n"/>
      <c r="BA81" s="218" t="n"/>
      <c r="BB81" s="218" t="n"/>
      <c r="BC81" s="218" t="n"/>
      <c r="BD81" s="218" t="n"/>
      <c r="BE81" s="218" t="n"/>
      <c r="BF81" s="218" t="n"/>
      <c r="BG81" s="218" t="n"/>
      <c r="BH81" s="218" t="n"/>
      <c r="BI81" s="218" t="n"/>
      <c r="BJ81" s="218" t="n"/>
      <c r="BK81" s="218" t="n"/>
      <c r="BL81" s="218" t="n"/>
      <c r="BM81" s="218" t="n"/>
      <c r="BN81" s="218" t="n"/>
      <c r="BO81" s="218" t="n"/>
      <c r="BP81" s="218" t="n"/>
      <c r="BQ81" s="218" t="n"/>
      <c r="BR81" s="218" t="n"/>
      <c r="BS81" s="218" t="n"/>
      <c r="BT81" s="218" t="n"/>
      <c r="BU81" s="218" t="n"/>
      <c r="BV81" s="218" t="n"/>
      <c r="BW81" s="218" t="n"/>
      <c r="BX81" s="221" t="n"/>
      <c r="BY81" s="221" t="n"/>
      <c r="BZ81" s="221" t="n"/>
      <c r="CA81" s="221" t="n"/>
      <c r="CB81" s="221" t="n"/>
      <c r="CC81" s="221" t="n"/>
      <c r="CD81" s="221" t="n"/>
      <c r="CE81" s="221" t="n"/>
      <c r="CF81" s="221" t="n"/>
      <c r="CG81" s="222" t="n"/>
      <c r="CH81" s="217" t="n">
        <v>0.02</v>
      </c>
      <c r="CI81" s="449" t="n"/>
      <c r="CJ81" s="224" t="n"/>
      <c r="CK81" s="196" t="n"/>
      <c r="CL81" s="196" t="n"/>
      <c r="CM81" s="196" t="n"/>
      <c r="CN81" s="196" t="n"/>
      <c r="CO81" s="196" t="inlineStr">
        <is>
          <t>الكترولوكس</t>
        </is>
      </c>
      <c r="CP81" s="24" t="inlineStr">
        <is>
          <t>القاهرة للصناعات المغذية سخانات</t>
        </is>
      </c>
      <c r="CQ81" s="367" t="n"/>
      <c r="CR81" s="367" t="n"/>
      <c r="CS81" s="367" t="n">
        <v>1</v>
      </c>
      <c r="CT81" s="367" t="n"/>
      <c r="CU81" s="367" t="n"/>
      <c r="CV81" s="367" t="n"/>
      <c r="CW81" s="367" t="n"/>
      <c r="CX81" s="367" t="n"/>
      <c r="CY81" s="367">
        <f>IFERROR(ROUND(STDEV(AN81,L81),1),"")</f>
        <v/>
      </c>
      <c r="CZ81" s="235">
        <f>IFERROR(ROUND(AVERAGE(O81:S81,AA81:AE81),0),"")</f>
        <v/>
      </c>
      <c r="DA81" s="235">
        <f>IFERROR(AVERAGE(T81:X81,AF81:AJ81),"")</f>
        <v/>
      </c>
      <c r="DB81" s="96" t="n"/>
      <c r="DC81" s="431">
        <f>SUM(BL81:BT81,AW81:BE81)</f>
        <v/>
      </c>
      <c r="DD81">
        <f>ROUND(DC81/K81,0)</f>
        <v/>
      </c>
      <c r="DE81">
        <f>IFERROR(ROUND(AVERAGE(Y81:Z81,AK81:AL81),0),"")</f>
        <v/>
      </c>
      <c r="DF81" s="218">
        <f>IFERROR(ROUND((3600/DE81*J81),0),"")</f>
        <v/>
      </c>
      <c r="DG81">
        <f>IFERROR(ROUND(DD81/DF81,1),"")</f>
        <v/>
      </c>
      <c r="DH81" s="431">
        <f>DD81+DB81</f>
        <v/>
      </c>
      <c r="DI81">
        <f>DC81/DH81</f>
        <v/>
      </c>
      <c r="DK81" s="431">
        <f>DF81-AP81</f>
        <v/>
      </c>
      <c r="DL81" s="367" t="n"/>
      <c r="DM81" s="367" t="n"/>
      <c r="DN81" s="367" t="n"/>
      <c r="DO81" s="367" t="n"/>
      <c r="DP81" s="367" t="n"/>
      <c r="DQ81" s="367" t="n"/>
      <c r="DR81" s="367" t="n"/>
      <c r="DS81" s="367" t="n"/>
      <c r="DT81" s="367" t="n"/>
      <c r="DU81" s="367" t="n"/>
      <c r="DV81" s="367" t="n"/>
      <c r="DW81" s="367" t="n"/>
      <c r="DX81" s="367" t="n"/>
      <c r="DY81" s="367" t="n"/>
      <c r="DZ81" s="367" t="n"/>
      <c r="EA81" s="367" t="n"/>
      <c r="EB81" s="367" t="n"/>
      <c r="EC81" s="367" t="n"/>
      <c r="ED81" s="367" t="n"/>
      <c r="EE81" s="367" t="n"/>
      <c r="EF81" s="367" t="n"/>
      <c r="EG81" s="367" t="n"/>
      <c r="EH81" s="367" t="n"/>
      <c r="EI81" s="367" t="n"/>
    </row>
    <row r="82" ht="31.5" customFormat="1" customHeight="1" s="242">
      <c r="A82" s="236" t="n">
        <v>2022</v>
      </c>
      <c r="B82" s="192" t="n">
        <v>1</v>
      </c>
      <c r="C82" s="448" t="n">
        <v>44564</v>
      </c>
      <c r="D82" s="192" t="n">
        <v>214</v>
      </c>
      <c r="E82" s="192" t="n">
        <v>142</v>
      </c>
      <c r="F82" s="192" t="n">
        <v>46</v>
      </c>
      <c r="G82" s="241" t="inlineStr">
        <is>
          <t>فوم قاعده 60*60</t>
        </is>
      </c>
      <c r="H82" t="inlineStr">
        <is>
          <t>FMDACI16060000</t>
        </is>
      </c>
      <c r="I82" t="inlineStr">
        <is>
          <t>1600*1800</t>
        </is>
      </c>
      <c r="J82" t="n">
        <v>4</v>
      </c>
      <c r="K82" t="n">
        <v>1</v>
      </c>
      <c r="L82" s="243" t="n">
        <v>351</v>
      </c>
      <c r="M82" s="244" t="n">
        <v>326.43</v>
      </c>
      <c r="N82" s="245" t="n">
        <v>375.57</v>
      </c>
      <c r="O82" s="235" t="n"/>
      <c r="P82" s="235" t="n"/>
      <c r="Q82" s="235" t="n">
        <v>57365</v>
      </c>
      <c r="R82" s="235" t="n">
        <v>58706</v>
      </c>
      <c r="S82" s="235" t="n">
        <v>58110</v>
      </c>
      <c r="T82" s="235" t="n"/>
      <c r="U82" s="235" t="n"/>
      <c r="V82" s="235" t="n">
        <v>50660</v>
      </c>
      <c r="W82" s="235" t="n">
        <v>51703</v>
      </c>
      <c r="X82" s="235" t="n">
        <v>52150</v>
      </c>
      <c r="Y82" s="195" t="n">
        <v>186</v>
      </c>
      <c r="Z82" s="195" t="n">
        <v>192</v>
      </c>
      <c r="AA82" s="235" t="n"/>
      <c r="AB82" s="235" t="n"/>
      <c r="AC82" s="235" t="n"/>
      <c r="AD82" s="235" t="n"/>
      <c r="AE82" s="235" t="n"/>
      <c r="AF82" s="235" t="n"/>
      <c r="AG82" s="235" t="n"/>
      <c r="AH82" s="235" t="n"/>
      <c r="AI82" s="235" t="n"/>
      <c r="AJ82" s="235" t="n"/>
      <c r="AK82" s="195" t="n">
        <v>189</v>
      </c>
      <c r="AL82" s="195" t="n">
        <v>185</v>
      </c>
      <c r="AM82" s="235" t="n"/>
      <c r="AN82" s="235" t="n"/>
      <c r="AO82" s="282" t="n"/>
      <c r="AP82" s="219" t="n">
        <v>68</v>
      </c>
      <c r="AQ82" s="220" t="n">
        <v>212</v>
      </c>
      <c r="AR82" s="218" t="n"/>
      <c r="AS82" s="218" t="n"/>
      <c r="AT82" s="218" t="n"/>
      <c r="AU82" s="218" t="n"/>
      <c r="AV82" s="218" t="n"/>
      <c r="AW82" s="218" t="n"/>
      <c r="AX82" s="218" t="n"/>
      <c r="AY82" s="218" t="n"/>
      <c r="AZ82" s="218" t="n"/>
      <c r="BA82" s="218" t="n"/>
      <c r="BB82" s="218" t="n"/>
      <c r="BC82" s="218" t="n"/>
      <c r="BD82" s="218" t="n"/>
      <c r="BE82" s="218" t="n"/>
      <c r="BF82" s="218" t="n"/>
      <c r="BG82" s="218" t="n"/>
      <c r="BH82" s="218" t="n"/>
      <c r="BI82" s="218" t="n"/>
      <c r="BJ82" s="218" t="n"/>
      <c r="BK82" s="218" t="n"/>
      <c r="BL82" s="218" t="n"/>
      <c r="BM82" s="218" t="n"/>
      <c r="BN82" s="218" t="n"/>
      <c r="BO82" s="218" t="n"/>
      <c r="BP82" s="218" t="n"/>
      <c r="BQ82" s="218" t="n"/>
      <c r="BR82" s="218" t="n"/>
      <c r="BS82" s="218" t="n"/>
      <c r="BT82" s="218" t="n"/>
      <c r="BU82" s="218" t="n"/>
      <c r="BV82" s="218" t="n"/>
      <c r="BW82" s="218" t="n"/>
      <c r="BX82" s="221" t="n"/>
      <c r="BY82" s="221" t="n"/>
      <c r="BZ82" s="221" t="n"/>
      <c r="CA82" s="221" t="n"/>
      <c r="CB82" s="221" t="n"/>
      <c r="CC82" s="221" t="n"/>
      <c r="CD82" s="221" t="n"/>
      <c r="CE82" s="221" t="n"/>
      <c r="CF82" s="221" t="n"/>
      <c r="CG82" s="222" t="n"/>
      <c r="CH82" s="217" t="n">
        <v>0.02</v>
      </c>
      <c r="CI82" s="449" t="n"/>
      <c r="CJ82" s="224" t="n"/>
      <c r="CK82" s="196" t="n"/>
      <c r="CL82" s="196" t="n"/>
      <c r="CM82" s="196" t="n"/>
      <c r="CN82" s="196" t="n"/>
      <c r="CO82" s="196" t="inlineStr">
        <is>
          <t>الكترولوكس</t>
        </is>
      </c>
      <c r="CP82" s="24" t="inlineStr">
        <is>
          <t>القاهرة للصناعات المغذية بوتاجازات</t>
        </is>
      </c>
      <c r="CQ82" s="367" t="inlineStr">
        <is>
          <t>808901701</t>
        </is>
      </c>
      <c r="CR82" s="367" t="n"/>
      <c r="CS82" s="367" t="n">
        <v>1</v>
      </c>
      <c r="CT82" s="367" t="n"/>
      <c r="CU82" s="367" t="n"/>
      <c r="CV82" s="367" t="n"/>
      <c r="CW82" s="367" t="n"/>
      <c r="CX82" s="367" t="n"/>
      <c r="CY82" s="367">
        <f>IFERROR(ROUND(STDEV(AN82,L82),1),"")</f>
        <v/>
      </c>
      <c r="CZ82" s="235">
        <f>IFERROR(ROUND(AVERAGE(O82:S82,AA82:AE82),0),"")</f>
        <v/>
      </c>
      <c r="DA82" s="235">
        <f>IFERROR(AVERAGE(T82:X82,AF82:AJ82),"")</f>
        <v/>
      </c>
      <c r="DB82" s="96" t="n"/>
      <c r="DC82" s="431">
        <f>SUM(BL82:BT82,AW82:BE82)</f>
        <v/>
      </c>
      <c r="DD82">
        <f>ROUND(DC82/K82,0)</f>
        <v/>
      </c>
      <c r="DE82">
        <f>IFERROR(ROUND(AVERAGE(Y82:Z82,AK82:AL82),0),"")</f>
        <v/>
      </c>
      <c r="DF82" s="218">
        <f>IFERROR(ROUND((3600/DE82*J82),0),"")</f>
        <v/>
      </c>
      <c r="DG82">
        <f>IFERROR(ROUND(DD82/DF82,1),"")</f>
        <v/>
      </c>
      <c r="DH82" s="431">
        <f>DD82+DB82</f>
        <v/>
      </c>
      <c r="DI82">
        <f>DC82/DH82</f>
        <v/>
      </c>
      <c r="DK82" s="431">
        <f>DF82-AP82</f>
        <v/>
      </c>
      <c r="DL82" s="367" t="n"/>
      <c r="DM82" s="367" t="n"/>
      <c r="DN82" s="367" t="n"/>
      <c r="DO82" s="367" t="n"/>
      <c r="DP82" s="367" t="n"/>
      <c r="DQ82" s="367" t="n"/>
      <c r="DR82" s="367" t="n"/>
      <c r="DS82" s="367" t="n"/>
      <c r="DT82" s="367" t="n"/>
      <c r="DU82" s="367" t="n"/>
      <c r="DV82" s="367" t="n"/>
      <c r="DW82" s="367" t="n"/>
      <c r="DX82" s="367" t="n"/>
      <c r="DY82" s="367" t="n"/>
      <c r="DZ82" s="367" t="n"/>
      <c r="EA82" s="367" t="n"/>
      <c r="EB82" s="367" t="n"/>
      <c r="EC82" s="367" t="n"/>
      <c r="ED82" s="367" t="n"/>
      <c r="EE82" s="367" t="n"/>
      <c r="EF82" s="367" t="n"/>
      <c r="EG82" s="367" t="n"/>
      <c r="EH82" s="367" t="n"/>
      <c r="EI82" s="367" t="n"/>
    </row>
    <row r="83" ht="31.5" customFormat="1" customHeight="1" s="242">
      <c r="A83" s="236" t="n">
        <v>2022</v>
      </c>
      <c r="B83" s="192" t="n">
        <v>1</v>
      </c>
      <c r="C83" s="448" t="n">
        <v>44564</v>
      </c>
      <c r="D83" s="192" t="n">
        <v>415</v>
      </c>
      <c r="E83" s="192" t="n">
        <v>655</v>
      </c>
      <c r="F83" s="192" t="n">
        <v>47</v>
      </c>
      <c r="G83" s="241" t="inlineStr">
        <is>
          <t>PDFRP2125 قاعده 70 يمين</t>
        </is>
      </c>
      <c r="H83" t="inlineStr">
        <is>
          <t>FMCFII1RRP2125</t>
        </is>
      </c>
      <c r="I83" t="inlineStr">
        <is>
          <t>1600*1800</t>
        </is>
      </c>
      <c r="J83" t="n">
        <v>3</v>
      </c>
      <c r="K83" t="n">
        <v>1</v>
      </c>
      <c r="L83" s="243" t="n">
        <v>148</v>
      </c>
      <c r="M83" s="244" t="n">
        <v>137.64</v>
      </c>
      <c r="N83" s="245" t="n">
        <v>158.36</v>
      </c>
      <c r="O83" s="235" t="n"/>
      <c r="P83" s="235" t="n"/>
      <c r="Q83" s="235" t="n"/>
      <c r="R83" s="235" t="n"/>
      <c r="S83" s="235" t="n"/>
      <c r="T83" s="235" t="n"/>
      <c r="U83" s="235" t="n"/>
      <c r="V83" s="235" t="n"/>
      <c r="W83" s="235" t="n"/>
      <c r="X83" s="235" t="n"/>
      <c r="Y83" s="195" t="n">
        <v>167</v>
      </c>
      <c r="Z83" s="195" t="n">
        <v>167</v>
      </c>
      <c r="AA83" s="235" t="n"/>
      <c r="AB83" s="235" t="n">
        <v>10452</v>
      </c>
      <c r="AC83" s="235" t="n">
        <v>10385</v>
      </c>
      <c r="AD83" s="235" t="n">
        <v>9983</v>
      </c>
      <c r="AE83" s="235" t="n"/>
      <c r="AF83" s="235" t="n"/>
      <c r="AG83" s="235" t="n">
        <v>8777</v>
      </c>
      <c r="AH83" s="235" t="n">
        <v>9447</v>
      </c>
      <c r="AI83" s="235" t="n">
        <v>10318</v>
      </c>
      <c r="AJ83" s="235" t="n"/>
      <c r="AK83" s="195" t="n">
        <v>168</v>
      </c>
      <c r="AL83" s="195" t="n">
        <v>165</v>
      </c>
      <c r="AM83" s="235" t="n"/>
      <c r="AN83" s="235" t="n"/>
      <c r="AO83" s="282" t="n"/>
      <c r="AP83" s="219" t="n">
        <v>60</v>
      </c>
      <c r="AQ83" s="220" t="n">
        <v>180</v>
      </c>
      <c r="AR83" s="218" t="n"/>
      <c r="AS83" s="218" t="n"/>
      <c r="AT83" s="218" t="n"/>
      <c r="AU83" s="218" t="n"/>
      <c r="AV83" s="218" t="n"/>
      <c r="AW83" s="218" t="n"/>
      <c r="AX83" s="218" t="n"/>
      <c r="AY83" s="218" t="n"/>
      <c r="AZ83" s="218" t="n"/>
      <c r="BA83" s="218" t="n"/>
      <c r="BB83" s="218" t="n"/>
      <c r="BC83" s="218" t="n"/>
      <c r="BD83" s="218" t="n"/>
      <c r="BE83" s="218" t="n"/>
      <c r="BF83" s="218" t="n"/>
      <c r="BG83" s="218" t="n"/>
      <c r="BH83" s="218" t="n"/>
      <c r="BI83" s="218" t="n"/>
      <c r="BJ83" s="218" t="n"/>
      <c r="BK83" s="218" t="n"/>
      <c r="BL83" s="218" t="n">
        <v>201</v>
      </c>
      <c r="BM83" s="218" t="n">
        <v>134</v>
      </c>
      <c r="BN83" s="218" t="n">
        <v>134</v>
      </c>
      <c r="BO83" s="218" t="n"/>
      <c r="BP83" s="218" t="n"/>
      <c r="BQ83" s="218" t="n"/>
      <c r="BR83" s="218" t="n"/>
      <c r="BS83" s="218" t="n"/>
      <c r="BT83" s="218" t="n"/>
      <c r="BU83" s="218" t="n"/>
      <c r="BV83" s="218" t="n"/>
      <c r="BW83" s="218" t="n"/>
      <c r="BX83" s="221" t="n"/>
      <c r="BY83" s="221" t="n"/>
      <c r="BZ83" s="221" t="n"/>
      <c r="CA83" s="221" t="n"/>
      <c r="CB83" s="221" t="n"/>
      <c r="CC83" s="221" t="n"/>
      <c r="CD83" s="221" t="n"/>
      <c r="CE83" s="221" t="n"/>
      <c r="CF83" s="221" t="n"/>
      <c r="CG83" s="222" t="n"/>
      <c r="CH83" s="217" t="n">
        <v>0.02</v>
      </c>
      <c r="CI83" s="449" t="n"/>
      <c r="CJ83" s="224" t="n"/>
      <c r="CK83" s="196" t="n"/>
      <c r="CL83" s="196" t="n"/>
      <c r="CM83" s="196" t="n"/>
      <c r="CN83" s="196" t="n"/>
      <c r="CO83" s="196" t="inlineStr">
        <is>
          <t>الكترولوكس</t>
        </is>
      </c>
      <c r="CP83" s="24" t="inlineStr">
        <is>
          <t>القاهرة للصناعات المغذية غسالات</t>
        </is>
      </c>
      <c r="CQ83" s="367" t="inlineStr">
        <is>
          <t xml:space="preserve">PDFRP2046      </t>
        </is>
      </c>
      <c r="CR83" s="367" t="n"/>
      <c r="CS83" s="367" t="n">
        <v>1</v>
      </c>
      <c r="CT83" s="367" t="n"/>
      <c r="CU83" s="367" t="n"/>
      <c r="CV83" s="367" t="n"/>
      <c r="CW83" s="367" t="n"/>
      <c r="CX83" s="367" t="n"/>
      <c r="CY83" s="367">
        <f>IFERROR(ROUND(STDEV(AN83,L83),1),"")</f>
        <v/>
      </c>
      <c r="CZ83" s="235">
        <f>IFERROR(ROUND(AVERAGE(O83:S83,AA83:AE83),0),"")</f>
        <v/>
      </c>
      <c r="DA83" s="235">
        <f>IFERROR(AVERAGE(T83:X83,AF83:AJ83),"")</f>
        <v/>
      </c>
      <c r="DB83" s="96" t="n"/>
      <c r="DC83" s="431">
        <f>SUM(BL83:BT83,AW83:BE83)</f>
        <v/>
      </c>
      <c r="DD83">
        <f>ROUND(DC83/K83,0)</f>
        <v/>
      </c>
      <c r="DE83">
        <f>IFERROR(ROUND(AVERAGE(Y83:Z83,AK83:AL83),0),"")</f>
        <v/>
      </c>
      <c r="DF83" s="218">
        <f>IFERROR(ROUND((3600/DE83*J83),0),"")</f>
        <v/>
      </c>
      <c r="DG83">
        <f>IFERROR(ROUND(DD83/DF83,1),"")</f>
        <v/>
      </c>
      <c r="DH83" s="431">
        <f>DD83+DB83</f>
        <v/>
      </c>
      <c r="DI83">
        <f>DC83/DH83</f>
        <v/>
      </c>
      <c r="DK83" s="431">
        <f>DF83-AP83</f>
        <v/>
      </c>
      <c r="DL83" s="367" t="n"/>
      <c r="DM83" s="367" t="n"/>
      <c r="DN83" s="367" t="n"/>
      <c r="DO83" s="367" t="n"/>
      <c r="DP83" s="367" t="n"/>
      <c r="DQ83" s="367" t="n"/>
      <c r="DR83" s="367" t="n"/>
      <c r="DS83" s="367" t="n"/>
      <c r="DT83" s="367" t="n"/>
      <c r="DU83" s="367" t="n"/>
      <c r="DV83" s="367" t="n"/>
      <c r="DW83" s="367" t="n"/>
      <c r="DX83" s="367" t="n"/>
      <c r="DY83" s="367" t="n"/>
      <c r="DZ83" s="367" t="n"/>
      <c r="EA83" s="367" t="n"/>
      <c r="EB83" s="367" t="n"/>
      <c r="EC83" s="367" t="n"/>
      <c r="ED83" s="367" t="n"/>
      <c r="EE83" s="367" t="n"/>
      <c r="EF83" s="367" t="n"/>
      <c r="EG83" s="367" t="n"/>
      <c r="EH83" s="367" t="n"/>
      <c r="EI83" s="367" t="n"/>
    </row>
    <row r="84" ht="31.5" customFormat="1" customHeight="1" s="242">
      <c r="A84" s="236" t="n">
        <v>2022</v>
      </c>
      <c r="B84" s="192" t="n">
        <v>1</v>
      </c>
      <c r="C84" s="448" t="n">
        <v>44564</v>
      </c>
      <c r="D84" s="192" t="n">
        <v>415</v>
      </c>
      <c r="E84" s="192" t="n">
        <v>658</v>
      </c>
      <c r="F84" s="192" t="n">
        <v>47</v>
      </c>
      <c r="G84" s="241" t="inlineStr">
        <is>
          <t>PDFRP2122 كفر 70 شمال</t>
        </is>
      </c>
      <c r="H84" t="inlineStr">
        <is>
          <t>FMCFII7LRP2122</t>
        </is>
      </c>
      <c r="I84" t="inlineStr">
        <is>
          <t>1600*1800</t>
        </is>
      </c>
      <c r="J84" t="n">
        <v>3</v>
      </c>
      <c r="K84" t="n">
        <v>1</v>
      </c>
      <c r="L84" s="243" t="n">
        <v>90</v>
      </c>
      <c r="M84" s="244" t="n">
        <v>83.7</v>
      </c>
      <c r="N84" s="245" t="n">
        <v>96.3</v>
      </c>
      <c r="O84" s="235" t="n"/>
      <c r="P84" s="235" t="n"/>
      <c r="Q84" s="235" t="n"/>
      <c r="R84" s="235" t="n"/>
      <c r="S84" s="235" t="n"/>
      <c r="T84" s="235" t="n"/>
      <c r="U84" s="235" t="n"/>
      <c r="V84" s="235" t="n"/>
      <c r="W84" s="235" t="n"/>
      <c r="X84" s="235" t="n"/>
      <c r="Y84" s="195" t="n">
        <v>167</v>
      </c>
      <c r="Z84" s="195" t="n">
        <v>167</v>
      </c>
      <c r="AA84" s="235" t="n"/>
      <c r="AB84" s="235" t="n">
        <v>7571</v>
      </c>
      <c r="AC84" s="235" t="n">
        <v>6700</v>
      </c>
      <c r="AD84" s="235" t="n">
        <v>6365</v>
      </c>
      <c r="AE84" s="235" t="n"/>
      <c r="AF84" s="235" t="n"/>
      <c r="AG84" s="235" t="n"/>
      <c r="AH84" s="235" t="n"/>
      <c r="AI84" s="235" t="n"/>
      <c r="AJ84" s="235" t="n"/>
      <c r="AK84" s="195" t="n">
        <v>168</v>
      </c>
      <c r="AL84" s="195" t="n">
        <v>165</v>
      </c>
      <c r="AM84" s="235" t="n"/>
      <c r="AN84" s="235" t="n"/>
      <c r="AO84" s="282" t="n"/>
      <c r="AP84" s="219" t="n">
        <v>60</v>
      </c>
      <c r="AQ84" s="220" t="n">
        <v>180</v>
      </c>
      <c r="AR84" s="218" t="n"/>
      <c r="AS84" s="218" t="n"/>
      <c r="AT84" s="218" t="n"/>
      <c r="AU84" s="218" t="n"/>
      <c r="AV84" s="218" t="n"/>
      <c r="AW84" s="218" t="n"/>
      <c r="AX84" s="218" t="n"/>
      <c r="AY84" s="218" t="n"/>
      <c r="AZ84" s="218" t="n"/>
      <c r="BA84" s="218" t="n"/>
      <c r="BB84" s="218" t="n"/>
      <c r="BC84" s="218" t="n"/>
      <c r="BD84" s="218" t="n"/>
      <c r="BE84" s="218" t="n"/>
      <c r="BF84" s="218" t="n"/>
      <c r="BG84" s="218" t="n"/>
      <c r="BH84" s="218" t="n"/>
      <c r="BI84" s="218" t="n"/>
      <c r="BJ84" s="218" t="n"/>
      <c r="BK84" s="218" t="n"/>
      <c r="BL84" s="218" t="n">
        <v>201</v>
      </c>
      <c r="BM84" s="218" t="n">
        <v>201</v>
      </c>
      <c r="BN84" s="218" t="n">
        <v>201</v>
      </c>
      <c r="BO84" s="218" t="n"/>
      <c r="BP84" s="218" t="n"/>
      <c r="BQ84" s="218" t="n"/>
      <c r="BR84" s="218" t="n"/>
      <c r="BS84" s="218" t="n"/>
      <c r="BT84" s="218" t="n"/>
      <c r="BU84" s="218" t="n"/>
      <c r="BV84" s="218" t="n"/>
      <c r="BW84" s="218" t="n"/>
      <c r="BX84" s="221" t="n"/>
      <c r="BY84" s="221" t="n"/>
      <c r="BZ84" s="221" t="n"/>
      <c r="CA84" s="221" t="n"/>
      <c r="CB84" s="221" t="n"/>
      <c r="CC84" s="221" t="n"/>
      <c r="CD84" s="221" t="n"/>
      <c r="CE84" s="221" t="n"/>
      <c r="CF84" s="221" t="n"/>
      <c r="CG84" s="222" t="n"/>
      <c r="CH84" s="217" t="n">
        <v>0.02</v>
      </c>
      <c r="CI84" s="449" t="n"/>
      <c r="CJ84" s="224" t="n"/>
      <c r="CK84" s="196" t="n"/>
      <c r="CL84" s="196" t="n"/>
      <c r="CM84" s="196" t="n"/>
      <c r="CN84" s="196" t="n"/>
      <c r="CO84" s="196" t="inlineStr">
        <is>
          <t>الكترولوكس</t>
        </is>
      </c>
      <c r="CP84" s="24" t="inlineStr">
        <is>
          <t>القاهرة للصناعات المغذية غسالات</t>
        </is>
      </c>
      <c r="CQ84" s="367" t="inlineStr">
        <is>
          <t xml:space="preserve">PDFRP2045      </t>
        </is>
      </c>
      <c r="CR84" s="367" t="n"/>
      <c r="CS84" s="367" t="n">
        <v>1</v>
      </c>
      <c r="CT84" s="367" t="n"/>
      <c r="CU84" s="367" t="n"/>
      <c r="CV84" s="367" t="n"/>
      <c r="CW84" s="367" t="n"/>
      <c r="CX84" s="367" t="n"/>
      <c r="CY84" s="367">
        <f>IFERROR(ROUND(STDEV(AN84,L84),1),"")</f>
        <v/>
      </c>
      <c r="CZ84" s="235">
        <f>IFERROR(ROUND(AVERAGE(O84:S84,AA84:AE84),0),"")</f>
        <v/>
      </c>
      <c r="DA84" s="235">
        <f>IFERROR(AVERAGE(T84:X84,AF84:AJ84),"")</f>
        <v/>
      </c>
      <c r="DB84" s="96" t="n"/>
      <c r="DC84" s="431">
        <f>SUM(BL84:BT84,AW84:BE84)</f>
        <v/>
      </c>
      <c r="DD84">
        <f>ROUND(DC84/K84,0)</f>
        <v/>
      </c>
      <c r="DE84">
        <f>IFERROR(ROUND(AVERAGE(Y84:Z84,AK84:AL84),0),"")</f>
        <v/>
      </c>
      <c r="DF84" s="218">
        <f>IFERROR(ROUND((3600/DE84*J84),0),"")</f>
        <v/>
      </c>
      <c r="DG84">
        <f>IFERROR(ROUND(DD84/DF84,1),"")</f>
        <v/>
      </c>
      <c r="DH84" s="431">
        <f>DD84+DB84</f>
        <v/>
      </c>
      <c r="DI84">
        <f>DC84/DH84</f>
        <v/>
      </c>
      <c r="DK84" s="431">
        <f>DF84-AP84</f>
        <v/>
      </c>
      <c r="DL84" s="367" t="n"/>
      <c r="DM84" s="367" t="n"/>
      <c r="DN84" s="367" t="n"/>
      <c r="DO84" s="367" t="n"/>
      <c r="DP84" s="367" t="n"/>
      <c r="DQ84" s="367" t="n"/>
      <c r="DR84" s="367" t="n"/>
      <c r="DS84" s="367" t="n"/>
      <c r="DT84" s="367" t="n"/>
      <c r="DU84" s="367" t="n"/>
      <c r="DV84" s="367" t="n"/>
      <c r="DW84" s="367" t="n"/>
      <c r="DX84" s="367" t="n"/>
      <c r="DY84" s="367" t="n"/>
      <c r="DZ84" s="367" t="n"/>
      <c r="EA84" s="367" t="n"/>
      <c r="EB84" s="367" t="n"/>
      <c r="EC84" s="367" t="n"/>
      <c r="ED84" s="367" t="n"/>
      <c r="EE84" s="367" t="n"/>
      <c r="EF84" s="367" t="n"/>
      <c r="EG84" s="367" t="n"/>
      <c r="EH84" s="367" t="n"/>
      <c r="EI84" s="367" t="n"/>
    </row>
    <row r="85" ht="31.5" customFormat="1" customHeight="1" s="242">
      <c r="A85" s="236" t="n">
        <v>2022</v>
      </c>
      <c r="B85" s="192" t="n">
        <v>1</v>
      </c>
      <c r="C85" s="448" t="n">
        <v>44564</v>
      </c>
      <c r="D85" s="192" t="n">
        <v>4</v>
      </c>
      <c r="E85" s="192" t="n">
        <v>11</v>
      </c>
      <c r="F85" s="192" t="n">
        <v>48</v>
      </c>
      <c r="G85" s="241" t="inlineStr">
        <is>
          <t>فوم جانب حمايه يمين</t>
        </is>
      </c>
      <c r="H85" t="inlineStr">
        <is>
          <t>FMDACI30000000</t>
        </is>
      </c>
      <c r="I85" t="inlineStr">
        <is>
          <t>1600*1800</t>
        </is>
      </c>
      <c r="J85" t="n">
        <v>2</v>
      </c>
      <c r="K85" t="n">
        <v>2</v>
      </c>
      <c r="L85" s="243" t="n">
        <v>212</v>
      </c>
      <c r="M85" s="244" t="n">
        <v>197.16</v>
      </c>
      <c r="N85" s="245" t="n">
        <v>226.84</v>
      </c>
      <c r="O85" s="235" t="n"/>
      <c r="P85" s="235" t="n"/>
      <c r="Q85" s="235" t="n"/>
      <c r="R85" s="235" t="n"/>
      <c r="S85" s="235" t="n"/>
      <c r="T85" s="235" t="n"/>
      <c r="U85" s="235" t="n"/>
      <c r="V85" s="235" t="n"/>
      <c r="W85" s="235" t="n"/>
      <c r="X85" s="235" t="n"/>
      <c r="Y85" s="195" t="n">
        <v>178</v>
      </c>
      <c r="Z85" s="195" t="n">
        <v>177</v>
      </c>
      <c r="AA85" s="235" t="n"/>
      <c r="AB85" s="235" t="n">
        <v>102588</v>
      </c>
      <c r="AC85" s="235" t="n">
        <v>103412</v>
      </c>
      <c r="AD85" s="235" t="n">
        <v>98880</v>
      </c>
      <c r="AE85" s="235" t="n"/>
      <c r="AF85" s="235" t="n"/>
      <c r="AG85" s="235" t="n">
        <v>83636</v>
      </c>
      <c r="AH85" s="235" t="n">
        <v>85696</v>
      </c>
      <c r="AI85" s="235" t="n">
        <v>84048</v>
      </c>
      <c r="AJ85" s="235" t="n"/>
      <c r="AK85" s="195" t="n">
        <v>178</v>
      </c>
      <c r="AL85" s="195" t="n">
        <v>175</v>
      </c>
      <c r="AM85" s="235" t="n"/>
      <c r="AN85" s="235" t="n"/>
      <c r="AO85" s="282" t="n"/>
      <c r="AP85" s="219" t="n">
        <v>37</v>
      </c>
      <c r="AQ85" s="220" t="n">
        <v>195</v>
      </c>
      <c r="AR85" s="218" t="n"/>
      <c r="AS85" s="218" t="n"/>
      <c r="AT85" s="218" t="n"/>
      <c r="AU85" s="218" t="n"/>
      <c r="AV85" s="218" t="n"/>
      <c r="AW85" s="218" t="n"/>
      <c r="AX85" s="218" t="n"/>
      <c r="AY85" s="218" t="n"/>
      <c r="AZ85" s="218" t="n"/>
      <c r="BA85" s="218" t="n"/>
      <c r="BB85" s="218" t="n"/>
      <c r="BC85" s="218" t="n"/>
      <c r="BD85" s="218" t="n"/>
      <c r="BE85" s="218" t="n"/>
      <c r="BF85" s="218" t="n"/>
      <c r="BG85" s="218" t="n"/>
      <c r="BH85" s="218" t="n"/>
      <c r="BI85" s="218" t="n"/>
      <c r="BJ85" s="218" t="n"/>
      <c r="BK85" s="218" t="n"/>
      <c r="BL85" s="218" t="n">
        <v>1648</v>
      </c>
      <c r="BM85" s="218" t="n">
        <v>1648</v>
      </c>
      <c r="BN85" s="218" t="n">
        <v>412</v>
      </c>
      <c r="BO85" s="218" t="n"/>
      <c r="BP85" s="218" t="n"/>
      <c r="BQ85" s="218" t="n"/>
      <c r="BR85" s="218" t="n"/>
      <c r="BS85" s="218" t="n"/>
      <c r="BT85" s="218" t="n"/>
      <c r="BU85" s="218" t="n"/>
      <c r="BV85" s="218" t="n"/>
      <c r="BW85" s="218" t="n"/>
      <c r="BX85" s="221" t="n"/>
      <c r="BY85" s="221" t="n"/>
      <c r="BZ85" s="221" t="n"/>
      <c r="CA85" s="221" t="n"/>
      <c r="CB85" s="221" t="n"/>
      <c r="CC85" s="221" t="n"/>
      <c r="CD85" s="221" t="n"/>
      <c r="CE85" s="221" t="n"/>
      <c r="CF85" s="221" t="n"/>
      <c r="CG85" s="222" t="n"/>
      <c r="CH85" s="217" t="n">
        <v>0.02</v>
      </c>
      <c r="CI85" s="449" t="n"/>
      <c r="CJ85" s="224" t="n"/>
      <c r="CK85" s="196" t="n"/>
      <c r="CL85" s="196" t="n"/>
      <c r="CM85" s="196" t="n"/>
      <c r="CN85" s="196" t="n"/>
      <c r="CO85" s="196" t="inlineStr">
        <is>
          <t>الكترولوكس</t>
        </is>
      </c>
      <c r="CP85" s="24" t="inlineStr">
        <is>
          <t>القاهرة للصناعات المغذية بوتاجازات</t>
        </is>
      </c>
      <c r="CQ85" s="367" t="inlineStr">
        <is>
          <t>808902001</t>
        </is>
      </c>
      <c r="CR85" s="367" t="n"/>
      <c r="CS85" s="367" t="n">
        <v>1</v>
      </c>
      <c r="CT85" s="367" t="n"/>
      <c r="CU85" s="367" t="n"/>
      <c r="CV85" s="367" t="n"/>
      <c r="CW85" s="367" t="n"/>
      <c r="CX85" s="367" t="n"/>
      <c r="CY85" s="367">
        <f>IFERROR(ROUND(STDEV(AN85,L85),1),"")</f>
        <v/>
      </c>
      <c r="CZ85" s="235">
        <f>IFERROR(ROUND(AVERAGE(O85:S85,AA85:AE85),0),"")</f>
        <v/>
      </c>
      <c r="DA85" s="235">
        <f>IFERROR(AVERAGE(T85:X85,AF85:AJ85),"")</f>
        <v/>
      </c>
      <c r="DB85" s="96" t="n"/>
      <c r="DC85" s="431">
        <f>SUM(BL85:BT85,AW85:BE85)</f>
        <v/>
      </c>
      <c r="DD85">
        <f>ROUND(DC85/K85,0)</f>
        <v/>
      </c>
      <c r="DE85">
        <f>IFERROR(ROUND(AVERAGE(Y85:Z85,AK85:AL85),0),"")</f>
        <v/>
      </c>
      <c r="DF85" s="218">
        <f>IFERROR(ROUND((3600/DE85*J85),0),"")</f>
        <v/>
      </c>
      <c r="DG85">
        <f>IFERROR(ROUND(DD85/DF85,1),"")</f>
        <v/>
      </c>
      <c r="DH85" s="431">
        <f>DD85+DB85</f>
        <v/>
      </c>
      <c r="DI85">
        <f>DC85/DH85</f>
        <v/>
      </c>
      <c r="DK85" s="431">
        <f>DF85-AP85</f>
        <v/>
      </c>
      <c r="DL85" s="367" t="n"/>
      <c r="DM85" s="367" t="n"/>
      <c r="DN85" s="367" t="n"/>
      <c r="DO85" s="367" t="n"/>
      <c r="DP85" s="367" t="n"/>
      <c r="DQ85" s="367" t="n"/>
      <c r="DR85" s="367" t="n"/>
      <c r="DS85" s="367" t="n"/>
      <c r="DT85" s="367" t="n"/>
      <c r="DU85" s="367" t="n"/>
      <c r="DV85" s="367" t="n"/>
      <c r="DW85" s="367" t="n"/>
      <c r="DX85" s="367" t="n"/>
      <c r="DY85" s="367" t="n"/>
      <c r="DZ85" s="367" t="n"/>
      <c r="EA85" s="367" t="n"/>
      <c r="EB85" s="367" t="n"/>
      <c r="EC85" s="367" t="n"/>
      <c r="ED85" s="367" t="n"/>
      <c r="EE85" s="367" t="n"/>
      <c r="EF85" s="367" t="n"/>
      <c r="EG85" s="367" t="n"/>
      <c r="EH85" s="367" t="n"/>
      <c r="EI85" s="367" t="n"/>
    </row>
    <row r="86" ht="31.5" customFormat="1" customHeight="1" s="242">
      <c r="A86" s="236" t="n">
        <v>2022</v>
      </c>
      <c r="B86" s="192" t="n">
        <v>1</v>
      </c>
      <c r="C86" s="448" t="n">
        <v>44564</v>
      </c>
      <c r="D86" s="192" t="n">
        <v>4</v>
      </c>
      <c r="E86" s="192" t="n">
        <v>12</v>
      </c>
      <c r="F86" s="192" t="n">
        <v>48</v>
      </c>
      <c r="G86" s="241" t="inlineStr">
        <is>
          <t>فوم جانب حمايه شمال</t>
        </is>
      </c>
      <c r="H86" t="inlineStr">
        <is>
          <t>FMDACI40000000</t>
        </is>
      </c>
      <c r="I86" t="inlineStr">
        <is>
          <t>1600*1800</t>
        </is>
      </c>
      <c r="J86" t="n">
        <v>2</v>
      </c>
      <c r="K86" t="n">
        <v>2</v>
      </c>
      <c r="L86" s="243" t="n">
        <v>212</v>
      </c>
      <c r="M86" s="244" t="n">
        <v>197.16</v>
      </c>
      <c r="N86" s="245" t="n">
        <v>226.84</v>
      </c>
      <c r="O86" s="235" t="n"/>
      <c r="P86" s="235" t="n"/>
      <c r="Q86" s="235" t="n"/>
      <c r="R86" s="235" t="n"/>
      <c r="S86" s="235" t="n"/>
      <c r="T86" s="235" t="n"/>
      <c r="U86" s="235" t="n"/>
      <c r="V86" s="235" t="n"/>
      <c r="W86" s="235" t="n"/>
      <c r="X86" s="235" t="n"/>
      <c r="Y86" s="195" t="n">
        <v>178</v>
      </c>
      <c r="Z86" s="195" t="n">
        <v>177</v>
      </c>
      <c r="AA86" s="235" t="n"/>
      <c r="AB86" s="235" t="n">
        <v>101352</v>
      </c>
      <c r="AC86" s="235" t="n">
        <v>100528</v>
      </c>
      <c r="AD86" s="235" t="n">
        <v>98468</v>
      </c>
      <c r="AE86" s="235" t="n"/>
      <c r="AF86" s="235" t="n"/>
      <c r="AG86" s="235" t="n">
        <v>84460</v>
      </c>
      <c r="AH86" s="235" t="n">
        <v>86108</v>
      </c>
      <c r="AI86" s="235" t="n">
        <v>83224</v>
      </c>
      <c r="AJ86" s="235" t="n"/>
      <c r="AK86" s="195" t="n">
        <v>178</v>
      </c>
      <c r="AL86" s="195" t="n">
        <v>175</v>
      </c>
      <c r="AM86" s="235" t="n"/>
      <c r="AN86" s="235" t="n"/>
      <c r="AO86" s="282" t="n"/>
      <c r="AP86" s="219" t="n">
        <v>37</v>
      </c>
      <c r="AQ86" s="220" t="n">
        <v>195</v>
      </c>
      <c r="AR86" s="218" t="n"/>
      <c r="AS86" s="218" t="n"/>
      <c r="AT86" s="218" t="n"/>
      <c r="AU86" s="218" t="n"/>
      <c r="AV86" s="218" t="n"/>
      <c r="AW86" s="218" t="n"/>
      <c r="AX86" s="218" t="n"/>
      <c r="AY86" s="218" t="n"/>
      <c r="AZ86" s="218" t="n"/>
      <c r="BA86" s="218" t="n"/>
      <c r="BB86" s="218" t="n"/>
      <c r="BC86" s="218" t="n"/>
      <c r="BD86" s="218" t="n"/>
      <c r="BE86" s="218" t="n"/>
      <c r="BF86" s="218" t="n"/>
      <c r="BG86" s="218" t="n"/>
      <c r="BH86" s="218" t="n"/>
      <c r="BI86" s="218" t="n"/>
      <c r="BJ86" s="218" t="n"/>
      <c r="BK86" s="218" t="n"/>
      <c r="BL86" s="218" t="n">
        <v>2472</v>
      </c>
      <c r="BM86" s="218" t="n">
        <v>1648</v>
      </c>
      <c r="BN86" s="218" t="n">
        <v>824</v>
      </c>
      <c r="BO86" s="218" t="n"/>
      <c r="BP86" s="218" t="n"/>
      <c r="BQ86" s="218" t="n"/>
      <c r="BR86" s="218" t="n"/>
      <c r="BS86" s="218" t="n"/>
      <c r="BT86" s="218" t="n"/>
      <c r="BU86" s="218" t="n"/>
      <c r="BV86" s="218" t="n"/>
      <c r="BW86" s="218" t="n"/>
      <c r="BX86" s="221" t="n"/>
      <c r="BY86" s="221" t="n"/>
      <c r="BZ86" s="221" t="n"/>
      <c r="CA86" s="221" t="n"/>
      <c r="CB86" s="221" t="n"/>
      <c r="CC86" s="221" t="n"/>
      <c r="CD86" s="221" t="n"/>
      <c r="CE86" s="221" t="n"/>
      <c r="CF86" s="221" t="n"/>
      <c r="CG86" s="222" t="n"/>
      <c r="CH86" s="217" t="n">
        <v>0.02</v>
      </c>
      <c r="CI86" s="449" t="n"/>
      <c r="CJ86" s="224" t="n"/>
      <c r="CK86" s="196" t="n"/>
      <c r="CL86" s="196" t="n"/>
      <c r="CM86" s="196" t="n"/>
      <c r="CN86" s="196" t="n"/>
      <c r="CO86" s="196" t="inlineStr">
        <is>
          <t>الكترولوكس</t>
        </is>
      </c>
      <c r="CP86" s="24" t="inlineStr">
        <is>
          <t>القاهرة للصناعات المغذية بوتاجازات</t>
        </is>
      </c>
      <c r="CQ86" s="367" t="inlineStr">
        <is>
          <t>808901901</t>
        </is>
      </c>
      <c r="CR86" s="367" t="n"/>
      <c r="CS86" s="367" t="n">
        <v>1</v>
      </c>
      <c r="CT86" s="367" t="n"/>
      <c r="CU86" s="367" t="n"/>
      <c r="CV86" s="367" t="n"/>
      <c r="CW86" s="367" t="n"/>
      <c r="CX86" s="367" t="n"/>
      <c r="CY86" s="367">
        <f>IFERROR(ROUND(STDEV(AN86,L86),1),"")</f>
        <v/>
      </c>
      <c r="CZ86" s="235">
        <f>IFERROR(ROUND(AVERAGE(O86:S86,AA86:AE86),0),"")</f>
        <v/>
      </c>
      <c r="DA86" s="235">
        <f>IFERROR(AVERAGE(T86:X86,AF86:AJ86),"")</f>
        <v/>
      </c>
      <c r="DB86" s="96" t="n"/>
      <c r="DC86" s="431">
        <f>SUM(BL86:BT86,AW86:BE86)</f>
        <v/>
      </c>
      <c r="DD86">
        <f>ROUND(DC86/K86,0)</f>
        <v/>
      </c>
      <c r="DE86">
        <f>IFERROR(ROUND(AVERAGE(Y86:Z86,AK86:AL86),0),"")</f>
        <v/>
      </c>
      <c r="DF86" s="218">
        <f>IFERROR(ROUND((3600/DE86*J86),0),"")</f>
        <v/>
      </c>
      <c r="DG86">
        <f>IFERROR(ROUND(DD86/DF86,1),"")</f>
        <v/>
      </c>
      <c r="DH86" s="431">
        <f>DD86+DB86</f>
        <v/>
      </c>
      <c r="DI86">
        <f>DC86/DH86</f>
        <v/>
      </c>
      <c r="DK86" s="431">
        <f>DF86-AP86</f>
        <v/>
      </c>
      <c r="DL86" s="367" t="n"/>
      <c r="DM86" s="367" t="n"/>
      <c r="DN86" s="367" t="n"/>
      <c r="DO86" s="367" t="n"/>
      <c r="DP86" s="367" t="n"/>
      <c r="DQ86" s="367" t="n"/>
      <c r="DR86" s="367" t="n"/>
      <c r="DS86" s="367" t="n"/>
      <c r="DT86" s="367" t="n"/>
      <c r="DU86" s="367" t="n"/>
      <c r="DV86" s="367" t="n"/>
      <c r="DW86" s="367" t="n"/>
      <c r="DX86" s="367" t="n"/>
      <c r="DY86" s="367" t="n"/>
      <c r="DZ86" s="367" t="n"/>
      <c r="EA86" s="367" t="n"/>
      <c r="EB86" s="367" t="n"/>
      <c r="EC86" s="367" t="n"/>
      <c r="ED86" s="367" t="n"/>
      <c r="EE86" s="367" t="n"/>
      <c r="EF86" s="367" t="n"/>
      <c r="EG86" s="367" t="n"/>
      <c r="EH86" s="367" t="n"/>
      <c r="EI86" s="367" t="n"/>
    </row>
    <row r="87" ht="31.5" customFormat="1" customHeight="1" s="242">
      <c r="A87" s="236" t="n">
        <v>2022</v>
      </c>
      <c r="B87" s="192" t="n">
        <v>1</v>
      </c>
      <c r="C87" s="448" t="n">
        <v>44564</v>
      </c>
      <c r="D87" s="192" t="n">
        <v>334</v>
      </c>
      <c r="E87" s="192" t="n">
        <v>254</v>
      </c>
      <c r="F87" s="192" t="n">
        <v>49</v>
      </c>
      <c r="G87" s="241" t="inlineStr">
        <is>
          <t>طقم سخان بلونايل ذو 4 اطقم</t>
        </is>
      </c>
      <c r="H87" t="inlineStr">
        <is>
          <t>FMDAHI40000000</t>
        </is>
      </c>
      <c r="I87" t="inlineStr">
        <is>
          <t>1600*1800</t>
        </is>
      </c>
      <c r="J87" t="n">
        <v>4</v>
      </c>
      <c r="K87" t="n">
        <v>2</v>
      </c>
      <c r="L87" s="243" t="n">
        <v>203</v>
      </c>
      <c r="M87" s="244" t="n">
        <v>188.79</v>
      </c>
      <c r="N87" s="245" t="n">
        <v>217.21</v>
      </c>
      <c r="O87" s="235" t="n">
        <v>194818</v>
      </c>
      <c r="P87" s="235" t="n">
        <v>193284</v>
      </c>
      <c r="Q87" s="235" t="n">
        <v>199420</v>
      </c>
      <c r="R87" s="235" t="n">
        <v>195585</v>
      </c>
      <c r="S87" s="235" t="n">
        <v>203255</v>
      </c>
      <c r="T87" s="235" t="n">
        <v>155701</v>
      </c>
      <c r="U87" s="235" t="n">
        <v>153400</v>
      </c>
      <c r="V87" s="235" t="n">
        <v>161070</v>
      </c>
      <c r="W87" s="235" t="n">
        <v>156468</v>
      </c>
      <c r="X87" s="235" t="n">
        <v>157235</v>
      </c>
      <c r="Y87" s="195" t="n">
        <v>137</v>
      </c>
      <c r="Z87" s="195" t="n">
        <v>136</v>
      </c>
      <c r="AA87" s="235" t="n">
        <v>183313</v>
      </c>
      <c r="AB87" s="235" t="n">
        <v>207090</v>
      </c>
      <c r="AC87" s="235" t="n">
        <v>212459</v>
      </c>
      <c r="AD87" s="235" t="n"/>
      <c r="AE87" s="235" t="n"/>
      <c r="AF87" s="235" t="n">
        <v>152633</v>
      </c>
      <c r="AG87" s="235" t="n">
        <v>157235</v>
      </c>
      <c r="AH87" s="235" t="n">
        <v>151866</v>
      </c>
      <c r="AI87" s="235" t="n"/>
      <c r="AJ87" s="235" t="n"/>
      <c r="AK87" s="195" t="n">
        <v>137</v>
      </c>
      <c r="AL87" s="195" t="n">
        <v>136</v>
      </c>
      <c r="AM87" s="235" t="n"/>
      <c r="AN87" s="235" t="n"/>
      <c r="AO87" s="282" t="n"/>
      <c r="AP87" s="219" t="n">
        <v>88</v>
      </c>
      <c r="AQ87" s="220" t="n">
        <v>164</v>
      </c>
      <c r="AR87" s="218" t="n"/>
      <c r="AS87" s="218" t="n"/>
      <c r="AT87" s="218" t="n"/>
      <c r="AU87" s="218" t="n"/>
      <c r="AV87" s="218" t="n"/>
      <c r="AW87" s="218" t="n"/>
      <c r="AX87" s="218" t="n"/>
      <c r="AY87" s="218" t="n"/>
      <c r="AZ87" s="218" t="n"/>
      <c r="BA87" s="218" t="n"/>
      <c r="BB87" s="218" t="n"/>
      <c r="BC87" s="218" t="n"/>
      <c r="BD87" s="218" t="n"/>
      <c r="BE87" s="218" t="n"/>
      <c r="BF87" s="218" t="n"/>
      <c r="BG87" s="218" t="n"/>
      <c r="BH87" s="218" t="n"/>
      <c r="BI87" s="218" t="n"/>
      <c r="BJ87" s="218" t="n"/>
      <c r="BK87" s="218" t="n"/>
      <c r="BL87" s="218" t="n">
        <v>2301</v>
      </c>
      <c r="BM87" s="218" t="n">
        <v>4602</v>
      </c>
      <c r="BN87" s="218" t="n">
        <v>5369</v>
      </c>
      <c r="BO87" s="218" t="n"/>
      <c r="BP87" s="218" t="n"/>
      <c r="BQ87" s="218" t="n"/>
      <c r="BR87" s="218" t="n"/>
      <c r="BS87" s="218" t="n"/>
      <c r="BT87" s="218" t="n"/>
      <c r="BU87" s="218" t="n"/>
      <c r="BV87" s="218" t="n"/>
      <c r="BW87" s="218" t="n"/>
      <c r="BX87" s="221" t="n"/>
      <c r="BY87" s="221" t="n"/>
      <c r="BZ87" s="221" t="n"/>
      <c r="CA87" s="221" t="n"/>
      <c r="CB87" s="221" t="n"/>
      <c r="CC87" s="221" t="n"/>
      <c r="CD87" s="221" t="n"/>
      <c r="CE87" s="221" t="n"/>
      <c r="CF87" s="221" t="n"/>
      <c r="CG87" s="222" t="n"/>
      <c r="CH87" s="217" t="n">
        <v>0.02</v>
      </c>
      <c r="CI87" s="449" t="n"/>
      <c r="CJ87" s="224" t="n"/>
      <c r="CK87" s="196" t="n"/>
      <c r="CL87" s="196" t="n"/>
      <c r="CM87" s="196" t="n"/>
      <c r="CN87" s="196" t="n"/>
      <c r="CO87" s="196" t="inlineStr">
        <is>
          <t>الكترولوكس</t>
        </is>
      </c>
      <c r="CP87" s="24" t="inlineStr">
        <is>
          <t>القاهرة للصناعات المغذية سخانات</t>
        </is>
      </c>
      <c r="CQ87" s="367" t="inlineStr">
        <is>
          <t>PHEWP0112</t>
        </is>
      </c>
      <c r="CR87" s="367" t="n"/>
      <c r="CS87" s="367" t="n">
        <v>1</v>
      </c>
      <c r="CT87" s="367" t="n"/>
      <c r="CU87" s="367" t="n"/>
      <c r="CV87" s="367" t="n"/>
      <c r="CW87" s="367" t="n"/>
      <c r="CX87" s="367" t="n"/>
      <c r="CY87" s="367">
        <f>IFERROR(ROUND(STDEV(AN87,L87),1),"")</f>
        <v/>
      </c>
      <c r="CZ87" s="235">
        <f>IFERROR(ROUND(AVERAGE(O87:S87,AA87:AE87),0),"")</f>
        <v/>
      </c>
      <c r="DA87" s="235">
        <f>IFERROR(AVERAGE(T87:X87,AF87:AJ87),"")</f>
        <v/>
      </c>
      <c r="DB87" s="96" t="n"/>
      <c r="DC87" s="431">
        <f>SUM(BL87:BT87,AW87:BE87)</f>
        <v/>
      </c>
      <c r="DD87">
        <f>ROUND(DC87/K87,0)</f>
        <v/>
      </c>
      <c r="DE87">
        <f>IFERROR(ROUND(AVERAGE(Y87:Z87,AK87:AL87),0),"")</f>
        <v/>
      </c>
      <c r="DF87" s="218">
        <f>IFERROR(ROUND((3600/DE87*J87),0),"")</f>
        <v/>
      </c>
      <c r="DG87">
        <f>IFERROR(ROUND(DD87/DF87,1),"")</f>
        <v/>
      </c>
      <c r="DH87" s="431">
        <f>DD87+DB87</f>
        <v/>
      </c>
      <c r="DI87">
        <f>DC87/DH87</f>
        <v/>
      </c>
      <c r="DK87" s="431">
        <f>DF87-AP87</f>
        <v/>
      </c>
      <c r="DL87" s="367" t="n"/>
      <c r="DM87" s="367" t="n"/>
      <c r="DN87" s="367" t="n"/>
      <c r="DO87" s="367" t="n"/>
      <c r="DP87" s="367" t="n"/>
      <c r="DQ87" s="367" t="n"/>
      <c r="DR87" s="367" t="n"/>
      <c r="DS87" s="367" t="n"/>
      <c r="DT87" s="367" t="n"/>
      <c r="DU87" s="367" t="n"/>
      <c r="DV87" s="367" t="n"/>
      <c r="DW87" s="367" t="n"/>
      <c r="DX87" s="367" t="n"/>
      <c r="DY87" s="367" t="n"/>
      <c r="DZ87" s="367" t="n"/>
      <c r="EA87" s="367" t="n"/>
      <c r="EB87" s="367" t="n"/>
      <c r="EC87" s="367" t="n"/>
      <c r="ED87" s="367" t="n"/>
      <c r="EE87" s="367" t="n"/>
      <c r="EF87" s="367" t="n"/>
      <c r="EG87" s="367" t="n"/>
      <c r="EH87" s="367" t="n"/>
      <c r="EI87" s="367" t="n"/>
    </row>
    <row r="88" ht="31.5" customFormat="1" customHeight="1" s="242">
      <c r="A88" s="236" t="n">
        <v>2022</v>
      </c>
      <c r="B88" s="192" t="n">
        <v>1</v>
      </c>
      <c r="C88" s="448" t="n">
        <v>44565</v>
      </c>
      <c r="D88" s="192" t="n">
        <v>34</v>
      </c>
      <c r="E88" s="192" t="n">
        <v>99</v>
      </c>
      <c r="F88" s="192" t="n">
        <v>2</v>
      </c>
      <c r="G88" s="241" t="inlineStr">
        <is>
          <t>فوم تغليف علوى يمين خلفى11قدم  PDFRP0143</t>
        </is>
      </c>
      <c r="H88" t="inlineStr">
        <is>
          <t>FMDAIIM2000000</t>
        </is>
      </c>
      <c r="I88" t="inlineStr">
        <is>
          <t>1400*1700</t>
        </is>
      </c>
      <c r="J88" t="n">
        <v>4</v>
      </c>
      <c r="K88" t="n">
        <v>6</v>
      </c>
      <c r="L88" s="243" t="n">
        <v>20</v>
      </c>
      <c r="M88" s="244" t="n">
        <v>18.6</v>
      </c>
      <c r="N88" s="245" t="n">
        <v>21.4</v>
      </c>
      <c r="O88" s="235" t="n"/>
      <c r="P88" s="235" t="n"/>
      <c r="Q88" s="235" t="n"/>
      <c r="R88" s="235" t="n">
        <v>3768</v>
      </c>
      <c r="S88" s="235" t="n">
        <v>3925</v>
      </c>
      <c r="T88" s="235" t="n"/>
      <c r="U88" s="235" t="n"/>
      <c r="V88" s="235" t="n"/>
      <c r="W88" s="235" t="n">
        <v>3219</v>
      </c>
      <c r="X88" s="235" t="n">
        <v>3297</v>
      </c>
      <c r="Y88" s="195" t="n">
        <v>106</v>
      </c>
      <c r="Z88" s="195" t="n">
        <v>108</v>
      </c>
      <c r="AA88" s="235" t="n">
        <v>4239</v>
      </c>
      <c r="AB88" s="235" t="n">
        <v>4318</v>
      </c>
      <c r="AC88" s="235" t="n">
        <v>3925</v>
      </c>
      <c r="AD88" s="235" t="n">
        <v>4710</v>
      </c>
      <c r="AE88" s="235" t="n">
        <v>4553</v>
      </c>
      <c r="AF88" s="235" t="n">
        <v>3297</v>
      </c>
      <c r="AG88" s="235" t="n">
        <v>3454</v>
      </c>
      <c r="AH88" s="235" t="n">
        <v>3219</v>
      </c>
      <c r="AI88" s="235" t="n">
        <v>3376</v>
      </c>
      <c r="AJ88" s="235" t="n">
        <v>3533</v>
      </c>
      <c r="AK88" s="195" t="n">
        <v>105</v>
      </c>
      <c r="AL88" s="195" t="n">
        <v>106</v>
      </c>
      <c r="AM88" s="235" t="n"/>
      <c r="AN88" s="235" t="n"/>
      <c r="AO88" s="282" t="n"/>
      <c r="AP88" s="219" t="n">
        <v>140</v>
      </c>
      <c r="AQ88" s="220" t="n">
        <v>103</v>
      </c>
      <c r="AR88" s="218" t="n"/>
      <c r="AS88" s="218" t="n"/>
      <c r="AT88" s="218" t="n"/>
      <c r="AU88" s="218" t="n"/>
      <c r="AV88" s="218" t="n"/>
      <c r="AW88" s="218" t="n"/>
      <c r="AX88" s="218" t="n"/>
      <c r="AY88" s="218" t="n"/>
      <c r="AZ88" s="218" t="n"/>
      <c r="BA88" s="218" t="n"/>
      <c r="BB88" s="218" t="n"/>
      <c r="BC88" s="218" t="n"/>
      <c r="BD88" s="218" t="n"/>
      <c r="BE88" s="218" t="n"/>
      <c r="BF88" s="218" t="n"/>
      <c r="BG88" s="218" t="n"/>
      <c r="BH88" s="218" t="n"/>
      <c r="BI88" s="218" t="n"/>
      <c r="BJ88" s="218" t="n"/>
      <c r="BK88" s="218" t="n"/>
      <c r="BL88" s="218" t="n">
        <v>785</v>
      </c>
      <c r="BM88" s="218" t="n">
        <v>471</v>
      </c>
      <c r="BN88" s="218" t="n">
        <v>314</v>
      </c>
      <c r="BO88" s="218" t="n"/>
      <c r="BP88" s="218" t="n"/>
      <c r="BQ88" s="218" t="n"/>
      <c r="BR88" s="218" t="n"/>
      <c r="BS88" s="218" t="n"/>
      <c r="BT88" s="218" t="n"/>
      <c r="BU88" s="218" t="n"/>
      <c r="BV88" s="218" t="n"/>
      <c r="BW88" s="218" t="n"/>
      <c r="BX88" s="221" t="n"/>
      <c r="BY88" s="221" t="n"/>
      <c r="BZ88" s="221" t="n"/>
      <c r="CA88" s="221" t="n"/>
      <c r="CB88" s="221" t="n"/>
      <c r="CC88" s="221" t="n"/>
      <c r="CD88" s="221" t="n"/>
      <c r="CE88" s="221" t="n"/>
      <c r="CF88" s="221" t="n"/>
      <c r="CG88" s="222" t="n"/>
      <c r="CH88" s="217" t="n">
        <v>0.015</v>
      </c>
      <c r="CI88" s="449" t="n"/>
      <c r="CJ88" s="224" t="n"/>
      <c r="CK88" s="196" t="n"/>
      <c r="CL88" s="196" t="n"/>
      <c r="CM88" s="196" t="n"/>
      <c r="CN88" s="196" t="n"/>
      <c r="CO88" s="196" t="inlineStr">
        <is>
          <t>الكترولوكس</t>
        </is>
      </c>
      <c r="CP88" s="24" t="inlineStr">
        <is>
          <t>القاهرة للصناعات المغذية غسالات</t>
        </is>
      </c>
      <c r="CQ88" s="367" t="inlineStr">
        <is>
          <t>PDFRP0147</t>
        </is>
      </c>
      <c r="CR88" s="367" t="n"/>
      <c r="CS88" s="367" t="n">
        <v>1</v>
      </c>
      <c r="CT88" s="367" t="n"/>
      <c r="CU88" s="367" t="n"/>
      <c r="CV88" s="367" t="n"/>
      <c r="CW88" s="367" t="n"/>
      <c r="CX88" s="367" t="n"/>
      <c r="CY88" s="367">
        <f>IFERROR(ROUND(STDEV(AN88,L88),1),"")</f>
        <v/>
      </c>
      <c r="CZ88" s="235">
        <f>IFERROR(ROUND(AVERAGE(O88:S88,AA88:AE88),0),"")</f>
        <v/>
      </c>
      <c r="DA88" s="235">
        <f>IFERROR(AVERAGE(T88:X88,AF88:AJ88),"")</f>
        <v/>
      </c>
      <c r="DB88" s="96" t="n"/>
      <c r="DC88" s="431">
        <f>SUM(BL88:BT88,AW88:BE88)</f>
        <v/>
      </c>
      <c r="DD88">
        <f>ROUND(DC88/K88,0)</f>
        <v/>
      </c>
      <c r="DE88">
        <f>IFERROR(ROUND(AVERAGE(Y88:Z88,AK88:AL88),0),"")</f>
        <v/>
      </c>
      <c r="DF88" s="218">
        <f>IFERROR(ROUND((3600/DE88*J88),0),"")</f>
        <v/>
      </c>
      <c r="DG88">
        <f>IFERROR(ROUND(DD88/DF88,1),"")</f>
        <v/>
      </c>
      <c r="DH88" s="431">
        <f>DD88+DB88</f>
        <v/>
      </c>
      <c r="DI88">
        <f>DC88/DH88</f>
        <v/>
      </c>
      <c r="DK88" s="431">
        <f>DF88-AP88</f>
        <v/>
      </c>
      <c r="DL88" s="367" t="n"/>
      <c r="DM88" s="367" t="n"/>
      <c r="DN88" s="367" t="n"/>
      <c r="DO88" s="367" t="n"/>
      <c r="DP88" s="367" t="n"/>
      <c r="DQ88" s="367" t="n"/>
      <c r="DR88" s="367" t="n"/>
      <c r="DS88" s="367" t="n"/>
      <c r="DT88" s="367" t="n"/>
      <c r="DU88" s="367" t="n"/>
      <c r="DV88" s="367" t="n"/>
      <c r="DW88" s="367" t="n"/>
      <c r="DX88" s="367" t="n"/>
      <c r="DY88" s="367" t="n"/>
      <c r="DZ88" s="367" t="n"/>
      <c r="EA88" s="367" t="n"/>
      <c r="EB88" s="367" t="n"/>
      <c r="EC88" s="367" t="n"/>
      <c r="ED88" s="367" t="n"/>
      <c r="EE88" s="367" t="n"/>
      <c r="EF88" s="367" t="n"/>
      <c r="EG88" s="367" t="n"/>
      <c r="EH88" s="367" t="n"/>
      <c r="EI88" s="367" t="n"/>
    </row>
    <row r="89" ht="31.5" customFormat="1" customHeight="1" s="242">
      <c r="A89" s="236" t="n">
        <v>2022</v>
      </c>
      <c r="B89" s="192" t="n">
        <v>1</v>
      </c>
      <c r="C89" s="448" t="n">
        <v>44565</v>
      </c>
      <c r="D89" s="192" t="n">
        <v>34</v>
      </c>
      <c r="E89" s="192" t="n">
        <v>100</v>
      </c>
      <c r="F89" s="192" t="n">
        <v>2</v>
      </c>
      <c r="G89" s="241" t="inlineStr">
        <is>
          <t>فوم تغليف علوى يمين امامى11قدم  PDFRP0142</t>
        </is>
      </c>
      <c r="H89" t="inlineStr">
        <is>
          <t>FMDAIIM1000000</t>
        </is>
      </c>
      <c r="I89" t="inlineStr">
        <is>
          <t>1400*1700</t>
        </is>
      </c>
      <c r="J89" t="n">
        <v>4</v>
      </c>
      <c r="K89" t="n">
        <v>6</v>
      </c>
      <c r="L89" s="243" t="n">
        <v>20</v>
      </c>
      <c r="M89" s="244" t="n">
        <v>18.6</v>
      </c>
      <c r="N89" s="245" t="n">
        <v>21.4</v>
      </c>
      <c r="O89" s="235" t="n"/>
      <c r="P89" s="235" t="n"/>
      <c r="Q89" s="235" t="n"/>
      <c r="R89" s="235" t="n">
        <v>3768</v>
      </c>
      <c r="S89" s="235" t="n">
        <v>3925</v>
      </c>
      <c r="T89" s="235" t="n"/>
      <c r="U89" s="235" t="n"/>
      <c r="V89" s="235" t="n"/>
      <c r="W89" s="235" t="n">
        <v>3219</v>
      </c>
      <c r="X89" s="235" t="n">
        <v>3297</v>
      </c>
      <c r="Y89" s="195" t="n">
        <v>106</v>
      </c>
      <c r="Z89" s="195" t="n">
        <v>108</v>
      </c>
      <c r="AA89" s="235" t="n">
        <v>4239</v>
      </c>
      <c r="AB89" s="235" t="n">
        <v>4318</v>
      </c>
      <c r="AC89" s="235" t="n">
        <v>3925</v>
      </c>
      <c r="AD89" s="235" t="n">
        <v>4710</v>
      </c>
      <c r="AE89" s="235" t="n">
        <v>4553</v>
      </c>
      <c r="AF89" s="235" t="n">
        <v>3297</v>
      </c>
      <c r="AG89" s="235" t="n">
        <v>3454</v>
      </c>
      <c r="AH89" s="235" t="n">
        <v>3219</v>
      </c>
      <c r="AI89" s="235" t="n">
        <v>3376</v>
      </c>
      <c r="AJ89" s="235" t="n">
        <v>3533</v>
      </c>
      <c r="AK89" s="195" t="n">
        <v>105</v>
      </c>
      <c r="AL89" s="195" t="n">
        <v>106</v>
      </c>
      <c r="AM89" s="235" t="n"/>
      <c r="AN89" s="235" t="n"/>
      <c r="AO89" s="282" t="n"/>
      <c r="AP89" s="219" t="n">
        <v>140</v>
      </c>
      <c r="AQ89" s="220" t="n">
        <v>103</v>
      </c>
      <c r="AR89" s="218" t="n"/>
      <c r="AS89" s="218" t="n"/>
      <c r="AT89" s="218" t="n"/>
      <c r="AU89" s="218" t="n"/>
      <c r="AV89" s="218" t="n"/>
      <c r="AW89" s="218" t="n"/>
      <c r="AX89" s="218" t="n"/>
      <c r="AY89" s="218" t="n"/>
      <c r="AZ89" s="218" t="n"/>
      <c r="BA89" s="218" t="n"/>
      <c r="BB89" s="218" t="n"/>
      <c r="BC89" s="218" t="n"/>
      <c r="BD89" s="218" t="n"/>
      <c r="BE89" s="218" t="n"/>
      <c r="BF89" s="218" t="n"/>
      <c r="BG89" s="218" t="n"/>
      <c r="BH89" s="218" t="n"/>
      <c r="BI89" s="218" t="n"/>
      <c r="BJ89" s="218" t="n"/>
      <c r="BK89" s="218" t="n"/>
      <c r="BL89" s="218" t="n"/>
      <c r="BM89" s="218" t="n"/>
      <c r="BN89" s="218" t="n"/>
      <c r="BO89" s="218" t="n"/>
      <c r="BP89" s="218" t="n"/>
      <c r="BQ89" s="218" t="n"/>
      <c r="BR89" s="218" t="n"/>
      <c r="BS89" s="218" t="n"/>
      <c r="BT89" s="218" t="n"/>
      <c r="BU89" s="218" t="n"/>
      <c r="BV89" s="218" t="n"/>
      <c r="BW89" s="218" t="n"/>
      <c r="BX89" s="221" t="n"/>
      <c r="BY89" s="221" t="n"/>
      <c r="BZ89" s="221" t="n"/>
      <c r="CA89" s="221" t="n"/>
      <c r="CB89" s="221" t="n"/>
      <c r="CC89" s="221" t="n"/>
      <c r="CD89" s="221" t="n"/>
      <c r="CE89" s="221" t="n"/>
      <c r="CF89" s="221" t="n"/>
      <c r="CG89" s="222" t="n"/>
      <c r="CH89" s="217" t="n">
        <v>0.015</v>
      </c>
      <c r="CI89" s="449" t="n"/>
      <c r="CJ89" s="224" t="n"/>
      <c r="CK89" s="196" t="n"/>
      <c r="CL89" s="196" t="n"/>
      <c r="CM89" s="196" t="n"/>
      <c r="CN89" s="196" t="n"/>
      <c r="CO89" s="196" t="inlineStr">
        <is>
          <t>الكترولوكس</t>
        </is>
      </c>
      <c r="CP89" s="24" t="inlineStr">
        <is>
          <t>القاهرة للصناعات المغذية غسالات</t>
        </is>
      </c>
      <c r="CQ89" s="367" t="inlineStr">
        <is>
          <t>PDFRP0146</t>
        </is>
      </c>
      <c r="CR89" s="367" t="n"/>
      <c r="CS89" s="367" t="n">
        <v>1</v>
      </c>
      <c r="CT89" s="367" t="n"/>
      <c r="CU89" s="367" t="n"/>
      <c r="CV89" s="367" t="n"/>
      <c r="CW89" s="367" t="n"/>
      <c r="CX89" s="367" t="n"/>
      <c r="CY89" s="367">
        <f>IFERROR(ROUND(STDEV(AN89,L89),1),"")</f>
        <v/>
      </c>
      <c r="CZ89" s="235">
        <f>IFERROR(ROUND(AVERAGE(O89:S89,AA89:AE89),0),"")</f>
        <v/>
      </c>
      <c r="DA89" s="235">
        <f>IFERROR(AVERAGE(T89:X89,AF89:AJ89),"")</f>
        <v/>
      </c>
      <c r="DB89" s="96" t="n"/>
      <c r="DC89" s="431">
        <f>SUM(BL89:BT89,AW89:BE89)</f>
        <v/>
      </c>
      <c r="DD89">
        <f>ROUND(DC89/K89,0)</f>
        <v/>
      </c>
      <c r="DE89">
        <f>IFERROR(ROUND(AVERAGE(Y89:Z89,AK89:AL89),0),"")</f>
        <v/>
      </c>
      <c r="DF89" s="218">
        <f>IFERROR(ROUND((3600/DE89*J89),0),"")</f>
        <v/>
      </c>
      <c r="DG89">
        <f>IFERROR(ROUND(DD89/DF89,1),"")</f>
        <v/>
      </c>
      <c r="DH89" s="431">
        <f>DD89+DB89</f>
        <v/>
      </c>
      <c r="DI89">
        <f>DC89/DH89</f>
        <v/>
      </c>
      <c r="DK89" s="431">
        <f>DF89-AP89</f>
        <v/>
      </c>
      <c r="DL89" s="367" t="n"/>
      <c r="DM89" s="367" t="n"/>
      <c r="DN89" s="367" t="n"/>
      <c r="DO89" s="367" t="n"/>
      <c r="DP89" s="367" t="n"/>
      <c r="DQ89" s="367" t="n"/>
      <c r="DR89" s="367" t="n"/>
      <c r="DS89" s="367" t="n"/>
      <c r="DT89" s="367" t="n"/>
      <c r="DU89" s="367" t="n"/>
      <c r="DV89" s="367" t="n"/>
      <c r="DW89" s="367" t="n"/>
      <c r="DX89" s="367" t="n"/>
      <c r="DY89" s="367" t="n"/>
      <c r="DZ89" s="367" t="n"/>
      <c r="EA89" s="367" t="n"/>
      <c r="EB89" s="367" t="n"/>
      <c r="EC89" s="367" t="n"/>
      <c r="ED89" s="367" t="n"/>
      <c r="EE89" s="367" t="n"/>
      <c r="EF89" s="367" t="n"/>
      <c r="EG89" s="367" t="n"/>
      <c r="EH89" s="367" t="n"/>
      <c r="EI89" s="367" t="n"/>
    </row>
    <row r="90" ht="31.5" customFormat="1" customHeight="1" s="242">
      <c r="A90" s="236" t="n">
        <v>2022</v>
      </c>
      <c r="B90" s="192" t="n">
        <v>1</v>
      </c>
      <c r="C90" s="448" t="n">
        <v>44565</v>
      </c>
      <c r="D90" s="192" t="n">
        <v>34</v>
      </c>
      <c r="E90" s="192" t="n">
        <v>101</v>
      </c>
      <c r="F90" s="192" t="n">
        <v>2</v>
      </c>
      <c r="G90" s="241" t="inlineStr">
        <is>
          <t>فوم تغليف علوى شمال خلفى11قدم  PDFRP0145</t>
        </is>
      </c>
      <c r="H90" t="inlineStr">
        <is>
          <t>FMDAIIM4000000</t>
        </is>
      </c>
      <c r="I90" t="inlineStr">
        <is>
          <t>1400*1700</t>
        </is>
      </c>
      <c r="J90" t="n">
        <v>4</v>
      </c>
      <c r="K90" t="n">
        <v>6</v>
      </c>
      <c r="L90" s="243" t="n">
        <v>20</v>
      </c>
      <c r="M90" s="244" t="n">
        <v>18.6</v>
      </c>
      <c r="N90" s="245" t="n">
        <v>21.4</v>
      </c>
      <c r="O90" s="235" t="n"/>
      <c r="P90" s="235" t="n"/>
      <c r="Q90" s="235" t="n"/>
      <c r="R90" s="235" t="n">
        <v>3768</v>
      </c>
      <c r="S90" s="235" t="n">
        <v>3925</v>
      </c>
      <c r="T90" s="235" t="n"/>
      <c r="U90" s="235" t="n"/>
      <c r="V90" s="235" t="n"/>
      <c r="W90" s="235" t="n">
        <v>3219</v>
      </c>
      <c r="X90" s="235" t="n">
        <v>3297</v>
      </c>
      <c r="Y90" s="195" t="n">
        <v>106</v>
      </c>
      <c r="Z90" s="195" t="n">
        <v>108</v>
      </c>
      <c r="AA90" s="235" t="n">
        <v>4239</v>
      </c>
      <c r="AB90" s="235" t="n">
        <v>4318</v>
      </c>
      <c r="AC90" s="235" t="n">
        <v>3925</v>
      </c>
      <c r="AD90" s="235" t="n">
        <v>4710</v>
      </c>
      <c r="AE90" s="235" t="n">
        <v>4553</v>
      </c>
      <c r="AF90" s="235" t="n">
        <v>3297</v>
      </c>
      <c r="AG90" s="235" t="n">
        <v>3454</v>
      </c>
      <c r="AH90" s="235" t="n">
        <v>3219</v>
      </c>
      <c r="AI90" s="235" t="n">
        <v>3376</v>
      </c>
      <c r="AJ90" s="235" t="n">
        <v>3533</v>
      </c>
      <c r="AK90" s="195" t="n">
        <v>105</v>
      </c>
      <c r="AL90" s="195" t="n">
        <v>106</v>
      </c>
      <c r="AM90" s="235" t="n"/>
      <c r="AN90" s="235" t="n"/>
      <c r="AO90" s="282" t="n"/>
      <c r="AP90" s="219" t="n">
        <v>140</v>
      </c>
      <c r="AQ90" s="220" t="n">
        <v>103</v>
      </c>
      <c r="AR90" s="218" t="n"/>
      <c r="AS90" s="218" t="n"/>
      <c r="AT90" s="218" t="n"/>
      <c r="AU90" s="218" t="n"/>
      <c r="AV90" s="218" t="n"/>
      <c r="AW90" s="218" t="n"/>
      <c r="AX90" s="218" t="n"/>
      <c r="AY90" s="218" t="n"/>
      <c r="AZ90" s="218" t="n"/>
      <c r="BA90" s="218" t="n"/>
      <c r="BB90" s="218" t="n"/>
      <c r="BC90" s="218" t="n"/>
      <c r="BD90" s="218" t="n"/>
      <c r="BE90" s="218" t="n"/>
      <c r="BF90" s="218" t="n"/>
      <c r="BG90" s="218" t="n"/>
      <c r="BH90" s="218" t="n"/>
      <c r="BI90" s="218" t="n"/>
      <c r="BJ90" s="218" t="n"/>
      <c r="BK90" s="218" t="n"/>
      <c r="BL90" s="218" t="n"/>
      <c r="BM90" s="218" t="n"/>
      <c r="BN90" s="218" t="n"/>
      <c r="BO90" s="218" t="n"/>
      <c r="BP90" s="218" t="n"/>
      <c r="BQ90" s="218" t="n"/>
      <c r="BR90" s="218" t="n"/>
      <c r="BS90" s="218" t="n"/>
      <c r="BT90" s="218" t="n"/>
      <c r="BU90" s="218" t="n"/>
      <c r="BV90" s="218" t="n"/>
      <c r="BW90" s="218" t="n"/>
      <c r="BX90" s="221" t="n"/>
      <c r="BY90" s="221" t="n"/>
      <c r="BZ90" s="221" t="n"/>
      <c r="CA90" s="221" t="n"/>
      <c r="CB90" s="221" t="n"/>
      <c r="CC90" s="221" t="n"/>
      <c r="CD90" s="221" t="n"/>
      <c r="CE90" s="221" t="n"/>
      <c r="CF90" s="221" t="n"/>
      <c r="CG90" s="222" t="n"/>
      <c r="CH90" s="217" t="n">
        <v>0.015</v>
      </c>
      <c r="CI90" s="449" t="n"/>
      <c r="CJ90" s="224" t="n"/>
      <c r="CK90" s="196" t="n"/>
      <c r="CL90" s="196" t="n"/>
      <c r="CM90" s="196" t="n"/>
      <c r="CN90" s="196" t="n"/>
      <c r="CO90" s="196" t="inlineStr">
        <is>
          <t>الكترولوكس</t>
        </is>
      </c>
      <c r="CP90" s="24" t="inlineStr">
        <is>
          <t>القاهرة للصناعات المغذية غسالات</t>
        </is>
      </c>
      <c r="CQ90" s="367" t="inlineStr">
        <is>
          <t>PDFRP0142</t>
        </is>
      </c>
      <c r="CR90" s="367" t="n"/>
      <c r="CS90" s="367" t="n">
        <v>1</v>
      </c>
      <c r="CT90" s="367" t="n"/>
      <c r="CU90" s="367" t="n"/>
      <c r="CV90" s="367" t="n"/>
      <c r="CW90" s="367" t="n"/>
      <c r="CX90" s="367" t="n"/>
      <c r="CY90" s="367">
        <f>IFERROR(ROUND(STDEV(AN90,L90),1),"")</f>
        <v/>
      </c>
      <c r="CZ90" s="235">
        <f>IFERROR(ROUND(AVERAGE(O90:S90,AA90:AE90),0),"")</f>
        <v/>
      </c>
      <c r="DA90" s="235">
        <f>IFERROR(AVERAGE(T90:X90,AF90:AJ90),"")</f>
        <v/>
      </c>
      <c r="DB90" s="96" t="n"/>
      <c r="DC90" s="431">
        <f>SUM(BL90:BT90,AW90:BE90)</f>
        <v/>
      </c>
      <c r="DD90">
        <f>ROUND(DC90/K90,0)</f>
        <v/>
      </c>
      <c r="DE90">
        <f>IFERROR(ROUND(AVERAGE(Y90:Z90,AK90:AL90),0),"")</f>
        <v/>
      </c>
      <c r="DF90" s="218">
        <f>IFERROR(ROUND((3600/DE90*J90),0),"")</f>
        <v/>
      </c>
      <c r="DG90">
        <f>IFERROR(ROUND(DD90/DF90,1),"")</f>
        <v/>
      </c>
      <c r="DH90" s="431">
        <f>DD90+DB90</f>
        <v/>
      </c>
      <c r="DI90">
        <f>DC90/DH90</f>
        <v/>
      </c>
      <c r="DK90" s="431">
        <f>DF90-AP90</f>
        <v/>
      </c>
      <c r="DL90" s="367" t="n"/>
      <c r="DM90" s="367" t="n"/>
      <c r="DN90" s="367" t="n"/>
      <c r="DO90" s="367" t="n"/>
      <c r="DP90" s="367" t="n"/>
      <c r="DQ90" s="367" t="n"/>
      <c r="DR90" s="367" t="n"/>
      <c r="DS90" s="367" t="n"/>
      <c r="DT90" s="367" t="n"/>
      <c r="DU90" s="367" t="n"/>
      <c r="DV90" s="367" t="n"/>
      <c r="DW90" s="367" t="n"/>
      <c r="DX90" s="367" t="n"/>
      <c r="DY90" s="367" t="n"/>
      <c r="DZ90" s="367" t="n"/>
      <c r="EA90" s="367" t="n"/>
      <c r="EB90" s="367" t="n"/>
      <c r="EC90" s="367" t="n"/>
      <c r="ED90" s="367" t="n"/>
      <c r="EE90" s="367" t="n"/>
      <c r="EF90" s="367" t="n"/>
      <c r="EG90" s="367" t="n"/>
      <c r="EH90" s="367" t="n"/>
      <c r="EI90" s="367" t="n"/>
    </row>
    <row r="91" ht="31.5" customFormat="1" customHeight="1" s="242">
      <c r="A91" s="236" t="n">
        <v>2022</v>
      </c>
      <c r="B91" s="192" t="n">
        <v>1</v>
      </c>
      <c r="C91" s="448" t="n">
        <v>44565</v>
      </c>
      <c r="D91" s="192" t="n">
        <v>34</v>
      </c>
      <c r="E91" s="192" t="n">
        <v>102</v>
      </c>
      <c r="F91" s="192" t="n">
        <v>2</v>
      </c>
      <c r="G91" s="241" t="inlineStr">
        <is>
          <t>فوم تغليف علوى شمال امامى11قدم  PDFRP0144</t>
        </is>
      </c>
      <c r="H91" t="inlineStr">
        <is>
          <t>FMDAIIM3000000</t>
        </is>
      </c>
      <c r="I91" t="inlineStr">
        <is>
          <t>1400*1700</t>
        </is>
      </c>
      <c r="J91" t="n">
        <v>4</v>
      </c>
      <c r="K91" t="n">
        <v>6</v>
      </c>
      <c r="L91" s="243" t="n">
        <v>20</v>
      </c>
      <c r="M91" s="244" t="n">
        <v>18.6</v>
      </c>
      <c r="N91" s="245" t="n">
        <v>21.4</v>
      </c>
      <c r="O91" s="235" t="n"/>
      <c r="P91" s="235" t="n"/>
      <c r="Q91" s="235" t="n"/>
      <c r="R91" s="235" t="n">
        <v>3768</v>
      </c>
      <c r="S91" s="235" t="n">
        <v>3925</v>
      </c>
      <c r="T91" s="235" t="n"/>
      <c r="U91" s="235" t="n"/>
      <c r="V91" s="235" t="n"/>
      <c r="W91" s="235" t="n">
        <v>3219</v>
      </c>
      <c r="X91" s="235" t="n">
        <v>3297</v>
      </c>
      <c r="Y91" s="195" t="n">
        <v>106</v>
      </c>
      <c r="Z91" s="195" t="n">
        <v>108</v>
      </c>
      <c r="AA91" s="235" t="n">
        <v>4239</v>
      </c>
      <c r="AB91" s="235" t="n">
        <v>4318</v>
      </c>
      <c r="AC91" s="235" t="n">
        <v>3925</v>
      </c>
      <c r="AD91" s="235" t="n">
        <v>4710</v>
      </c>
      <c r="AE91" s="235" t="n">
        <v>4553</v>
      </c>
      <c r="AF91" s="235" t="n">
        <v>3297</v>
      </c>
      <c r="AG91" s="235" t="n">
        <v>3454</v>
      </c>
      <c r="AH91" s="235" t="n">
        <v>3219</v>
      </c>
      <c r="AI91" s="235" t="n">
        <v>3219</v>
      </c>
      <c r="AJ91" s="235" t="n">
        <v>3533</v>
      </c>
      <c r="AK91" s="195" t="n">
        <v>105</v>
      </c>
      <c r="AL91" s="195" t="n">
        <v>106</v>
      </c>
      <c r="AM91" s="235" t="n"/>
      <c r="AN91" s="235" t="n"/>
      <c r="AO91" s="282" t="n"/>
      <c r="AP91" s="219" t="n">
        <v>140</v>
      </c>
      <c r="AQ91" s="220" t="n">
        <v>103</v>
      </c>
      <c r="AR91" s="218" t="n"/>
      <c r="AS91" s="218" t="n"/>
      <c r="AT91" s="218" t="n"/>
      <c r="AU91" s="218" t="n"/>
      <c r="AV91" s="218" t="n"/>
      <c r="AW91" s="218" t="n"/>
      <c r="AX91" s="218" t="n"/>
      <c r="AY91" s="218" t="n"/>
      <c r="AZ91" s="218" t="n"/>
      <c r="BA91" s="218" t="n"/>
      <c r="BB91" s="218" t="n"/>
      <c r="BC91" s="218" t="n"/>
      <c r="BD91" s="218" t="n"/>
      <c r="BE91" s="218" t="n"/>
      <c r="BF91" s="218" t="n"/>
      <c r="BG91" s="218" t="n"/>
      <c r="BH91" s="218" t="n"/>
      <c r="BI91" s="218" t="n"/>
      <c r="BJ91" s="218" t="n"/>
      <c r="BK91" s="218" t="n"/>
      <c r="BL91" s="218" t="n"/>
      <c r="BM91" s="218" t="n"/>
      <c r="BN91" s="218" t="n"/>
      <c r="BO91" s="218" t="n"/>
      <c r="BP91" s="218" t="n"/>
      <c r="BQ91" s="218" t="n"/>
      <c r="BR91" s="218" t="n"/>
      <c r="BS91" s="218" t="n"/>
      <c r="BT91" s="218" t="n"/>
      <c r="BU91" s="218" t="n"/>
      <c r="BV91" s="218" t="n"/>
      <c r="BW91" s="218" t="n"/>
      <c r="BX91" s="221" t="n"/>
      <c r="BY91" s="221" t="n"/>
      <c r="BZ91" s="221" t="n"/>
      <c r="CA91" s="221" t="n"/>
      <c r="CB91" s="221" t="n"/>
      <c r="CC91" s="221" t="n"/>
      <c r="CD91" s="221" t="n"/>
      <c r="CE91" s="221" t="n"/>
      <c r="CF91" s="221" t="n"/>
      <c r="CG91" s="222" t="n"/>
      <c r="CH91" s="217" t="n">
        <v>0.015</v>
      </c>
      <c r="CI91" s="449" t="n"/>
      <c r="CJ91" s="224" t="n"/>
      <c r="CK91" s="196" t="n"/>
      <c r="CL91" s="196" t="n"/>
      <c r="CM91" s="196" t="n"/>
      <c r="CN91" s="196" t="n"/>
      <c r="CO91" s="196" t="inlineStr">
        <is>
          <t>الكترولوكس</t>
        </is>
      </c>
      <c r="CP91" s="24" t="inlineStr">
        <is>
          <t>القاهرة للصناعات المغذية غسالات</t>
        </is>
      </c>
      <c r="CQ91" s="367" t="inlineStr">
        <is>
          <t>PDFRP0143</t>
        </is>
      </c>
      <c r="CR91" s="367" t="n"/>
      <c r="CS91" s="367" t="n">
        <v>1</v>
      </c>
      <c r="CT91" s="367" t="n"/>
      <c r="CU91" s="367" t="n"/>
      <c r="CV91" s="367" t="n"/>
      <c r="CW91" s="367" t="n"/>
      <c r="CX91" s="367" t="n"/>
      <c r="CY91" s="367">
        <f>IFERROR(ROUND(STDEV(AN91,L91),1),"")</f>
        <v/>
      </c>
      <c r="CZ91" s="235">
        <f>IFERROR(ROUND(AVERAGE(O91:S91,AA91:AE91),0),"")</f>
        <v/>
      </c>
      <c r="DA91" s="235">
        <f>IFERROR(AVERAGE(T91:X91,AF91:AJ91),"")</f>
        <v/>
      </c>
      <c r="DB91" s="96" t="n"/>
      <c r="DC91" s="431">
        <f>SUM(BL91:BT91,AW91:BE91)</f>
        <v/>
      </c>
      <c r="DD91">
        <f>ROUND(DC91/K91,0)</f>
        <v/>
      </c>
      <c r="DE91">
        <f>IFERROR(ROUND(AVERAGE(Y91:Z91,AK91:AL91),0),"")</f>
        <v/>
      </c>
      <c r="DF91" s="218">
        <f>IFERROR(ROUND((3600/DE91*J91),0),"")</f>
        <v/>
      </c>
      <c r="DG91">
        <f>IFERROR(ROUND(DD91/DF91,1),"")</f>
        <v/>
      </c>
      <c r="DH91" s="431">
        <f>DD91+DB91</f>
        <v/>
      </c>
      <c r="DI91">
        <f>DC91/DH91</f>
        <v/>
      </c>
      <c r="DK91" s="431">
        <f>DF91-AP91</f>
        <v/>
      </c>
      <c r="DL91" s="367" t="n"/>
      <c r="DM91" s="367" t="n"/>
      <c r="DN91" s="367" t="n"/>
      <c r="DO91" s="367" t="n"/>
      <c r="DP91" s="367" t="n"/>
      <c r="DQ91" s="367" t="n"/>
      <c r="DR91" s="367" t="n"/>
      <c r="DS91" s="367" t="n"/>
      <c r="DT91" s="367" t="n"/>
      <c r="DU91" s="367" t="n"/>
      <c r="DV91" s="367" t="n"/>
      <c r="DW91" s="367" t="n"/>
      <c r="DX91" s="367" t="n"/>
      <c r="DY91" s="367" t="n"/>
      <c r="DZ91" s="367" t="n"/>
      <c r="EA91" s="367" t="n"/>
      <c r="EB91" s="367" t="n"/>
      <c r="EC91" s="367" t="n"/>
      <c r="ED91" s="367" t="n"/>
      <c r="EE91" s="367" t="n"/>
      <c r="EF91" s="367" t="n"/>
      <c r="EG91" s="367" t="n"/>
      <c r="EH91" s="367" t="n"/>
      <c r="EI91" s="367" t="n"/>
    </row>
    <row r="92" ht="31.5" customFormat="1" customHeight="1" s="242">
      <c r="A92" s="236" t="n">
        <v>2022</v>
      </c>
      <c r="B92" s="192" t="n">
        <v>1</v>
      </c>
      <c r="C92" s="448" t="n">
        <v>44565</v>
      </c>
      <c r="D92" s="192" t="n">
        <v>34</v>
      </c>
      <c r="E92" s="192" t="n">
        <v>103</v>
      </c>
      <c r="F92" s="192" t="n">
        <v>2</v>
      </c>
      <c r="G92" s="241" t="inlineStr">
        <is>
          <t>فوم تغليف سفلى يمين 11قدم المعدل PDFRP0147</t>
        </is>
      </c>
      <c r="H92" t="inlineStr">
        <is>
          <t>FMDAIIM6000000</t>
        </is>
      </c>
      <c r="I92" t="inlineStr">
        <is>
          <t>1400*1700</t>
        </is>
      </c>
      <c r="J92" t="n">
        <v>4</v>
      </c>
      <c r="K92" t="n">
        <v>6</v>
      </c>
      <c r="L92" s="243" t="n">
        <v>89</v>
      </c>
      <c r="M92" s="244" t="n">
        <v>82.77</v>
      </c>
      <c r="N92" s="245" t="n">
        <v>95.23</v>
      </c>
      <c r="O92" s="235" t="n"/>
      <c r="P92" s="235" t="n"/>
      <c r="Q92" s="235" t="n"/>
      <c r="R92" s="235" t="n">
        <v>15700</v>
      </c>
      <c r="S92" s="235" t="n">
        <v>16485</v>
      </c>
      <c r="T92" s="235" t="n"/>
      <c r="U92" s="235" t="n"/>
      <c r="V92" s="235" t="n"/>
      <c r="W92" s="235" t="n">
        <v>13973</v>
      </c>
      <c r="X92" s="235" t="n">
        <v>14523</v>
      </c>
      <c r="Y92" s="195" t="n">
        <v>106</v>
      </c>
      <c r="Z92" s="195" t="n">
        <v>108</v>
      </c>
      <c r="AA92" s="235" t="n">
        <v>15700</v>
      </c>
      <c r="AB92" s="235" t="n">
        <v>16014</v>
      </c>
      <c r="AC92" s="235" t="n">
        <v>16642</v>
      </c>
      <c r="AD92" s="235" t="n">
        <v>19311</v>
      </c>
      <c r="AE92" s="235" t="n">
        <v>15857</v>
      </c>
      <c r="AF92" s="235" t="n">
        <v>12403</v>
      </c>
      <c r="AG92" s="235" t="n">
        <v>13345</v>
      </c>
      <c r="AH92" s="235" t="n">
        <v>12717</v>
      </c>
      <c r="AI92" s="235" t="n">
        <v>14366</v>
      </c>
      <c r="AJ92" s="235" t="n">
        <v>14209</v>
      </c>
      <c r="AK92" s="195" t="n">
        <v>105</v>
      </c>
      <c r="AL92" s="195" t="n">
        <v>106</v>
      </c>
      <c r="AM92" s="235" t="n"/>
      <c r="AN92" s="235" t="n"/>
      <c r="AO92" s="282" t="n"/>
      <c r="AP92" s="219" t="n">
        <v>140</v>
      </c>
      <c r="AQ92" s="220" t="n">
        <v>103</v>
      </c>
      <c r="AR92" s="218" t="n"/>
      <c r="AS92" s="218" t="n"/>
      <c r="AT92" s="218" t="n"/>
      <c r="AU92" s="218" t="n"/>
      <c r="AV92" s="218" t="n"/>
      <c r="AW92" s="218" t="n"/>
      <c r="AX92" s="218" t="n"/>
      <c r="AY92" s="218" t="n"/>
      <c r="AZ92" s="218" t="n"/>
      <c r="BA92" s="218" t="n"/>
      <c r="BB92" s="218" t="n"/>
      <c r="BC92" s="218" t="n"/>
      <c r="BD92" s="218" t="n"/>
      <c r="BE92" s="218" t="n"/>
      <c r="BF92" s="218" t="n"/>
      <c r="BG92" s="218" t="n"/>
      <c r="BH92" s="218" t="n"/>
      <c r="BI92" s="218" t="n"/>
      <c r="BJ92" s="218" t="n"/>
      <c r="BK92" s="218" t="n"/>
      <c r="BL92" s="218" t="n">
        <v>471</v>
      </c>
      <c r="BM92" s="218" t="n">
        <v>628</v>
      </c>
      <c r="BN92" s="218" t="n">
        <v>314</v>
      </c>
      <c r="BO92" s="218" t="n"/>
      <c r="BP92" s="218" t="n"/>
      <c r="BQ92" s="218" t="n"/>
      <c r="BR92" s="218" t="n"/>
      <c r="BS92" s="218" t="n"/>
      <c r="BT92" s="218" t="n"/>
      <c r="BU92" s="218" t="n"/>
      <c r="BV92" s="218" t="n"/>
      <c r="BW92" s="218" t="n"/>
      <c r="BX92" s="221" t="n"/>
      <c r="BY92" s="221" t="n"/>
      <c r="BZ92" s="221" t="n"/>
      <c r="CA92" s="221" t="n"/>
      <c r="CB92" s="221" t="n"/>
      <c r="CC92" s="221" t="n"/>
      <c r="CD92" s="221" t="n"/>
      <c r="CE92" s="221" t="n"/>
      <c r="CF92" s="221" t="n"/>
      <c r="CG92" s="222" t="n"/>
      <c r="CH92" s="217" t="n">
        <v>0.015</v>
      </c>
      <c r="CI92" s="449" t="n"/>
      <c r="CJ92" s="224" t="n"/>
      <c r="CK92" s="196" t="n"/>
      <c r="CL92" s="196" t="n"/>
      <c r="CM92" s="196" t="n"/>
      <c r="CN92" s="196" t="n"/>
      <c r="CO92" s="196" t="inlineStr">
        <is>
          <t>الكترولوكس</t>
        </is>
      </c>
      <c r="CP92" s="24" t="inlineStr">
        <is>
          <t>القاهرة للصناعات المغذية غسالات</t>
        </is>
      </c>
      <c r="CQ92" s="367" t="inlineStr">
        <is>
          <t>PDFRP0144</t>
        </is>
      </c>
      <c r="CR92" s="367" t="n"/>
      <c r="CS92" s="367" t="n">
        <v>1</v>
      </c>
      <c r="CT92" s="367" t="n"/>
      <c r="CU92" s="367" t="n"/>
      <c r="CV92" s="367" t="n"/>
      <c r="CW92" s="367" t="n"/>
      <c r="CX92" s="367" t="n"/>
      <c r="CY92" s="367">
        <f>IFERROR(ROUND(STDEV(AN92,L92),1),"")</f>
        <v/>
      </c>
      <c r="CZ92" s="235">
        <f>IFERROR(ROUND(AVERAGE(O92:S92,AA92:AE92),0),"")</f>
        <v/>
      </c>
      <c r="DA92" s="235">
        <f>IFERROR(AVERAGE(T92:X92,AF92:AJ92),"")</f>
        <v/>
      </c>
      <c r="DB92" s="96" t="n"/>
      <c r="DC92" s="431">
        <f>SUM(BL92:BT92,AW92:BE92)</f>
        <v/>
      </c>
      <c r="DD92">
        <f>ROUND(DC92/K92,0)</f>
        <v/>
      </c>
      <c r="DE92">
        <f>IFERROR(ROUND(AVERAGE(Y92:Z92,AK92:AL92),0),"")</f>
        <v/>
      </c>
      <c r="DF92" s="218">
        <f>IFERROR(ROUND((3600/DE92*J92),0),"")</f>
        <v/>
      </c>
      <c r="DG92">
        <f>IFERROR(ROUND(DD92/DF92,1),"")</f>
        <v/>
      </c>
      <c r="DH92" s="431">
        <f>DD92+DB92</f>
        <v/>
      </c>
      <c r="DI92">
        <f>DC92/DH92</f>
        <v/>
      </c>
      <c r="DK92" s="431">
        <f>DF92-AP92</f>
        <v/>
      </c>
      <c r="DL92" s="367" t="n"/>
      <c r="DM92" s="367" t="n"/>
      <c r="DN92" s="367" t="n"/>
      <c r="DO92" s="367" t="n"/>
      <c r="DP92" s="367" t="n"/>
      <c r="DQ92" s="367" t="n"/>
      <c r="DR92" s="367" t="n"/>
      <c r="DS92" s="367" t="n"/>
      <c r="DT92" s="367" t="n"/>
      <c r="DU92" s="367" t="n"/>
      <c r="DV92" s="367" t="n"/>
      <c r="DW92" s="367" t="n"/>
      <c r="DX92" s="367" t="n"/>
      <c r="DY92" s="367" t="n"/>
      <c r="DZ92" s="367" t="n"/>
      <c r="EA92" s="367" t="n"/>
      <c r="EB92" s="367" t="n"/>
      <c r="EC92" s="367" t="n"/>
      <c r="ED92" s="367" t="n"/>
      <c r="EE92" s="367" t="n"/>
      <c r="EF92" s="367" t="n"/>
      <c r="EG92" s="367" t="n"/>
      <c r="EH92" s="367" t="n"/>
      <c r="EI92" s="367" t="n"/>
    </row>
    <row r="93" ht="31.5" customFormat="1" customHeight="1" s="242">
      <c r="A93" s="236" t="n">
        <v>2022</v>
      </c>
      <c r="B93" s="192" t="n">
        <v>1</v>
      </c>
      <c r="C93" s="448" t="n">
        <v>44565</v>
      </c>
      <c r="D93" s="192" t="n">
        <v>34</v>
      </c>
      <c r="E93" s="192" t="n">
        <v>104</v>
      </c>
      <c r="F93" s="192" t="n">
        <v>2</v>
      </c>
      <c r="G93" s="241" t="inlineStr">
        <is>
          <t>فوم تغليف سفلى شمال 11قدم المعدل  PDFRP0146</t>
        </is>
      </c>
      <c r="H93" t="inlineStr">
        <is>
          <t>FMDAIIM5000000</t>
        </is>
      </c>
      <c r="I93" t="inlineStr">
        <is>
          <t>1400*1700</t>
        </is>
      </c>
      <c r="J93" t="n">
        <v>4</v>
      </c>
      <c r="K93" t="n">
        <v>6</v>
      </c>
      <c r="L93" s="243" t="n">
        <v>89</v>
      </c>
      <c r="M93" s="244" t="n">
        <v>82.77</v>
      </c>
      <c r="N93" s="245" t="n">
        <v>95.23</v>
      </c>
      <c r="O93" s="235" t="n"/>
      <c r="P93" s="235" t="n"/>
      <c r="Q93" s="235" t="n"/>
      <c r="R93" s="235" t="n">
        <v>15700</v>
      </c>
      <c r="S93" s="235" t="n">
        <v>16485</v>
      </c>
      <c r="T93" s="235" t="n"/>
      <c r="U93" s="235" t="n"/>
      <c r="V93" s="235" t="n"/>
      <c r="W93" s="235" t="n">
        <v>13973</v>
      </c>
      <c r="X93" s="235" t="n">
        <v>14523</v>
      </c>
      <c r="Y93" s="195" t="n">
        <v>106</v>
      </c>
      <c r="Z93" s="195" t="n">
        <v>108</v>
      </c>
      <c r="AA93" s="235" t="n">
        <v>15700</v>
      </c>
      <c r="AB93" s="235" t="n">
        <v>16014</v>
      </c>
      <c r="AC93" s="235" t="n">
        <v>16642</v>
      </c>
      <c r="AD93" s="235" t="n">
        <v>19311</v>
      </c>
      <c r="AE93" s="235" t="n">
        <v>15857</v>
      </c>
      <c r="AF93" s="235" t="n">
        <v>12403</v>
      </c>
      <c r="AG93" s="235" t="n">
        <v>13345</v>
      </c>
      <c r="AH93" s="235" t="n">
        <v>12717</v>
      </c>
      <c r="AI93" s="235" t="n">
        <v>14366</v>
      </c>
      <c r="AJ93" s="235" t="n">
        <v>14209</v>
      </c>
      <c r="AK93" s="195" t="n">
        <v>105</v>
      </c>
      <c r="AL93" s="195" t="n">
        <v>106</v>
      </c>
      <c r="AM93" s="235" t="n"/>
      <c r="AN93" s="235" t="n"/>
      <c r="AO93" s="282" t="n"/>
      <c r="AP93" s="219" t="n">
        <v>140</v>
      </c>
      <c r="AQ93" s="220" t="n">
        <v>103</v>
      </c>
      <c r="AR93" s="218" t="n"/>
      <c r="AS93" s="218" t="n"/>
      <c r="AT93" s="218" t="n"/>
      <c r="AU93" s="218" t="n"/>
      <c r="AV93" s="218" t="n"/>
      <c r="AW93" s="218" t="n"/>
      <c r="AX93" s="218" t="n"/>
      <c r="AY93" s="218" t="n"/>
      <c r="AZ93" s="218" t="n"/>
      <c r="BA93" s="218" t="n"/>
      <c r="BB93" s="218" t="n"/>
      <c r="BC93" s="218" t="n"/>
      <c r="BD93" s="218" t="n"/>
      <c r="BE93" s="218" t="n"/>
      <c r="BF93" s="218" t="n"/>
      <c r="BG93" s="218" t="n"/>
      <c r="BH93" s="218" t="n"/>
      <c r="BI93" s="218" t="n"/>
      <c r="BJ93" s="218" t="n"/>
      <c r="BK93" s="218" t="n"/>
      <c r="BL93" s="218" t="n"/>
      <c r="BM93" s="218" t="n"/>
      <c r="BN93" s="218" t="n"/>
      <c r="BO93" s="218" t="n"/>
      <c r="BP93" s="218" t="n"/>
      <c r="BQ93" s="218" t="n"/>
      <c r="BR93" s="218" t="n"/>
      <c r="BS93" s="218" t="n"/>
      <c r="BT93" s="218" t="n"/>
      <c r="BU93" s="218" t="n"/>
      <c r="BV93" s="218" t="n"/>
      <c r="BW93" s="218" t="n"/>
      <c r="BX93" s="221" t="n"/>
      <c r="BY93" s="221" t="n"/>
      <c r="BZ93" s="221" t="n"/>
      <c r="CA93" s="221" t="n"/>
      <c r="CB93" s="221" t="n"/>
      <c r="CC93" s="221" t="n"/>
      <c r="CD93" s="221" t="n"/>
      <c r="CE93" s="221" t="n"/>
      <c r="CF93" s="221" t="n"/>
      <c r="CG93" s="222" t="n"/>
      <c r="CH93" s="217" t="n">
        <v>0.015</v>
      </c>
      <c r="CI93" s="449" t="n"/>
      <c r="CJ93" s="224" t="n"/>
      <c r="CK93" s="196" t="n"/>
      <c r="CL93" s="196" t="n"/>
      <c r="CM93" s="196" t="n"/>
      <c r="CN93" s="196" t="n"/>
      <c r="CO93" s="196" t="inlineStr">
        <is>
          <t>الكترولوكس</t>
        </is>
      </c>
      <c r="CP93" s="24" t="inlineStr">
        <is>
          <t>القاهرة للصناعات المغذية غسالات</t>
        </is>
      </c>
      <c r="CQ93" s="367" t="inlineStr">
        <is>
          <t>PDFRP0145</t>
        </is>
      </c>
      <c r="CR93" s="367" t="n"/>
      <c r="CS93" s="367" t="n">
        <v>1</v>
      </c>
      <c r="CT93" s="367" t="n"/>
      <c r="CU93" s="367" t="n"/>
      <c r="CV93" s="367" t="n"/>
      <c r="CW93" s="367" t="n"/>
      <c r="CX93" s="367" t="n"/>
      <c r="CY93" s="367">
        <f>IFERROR(ROUND(STDEV(AN93,L93),1),"")</f>
        <v/>
      </c>
      <c r="CZ93" s="235">
        <f>IFERROR(ROUND(AVERAGE(O93:S93,AA93:AE93),0),"")</f>
        <v/>
      </c>
      <c r="DA93" s="235">
        <f>IFERROR(AVERAGE(T93:X93,AF93:AJ93),"")</f>
        <v/>
      </c>
      <c r="DB93" s="96" t="n"/>
      <c r="DC93" s="431">
        <f>SUM(BL93:BT93,AW93:BE93)</f>
        <v/>
      </c>
      <c r="DD93">
        <f>ROUND(DC93/K93,0)</f>
        <v/>
      </c>
      <c r="DE93">
        <f>IFERROR(ROUND(AVERAGE(Y93:Z93,AK93:AL93),0),"")</f>
        <v/>
      </c>
      <c r="DF93" s="218">
        <f>IFERROR(ROUND((3600/DE93*J93),0),"")</f>
        <v/>
      </c>
      <c r="DG93">
        <f>IFERROR(ROUND(DD93/DF93,1),"")</f>
        <v/>
      </c>
      <c r="DH93" s="431">
        <f>DD93+DB93</f>
        <v/>
      </c>
      <c r="DI93">
        <f>DC93/DH93</f>
        <v/>
      </c>
      <c r="DK93" s="431">
        <f>DF93-AP93</f>
        <v/>
      </c>
      <c r="DL93" s="367" t="n"/>
      <c r="DM93" s="367" t="n"/>
      <c r="DN93" s="367" t="n"/>
      <c r="DO93" s="367" t="n"/>
      <c r="DP93" s="367" t="n"/>
      <c r="DQ93" s="367" t="n"/>
      <c r="DR93" s="367" t="n"/>
      <c r="DS93" s="367" t="n"/>
      <c r="DT93" s="367" t="n"/>
      <c r="DU93" s="367" t="n"/>
      <c r="DV93" s="367" t="n"/>
      <c r="DW93" s="367" t="n"/>
      <c r="DX93" s="367" t="n"/>
      <c r="DY93" s="367" t="n"/>
      <c r="DZ93" s="367" t="n"/>
      <c r="EA93" s="367" t="n"/>
      <c r="EB93" s="367" t="n"/>
      <c r="EC93" s="367" t="n"/>
      <c r="ED93" s="367" t="n"/>
      <c r="EE93" s="367" t="n"/>
      <c r="EF93" s="367" t="n"/>
      <c r="EG93" s="367" t="n"/>
      <c r="EH93" s="367" t="n"/>
      <c r="EI93" s="367" t="n"/>
    </row>
    <row r="94" ht="31.5" customFormat="1" customHeight="1" s="242">
      <c r="A94" s="236" t="n">
        <v>2022</v>
      </c>
      <c r="B94" s="192" t="n">
        <v>1</v>
      </c>
      <c r="C94" s="448" t="n">
        <v>44565</v>
      </c>
      <c r="D94" s="192" t="n">
        <v>125</v>
      </c>
      <c r="E94" s="192" t="n">
        <v>691</v>
      </c>
      <c r="F94" s="192" t="n">
        <v>3</v>
      </c>
      <c r="G94" s="241" t="inlineStr">
        <is>
          <t>زوايا خلفيه كيلوباترا</t>
        </is>
      </c>
      <c r="H94" t="inlineStr">
        <is>
          <t>FMDAII2RCP0000</t>
        </is>
      </c>
      <c r="I94" t="inlineStr">
        <is>
          <t>1400*1700</t>
        </is>
      </c>
      <c r="J94" t="n">
        <v>4</v>
      </c>
      <c r="K94" t="n">
        <v>4</v>
      </c>
      <c r="L94" s="243" t="n">
        <v>194</v>
      </c>
      <c r="M94" s="244" t="n">
        <v>174.6</v>
      </c>
      <c r="N94" s="245" t="n">
        <v>213.4</v>
      </c>
      <c r="O94" s="235" t="n"/>
      <c r="P94" s="235" t="n"/>
      <c r="Q94" s="235" t="n"/>
      <c r="R94" s="235" t="n"/>
      <c r="S94" s="235" t="n"/>
      <c r="T94" s="235" t="n"/>
      <c r="U94" s="235" t="n"/>
      <c r="V94" s="235" t="n"/>
      <c r="W94" s="235" t="n"/>
      <c r="X94" s="235" t="n"/>
      <c r="Y94" s="195" t="n">
        <v>116</v>
      </c>
      <c r="Z94" s="195" t="n">
        <v>112</v>
      </c>
      <c r="AA94" s="235" t="n"/>
      <c r="AB94" s="235" t="n"/>
      <c r="AC94" s="235" t="n"/>
      <c r="AD94" s="235" t="n"/>
      <c r="AE94" s="235" t="n"/>
      <c r="AF94" s="235" t="n"/>
      <c r="AG94" s="235" t="n"/>
      <c r="AH94" s="235" t="n"/>
      <c r="AI94" s="235" t="n"/>
      <c r="AJ94" s="235" t="n"/>
      <c r="AK94" s="195" t="n">
        <v>115</v>
      </c>
      <c r="AL94" s="195" t="n">
        <v>116</v>
      </c>
      <c r="AM94" s="235" t="n"/>
      <c r="AN94" s="235" t="n"/>
      <c r="AO94" s="282" t="n"/>
      <c r="AP94" s="219" t="n">
        <v>120</v>
      </c>
      <c r="AQ94" s="220" t="n">
        <v>120</v>
      </c>
      <c r="AR94" s="218" t="n"/>
      <c r="AS94" s="218" t="n"/>
      <c r="AT94" s="218" t="n"/>
      <c r="AU94" s="218" t="n"/>
      <c r="AV94" s="218" t="n"/>
      <c r="AW94" s="218" t="n"/>
      <c r="AX94" s="218" t="n"/>
      <c r="AY94" s="218" t="n"/>
      <c r="AZ94" s="218" t="n"/>
      <c r="BA94" s="218" t="n"/>
      <c r="BB94" s="218" t="n"/>
      <c r="BC94" s="218" t="n"/>
      <c r="BD94" s="218" t="n"/>
      <c r="BE94" s="218" t="n"/>
      <c r="BF94" s="218" t="n"/>
      <c r="BG94" s="218" t="n"/>
      <c r="BH94" s="218" t="n"/>
      <c r="BI94" s="218" t="n"/>
      <c r="BJ94" s="218" t="n"/>
      <c r="BK94" s="218" t="n"/>
      <c r="BL94" s="218" t="n"/>
      <c r="BM94" s="218" t="n"/>
      <c r="BN94" s="218" t="n"/>
      <c r="BO94" s="218" t="n"/>
      <c r="BP94" s="218" t="n"/>
      <c r="BQ94" s="218" t="n"/>
      <c r="BR94" s="218" t="n"/>
      <c r="BS94" s="218" t="n"/>
      <c r="BT94" s="218" t="n"/>
      <c r="BU94" s="218" t="n"/>
      <c r="BV94" s="218" t="n"/>
      <c r="BW94" s="218" t="n"/>
      <c r="BX94" s="221" t="n"/>
      <c r="BY94" s="221" t="n"/>
      <c r="BZ94" s="221" t="n"/>
      <c r="CA94" s="221" t="n"/>
      <c r="CB94" s="221" t="n"/>
      <c r="CC94" s="221" t="n"/>
      <c r="CD94" s="221" t="n"/>
      <c r="CE94" s="221" t="n"/>
      <c r="CF94" s="221" t="n"/>
      <c r="CG94" s="222" t="n"/>
      <c r="CH94" s="217" t="n">
        <v>0.015</v>
      </c>
      <c r="CI94" s="449" t="n"/>
      <c r="CJ94" s="224" t="n"/>
      <c r="CK94" s="196" t="n"/>
      <c r="CL94" s="196" t="n"/>
      <c r="CM94" s="196" t="n"/>
      <c r="CN94" s="196" t="n"/>
      <c r="CO94" s="196" t="inlineStr">
        <is>
          <t>Media</t>
        </is>
      </c>
      <c r="CP94" s="24" t="inlineStr">
        <is>
          <t>Media</t>
        </is>
      </c>
      <c r="CQ94" s="367" t="n"/>
      <c r="CR94" s="367" t="n"/>
      <c r="CS94" s="367" t="n">
        <v>1</v>
      </c>
      <c r="CT94" s="367" t="n"/>
      <c r="CU94" s="367" t="n"/>
      <c r="CV94" s="367" t="n"/>
      <c r="CW94" s="367" t="n"/>
      <c r="CX94" s="367" t="n"/>
      <c r="CY94" s="367">
        <f>IFERROR(ROUND(STDEV(AN94,L94),1),"")</f>
        <v/>
      </c>
      <c r="CZ94" s="235">
        <f>IFERROR(ROUND(AVERAGE(O94:S94,AA94:AE94),0),"")</f>
        <v/>
      </c>
      <c r="DA94" s="235">
        <f>IFERROR(AVERAGE(T94:X94,AF94:AJ94),"")</f>
        <v/>
      </c>
      <c r="DB94" s="96" t="n"/>
      <c r="DC94" s="431">
        <f>SUM(BL94:BT94,AW94:BE94)</f>
        <v/>
      </c>
      <c r="DD94">
        <f>ROUND(DC94/K94,0)</f>
        <v/>
      </c>
      <c r="DE94">
        <f>IFERROR(ROUND(AVERAGE(Y94:Z94,AK94:AL94),0),"")</f>
        <v/>
      </c>
      <c r="DF94" s="218">
        <f>IFERROR(ROUND((3600/DE94*J94),0),"")</f>
        <v/>
      </c>
      <c r="DG94">
        <f>IFERROR(ROUND(DD94/DF94,1),"")</f>
        <v/>
      </c>
      <c r="DH94" s="431">
        <f>DD94+DB94</f>
        <v/>
      </c>
      <c r="DI94">
        <f>DC94/DH94</f>
        <v/>
      </c>
      <c r="DK94" s="431">
        <f>DF94-AP94</f>
        <v/>
      </c>
      <c r="DL94" s="367" t="n"/>
      <c r="DM94" s="367" t="n"/>
      <c r="DN94" s="367" t="n"/>
      <c r="DO94" s="367" t="n"/>
      <c r="DP94" s="367" t="n"/>
      <c r="DQ94" s="367" t="n"/>
      <c r="DR94" s="367" t="n"/>
      <c r="DS94" s="367" t="n"/>
      <c r="DT94" s="367" t="n"/>
      <c r="DU94" s="367" t="n"/>
      <c r="DV94" s="367" t="n"/>
      <c r="DW94" s="367" t="n"/>
      <c r="DX94" s="367" t="n"/>
      <c r="DY94" s="367" t="n"/>
      <c r="DZ94" s="367" t="n"/>
      <c r="EA94" s="367" t="n"/>
      <c r="EB94" s="367" t="n"/>
      <c r="EC94" s="367" t="n"/>
      <c r="ED94" s="367" t="n"/>
      <c r="EE94" s="367" t="n"/>
      <c r="EF94" s="367" t="n"/>
      <c r="EG94" s="367" t="n"/>
      <c r="EH94" s="367" t="n"/>
      <c r="EI94" s="367" t="n"/>
    </row>
    <row r="95" ht="31.5" customFormat="1" customHeight="1" s="242">
      <c r="A95" s="236" t="n">
        <v>2022</v>
      </c>
      <c r="B95" s="192" t="n">
        <v>1</v>
      </c>
      <c r="C95" s="448" t="n">
        <v>44565</v>
      </c>
      <c r="D95" s="192" t="n">
        <v>47</v>
      </c>
      <c r="E95" s="192" t="n">
        <v>122</v>
      </c>
      <c r="F95" s="192" t="n">
        <v>4</v>
      </c>
      <c r="G95" s="241" t="inlineStr">
        <is>
          <t>LgWashing Mashine Base</t>
        </is>
      </c>
      <c r="H95" t="inlineStr">
        <is>
          <t>FMLGEI1000000</t>
        </is>
      </c>
      <c r="I95" t="inlineStr">
        <is>
          <t>1700*1400</t>
        </is>
      </c>
      <c r="J95" t="n">
        <v>2</v>
      </c>
      <c r="K95" t="n">
        <v>1</v>
      </c>
      <c r="L95" s="243" t="n">
        <v>280</v>
      </c>
      <c r="M95" s="244" t="n">
        <v>267.4</v>
      </c>
      <c r="N95" s="245" t="n">
        <v>292.6</v>
      </c>
      <c r="O95" s="235" t="n">
        <v>197250</v>
      </c>
      <c r="P95" s="235" t="n">
        <v>173054</v>
      </c>
      <c r="Q95" s="235" t="n">
        <v>180944</v>
      </c>
      <c r="R95" s="235" t="n">
        <v>174632</v>
      </c>
      <c r="S95" s="235" t="n">
        <v>184100</v>
      </c>
      <c r="T95" s="235" t="n">
        <v>153592</v>
      </c>
      <c r="U95" s="235" t="n">
        <v>146754</v>
      </c>
      <c r="V95" s="235" t="n">
        <v>147806</v>
      </c>
      <c r="W95" s="235" t="n">
        <v>148332</v>
      </c>
      <c r="X95" s="235" t="n">
        <v>149910</v>
      </c>
      <c r="Y95" s="195" t="n">
        <v>113</v>
      </c>
      <c r="Z95" s="195" t="n">
        <v>112</v>
      </c>
      <c r="AA95" s="235" t="n">
        <v>166742</v>
      </c>
      <c r="AB95" s="235" t="n">
        <v>164112</v>
      </c>
      <c r="AC95" s="235" t="n">
        <v>239330</v>
      </c>
      <c r="AD95" s="235" t="n">
        <v>182522</v>
      </c>
      <c r="AE95" s="235" t="n">
        <v>183574</v>
      </c>
      <c r="AF95" s="235" t="n">
        <v>146754</v>
      </c>
      <c r="AG95" s="235" t="n">
        <v>152540</v>
      </c>
      <c r="AH95" s="235" t="n">
        <v>152014</v>
      </c>
      <c r="AI95" s="235" t="n">
        <v>147806</v>
      </c>
      <c r="AJ95" s="235" t="n">
        <v>150436</v>
      </c>
      <c r="AK95" s="195" t="n">
        <v>112</v>
      </c>
      <c r="AL95" s="195" t="n">
        <v>111</v>
      </c>
      <c r="AM95" s="235" t="n"/>
      <c r="AN95" s="235" t="n"/>
      <c r="AO95" s="282" t="n"/>
      <c r="AP95" s="219" t="n">
        <v>63</v>
      </c>
      <c r="AQ95" s="220" t="n">
        <v>115</v>
      </c>
      <c r="AR95" s="218" t="n"/>
      <c r="AS95" s="218" t="n"/>
      <c r="AT95" s="218" t="n"/>
      <c r="AU95" s="218" t="n"/>
      <c r="AV95" s="218" t="n"/>
      <c r="AW95" s="218" t="n"/>
      <c r="AX95" s="218" t="n"/>
      <c r="AY95" s="218" t="n"/>
      <c r="AZ95" s="218" t="n"/>
      <c r="BA95" s="218" t="n"/>
      <c r="BB95" s="218" t="n"/>
      <c r="BC95" s="218" t="n"/>
      <c r="BD95" s="218" t="n"/>
      <c r="BE95" s="218" t="n"/>
      <c r="BF95" s="218" t="n"/>
      <c r="BG95" s="218" t="n"/>
      <c r="BH95" s="218" t="n"/>
      <c r="BI95" s="218" t="n"/>
      <c r="BJ95" s="218" t="n"/>
      <c r="BK95" s="218" t="n"/>
      <c r="BL95" s="218" t="n">
        <v>1052</v>
      </c>
      <c r="BM95" s="218" t="n">
        <v>3156</v>
      </c>
      <c r="BN95" s="218" t="n">
        <v>526</v>
      </c>
      <c r="BO95" s="218" t="n"/>
      <c r="BP95" s="218" t="n"/>
      <c r="BQ95" s="218" t="n"/>
      <c r="BR95" s="218" t="n"/>
      <c r="BS95" s="218" t="n"/>
      <c r="BT95" s="218" t="n"/>
      <c r="BU95" s="218" t="n"/>
      <c r="BV95" s="218" t="n"/>
      <c r="BW95" s="218" t="n"/>
      <c r="BX95" s="221" t="n"/>
      <c r="BY95" s="221" t="n"/>
      <c r="BZ95" s="221" t="n"/>
      <c r="CA95" s="221" t="n"/>
      <c r="CB95" s="221" t="n"/>
      <c r="CC95" s="221" t="n"/>
      <c r="CD95" s="221" t="n"/>
      <c r="CE95" s="221" t="n"/>
      <c r="CF95" s="221" t="n"/>
      <c r="CG95" s="222" t="n"/>
      <c r="CH95" s="217" t="n">
        <v>0.015</v>
      </c>
      <c r="CI95" s="449" t="n"/>
      <c r="CJ95" s="224" t="n"/>
      <c r="CK95" s="196" t="n"/>
      <c r="CL95" s="196" t="n"/>
      <c r="CM95" s="196" t="n"/>
      <c r="CN95" s="196" t="n"/>
      <c r="CO95" s="196" t="inlineStr">
        <is>
          <t>LG</t>
        </is>
      </c>
      <c r="CP95" s="24" t="inlineStr">
        <is>
          <t>HE</t>
        </is>
      </c>
      <c r="CQ95" s="367" t="inlineStr">
        <is>
          <t>AGG76599801</t>
        </is>
      </c>
      <c r="CR95" s="367" t="inlineStr">
        <is>
          <t>mmf</t>
        </is>
      </c>
      <c r="CS95" s="367" t="n">
        <v>1</v>
      </c>
      <c r="CT95" s="367" t="n"/>
      <c r="CU95" s="367" t="n"/>
      <c r="CV95" s="367" t="n"/>
      <c r="CW95" s="367" t="n"/>
      <c r="CX95" s="367" t="n"/>
      <c r="CY95" s="367">
        <f>IFERROR(ROUND(STDEV(AN95,L95),1),"")</f>
        <v/>
      </c>
      <c r="CZ95" s="235">
        <f>IFERROR(ROUND(AVERAGE(O95:S95,AA95:AE95),0),"")</f>
        <v/>
      </c>
      <c r="DA95" s="235">
        <f>IFERROR(AVERAGE(T95:X95,AF95:AJ95),"")</f>
        <v/>
      </c>
      <c r="DB95" s="96" t="n"/>
      <c r="DC95" s="431">
        <f>SUM(BL95:BT95,AW95:BE95)</f>
        <v/>
      </c>
      <c r="DD95">
        <f>ROUND(DC95/K95,0)</f>
        <v/>
      </c>
      <c r="DE95">
        <f>IFERROR(ROUND(AVERAGE(Y95:Z95,AK95:AL95),0),"")</f>
        <v/>
      </c>
      <c r="DF95" s="218">
        <f>IFERROR(ROUND((3600/DE95*J95),0),"")</f>
        <v/>
      </c>
      <c r="DG95">
        <f>IFERROR(ROUND(DD95/DF95,1),"")</f>
        <v/>
      </c>
      <c r="DH95" s="431">
        <f>DD95+DB95</f>
        <v/>
      </c>
      <c r="DI95">
        <f>DC95/DH95</f>
        <v/>
      </c>
      <c r="DK95" s="431">
        <f>DF95-AP95</f>
        <v/>
      </c>
      <c r="DL95" s="367" t="n"/>
      <c r="DM95" s="367" t="n"/>
      <c r="DN95" s="367" t="n"/>
      <c r="DO95" s="367" t="n"/>
      <c r="DP95" s="367" t="n"/>
      <c r="DQ95" s="367" t="n"/>
      <c r="DR95" s="367" t="n"/>
      <c r="DS95" s="367" t="n"/>
      <c r="DT95" s="367" t="n"/>
      <c r="DU95" s="367" t="n"/>
      <c r="DV95" s="367" t="n"/>
      <c r="DW95" s="367" t="n"/>
      <c r="DX95" s="367" t="n"/>
      <c r="DY95" s="367" t="n"/>
      <c r="DZ95" s="367" t="n"/>
      <c r="EA95" s="367" t="n"/>
      <c r="EB95" s="367" t="n"/>
      <c r="EC95" s="367" t="n"/>
      <c r="ED95" s="367" t="n"/>
      <c r="EE95" s="367" t="n"/>
      <c r="EF95" s="367" t="n"/>
      <c r="EG95" s="367" t="n"/>
      <c r="EH95" s="367" t="n"/>
      <c r="EI95" s="367" t="n"/>
    </row>
    <row r="96" ht="31.5" customFormat="1" customHeight="1" s="242">
      <c r="A96" s="236" t="n">
        <v>2022</v>
      </c>
      <c r="B96" s="192" t="n">
        <v>1</v>
      </c>
      <c r="C96" s="448" t="n">
        <v>44565</v>
      </c>
      <c r="D96" s="192" t="n">
        <v>423</v>
      </c>
      <c r="E96" s="192" t="n">
        <v>669</v>
      </c>
      <c r="F96" s="192" t="n">
        <v>4</v>
      </c>
      <c r="G96" s="241" t="inlineStr">
        <is>
          <t>LG65UP77_TB</t>
        </is>
      </c>
      <c r="H96" t="inlineStr">
        <is>
          <t>FMLGEI065UP770</t>
        </is>
      </c>
      <c r="I96" t="inlineStr">
        <is>
          <t>1400*1700</t>
        </is>
      </c>
      <c r="J96" t="n">
        <v>2</v>
      </c>
      <c r="K96" t="n">
        <v>2</v>
      </c>
      <c r="L96" s="243" t="n">
        <v>954</v>
      </c>
      <c r="M96" s="244" t="n">
        <v>897.7140000000001</v>
      </c>
      <c r="N96" s="245" t="n">
        <v>1021.734</v>
      </c>
      <c r="O96" s="235" t="n"/>
      <c r="P96" s="235" t="n">
        <v>229801</v>
      </c>
      <c r="Q96" s="235" t="n">
        <v>212355</v>
      </c>
      <c r="R96" s="235" t="n">
        <v>222651</v>
      </c>
      <c r="S96" s="235" t="n">
        <v>223080</v>
      </c>
      <c r="T96" s="235" t="n"/>
      <c r="U96" s="235" t="n">
        <v>144716</v>
      </c>
      <c r="V96" s="235" t="n">
        <v>141856</v>
      </c>
      <c r="W96" s="235" t="n">
        <v>143000</v>
      </c>
      <c r="X96" s="235" t="n">
        <v>146003</v>
      </c>
      <c r="Y96" s="195" t="n">
        <v>193</v>
      </c>
      <c r="Z96" s="195" t="n">
        <v>193</v>
      </c>
      <c r="AA96" s="235" t="n">
        <v>198627</v>
      </c>
      <c r="AB96" s="235" t="n">
        <v>196196</v>
      </c>
      <c r="AC96" s="235" t="n">
        <v>188760</v>
      </c>
      <c r="AD96" s="235" t="n">
        <v>206921</v>
      </c>
      <c r="AE96" s="235" t="n">
        <v>205062</v>
      </c>
      <c r="AF96" s="235" t="n">
        <v>144716</v>
      </c>
      <c r="AG96" s="235" t="n">
        <v>146003</v>
      </c>
      <c r="AH96" s="235" t="n">
        <v>143143</v>
      </c>
      <c r="AI96" s="235" t="n">
        <v>141427</v>
      </c>
      <c r="AJ96" s="235" t="n">
        <v>139711</v>
      </c>
      <c r="AK96" s="195" t="n">
        <v>193</v>
      </c>
      <c r="AL96" s="195" t="n">
        <v>194</v>
      </c>
      <c r="AM96" s="235" t="n"/>
      <c r="AN96" s="235" t="n"/>
      <c r="AO96" s="282" t="n"/>
      <c r="AP96" s="219" t="n">
        <v>40</v>
      </c>
      <c r="AQ96" s="220" t="n">
        <v>180</v>
      </c>
      <c r="AR96" s="218" t="n"/>
      <c r="AS96" s="218" t="n"/>
      <c r="AT96" s="218" t="n"/>
      <c r="AU96" s="218" t="n"/>
      <c r="AV96" s="218" t="n"/>
      <c r="AW96" s="218" t="n"/>
      <c r="AX96" s="218" t="n"/>
      <c r="AY96" s="218" t="n"/>
      <c r="AZ96" s="218" t="n"/>
      <c r="BA96" s="218" t="n"/>
      <c r="BB96" s="218" t="n"/>
      <c r="BC96" s="218" t="n"/>
      <c r="BD96" s="218" t="n"/>
      <c r="BE96" s="218" t="n"/>
      <c r="BF96" s="218" t="n"/>
      <c r="BG96" s="218" t="n"/>
      <c r="BH96" s="218" t="n"/>
      <c r="BI96" s="218" t="n"/>
      <c r="BJ96" s="218" t="n"/>
      <c r="BK96" s="218" t="n"/>
      <c r="BL96" s="218" t="n"/>
      <c r="BM96" s="218" t="n"/>
      <c r="BN96" s="218" t="n"/>
      <c r="BO96" s="218" t="n"/>
      <c r="BP96" s="218" t="n"/>
      <c r="BQ96" s="218" t="n"/>
      <c r="BR96" s="218" t="n"/>
      <c r="BS96" s="218" t="n"/>
      <c r="BT96" s="218" t="n"/>
      <c r="BU96" s="218" t="n"/>
      <c r="BV96" s="218" t="n"/>
      <c r="BW96" s="218" t="n"/>
      <c r="BX96" s="221" t="n"/>
      <c r="BY96" s="221" t="n"/>
      <c r="BZ96" s="221" t="n"/>
      <c r="CA96" s="221" t="n"/>
      <c r="CB96" s="221" t="n"/>
      <c r="CC96" s="221" t="n"/>
      <c r="CD96" s="221" t="n"/>
      <c r="CE96" s="221" t="n"/>
      <c r="CF96" s="221" t="n"/>
      <c r="CG96" s="222" t="n"/>
      <c r="CH96" s="217" t="n">
        <v>0.015</v>
      </c>
      <c r="CI96" s="449" t="n"/>
      <c r="CJ96" s="224" t="n"/>
      <c r="CK96" s="196" t="n"/>
      <c r="CL96" s="196" t="n"/>
      <c r="CM96" s="196" t="n"/>
      <c r="CN96" s="196" t="n"/>
      <c r="CO96" s="196" t="inlineStr">
        <is>
          <t>LG</t>
        </is>
      </c>
      <c r="CP96" s="24" t="inlineStr">
        <is>
          <t>HE</t>
        </is>
      </c>
      <c r="CQ96" s="367" t="inlineStr">
        <is>
          <t>MFZ67207701</t>
        </is>
      </c>
      <c r="CR96" s="367" t="inlineStr">
        <is>
          <t>mma</t>
        </is>
      </c>
      <c r="CS96" s="367" t="n">
        <v>1</v>
      </c>
      <c r="CT96" s="367" t="n"/>
      <c r="CU96" s="367" t="n"/>
      <c r="CV96" s="367" t="n"/>
      <c r="CW96" s="367" t="n"/>
      <c r="CX96" s="367" t="n"/>
      <c r="CY96" s="367">
        <f>IFERROR(ROUND(STDEV(AN96,L96),1),"")</f>
        <v/>
      </c>
      <c r="CZ96" s="235">
        <f>IFERROR(ROUND(AVERAGE(O96:S96,AA96:AE96),0),"")</f>
        <v/>
      </c>
      <c r="DA96" s="235">
        <f>IFERROR(AVERAGE(T96:X96,AF96:AJ96),"")</f>
        <v/>
      </c>
      <c r="DB96" s="96" t="n"/>
      <c r="DC96" s="431">
        <f>SUM(BL96:BT96,AW96:BE96)</f>
        <v/>
      </c>
      <c r="DD96">
        <f>ROUND(DC96/K96,0)</f>
        <v/>
      </c>
      <c r="DE96">
        <f>IFERROR(ROUND(AVERAGE(Y96:Z96,AK96:AL96),0),"")</f>
        <v/>
      </c>
      <c r="DF96" s="218">
        <f>IFERROR(ROUND((3600/DE96*J96),0),"")</f>
        <v/>
      </c>
      <c r="DG96">
        <f>IFERROR(ROUND(DD96/DF96,1),"")</f>
        <v/>
      </c>
      <c r="DH96" s="431">
        <f>DD96+DB96</f>
        <v/>
      </c>
      <c r="DI96">
        <f>DC96/DH96</f>
        <v/>
      </c>
      <c r="DK96" s="431">
        <f>DF96-AP96</f>
        <v/>
      </c>
      <c r="DL96" s="367" t="n"/>
      <c r="DM96" s="367" t="n"/>
      <c r="DN96" s="367" t="n"/>
      <c r="DO96" s="367" t="n"/>
      <c r="DP96" s="367" t="n"/>
      <c r="DQ96" s="367" t="n"/>
      <c r="DR96" s="367" t="n"/>
      <c r="DS96" s="367" t="n"/>
      <c r="DT96" s="367" t="n"/>
      <c r="DU96" s="367" t="n"/>
      <c r="DV96" s="367" t="n"/>
      <c r="DW96" s="367" t="n"/>
      <c r="DX96" s="367" t="n"/>
      <c r="DY96" s="367" t="n"/>
      <c r="DZ96" s="367" t="n"/>
      <c r="EA96" s="367" t="n"/>
      <c r="EB96" s="367" t="n"/>
      <c r="EC96" s="367" t="n"/>
      <c r="ED96" s="367" t="n"/>
      <c r="EE96" s="367" t="n"/>
      <c r="EF96" s="367" t="n"/>
      <c r="EG96" s="367" t="n"/>
      <c r="EH96" s="367" t="n"/>
      <c r="EI96" s="367" t="n"/>
    </row>
    <row r="97" ht="31.5" customFormat="1" customHeight="1" s="242">
      <c r="A97" s="236" t="n">
        <v>2022</v>
      </c>
      <c r="B97" s="192" t="n">
        <v>1</v>
      </c>
      <c r="C97" s="448" t="n">
        <v>44565</v>
      </c>
      <c r="D97" s="192" t="n">
        <v>236</v>
      </c>
      <c r="E97" s="192" t="n">
        <v>160</v>
      </c>
      <c r="F97" s="192" t="n">
        <v>5</v>
      </c>
      <c r="G97" s="241" t="inlineStr">
        <is>
          <t>فوم طقم رويال جاز المعدل</t>
        </is>
      </c>
      <c r="H97" t="inlineStr">
        <is>
          <t>FMROGI20000000</t>
        </is>
      </c>
      <c r="I97" t="inlineStr">
        <is>
          <t>1400*1700</t>
        </is>
      </c>
      <c r="J97" t="n">
        <v>2</v>
      </c>
      <c r="K97" t="n">
        <v>1</v>
      </c>
      <c r="L97" s="243" t="n">
        <v>200</v>
      </c>
      <c r="M97" s="244" t="n">
        <v>186</v>
      </c>
      <c r="N97" s="245" t="n">
        <v>214</v>
      </c>
      <c r="O97" s="235" t="n">
        <v>122920</v>
      </c>
      <c r="P97" s="235" t="n">
        <v>125554</v>
      </c>
      <c r="Q97" s="235" t="n">
        <v>120725</v>
      </c>
      <c r="R97" s="235" t="n">
        <v>125115</v>
      </c>
      <c r="S97" s="235" t="n">
        <v>122920</v>
      </c>
      <c r="T97" s="235" t="n">
        <v>89556</v>
      </c>
      <c r="U97" s="235" t="n">
        <v>87800</v>
      </c>
      <c r="V97" s="235" t="n">
        <v>84288</v>
      </c>
      <c r="W97" s="235" t="n">
        <v>90434</v>
      </c>
      <c r="X97" s="235" t="n">
        <v>89556</v>
      </c>
      <c r="Y97" s="195" t="n">
        <v>93</v>
      </c>
      <c r="Z97" s="195" t="n">
        <v>93</v>
      </c>
      <c r="AA97" s="235" t="n">
        <v>127749</v>
      </c>
      <c r="AB97" s="235" t="n">
        <v>126871</v>
      </c>
      <c r="AC97" s="235" t="n">
        <v>119847</v>
      </c>
      <c r="AD97" s="235" t="n">
        <v>111067</v>
      </c>
      <c r="AE97" s="235" t="n">
        <v>116335</v>
      </c>
      <c r="AF97" s="235" t="n">
        <v>91312</v>
      </c>
      <c r="AG97" s="235" t="n">
        <v>90873</v>
      </c>
      <c r="AH97" s="235" t="n">
        <v>88239</v>
      </c>
      <c r="AI97" s="235" t="n">
        <v>86483</v>
      </c>
      <c r="AJ97" s="235" t="n">
        <v>84727</v>
      </c>
      <c r="AK97" s="195" t="n">
        <v>93</v>
      </c>
      <c r="AL97" s="195" t="n">
        <v>92</v>
      </c>
      <c r="AM97" s="235" t="n"/>
      <c r="AN97" s="235" t="n"/>
      <c r="AO97" s="282" t="n"/>
      <c r="AP97" s="219" t="n">
        <v>76</v>
      </c>
      <c r="AQ97" s="220" t="n">
        <v>95</v>
      </c>
      <c r="AR97" s="218" t="n"/>
      <c r="AS97" s="218" t="n"/>
      <c r="AT97" s="218" t="n"/>
      <c r="AU97" s="218" t="n"/>
      <c r="AV97" s="218" t="n"/>
      <c r="AW97" s="218" t="n"/>
      <c r="AX97" s="218" t="n">
        <v>439</v>
      </c>
      <c r="AY97" s="218" t="n">
        <v>2634</v>
      </c>
      <c r="AZ97" s="218" t="n"/>
      <c r="BA97" s="218" t="n"/>
      <c r="BB97" s="218" t="n"/>
      <c r="BC97" s="218" t="n"/>
      <c r="BD97" s="218" t="n"/>
      <c r="BE97" s="218" t="n"/>
      <c r="BF97" s="218" t="n"/>
      <c r="BG97" s="218" t="n"/>
      <c r="BH97" s="218" t="n"/>
      <c r="BI97" s="218" t="n"/>
      <c r="BJ97" s="218" t="n"/>
      <c r="BK97" s="218" t="n"/>
      <c r="BL97" s="218" t="n">
        <v>1756</v>
      </c>
      <c r="BM97" s="218" t="n">
        <v>1756</v>
      </c>
      <c r="BN97" s="218" t="n">
        <v>1317</v>
      </c>
      <c r="BO97" s="218" t="n"/>
      <c r="BP97" s="218" t="n"/>
      <c r="BQ97" s="218" t="n"/>
      <c r="BR97" s="218" t="n"/>
      <c r="BS97" s="218" t="n"/>
      <c r="BT97" s="218" t="n"/>
      <c r="BU97" s="218" t="n"/>
      <c r="BV97" s="218" t="n"/>
      <c r="BW97" s="218" t="n"/>
      <c r="BX97" s="221" t="n">
        <v>2195</v>
      </c>
      <c r="BY97" s="221" t="n">
        <v>3951</v>
      </c>
      <c r="BZ97" s="221" t="n"/>
      <c r="CA97" s="221" t="n"/>
      <c r="CB97" s="221" t="n"/>
      <c r="CC97" s="221" t="n"/>
      <c r="CD97" s="221" t="n"/>
      <c r="CE97" s="221" t="n"/>
      <c r="CF97" s="221" t="n"/>
      <c r="CG97" s="222" t="n"/>
      <c r="CH97" s="217" t="n">
        <v>0.015</v>
      </c>
      <c r="CI97" s="449" t="n"/>
      <c r="CJ97" s="224" t="n"/>
      <c r="CK97" s="196" t="n"/>
      <c r="CL97" s="196" t="n"/>
      <c r="CM97" s="196" t="n"/>
      <c r="CN97" s="196" t="n"/>
      <c r="CO97" s="196" t="inlineStr">
        <is>
          <t>رويال جاز</t>
        </is>
      </c>
      <c r="CP97" s="24" t="inlineStr">
        <is>
          <t xml:space="preserve">الهندسية لانتاج الاجهزة المنزلية </t>
        </is>
      </c>
      <c r="CQ97" s="367" t="n"/>
      <c r="CR97" s="367" t="n"/>
      <c r="CS97" s="367" t="n">
        <v>1</v>
      </c>
      <c r="CT97" s="367" t="n"/>
      <c r="CU97" s="367" t="n"/>
      <c r="CV97" s="367" t="n"/>
      <c r="CW97" s="367" t="n"/>
      <c r="CX97" s="367" t="n"/>
      <c r="CY97" s="367">
        <f>IFERROR(ROUND(STDEV(AN97,L97),1),"")</f>
        <v/>
      </c>
      <c r="CZ97" s="235">
        <f>IFERROR(ROUND(AVERAGE(O97:S97,AA97:AE97),0),"")</f>
        <v/>
      </c>
      <c r="DA97" s="235">
        <f>IFERROR(AVERAGE(T97:X97,AF97:AJ97),"")</f>
        <v/>
      </c>
      <c r="DB97" s="96" t="n"/>
      <c r="DC97" s="431">
        <f>SUM(BL97:BT97,AW97:BE97)</f>
        <v/>
      </c>
      <c r="DD97">
        <f>ROUND(DC97/K97,0)</f>
        <v/>
      </c>
      <c r="DE97">
        <f>IFERROR(ROUND(AVERAGE(Y97:Z97,AK97:AL97),0),"")</f>
        <v/>
      </c>
      <c r="DF97" s="218">
        <f>IFERROR(ROUND((3600/DE97*J97),0),"")</f>
        <v/>
      </c>
      <c r="DG97">
        <f>IFERROR(ROUND(DD97/DF97,1),"")</f>
        <v/>
      </c>
      <c r="DH97" s="431">
        <f>DD97+DB97</f>
        <v/>
      </c>
      <c r="DI97">
        <f>DC97/DH97</f>
        <v/>
      </c>
      <c r="DK97" s="431">
        <f>DF97-AP97</f>
        <v/>
      </c>
      <c r="DL97" s="367" t="n"/>
      <c r="DM97" s="367" t="n"/>
      <c r="DN97" s="367" t="n"/>
      <c r="DO97" s="367" t="n"/>
      <c r="DP97" s="367" t="n"/>
      <c r="DQ97" s="367" t="n"/>
      <c r="DR97" s="367" t="n"/>
      <c r="DS97" s="367" t="n"/>
      <c r="DT97" s="367" t="n"/>
      <c r="DU97" s="367" t="n"/>
      <c r="DV97" s="367" t="n"/>
      <c r="DW97" s="367" t="n"/>
      <c r="DX97" s="367" t="n"/>
      <c r="DY97" s="367" t="n"/>
      <c r="DZ97" s="367" t="n"/>
      <c r="EA97" s="367" t="n"/>
      <c r="EB97" s="367" t="n"/>
      <c r="EC97" s="367" t="n"/>
      <c r="ED97" s="367" t="n"/>
      <c r="EE97" s="367" t="n"/>
      <c r="EF97" s="367" t="n"/>
      <c r="EG97" s="367" t="n"/>
      <c r="EH97" s="367" t="n"/>
      <c r="EI97" s="367" t="n"/>
    </row>
    <row r="98" ht="31.5" customFormat="1" customHeight="1" s="242">
      <c r="A98" s="236" t="n">
        <v>2022</v>
      </c>
      <c r="B98" s="192" t="n">
        <v>1</v>
      </c>
      <c r="C98" s="448" t="n">
        <v>44565</v>
      </c>
      <c r="D98" s="192" t="n">
        <v>375</v>
      </c>
      <c r="E98" s="192" t="n">
        <v>437</v>
      </c>
      <c r="F98" s="192" t="n">
        <v>6</v>
      </c>
      <c r="G98" s="241" t="inlineStr">
        <is>
          <t>LG32LM55\63</t>
        </is>
      </c>
      <c r="H98" t="inlineStr">
        <is>
          <t>FMLGEI32LM5563</t>
        </is>
      </c>
      <c r="I98" t="inlineStr">
        <is>
          <t>1400*1700</t>
        </is>
      </c>
      <c r="J98" t="n">
        <v>4</v>
      </c>
      <c r="K98" t="n">
        <v>2</v>
      </c>
      <c r="L98" s="243" t="n">
        <v>168</v>
      </c>
      <c r="M98" s="244" t="n">
        <v>158.088</v>
      </c>
      <c r="N98" s="245" t="n">
        <v>179.928</v>
      </c>
      <c r="O98" s="235" t="n">
        <v>58320</v>
      </c>
      <c r="P98" s="235" t="n">
        <v>55890</v>
      </c>
      <c r="Q98" s="235" t="n">
        <v>56619</v>
      </c>
      <c r="R98" s="235" t="n">
        <v>60264</v>
      </c>
      <c r="S98" s="235" t="n">
        <v>58320</v>
      </c>
      <c r="T98" s="235" t="n">
        <v>43011</v>
      </c>
      <c r="U98" s="235" t="n">
        <v>42282</v>
      </c>
      <c r="V98" s="235" t="n">
        <v>42768</v>
      </c>
      <c r="W98" s="235" t="n">
        <v>43254</v>
      </c>
      <c r="X98" s="235" t="n">
        <v>43497</v>
      </c>
      <c r="Y98" s="195" t="n">
        <v>116</v>
      </c>
      <c r="Z98" s="195" t="n">
        <v>116</v>
      </c>
      <c r="AA98" s="235" t="n">
        <v>58320</v>
      </c>
      <c r="AB98" s="235" t="n">
        <v>60021</v>
      </c>
      <c r="AC98" s="235" t="n">
        <v>55890</v>
      </c>
      <c r="AD98" s="235" t="n">
        <v>69255</v>
      </c>
      <c r="AE98" s="235" t="n">
        <v>58806</v>
      </c>
      <c r="AF98" s="235" t="n">
        <v>44226</v>
      </c>
      <c r="AG98" s="235" t="n">
        <v>44469</v>
      </c>
      <c r="AH98" s="235" t="n">
        <v>42768</v>
      </c>
      <c r="AI98" s="235" t="n">
        <v>42039</v>
      </c>
      <c r="AJ98" s="235" t="n">
        <v>48600</v>
      </c>
      <c r="AK98" s="195" t="n">
        <v>116</v>
      </c>
      <c r="AL98" s="195" t="n">
        <v>115</v>
      </c>
      <c r="AM98" s="235" t="n"/>
      <c r="AN98" s="235" t="n"/>
      <c r="AO98" s="282" t="n"/>
      <c r="AP98" s="219" t="n">
        <v>120</v>
      </c>
      <c r="AQ98" s="220" t="n">
        <v>120</v>
      </c>
      <c r="AR98" s="218" t="n"/>
      <c r="AS98" s="218" t="n"/>
      <c r="AT98" s="218" t="n"/>
      <c r="AU98" s="218" t="n"/>
      <c r="AV98" s="218" t="n"/>
      <c r="AW98" s="218" t="n">
        <v>243</v>
      </c>
      <c r="AX98" s="218" t="n">
        <v>1215</v>
      </c>
      <c r="AY98" s="218" t="n">
        <v>972</v>
      </c>
      <c r="AZ98" s="218" t="n"/>
      <c r="BA98" s="218" t="n"/>
      <c r="BB98" s="218" t="n"/>
      <c r="BC98" s="218" t="n"/>
      <c r="BD98" s="218" t="n"/>
      <c r="BE98" s="218" t="n"/>
      <c r="BF98" s="218" t="n"/>
      <c r="BG98" s="218" t="n"/>
      <c r="BH98" s="218" t="n"/>
      <c r="BI98" s="218" t="n"/>
      <c r="BJ98" s="218" t="n"/>
      <c r="BK98" s="218" t="n"/>
      <c r="BL98" s="218" t="n">
        <v>1458</v>
      </c>
      <c r="BM98" s="218" t="n">
        <v>972</v>
      </c>
      <c r="BN98" s="218" t="n">
        <v>486</v>
      </c>
      <c r="BO98" s="218" t="n"/>
      <c r="BP98" s="218" t="n">
        <v>486</v>
      </c>
      <c r="BQ98" s="218" t="n"/>
      <c r="BR98" s="218" t="n"/>
      <c r="BS98" s="218" t="n"/>
      <c r="BT98" s="218" t="n"/>
      <c r="BU98" s="218" t="n"/>
      <c r="BV98" s="218" t="n"/>
      <c r="BW98" s="218" t="n">
        <v>729</v>
      </c>
      <c r="BX98" s="221" t="n">
        <v>972</v>
      </c>
      <c r="BY98" s="221" t="n">
        <v>729</v>
      </c>
      <c r="BZ98" s="221" t="n"/>
      <c r="CA98" s="221" t="n"/>
      <c r="CB98" s="221" t="n"/>
      <c r="CC98" s="221" t="n"/>
      <c r="CD98" s="221" t="n"/>
      <c r="CE98" s="221" t="n"/>
      <c r="CF98" s="221" t="n"/>
      <c r="CG98" s="222" t="n"/>
      <c r="CH98" s="217" t="n">
        <v>0.015</v>
      </c>
      <c r="CI98" s="449" t="n"/>
      <c r="CJ98" s="224" t="n"/>
      <c r="CK98" s="196" t="n"/>
      <c r="CL98" s="196" t="n"/>
      <c r="CM98" s="196" t="n"/>
      <c r="CN98" s="196" t="n"/>
      <c r="CO98" s="196" t="inlineStr">
        <is>
          <t>LG</t>
        </is>
      </c>
      <c r="CP98" s="24" t="inlineStr">
        <is>
          <t>HE</t>
        </is>
      </c>
      <c r="CQ98" s="367" t="inlineStr">
        <is>
          <t>MFZ66333001</t>
        </is>
      </c>
      <c r="CR98" s="367" t="inlineStr">
        <is>
          <t>mma</t>
        </is>
      </c>
      <c r="CS98" s="367" t="n">
        <v>1</v>
      </c>
      <c r="CT98" s="367" t="n"/>
      <c r="CU98" s="367" t="n"/>
      <c r="CV98" s="367" t="n"/>
      <c r="CW98" s="367" t="n"/>
      <c r="CX98" s="367" t="n"/>
      <c r="CY98" s="367">
        <f>IFERROR(ROUND(STDEV(AN98,L98),1),"")</f>
        <v/>
      </c>
      <c r="CZ98" s="235">
        <f>IFERROR(ROUND(AVERAGE(O98:S98,AA98:AE98),0),"")</f>
        <v/>
      </c>
      <c r="DA98" s="235">
        <f>IFERROR(AVERAGE(T98:X98,AF98:AJ98),"")</f>
        <v/>
      </c>
      <c r="DB98" s="96" t="n"/>
      <c r="DC98" s="431">
        <f>SUM(BL98:BT98,AW98:BE98)</f>
        <v/>
      </c>
      <c r="DD98">
        <f>ROUND(DC98/K98,0)</f>
        <v/>
      </c>
      <c r="DE98">
        <f>IFERROR(ROUND(AVERAGE(Y98:Z98,AK98:AL98),0),"")</f>
        <v/>
      </c>
      <c r="DF98" s="218">
        <f>IFERROR(ROUND((3600/DE98*J98),0),"")</f>
        <v/>
      </c>
      <c r="DG98">
        <f>IFERROR(ROUND(DD98/DF98,1),"")</f>
        <v/>
      </c>
      <c r="DH98" s="431">
        <f>DD98+DB98</f>
        <v/>
      </c>
      <c r="DI98">
        <f>DC98/DH98</f>
        <v/>
      </c>
      <c r="DK98" s="431">
        <f>DF98-AP98</f>
        <v/>
      </c>
      <c r="DL98" s="367" t="n"/>
      <c r="DM98" s="367" t="n"/>
      <c r="DN98" s="367" t="n"/>
      <c r="DO98" s="367" t="n"/>
      <c r="DP98" s="367" t="n"/>
      <c r="DQ98" s="367" t="n"/>
      <c r="DR98" s="367" t="n"/>
      <c r="DS98" s="367" t="n"/>
      <c r="DT98" s="367" t="n"/>
      <c r="DU98" s="367" t="n"/>
      <c r="DV98" s="367" t="n"/>
      <c r="DW98" s="367" t="n"/>
      <c r="DX98" s="367" t="n"/>
      <c r="DY98" s="367" t="n"/>
      <c r="DZ98" s="367" t="n"/>
      <c r="EA98" s="367" t="n"/>
      <c r="EB98" s="367" t="n"/>
      <c r="EC98" s="367" t="n"/>
      <c r="ED98" s="367" t="n"/>
      <c r="EE98" s="367" t="n"/>
      <c r="EF98" s="367" t="n"/>
      <c r="EG98" s="367" t="n"/>
      <c r="EH98" s="367" t="n"/>
      <c r="EI98" s="367" t="n"/>
    </row>
    <row r="99" ht="31.5" customFormat="1" customHeight="1" s="242">
      <c r="A99" s="236" t="n">
        <v>2022</v>
      </c>
      <c r="B99" s="192" t="n">
        <v>1</v>
      </c>
      <c r="C99" s="448" t="n">
        <v>44565</v>
      </c>
      <c r="D99" s="192" t="n">
        <v>384</v>
      </c>
      <c r="E99" s="192" t="n">
        <v>556</v>
      </c>
      <c r="F99" s="192" t="n">
        <v>6</v>
      </c>
      <c r="G99" s="241" t="inlineStr">
        <is>
          <t>LG 65 UM 73 top&amp;bottom</t>
        </is>
      </c>
      <c r="H99" t="inlineStr">
        <is>
          <t>FMLGEI65UM7301</t>
        </is>
      </c>
      <c r="I99" t="inlineStr">
        <is>
          <t>1400*1700</t>
        </is>
      </c>
      <c r="J99" t="n">
        <v>1</v>
      </c>
      <c r="K99" t="n">
        <v>6</v>
      </c>
      <c r="L99" s="243" t="n">
        <v>1066</v>
      </c>
      <c r="M99" s="244" t="n">
        <v>1003.106</v>
      </c>
      <c r="N99" s="245" t="n">
        <v>1141.686</v>
      </c>
      <c r="O99" s="235" t="n"/>
      <c r="P99" s="235" t="n">
        <v>646000</v>
      </c>
      <c r="Q99" s="235" t="n">
        <v>665200</v>
      </c>
      <c r="R99" s="235" t="n">
        <v>732000</v>
      </c>
      <c r="S99" s="235" t="n">
        <v>685600</v>
      </c>
      <c r="T99" s="235" t="n"/>
      <c r="U99" s="235" t="n">
        <v>522800</v>
      </c>
      <c r="V99" s="235" t="n">
        <v>521600</v>
      </c>
      <c r="W99" s="235" t="n">
        <v>532400</v>
      </c>
      <c r="X99" s="235" t="n">
        <v>532400</v>
      </c>
      <c r="Y99" s="195" t="n">
        <v>157</v>
      </c>
      <c r="Z99" s="195" t="n">
        <v>155</v>
      </c>
      <c r="AA99" s="235" t="n">
        <v>713200</v>
      </c>
      <c r="AB99" s="235" t="n">
        <v>698000</v>
      </c>
      <c r="AC99" s="235" t="n"/>
      <c r="AD99" s="235" t="n">
        <v>852800</v>
      </c>
      <c r="AE99" s="235" t="n">
        <v>786800</v>
      </c>
      <c r="AF99" s="235" t="n">
        <v>535600</v>
      </c>
      <c r="AG99" s="235" t="n">
        <v>540400</v>
      </c>
      <c r="AH99" s="235" t="n"/>
      <c r="AI99" s="235" t="n">
        <v>528800</v>
      </c>
      <c r="AJ99" s="235" t="n">
        <v>528400</v>
      </c>
      <c r="AK99" s="195" t="n">
        <v>157</v>
      </c>
      <c r="AL99" s="195" t="n">
        <v>155</v>
      </c>
      <c r="AM99" s="235" t="n"/>
      <c r="AN99" s="235" t="n"/>
      <c r="AO99" s="282" t="n"/>
      <c r="AP99" s="219" t="n">
        <v>20</v>
      </c>
      <c r="AQ99" s="220" t="n">
        <v>180</v>
      </c>
      <c r="AR99" s="218" t="n"/>
      <c r="AS99" s="218" t="n"/>
      <c r="AT99" s="218" t="n"/>
      <c r="AU99" s="218" t="n"/>
      <c r="AV99" s="218" t="n"/>
      <c r="AW99" s="218" t="n">
        <v>800</v>
      </c>
      <c r="AX99" s="218" t="n">
        <v>1600</v>
      </c>
      <c r="AY99" s="218" t="n">
        <v>2400</v>
      </c>
      <c r="AZ99" s="218" t="n"/>
      <c r="BA99" s="218" t="n"/>
      <c r="BB99" s="218" t="n"/>
      <c r="BC99" s="218" t="n"/>
      <c r="BD99" s="218" t="n"/>
      <c r="BE99" s="218" t="n"/>
      <c r="BF99" s="218" t="n"/>
      <c r="BG99" s="218" t="n"/>
      <c r="BH99" s="218" t="n"/>
      <c r="BI99" s="218" t="n"/>
      <c r="BJ99" s="218" t="n"/>
      <c r="BK99" s="218" t="n"/>
      <c r="BL99" s="218" t="n">
        <v>800</v>
      </c>
      <c r="BM99" s="218" t="n">
        <v>1600</v>
      </c>
      <c r="BN99" s="218" t="n">
        <v>3200</v>
      </c>
      <c r="BO99" s="218" t="n"/>
      <c r="BP99" s="218" t="n">
        <v>4000</v>
      </c>
      <c r="BQ99" s="218" t="n"/>
      <c r="BR99" s="218" t="n"/>
      <c r="BS99" s="218" t="n"/>
      <c r="BT99" s="218" t="n"/>
      <c r="BU99" s="218" t="n"/>
      <c r="BV99" s="218" t="n"/>
      <c r="BW99" s="218" t="n">
        <v>0</v>
      </c>
      <c r="BX99" s="221" t="n">
        <v>400</v>
      </c>
      <c r="BY99" s="221" t="n">
        <v>800</v>
      </c>
      <c r="BZ99" s="221" t="n"/>
      <c r="CA99" s="221" t="n"/>
      <c r="CB99" s="221" t="n"/>
      <c r="CC99" s="221" t="n"/>
      <c r="CD99" s="221" t="n"/>
      <c r="CE99" s="221" t="n"/>
      <c r="CF99" s="221" t="n"/>
      <c r="CG99" s="222" t="n"/>
      <c r="CH99" s="217" t="n">
        <v>0.015</v>
      </c>
      <c r="CI99" s="449" t="n"/>
      <c r="CJ99" s="224" t="n"/>
      <c r="CK99" s="196" t="n"/>
      <c r="CL99" s="196" t="n"/>
      <c r="CM99" s="196" t="n"/>
      <c r="CN99" s="196" t="n"/>
      <c r="CO99" s="196" t="inlineStr">
        <is>
          <t>LG</t>
        </is>
      </c>
      <c r="CP99" s="24" t="inlineStr">
        <is>
          <t>HE</t>
        </is>
      </c>
      <c r="CQ99" s="367" t="inlineStr">
        <is>
          <t>MFZ66236701</t>
        </is>
      </c>
      <c r="CR99" s="367" t="n"/>
      <c r="CS99" s="367" t="n">
        <v>1</v>
      </c>
      <c r="CT99" s="367" t="n"/>
      <c r="CU99" s="367" t="n"/>
      <c r="CV99" s="367" t="n"/>
      <c r="CW99" s="367" t="n"/>
      <c r="CX99" s="367" t="n"/>
      <c r="CY99" s="367">
        <f>IFERROR(ROUND(STDEV(AN99,L99),1),"")</f>
        <v/>
      </c>
      <c r="CZ99" s="235">
        <f>IFERROR(ROUND(AVERAGE(O99:S99,AA99:AE99),0),"")</f>
        <v/>
      </c>
      <c r="DA99" s="235">
        <f>IFERROR(AVERAGE(T99:X99,AF99:AJ99),"")</f>
        <v/>
      </c>
      <c r="DB99" s="96" t="n"/>
      <c r="DC99" s="431">
        <f>SUM(BL99:BT99,AW99:BE99)</f>
        <v/>
      </c>
      <c r="DD99">
        <f>ROUND(DC99/K99,0)</f>
        <v/>
      </c>
      <c r="DE99">
        <f>IFERROR(ROUND(AVERAGE(Y99:Z99,AK99:AL99),0),"")</f>
        <v/>
      </c>
      <c r="DF99" s="218">
        <f>IFERROR(ROUND((3600/DE99*J99),0),"")</f>
        <v/>
      </c>
      <c r="DG99">
        <f>IFERROR(ROUND(DD99/DF99,1),"")</f>
        <v/>
      </c>
      <c r="DH99" s="431">
        <f>DD99+DB99</f>
        <v/>
      </c>
      <c r="DI99">
        <f>DC99/DH99</f>
        <v/>
      </c>
      <c r="DK99" s="431">
        <f>DF99-AP99</f>
        <v/>
      </c>
      <c r="DL99" s="367" t="n"/>
      <c r="DM99" s="367" t="n"/>
      <c r="DN99" s="367" t="n"/>
      <c r="DO99" s="367" t="n"/>
      <c r="DP99" s="367" t="n"/>
      <c r="DQ99" s="367" t="n"/>
      <c r="DR99" s="367" t="n"/>
      <c r="DS99" s="367" t="n"/>
      <c r="DT99" s="367" t="n"/>
      <c r="DU99" s="367" t="n"/>
      <c r="DV99" s="367" t="n"/>
      <c r="DW99" s="367" t="n"/>
      <c r="DX99" s="367" t="n"/>
      <c r="DY99" s="367" t="n"/>
      <c r="DZ99" s="367" t="n"/>
      <c r="EA99" s="367" t="n"/>
      <c r="EB99" s="367" t="n"/>
      <c r="EC99" s="367" t="n"/>
      <c r="ED99" s="367" t="n"/>
      <c r="EE99" s="367" t="n"/>
      <c r="EF99" s="367" t="n"/>
      <c r="EG99" s="367" t="n"/>
      <c r="EH99" s="367" t="n"/>
      <c r="EI99" s="367" t="n"/>
    </row>
    <row r="100" ht="31.5" customFormat="1" customHeight="1" s="242">
      <c r="A100" s="236" t="n">
        <v>2022</v>
      </c>
      <c r="B100" s="192" t="n">
        <v>1</v>
      </c>
      <c r="C100" s="448" t="n">
        <v>44565</v>
      </c>
      <c r="D100" s="192" t="n">
        <v>384</v>
      </c>
      <c r="E100" s="192" t="n">
        <v>557</v>
      </c>
      <c r="F100" s="192" t="n">
        <v>6</v>
      </c>
      <c r="G100" s="241" t="inlineStr">
        <is>
          <t>LGLG65UM73 LR</t>
        </is>
      </c>
      <c r="H100" t="inlineStr">
        <is>
          <t>FMLGEI65UM7302</t>
        </is>
      </c>
      <c r="I100" t="inlineStr">
        <is>
          <t>1400*1700</t>
        </is>
      </c>
      <c r="J100" t="n">
        <v>1</v>
      </c>
      <c r="K100" t="n">
        <v>6</v>
      </c>
      <c r="L100" s="243" t="n">
        <v>182</v>
      </c>
      <c r="M100" s="244" t="n">
        <v>171.262</v>
      </c>
      <c r="N100" s="245" t="n">
        <v>194.922</v>
      </c>
      <c r="O100" s="235" t="n"/>
      <c r="P100" s="235" t="n"/>
      <c r="Q100" s="235" t="n"/>
      <c r="R100" s="235" t="n"/>
      <c r="S100" s="235" t="n"/>
      <c r="T100" s="235" t="n"/>
      <c r="U100" s="235" t="n"/>
      <c r="V100" s="235" t="n"/>
      <c r="W100" s="235" t="n"/>
      <c r="X100" s="235" t="n"/>
      <c r="Y100" s="195" t="n">
        <v>157</v>
      </c>
      <c r="Z100" s="195" t="n">
        <v>155</v>
      </c>
      <c r="AA100" s="235" t="n"/>
      <c r="AB100" s="235" t="n"/>
      <c r="AC100" s="235" t="n"/>
      <c r="AD100" s="235" t="n"/>
      <c r="AE100" s="235" t="n"/>
      <c r="AF100" s="235" t="n"/>
      <c r="AG100" s="235" t="n"/>
      <c r="AH100" s="235" t="n"/>
      <c r="AI100" s="235" t="n"/>
      <c r="AJ100" s="235" t="n"/>
      <c r="AK100" s="195" t="n">
        <v>157</v>
      </c>
      <c r="AL100" s="195" t="n">
        <v>155</v>
      </c>
      <c r="AM100" s="235" t="n"/>
      <c r="AN100" s="235" t="n"/>
      <c r="AO100" s="282" t="n"/>
      <c r="AP100" s="219" t="n">
        <v>20</v>
      </c>
      <c r="AQ100" s="220" t="n">
        <v>180</v>
      </c>
      <c r="AR100" s="218" t="n"/>
      <c r="AS100" s="218" t="n"/>
      <c r="AT100" s="218" t="n"/>
      <c r="AU100" s="218" t="n"/>
      <c r="AV100" s="218" t="n"/>
      <c r="AW100" s="218" t="n"/>
      <c r="AX100" s="218" t="n"/>
      <c r="AY100" s="218" t="n"/>
      <c r="AZ100" s="218" t="n"/>
      <c r="BA100" s="218" t="n"/>
      <c r="BB100" s="218" t="n"/>
      <c r="BC100" s="218" t="n"/>
      <c r="BD100" s="218" t="n"/>
      <c r="BE100" s="218" t="n"/>
      <c r="BF100" s="218" t="n"/>
      <c r="BG100" s="218" t="n"/>
      <c r="BH100" s="218" t="n"/>
      <c r="BI100" s="218" t="n"/>
      <c r="BJ100" s="218" t="n"/>
      <c r="BK100" s="218" t="n"/>
      <c r="BL100" s="218" t="n"/>
      <c r="BM100" s="218" t="n"/>
      <c r="BN100" s="218" t="n"/>
      <c r="BO100" s="218" t="n"/>
      <c r="BP100" s="218" t="n"/>
      <c r="BQ100" s="218" t="n"/>
      <c r="BR100" s="218" t="n"/>
      <c r="BS100" s="218" t="n"/>
      <c r="BT100" s="218" t="n"/>
      <c r="BU100" s="218" t="n"/>
      <c r="BV100" s="218" t="n"/>
      <c r="BW100" s="218" t="n"/>
      <c r="BX100" s="221" t="n"/>
      <c r="BY100" s="221" t="n"/>
      <c r="BZ100" s="221" t="n"/>
      <c r="CA100" s="221" t="n"/>
      <c r="CB100" s="221" t="n"/>
      <c r="CC100" s="221" t="n"/>
      <c r="CD100" s="221" t="n"/>
      <c r="CE100" s="221" t="n"/>
      <c r="CF100" s="221" t="n"/>
      <c r="CG100" s="222" t="n"/>
      <c r="CH100" s="217" t="n">
        <v>0.015</v>
      </c>
      <c r="CI100" s="449" t="n"/>
      <c r="CJ100" s="224" t="n"/>
      <c r="CK100" s="196" t="n"/>
      <c r="CL100" s="196" t="n"/>
      <c r="CM100" s="196" t="n"/>
      <c r="CN100" s="196" t="n"/>
      <c r="CO100" s="196" t="inlineStr">
        <is>
          <t>LG</t>
        </is>
      </c>
      <c r="CP100" s="24" t="inlineStr">
        <is>
          <t>HE</t>
        </is>
      </c>
      <c r="CQ100" s="367" t="inlineStr">
        <is>
          <t>MFZ66236702</t>
        </is>
      </c>
      <c r="CR100" s="367" t="inlineStr">
        <is>
          <t xml:space="preserve">mma </t>
        </is>
      </c>
      <c r="CS100" s="367" t="n">
        <v>1</v>
      </c>
      <c r="CT100" s="367" t="n"/>
      <c r="CU100" s="367" t="n"/>
      <c r="CV100" s="367" t="n"/>
      <c r="CW100" s="367" t="n"/>
      <c r="CX100" s="367" t="n"/>
      <c r="CY100" s="367">
        <f>IFERROR(ROUND(STDEV(AN100,L100),1),"")</f>
        <v/>
      </c>
      <c r="CZ100" s="235">
        <f>IFERROR(ROUND(AVERAGE(O100:S100,AA100:AE100),0),"")</f>
        <v/>
      </c>
      <c r="DA100" s="235">
        <f>IFERROR(AVERAGE(T100:X100,AF100:AJ100),"")</f>
        <v/>
      </c>
      <c r="DB100" s="96" t="n"/>
      <c r="DC100" s="431">
        <f>SUM(BL100:BT100,AW100:BE100)</f>
        <v/>
      </c>
      <c r="DD100">
        <f>ROUND(DC100/K100,0)</f>
        <v/>
      </c>
      <c r="DE100">
        <f>IFERROR(ROUND(AVERAGE(Y100:Z100,AK100:AL100),0),"")</f>
        <v/>
      </c>
      <c r="DF100" s="218">
        <f>IFERROR(ROUND((3600/DE100*J100),0),"")</f>
        <v/>
      </c>
      <c r="DG100">
        <f>IFERROR(ROUND(DD100/DF100,1),"")</f>
        <v/>
      </c>
      <c r="DH100" s="431">
        <f>DD100+DB100</f>
        <v/>
      </c>
      <c r="DI100">
        <f>DC100/DH100</f>
        <v/>
      </c>
      <c r="DK100" s="431">
        <f>DF100-AP100</f>
        <v/>
      </c>
      <c r="DL100" s="367" t="n"/>
      <c r="DM100" s="367" t="n"/>
      <c r="DN100" s="367" t="n"/>
      <c r="DO100" s="367" t="n"/>
      <c r="DP100" s="367" t="n"/>
      <c r="DQ100" s="367" t="n"/>
      <c r="DR100" s="367" t="n"/>
      <c r="DS100" s="367" t="n"/>
      <c r="DT100" s="367" t="n"/>
      <c r="DU100" s="367" t="n"/>
      <c r="DV100" s="367" t="n"/>
      <c r="DW100" s="367" t="n"/>
      <c r="DX100" s="367" t="n"/>
      <c r="DY100" s="367" t="n"/>
      <c r="DZ100" s="367" t="n"/>
      <c r="EA100" s="367" t="n"/>
      <c r="EB100" s="367" t="n"/>
      <c r="EC100" s="367" t="n"/>
      <c r="ED100" s="367" t="n"/>
      <c r="EE100" s="367" t="n"/>
      <c r="EF100" s="367" t="n"/>
      <c r="EG100" s="367" t="n"/>
      <c r="EH100" s="367" t="n"/>
      <c r="EI100" s="367" t="n"/>
    </row>
    <row r="101" ht="31.5" customFormat="1" customHeight="1" s="242">
      <c r="A101" s="236" t="n">
        <v>2022</v>
      </c>
      <c r="B101" s="192" t="n">
        <v>1</v>
      </c>
      <c r="C101" s="448" t="n">
        <v>44565</v>
      </c>
      <c r="D101" s="192" t="n">
        <v>125</v>
      </c>
      <c r="E101" s="192" t="n">
        <v>691</v>
      </c>
      <c r="F101" s="192" t="n">
        <v>7</v>
      </c>
      <c r="G101" s="241" t="inlineStr">
        <is>
          <t>زوايا خلفيه كيلوباترا</t>
        </is>
      </c>
      <c r="H101" t="inlineStr">
        <is>
          <t>FMDAII2RCP0000</t>
        </is>
      </c>
      <c r="I101" t="inlineStr">
        <is>
          <t>1400*1700</t>
        </is>
      </c>
      <c r="J101" t="n">
        <v>4</v>
      </c>
      <c r="K101" t="n">
        <v>4</v>
      </c>
      <c r="L101" s="243" t="n">
        <v>194</v>
      </c>
      <c r="M101" s="244" t="n">
        <v>174.6</v>
      </c>
      <c r="N101" s="245" t="n">
        <v>213.4</v>
      </c>
      <c r="O101" s="235" t="n">
        <v>11607</v>
      </c>
      <c r="P101" s="235" t="n">
        <v>11925</v>
      </c>
      <c r="Q101" s="235" t="n">
        <v>12137</v>
      </c>
      <c r="R101" s="235" t="n">
        <v>11978</v>
      </c>
      <c r="S101" s="235" t="n">
        <v>11925</v>
      </c>
      <c r="T101" s="235" t="n">
        <v>9752</v>
      </c>
      <c r="U101" s="235" t="n">
        <v>10070</v>
      </c>
      <c r="V101" s="235" t="n">
        <v>9858</v>
      </c>
      <c r="W101" s="235" t="n">
        <v>9911</v>
      </c>
      <c r="X101" s="235" t="n">
        <v>10176</v>
      </c>
      <c r="Y101" s="195" t="n">
        <v>116</v>
      </c>
      <c r="Z101" s="195" t="n">
        <v>112</v>
      </c>
      <c r="AA101" s="235" t="n">
        <v>10918</v>
      </c>
      <c r="AB101" s="235" t="n">
        <v>11395</v>
      </c>
      <c r="AC101" s="235" t="n">
        <v>11660</v>
      </c>
      <c r="AD101" s="235" t="n">
        <v>12455</v>
      </c>
      <c r="AE101" s="235" t="n">
        <v>12402</v>
      </c>
      <c r="AF101" s="235" t="n">
        <v>9487</v>
      </c>
      <c r="AG101" s="235" t="n">
        <v>10600</v>
      </c>
      <c r="AH101" s="235" t="n">
        <v>10176</v>
      </c>
      <c r="AI101" s="235" t="n">
        <v>10600</v>
      </c>
      <c r="AJ101" s="235" t="n">
        <v>10600</v>
      </c>
      <c r="AK101" s="195" t="n">
        <v>115</v>
      </c>
      <c r="AL101" s="195" t="n">
        <v>116</v>
      </c>
      <c r="AM101" s="235" t="n"/>
      <c r="AN101" s="235" t="n"/>
      <c r="AO101" s="282" t="n"/>
      <c r="AP101" s="219" t="n">
        <v>120</v>
      </c>
      <c r="AQ101" s="220" t="n">
        <v>120</v>
      </c>
      <c r="AR101" s="218" t="n"/>
      <c r="AS101" s="218" t="n"/>
      <c r="AT101" s="218" t="n"/>
      <c r="AU101" s="218" t="n"/>
      <c r="AV101" s="218" t="n"/>
      <c r="AW101" s="218" t="n"/>
      <c r="AX101" s="218" t="n">
        <v>212</v>
      </c>
      <c r="AY101" s="218" t="n">
        <v>212</v>
      </c>
      <c r="AZ101" s="218" t="n"/>
      <c r="BA101" s="218" t="n"/>
      <c r="BB101" s="218" t="n"/>
      <c r="BC101" s="218" t="n"/>
      <c r="BD101" s="218" t="n"/>
      <c r="BE101" s="218" t="n"/>
      <c r="BF101" s="218" t="n"/>
      <c r="BG101" s="218" t="n"/>
      <c r="BH101" s="218" t="n"/>
      <c r="BI101" s="218" t="n"/>
      <c r="BJ101" s="218" t="n"/>
      <c r="BK101" s="218" t="n"/>
      <c r="BL101" s="218" t="n">
        <v>159</v>
      </c>
      <c r="BM101" s="218" t="n">
        <v>212</v>
      </c>
      <c r="BN101" s="218" t="n"/>
      <c r="BO101" s="218" t="n"/>
      <c r="BP101" s="218" t="n"/>
      <c r="BQ101" s="218" t="n"/>
      <c r="BR101" s="218" t="n"/>
      <c r="BS101" s="218" t="n"/>
      <c r="BT101" s="218" t="n"/>
      <c r="BU101" s="218" t="n"/>
      <c r="BV101" s="218" t="n"/>
      <c r="BW101" s="218" t="n"/>
      <c r="BX101" s="221" t="n">
        <v>106</v>
      </c>
      <c r="BY101" s="221" t="n"/>
      <c r="BZ101" s="221" t="n"/>
      <c r="CA101" s="221" t="n"/>
      <c r="CB101" s="221" t="n"/>
      <c r="CC101" s="221" t="n"/>
      <c r="CD101" s="221" t="n"/>
      <c r="CE101" s="221" t="n"/>
      <c r="CF101" s="221" t="n"/>
      <c r="CG101" s="222" t="n"/>
      <c r="CH101" s="217" t="n">
        <v>0.015</v>
      </c>
      <c r="CI101" s="449" t="n"/>
      <c r="CJ101" s="224" t="n"/>
      <c r="CK101" s="196" t="n"/>
      <c r="CL101" s="196" t="n"/>
      <c r="CM101" s="196" t="n"/>
      <c r="CN101" s="196" t="n"/>
      <c r="CO101" s="196" t="inlineStr">
        <is>
          <t>Media</t>
        </is>
      </c>
      <c r="CP101" s="24" t="inlineStr">
        <is>
          <t>Media</t>
        </is>
      </c>
      <c r="CQ101" s="367" t="n"/>
      <c r="CR101" s="367" t="n"/>
      <c r="CS101" s="367" t="n">
        <v>1</v>
      </c>
      <c r="CT101" s="367" t="n"/>
      <c r="CU101" s="367" t="n"/>
      <c r="CV101" s="367" t="n"/>
      <c r="CW101" s="367" t="n"/>
      <c r="CX101" s="367" t="n"/>
      <c r="CY101" s="367">
        <f>IFERROR(ROUND(STDEV(AN101,L101),1),"")</f>
        <v/>
      </c>
      <c r="CZ101" s="235">
        <f>IFERROR(ROUND(AVERAGE(O101:S101,AA101:AE101),0),"")</f>
        <v/>
      </c>
      <c r="DA101" s="235">
        <f>IFERROR(AVERAGE(T101:X101,AF101:AJ101),"")</f>
        <v/>
      </c>
      <c r="DB101" s="96" t="n"/>
      <c r="DC101" s="431">
        <f>SUM(BL101:BT101,AW101:BE101)</f>
        <v/>
      </c>
      <c r="DD101">
        <f>ROUND(DC101/K101,0)</f>
        <v/>
      </c>
      <c r="DE101">
        <f>IFERROR(ROUND(AVERAGE(Y101:Z101,AK101:AL101),0),"")</f>
        <v/>
      </c>
      <c r="DF101" s="218">
        <f>IFERROR(ROUND((3600/DE101*J101),0),"")</f>
        <v/>
      </c>
      <c r="DG101">
        <f>IFERROR(ROUND(DD101/DF101,1),"")</f>
        <v/>
      </c>
      <c r="DH101" s="431">
        <f>DD101+DB101</f>
        <v/>
      </c>
      <c r="DI101">
        <f>DC101/DH101</f>
        <v/>
      </c>
      <c r="DK101" s="431">
        <f>DF101-AP101</f>
        <v/>
      </c>
      <c r="DL101" s="367" t="n"/>
      <c r="DM101" s="367" t="n"/>
      <c r="DN101" s="367" t="n"/>
      <c r="DO101" s="367" t="n"/>
      <c r="DP101" s="367" t="n"/>
      <c r="DQ101" s="367" t="n"/>
      <c r="DR101" s="367" t="n"/>
      <c r="DS101" s="367" t="n"/>
      <c r="DT101" s="367" t="n"/>
      <c r="DU101" s="367" t="n"/>
      <c r="DV101" s="367" t="n"/>
      <c r="DW101" s="367" t="n"/>
      <c r="DX101" s="367" t="n"/>
      <c r="DY101" s="367" t="n"/>
      <c r="DZ101" s="367" t="n"/>
      <c r="EA101" s="367" t="n"/>
      <c r="EB101" s="367" t="n"/>
      <c r="EC101" s="367" t="n"/>
      <c r="ED101" s="367" t="n"/>
      <c r="EE101" s="367" t="n"/>
      <c r="EF101" s="367" t="n"/>
      <c r="EG101" s="367" t="n"/>
      <c r="EH101" s="367" t="n"/>
      <c r="EI101" s="367" t="n"/>
    </row>
    <row r="102" ht="31.5" customFormat="1" customHeight="1" s="242">
      <c r="A102" s="236" t="n">
        <v>2022</v>
      </c>
      <c r="B102" s="192" t="n">
        <v>1</v>
      </c>
      <c r="C102" s="448" t="n">
        <v>44565</v>
      </c>
      <c r="D102" s="192" t="n">
        <v>376</v>
      </c>
      <c r="E102" s="192" t="n">
        <v>438</v>
      </c>
      <c r="F102" s="192" t="n">
        <v>7</v>
      </c>
      <c r="G102" s="241" t="inlineStr">
        <is>
          <t xml:space="preserve">LG43LM63/UM73 </t>
        </is>
      </c>
      <c r="H102" t="inlineStr">
        <is>
          <t>FMLGEI43LM6373</t>
        </is>
      </c>
      <c r="I102" t="inlineStr">
        <is>
          <t>1400*1700</t>
        </is>
      </c>
      <c r="J102" t="n">
        <v>3</v>
      </c>
      <c r="K102" t="n">
        <v>2</v>
      </c>
      <c r="L102" s="243" t="n">
        <v>335</v>
      </c>
      <c r="M102" s="244" t="n">
        <v>315.235</v>
      </c>
      <c r="N102" s="245" t="n">
        <v>358.785</v>
      </c>
      <c r="O102" s="235" t="n">
        <v>234558</v>
      </c>
      <c r="P102" s="235" t="n">
        <v>218073</v>
      </c>
      <c r="Q102" s="235" t="n"/>
      <c r="R102" s="235" t="n"/>
      <c r="S102" s="235" t="n"/>
      <c r="T102" s="235" t="n">
        <v>169089</v>
      </c>
      <c r="U102" s="235" t="n">
        <v>167205</v>
      </c>
      <c r="V102" s="235" t="n"/>
      <c r="W102" s="235" t="n"/>
      <c r="X102" s="235" t="n"/>
      <c r="Y102" s="195" t="n">
        <v>138</v>
      </c>
      <c r="Z102" s="195" t="n">
        <v>136</v>
      </c>
      <c r="AA102" s="235" t="n"/>
      <c r="AB102" s="235" t="n"/>
      <c r="AC102" s="235" t="n"/>
      <c r="AD102" s="235" t="n"/>
      <c r="AE102" s="235" t="n"/>
      <c r="AF102" s="235" t="n"/>
      <c r="AG102" s="235" t="n"/>
      <c r="AH102" s="235" t="n"/>
      <c r="AI102" s="235" t="n"/>
      <c r="AJ102" s="235" t="n"/>
      <c r="AK102" s="195" t="n">
        <v>137</v>
      </c>
      <c r="AL102" s="195" t="n">
        <v>137</v>
      </c>
      <c r="AM102" s="235" t="n"/>
      <c r="AN102" s="235" t="n"/>
      <c r="AO102" s="282" t="n"/>
      <c r="AP102" s="219" t="n">
        <v>67</v>
      </c>
      <c r="AQ102" s="220" t="n">
        <v>161</v>
      </c>
      <c r="AR102" s="218" t="n"/>
      <c r="AS102" s="218" t="n"/>
      <c r="AT102" s="218" t="n"/>
      <c r="AU102" s="218" t="n"/>
      <c r="AV102" s="218" t="n"/>
      <c r="AW102" s="218" t="n"/>
      <c r="AX102" s="218" t="n"/>
      <c r="AY102" s="218" t="n"/>
      <c r="AZ102" s="218" t="n"/>
      <c r="BA102" s="218" t="n"/>
      <c r="BB102" s="218" t="n"/>
      <c r="BC102" s="218" t="n"/>
      <c r="BD102" s="218" t="n"/>
      <c r="BE102" s="218" t="n"/>
      <c r="BF102" s="218" t="n"/>
      <c r="BG102" s="218" t="n"/>
      <c r="BH102" s="218" t="n"/>
      <c r="BI102" s="218" t="n"/>
      <c r="BJ102" s="218" t="n"/>
      <c r="BK102" s="218" t="n"/>
      <c r="BL102" s="218" t="n"/>
      <c r="BM102" s="218" t="n"/>
      <c r="BN102" s="218" t="n"/>
      <c r="BO102" s="218" t="n"/>
      <c r="BP102" s="218" t="n"/>
      <c r="BQ102" s="218" t="n"/>
      <c r="BR102" s="218" t="n"/>
      <c r="BS102" s="218" t="n"/>
      <c r="BT102" s="218" t="n"/>
      <c r="BU102" s="218" t="n"/>
      <c r="BV102" s="218" t="n"/>
      <c r="BW102" s="218" t="n"/>
      <c r="BX102" s="221" t="n"/>
      <c r="BY102" s="221" t="n"/>
      <c r="BZ102" s="221" t="n"/>
      <c r="CA102" s="221" t="n"/>
      <c r="CB102" s="221" t="n"/>
      <c r="CC102" s="221" t="n"/>
      <c r="CD102" s="221" t="n"/>
      <c r="CE102" s="221" t="n"/>
      <c r="CF102" s="221" t="n"/>
      <c r="CG102" s="222" t="n"/>
      <c r="CH102" s="217" t="n">
        <v>0.015</v>
      </c>
      <c r="CI102" s="449" t="n"/>
      <c r="CJ102" s="224" t="n"/>
      <c r="CK102" s="196" t="n"/>
      <c r="CL102" s="196" t="n"/>
      <c r="CM102" s="196" t="n"/>
      <c r="CN102" s="196" t="n"/>
      <c r="CO102" s="196" t="inlineStr">
        <is>
          <t>LG</t>
        </is>
      </c>
      <c r="CP102" s="24" t="inlineStr">
        <is>
          <t>HE</t>
        </is>
      </c>
      <c r="CQ102" s="367" t="inlineStr">
        <is>
          <t>mfz66236501</t>
        </is>
      </c>
      <c r="CR102" s="367" t="inlineStr">
        <is>
          <t>mma</t>
        </is>
      </c>
      <c r="CS102" s="367" t="n">
        <v>1</v>
      </c>
      <c r="CT102" s="367" t="n"/>
      <c r="CU102" s="367" t="n"/>
      <c r="CV102" s="367" t="n"/>
      <c r="CW102" s="367" t="n"/>
      <c r="CX102" s="367" t="n"/>
      <c r="CY102" s="367">
        <f>IFERROR(ROUND(STDEV(AN102,L102),1),"")</f>
        <v/>
      </c>
      <c r="CZ102" s="235">
        <f>IFERROR(ROUND(AVERAGE(O102:S102,AA102:AE102),0),"")</f>
        <v/>
      </c>
      <c r="DA102" s="235">
        <f>IFERROR(AVERAGE(T102:X102,AF102:AJ102),"")</f>
        <v/>
      </c>
      <c r="DB102" s="96" t="n"/>
      <c r="DC102" s="431">
        <f>SUM(BL102:BT102,AW102:BE102)</f>
        <v/>
      </c>
      <c r="DD102">
        <f>ROUND(DC102/K102,0)</f>
        <v/>
      </c>
      <c r="DE102">
        <f>IFERROR(ROUND(AVERAGE(Y102:Z102,AK102:AL102),0),"")</f>
        <v/>
      </c>
      <c r="DF102" s="218">
        <f>IFERROR(ROUND((3600/DE102*J102),0),"")</f>
        <v/>
      </c>
      <c r="DG102">
        <f>IFERROR(ROUND(DD102/DF102,1),"")</f>
        <v/>
      </c>
      <c r="DH102" s="431">
        <f>DD102+DB102</f>
        <v/>
      </c>
      <c r="DI102">
        <f>DC102/DH102</f>
        <v/>
      </c>
      <c r="DK102" s="431">
        <f>DF102-AP102</f>
        <v/>
      </c>
      <c r="DL102" s="367" t="n"/>
      <c r="DM102" s="367" t="n"/>
      <c r="DN102" s="367" t="n"/>
      <c r="DO102" s="367" t="n"/>
      <c r="DP102" s="367" t="n"/>
      <c r="DQ102" s="367" t="n"/>
      <c r="DR102" s="367" t="n"/>
      <c r="DS102" s="367" t="n"/>
      <c r="DT102" s="367" t="n"/>
      <c r="DU102" s="367" t="n"/>
      <c r="DV102" s="367" t="n"/>
      <c r="DW102" s="367" t="n"/>
      <c r="DX102" s="367" t="n"/>
      <c r="DY102" s="367" t="n"/>
      <c r="DZ102" s="367" t="n"/>
      <c r="EA102" s="367" t="n"/>
      <c r="EB102" s="367" t="n"/>
      <c r="EC102" s="367" t="n"/>
      <c r="ED102" s="367" t="n"/>
      <c r="EE102" s="367" t="n"/>
      <c r="EF102" s="367" t="n"/>
      <c r="EG102" s="367" t="n"/>
      <c r="EH102" s="367" t="n"/>
      <c r="EI102" s="367" t="n"/>
    </row>
    <row r="103" ht="31.5" customFormat="1" customHeight="1" s="242">
      <c r="A103" s="236" t="n">
        <v>2022</v>
      </c>
      <c r="B103" s="192" t="n">
        <v>1</v>
      </c>
      <c r="C103" s="448" t="n">
        <v>44565</v>
      </c>
      <c r="D103" s="192" t="n">
        <v>423</v>
      </c>
      <c r="E103" s="192" t="n">
        <v>669</v>
      </c>
      <c r="F103" s="192" t="n">
        <v>7</v>
      </c>
      <c r="G103" s="241" t="inlineStr">
        <is>
          <t>LG65UP77_TB</t>
        </is>
      </c>
      <c r="H103" t="inlineStr">
        <is>
          <t>FMLGEI065UP770</t>
        </is>
      </c>
      <c r="I103" t="inlineStr">
        <is>
          <t>1400*1700</t>
        </is>
      </c>
      <c r="J103" t="n">
        <v>2</v>
      </c>
      <c r="K103" t="n">
        <v>2</v>
      </c>
      <c r="L103" s="243" t="n">
        <v>954</v>
      </c>
      <c r="M103" s="244" t="n">
        <v>897.7140000000001</v>
      </c>
      <c r="N103" s="245" t="n">
        <v>1021.734</v>
      </c>
      <c r="O103" s="235" t="n"/>
      <c r="P103" s="235" t="n"/>
      <c r="Q103" s="235" t="n"/>
      <c r="R103" s="235" t="n"/>
      <c r="S103" s="235" t="n"/>
      <c r="T103" s="235" t="n"/>
      <c r="U103" s="235" t="n"/>
      <c r="V103" s="235" t="n"/>
      <c r="W103" s="235" t="n"/>
      <c r="X103" s="235" t="n"/>
      <c r="Y103" s="195" t="n">
        <v>193</v>
      </c>
      <c r="Z103" s="195" t="n">
        <v>193</v>
      </c>
      <c r="AA103" s="235" t="n"/>
      <c r="AB103" s="235" t="n"/>
      <c r="AC103" s="235" t="n"/>
      <c r="AD103" s="235" t="n"/>
      <c r="AE103" s="235" t="n"/>
      <c r="AF103" s="235" t="n"/>
      <c r="AG103" s="235" t="n"/>
      <c r="AH103" s="235" t="n"/>
      <c r="AI103" s="235" t="n"/>
      <c r="AJ103" s="235" t="n"/>
      <c r="AK103" s="195" t="n">
        <v>193</v>
      </c>
      <c r="AL103" s="195" t="n">
        <v>194</v>
      </c>
      <c r="AM103" s="235" t="n"/>
      <c r="AN103" s="235" t="n"/>
      <c r="AO103" s="282" t="n"/>
      <c r="AP103" s="219" t="n">
        <v>40</v>
      </c>
      <c r="AQ103" s="220" t="n">
        <v>180</v>
      </c>
      <c r="AR103" s="218" t="n"/>
      <c r="AS103" s="218" t="n"/>
      <c r="AT103" s="218" t="n"/>
      <c r="AU103" s="218" t="n"/>
      <c r="AV103" s="218" t="n"/>
      <c r="AW103" s="218" t="n">
        <v>429</v>
      </c>
      <c r="AX103" s="218" t="n">
        <v>572</v>
      </c>
      <c r="AY103" s="218" t="n">
        <v>572</v>
      </c>
      <c r="AZ103" s="218" t="n"/>
      <c r="BA103" s="218" t="n"/>
      <c r="BB103" s="218" t="n"/>
      <c r="BC103" s="218" t="n"/>
      <c r="BD103" s="218" t="n"/>
      <c r="BE103" s="218" t="n"/>
      <c r="BF103" s="218" t="n"/>
      <c r="BG103" s="218" t="n"/>
      <c r="BH103" s="218" t="n"/>
      <c r="BI103" s="218" t="n"/>
      <c r="BJ103" s="218" t="n"/>
      <c r="BK103" s="218" t="n"/>
      <c r="BL103" s="218" t="n">
        <v>858</v>
      </c>
      <c r="BM103" s="218" t="n">
        <v>1144</v>
      </c>
      <c r="BN103" s="218" t="n">
        <v>286</v>
      </c>
      <c r="BO103" s="218" t="n"/>
      <c r="BP103" s="218" t="n">
        <v>286</v>
      </c>
      <c r="BQ103" s="218" t="n"/>
      <c r="BR103" s="218" t="n"/>
      <c r="BS103" s="218" t="n"/>
      <c r="BT103" s="218" t="n"/>
      <c r="BU103" s="218" t="n"/>
      <c r="BV103" s="218" t="n"/>
      <c r="BW103" s="218" t="n">
        <v>572</v>
      </c>
      <c r="BX103" s="221" t="n">
        <v>858</v>
      </c>
      <c r="BY103" s="221" t="n">
        <v>429</v>
      </c>
      <c r="BZ103" s="221" t="n"/>
      <c r="CA103" s="221" t="n"/>
      <c r="CB103" s="221" t="n"/>
      <c r="CC103" s="221" t="n"/>
      <c r="CD103" s="221" t="n"/>
      <c r="CE103" s="221" t="n"/>
      <c r="CF103" s="221" t="n"/>
      <c r="CG103" s="222" t="n"/>
      <c r="CH103" s="217" t="n">
        <v>0.015</v>
      </c>
      <c r="CI103" s="449" t="n"/>
      <c r="CJ103" s="224" t="n"/>
      <c r="CK103" s="196" t="n"/>
      <c r="CL103" s="196" t="n"/>
      <c r="CM103" s="196" t="n"/>
      <c r="CN103" s="196" t="n"/>
      <c r="CO103" s="196" t="inlineStr">
        <is>
          <t>LG</t>
        </is>
      </c>
      <c r="CP103" s="24" t="inlineStr">
        <is>
          <t>HE</t>
        </is>
      </c>
      <c r="CQ103" s="367" t="inlineStr">
        <is>
          <t>MFZ67207701</t>
        </is>
      </c>
      <c r="CR103" s="367" t="inlineStr">
        <is>
          <t>mma</t>
        </is>
      </c>
      <c r="CS103" s="367" t="n">
        <v>1</v>
      </c>
      <c r="CT103" s="367" t="n"/>
      <c r="CU103" s="367" t="n"/>
      <c r="CV103" s="367" t="n"/>
      <c r="CW103" s="367" t="n"/>
      <c r="CX103" s="367" t="n"/>
      <c r="CY103" s="367">
        <f>IFERROR(ROUND(STDEV(AN103,L103),1),"")</f>
        <v/>
      </c>
      <c r="CZ103" s="235">
        <f>IFERROR(ROUND(AVERAGE(O103:S103,AA103:AE103),0),"")</f>
        <v/>
      </c>
      <c r="DA103" s="235">
        <f>IFERROR(AVERAGE(T103:X103,AF103:AJ103),"")</f>
        <v/>
      </c>
      <c r="DB103" s="96" t="n"/>
      <c r="DC103" s="431">
        <f>SUM(BL103:BT103,AW103:BE103)</f>
        <v/>
      </c>
      <c r="DD103">
        <f>ROUND(DC103/K103,0)</f>
        <v/>
      </c>
      <c r="DE103">
        <f>IFERROR(ROUND(AVERAGE(Y103:Z103,AK103:AL103),0),"")</f>
        <v/>
      </c>
      <c r="DF103" s="218">
        <f>IFERROR(ROUND((3600/DE103*J103),0),"")</f>
        <v/>
      </c>
      <c r="DG103">
        <f>IFERROR(ROUND(DD103/DF103,1),"")</f>
        <v/>
      </c>
      <c r="DH103" s="431">
        <f>DD103+DB103</f>
        <v/>
      </c>
      <c r="DI103">
        <f>DC103/DH103</f>
        <v/>
      </c>
      <c r="DK103" s="431">
        <f>DF103-AP103</f>
        <v/>
      </c>
      <c r="DL103" s="367" t="n"/>
      <c r="DM103" s="367" t="n"/>
      <c r="DN103" s="367" t="n"/>
      <c r="DO103" s="367" t="n"/>
      <c r="DP103" s="367" t="n"/>
      <c r="DQ103" s="367" t="n"/>
      <c r="DR103" s="367" t="n"/>
      <c r="DS103" s="367" t="n"/>
      <c r="DT103" s="367" t="n"/>
      <c r="DU103" s="367" t="n"/>
      <c r="DV103" s="367" t="n"/>
      <c r="DW103" s="367" t="n"/>
      <c r="DX103" s="367" t="n"/>
      <c r="DY103" s="367" t="n"/>
      <c r="DZ103" s="367" t="n"/>
      <c r="EA103" s="367" t="n"/>
      <c r="EB103" s="367" t="n"/>
      <c r="EC103" s="367" t="n"/>
      <c r="ED103" s="367" t="n"/>
      <c r="EE103" s="367" t="n"/>
      <c r="EF103" s="367" t="n"/>
      <c r="EG103" s="367" t="n"/>
      <c r="EH103" s="367" t="n"/>
      <c r="EI103" s="367" t="n"/>
    </row>
    <row r="104" ht="31.5" customFormat="1" customHeight="1" s="242">
      <c r="A104" s="236" t="n">
        <v>2022</v>
      </c>
      <c r="B104" s="192" t="n">
        <v>1</v>
      </c>
      <c r="C104" s="448" t="n">
        <v>44565</v>
      </c>
      <c r="D104" s="192" t="n">
        <v>125</v>
      </c>
      <c r="E104" s="192" t="n">
        <v>690</v>
      </c>
      <c r="F104" s="192" t="n">
        <v>8</v>
      </c>
      <c r="G104" s="241" t="inlineStr">
        <is>
          <t>زوايا اماميه كيلوباترا</t>
        </is>
      </c>
      <c r="H104" t="inlineStr">
        <is>
          <t>FMDAII2FCP0000</t>
        </is>
      </c>
      <c r="I104" t="inlineStr">
        <is>
          <t>1400*1700</t>
        </is>
      </c>
      <c r="J104" t="n">
        <v>4</v>
      </c>
      <c r="K104" t="n">
        <v>4</v>
      </c>
      <c r="L104" s="243" t="n">
        <v>170</v>
      </c>
      <c r="M104" s="244" t="n">
        <v>153</v>
      </c>
      <c r="N104" s="245" t="n">
        <v>187</v>
      </c>
      <c r="O104" s="235" t="n">
        <v>10070</v>
      </c>
      <c r="P104" s="235" t="n">
        <v>9858</v>
      </c>
      <c r="Q104" s="235" t="n">
        <v>10918</v>
      </c>
      <c r="R104" s="235" t="n">
        <v>11130</v>
      </c>
      <c r="S104" s="235" t="n">
        <v>10335</v>
      </c>
      <c r="T104" s="235" t="n">
        <v>8851</v>
      </c>
      <c r="U104" s="235" t="n">
        <v>8745</v>
      </c>
      <c r="V104" s="235" t="n">
        <v>8586</v>
      </c>
      <c r="W104" s="235" t="n">
        <v>8851</v>
      </c>
      <c r="X104" s="235" t="n">
        <v>8692</v>
      </c>
      <c r="Y104" s="195" t="n">
        <v>116</v>
      </c>
      <c r="Z104" s="195" t="n">
        <v>112</v>
      </c>
      <c r="AA104" s="235" t="n">
        <v>9858</v>
      </c>
      <c r="AB104" s="235" t="n">
        <v>10017</v>
      </c>
      <c r="AC104" s="235" t="n">
        <v>10653</v>
      </c>
      <c r="AD104" s="235" t="n">
        <v>11925</v>
      </c>
      <c r="AE104" s="235" t="n">
        <v>10123</v>
      </c>
      <c r="AF104" s="235" t="n">
        <v>8321</v>
      </c>
      <c r="AG104" s="235" t="n">
        <v>9540</v>
      </c>
      <c r="AH104" s="235" t="n">
        <v>9010</v>
      </c>
      <c r="AI104" s="235" t="n">
        <v>9699</v>
      </c>
      <c r="AJ104" s="235" t="n">
        <v>9222</v>
      </c>
      <c r="AK104" s="195" t="n">
        <v>115</v>
      </c>
      <c r="AL104" s="195" t="n">
        <v>116</v>
      </c>
      <c r="AM104" s="235" t="n"/>
      <c r="AN104" s="235" t="n"/>
      <c r="AO104" s="282" t="n"/>
      <c r="AP104" s="219" t="n">
        <v>120</v>
      </c>
      <c r="AQ104" s="220" t="n">
        <v>120</v>
      </c>
      <c r="AR104" s="218" t="n"/>
      <c r="AS104" s="218" t="n"/>
      <c r="AT104" s="218" t="n"/>
      <c r="AU104" s="218" t="n"/>
      <c r="AV104" s="218" t="n"/>
      <c r="AW104" s="218" t="n"/>
      <c r="AX104" s="218" t="n">
        <v>212</v>
      </c>
      <c r="AY104" s="218" t="n">
        <v>159</v>
      </c>
      <c r="AZ104" s="218" t="n"/>
      <c r="BA104" s="218" t="n"/>
      <c r="BB104" s="218" t="n"/>
      <c r="BC104" s="218" t="n"/>
      <c r="BD104" s="218" t="n"/>
      <c r="BE104" s="218" t="n"/>
      <c r="BF104" s="218" t="n"/>
      <c r="BG104" s="218" t="n"/>
      <c r="BH104" s="218" t="n"/>
      <c r="BI104" s="218" t="n"/>
      <c r="BJ104" s="218" t="n"/>
      <c r="BK104" s="218" t="n"/>
      <c r="BL104" s="218" t="n">
        <v>265</v>
      </c>
      <c r="BM104" s="218" t="n">
        <v>159</v>
      </c>
      <c r="BN104" s="218" t="n">
        <v>53</v>
      </c>
      <c r="BO104" s="218" t="n"/>
      <c r="BP104" s="218" t="n"/>
      <c r="BQ104" s="218" t="n"/>
      <c r="BR104" s="218" t="n"/>
      <c r="BS104" s="218" t="n"/>
      <c r="BT104" s="218" t="n"/>
      <c r="BU104" s="218" t="n"/>
      <c r="BV104" s="218" t="n"/>
      <c r="BW104" s="218" t="n"/>
      <c r="BX104" s="221" t="n">
        <v>53</v>
      </c>
      <c r="BY104" s="221" t="n">
        <v>53</v>
      </c>
      <c r="BZ104" s="221" t="n"/>
      <c r="CA104" s="221" t="n"/>
      <c r="CB104" s="221" t="n"/>
      <c r="CC104" s="221" t="n"/>
      <c r="CD104" s="221" t="n"/>
      <c r="CE104" s="221" t="n"/>
      <c r="CF104" s="221" t="n"/>
      <c r="CG104" s="222" t="n"/>
      <c r="CH104" s="217" t="n">
        <v>0.015</v>
      </c>
      <c r="CI104" s="449" t="n"/>
      <c r="CJ104" s="224" t="n"/>
      <c r="CK104" s="196" t="n"/>
      <c r="CL104" s="196" t="n"/>
      <c r="CM104" s="196" t="n"/>
      <c r="CN104" s="196" t="n"/>
      <c r="CO104" s="196" t="inlineStr">
        <is>
          <t>Media</t>
        </is>
      </c>
      <c r="CP104" s="24" t="inlineStr">
        <is>
          <t>Media</t>
        </is>
      </c>
      <c r="CQ104" s="367" t="n"/>
      <c r="CR104" s="367" t="n"/>
      <c r="CS104" s="367" t="n">
        <v>1</v>
      </c>
      <c r="CT104" s="367" t="n"/>
      <c r="CU104" s="367" t="n"/>
      <c r="CV104" s="367" t="n"/>
      <c r="CW104" s="367" t="n"/>
      <c r="CX104" s="367" t="n"/>
      <c r="CY104" s="367">
        <f>IFERROR(ROUND(STDEV(AN104,L104),1),"")</f>
        <v/>
      </c>
      <c r="CZ104" s="235">
        <f>IFERROR(ROUND(AVERAGE(O104:S104,AA104:AE104),0),"")</f>
        <v/>
      </c>
      <c r="DA104" s="235">
        <f>IFERROR(AVERAGE(T104:X104,AF104:AJ104),"")</f>
        <v/>
      </c>
      <c r="DB104" s="96" t="n"/>
      <c r="DC104" s="431">
        <f>SUM(BL104:BT104,AW104:BE104)</f>
        <v/>
      </c>
      <c r="DD104">
        <f>ROUND(DC104/K104,0)</f>
        <v/>
      </c>
      <c r="DE104">
        <f>IFERROR(ROUND(AVERAGE(Y104:Z104,AK104:AL104),0),"")</f>
        <v/>
      </c>
      <c r="DF104" s="218">
        <f>IFERROR(ROUND((3600/DE104*J104),0),"")</f>
        <v/>
      </c>
      <c r="DG104">
        <f>IFERROR(ROUND(DD104/DF104,1),"")</f>
        <v/>
      </c>
      <c r="DH104" s="431">
        <f>DD104+DB104</f>
        <v/>
      </c>
      <c r="DI104">
        <f>DC104/DH104</f>
        <v/>
      </c>
      <c r="DK104" s="431">
        <f>DF104-AP104</f>
        <v/>
      </c>
      <c r="DL104" s="367" t="n"/>
      <c r="DM104" s="367" t="n"/>
      <c r="DN104" s="367" t="n"/>
      <c r="DO104" s="367" t="n"/>
      <c r="DP104" s="367" t="n"/>
      <c r="DQ104" s="367" t="n"/>
      <c r="DR104" s="367" t="n"/>
      <c r="DS104" s="367" t="n"/>
      <c r="DT104" s="367" t="n"/>
      <c r="DU104" s="367" t="n"/>
      <c r="DV104" s="367" t="n"/>
      <c r="DW104" s="367" t="n"/>
      <c r="DX104" s="367" t="n"/>
      <c r="DY104" s="367" t="n"/>
      <c r="DZ104" s="367" t="n"/>
      <c r="EA104" s="367" t="n"/>
      <c r="EB104" s="367" t="n"/>
      <c r="EC104" s="367" t="n"/>
      <c r="ED104" s="367" t="n"/>
      <c r="EE104" s="367" t="n"/>
      <c r="EF104" s="367" t="n"/>
      <c r="EG104" s="367" t="n"/>
      <c r="EH104" s="367" t="n"/>
      <c r="EI104" s="367" t="n"/>
    </row>
    <row r="105" ht="31.5" customFormat="1" customHeight="1" s="242">
      <c r="A105" s="236" t="n">
        <v>2022</v>
      </c>
      <c r="B105" s="192" t="n">
        <v>1</v>
      </c>
      <c r="C105" s="448" t="n">
        <v>44565</v>
      </c>
      <c r="D105" s="192" t="n">
        <v>376</v>
      </c>
      <c r="E105" s="192" t="n">
        <v>438</v>
      </c>
      <c r="F105" s="192" t="n">
        <v>8</v>
      </c>
      <c r="G105" s="241" t="inlineStr">
        <is>
          <t xml:space="preserve">LG43LM63/UM73 </t>
        </is>
      </c>
      <c r="H105" t="inlineStr">
        <is>
          <t>FMLGEI43LM6373</t>
        </is>
      </c>
      <c r="I105" t="inlineStr">
        <is>
          <t>1400*1700</t>
        </is>
      </c>
      <c r="J105" t="n">
        <v>3</v>
      </c>
      <c r="K105" t="n">
        <v>2</v>
      </c>
      <c r="L105" s="243" t="n">
        <v>335</v>
      </c>
      <c r="M105" s="244" t="n">
        <v>315.235</v>
      </c>
      <c r="N105" s="245" t="n">
        <v>358.785</v>
      </c>
      <c r="O105" s="235" t="n"/>
      <c r="P105" s="235" t="n"/>
      <c r="Q105" s="235" t="n"/>
      <c r="R105" s="235" t="n"/>
      <c r="S105" s="235" t="n"/>
      <c r="T105" s="235" t="n"/>
      <c r="U105" s="235" t="n"/>
      <c r="V105" s="235" t="n"/>
      <c r="W105" s="235" t="n"/>
      <c r="X105" s="235" t="n"/>
      <c r="Y105" s="195" t="n">
        <v>138</v>
      </c>
      <c r="Z105" s="195" t="n">
        <v>136</v>
      </c>
      <c r="AA105" s="235" t="n"/>
      <c r="AB105" s="235" t="n"/>
      <c r="AC105" s="235" t="n"/>
      <c r="AD105" s="235" t="n"/>
      <c r="AE105" s="235" t="n"/>
      <c r="AF105" s="235" t="n"/>
      <c r="AG105" s="235" t="n"/>
      <c r="AH105" s="235" t="n"/>
      <c r="AI105" s="235" t="n"/>
      <c r="AJ105" s="235" t="n"/>
      <c r="AK105" s="195" t="n">
        <v>137</v>
      </c>
      <c r="AL105" s="195" t="n">
        <v>137</v>
      </c>
      <c r="AM105" s="235" t="n"/>
      <c r="AN105" s="235" t="n"/>
      <c r="AO105" s="282" t="n"/>
      <c r="AP105" s="219" t="n">
        <v>67</v>
      </c>
      <c r="AQ105" s="220" t="n">
        <v>161</v>
      </c>
      <c r="AR105" s="218" t="n"/>
      <c r="AS105" s="218" t="n"/>
      <c r="AT105" s="218" t="n"/>
      <c r="AU105" s="218" t="n"/>
      <c r="AV105" s="218" t="n"/>
      <c r="AW105" s="218" t="n">
        <v>1413</v>
      </c>
      <c r="AX105" s="218" t="n">
        <v>942</v>
      </c>
      <c r="AY105" s="218" t="n">
        <v>2355</v>
      </c>
      <c r="AZ105" s="218" t="n"/>
      <c r="BA105" s="218" t="n"/>
      <c r="BB105" s="218" t="n"/>
      <c r="BC105" s="218" t="n"/>
      <c r="BD105" s="218" t="n"/>
      <c r="BE105" s="218" t="n"/>
      <c r="BF105" s="218" t="n"/>
      <c r="BG105" s="218" t="n"/>
      <c r="BH105" s="218" t="n"/>
      <c r="BI105" s="218" t="n"/>
      <c r="BJ105" s="218" t="n"/>
      <c r="BK105" s="218" t="n"/>
      <c r="BL105" s="218" t="n"/>
      <c r="BM105" s="218" t="n"/>
      <c r="BN105" s="218" t="n"/>
      <c r="BO105" s="218" t="n"/>
      <c r="BP105" s="218" t="n"/>
      <c r="BQ105" s="218" t="n"/>
      <c r="BR105" s="218" t="n"/>
      <c r="BS105" s="218" t="n"/>
      <c r="BT105" s="218" t="n"/>
      <c r="BU105" s="218" t="n"/>
      <c r="BV105" s="218" t="n"/>
      <c r="BW105" s="218" t="n"/>
      <c r="BX105" s="221" t="n"/>
      <c r="BY105" s="221" t="n"/>
      <c r="BZ105" s="221" t="n"/>
      <c r="CA105" s="221" t="n"/>
      <c r="CB105" s="221" t="n"/>
      <c r="CC105" s="221" t="n"/>
      <c r="CD105" s="221" t="n"/>
      <c r="CE105" s="221" t="n"/>
      <c r="CF105" s="221" t="n"/>
      <c r="CG105" s="222" t="n"/>
      <c r="CH105" s="217" t="n">
        <v>0.015</v>
      </c>
      <c r="CI105" s="449" t="n"/>
      <c r="CJ105" s="224" t="n"/>
      <c r="CK105" s="196" t="n"/>
      <c r="CL105" s="196" t="n"/>
      <c r="CM105" s="196" t="n"/>
      <c r="CN105" s="196" t="n"/>
      <c r="CO105" s="196" t="inlineStr">
        <is>
          <t>LG</t>
        </is>
      </c>
      <c r="CP105" s="24" t="inlineStr">
        <is>
          <t>HE</t>
        </is>
      </c>
      <c r="CQ105" s="367" t="inlineStr">
        <is>
          <t>mfz66236501</t>
        </is>
      </c>
      <c r="CR105" s="367" t="inlineStr">
        <is>
          <t>mma</t>
        </is>
      </c>
      <c r="CS105" s="367" t="n">
        <v>1</v>
      </c>
      <c r="CT105" s="367" t="n"/>
      <c r="CU105" s="367" t="n"/>
      <c r="CV105" s="367" t="n"/>
      <c r="CW105" s="367" t="n"/>
      <c r="CX105" s="367" t="n"/>
      <c r="CY105" s="367">
        <f>IFERROR(ROUND(STDEV(AN105,L105),1),"")</f>
        <v/>
      </c>
      <c r="CZ105" s="235">
        <f>IFERROR(ROUND(AVERAGE(O105:S105,AA105:AE105),0),"")</f>
        <v/>
      </c>
      <c r="DA105" s="235">
        <f>IFERROR(AVERAGE(T105:X105,AF105:AJ105),"")</f>
        <v/>
      </c>
      <c r="DB105" s="96" t="n"/>
      <c r="DC105" s="431">
        <f>SUM(BL105:BT105,AW105:BE105)</f>
        <v/>
      </c>
      <c r="DD105">
        <f>ROUND(DC105/K105,0)</f>
        <v/>
      </c>
      <c r="DE105">
        <f>IFERROR(ROUND(AVERAGE(Y105:Z105,AK105:AL105),0),"")</f>
        <v/>
      </c>
      <c r="DF105" s="218">
        <f>IFERROR(ROUND((3600/DE105*J105),0),"")</f>
        <v/>
      </c>
      <c r="DG105">
        <f>IFERROR(ROUND(DD105/DF105,1),"")</f>
        <v/>
      </c>
      <c r="DH105" s="431">
        <f>DD105+DB105</f>
        <v/>
      </c>
      <c r="DI105">
        <f>DC105/DH105</f>
        <v/>
      </c>
      <c r="DK105" s="431">
        <f>DF105-AP105</f>
        <v/>
      </c>
      <c r="DL105" s="367" t="n"/>
      <c r="DM105" s="367" t="n"/>
      <c r="DN105" s="367" t="n"/>
      <c r="DO105" s="367" t="n"/>
      <c r="DP105" s="367" t="n"/>
      <c r="DQ105" s="367" t="n"/>
      <c r="DR105" s="367" t="n"/>
      <c r="DS105" s="367" t="n"/>
      <c r="DT105" s="367" t="n"/>
      <c r="DU105" s="367" t="n"/>
      <c r="DV105" s="367" t="n"/>
      <c r="DW105" s="367" t="n"/>
      <c r="DX105" s="367" t="n"/>
      <c r="DY105" s="367" t="n"/>
      <c r="DZ105" s="367" t="n"/>
      <c r="EA105" s="367" t="n"/>
      <c r="EB105" s="367" t="n"/>
      <c r="EC105" s="367" t="n"/>
      <c r="ED105" s="367" t="n"/>
      <c r="EE105" s="367" t="n"/>
      <c r="EF105" s="367" t="n"/>
      <c r="EG105" s="367" t="n"/>
      <c r="EH105" s="367" t="n"/>
      <c r="EI105" s="367" t="n"/>
    </row>
    <row r="106" ht="31.5" customFormat="1" customHeight="1" s="242">
      <c r="A106" s="236" t="n">
        <v>2022</v>
      </c>
      <c r="B106" s="192" t="n">
        <v>1</v>
      </c>
      <c r="C106" s="448" t="n">
        <v>44565</v>
      </c>
      <c r="D106" s="192" t="n">
        <v>214</v>
      </c>
      <c r="E106" s="192" t="n">
        <v>142</v>
      </c>
      <c r="F106" s="192" t="n">
        <v>46</v>
      </c>
      <c r="G106" s="241" t="inlineStr">
        <is>
          <t>فوم قاعده 60*60</t>
        </is>
      </c>
      <c r="H106" t="inlineStr">
        <is>
          <t>FMDACI16060000</t>
        </is>
      </c>
      <c r="I106" t="inlineStr">
        <is>
          <t>1600*1800</t>
        </is>
      </c>
      <c r="J106" t="n">
        <v>4</v>
      </c>
      <c r="K106" t="n">
        <v>1</v>
      </c>
      <c r="L106" s="243" t="n">
        <v>351</v>
      </c>
      <c r="M106" s="244" t="n">
        <v>326.43</v>
      </c>
      <c r="N106" s="245" t="n">
        <v>375.57</v>
      </c>
      <c r="O106" s="235" t="n"/>
      <c r="P106" s="235" t="n">
        <v>67050</v>
      </c>
      <c r="Q106" s="235" t="n">
        <v>57365</v>
      </c>
      <c r="R106" s="235" t="n"/>
      <c r="S106" s="235" t="n"/>
      <c r="T106" s="235" t="n"/>
      <c r="U106" s="235" t="n">
        <v>54385</v>
      </c>
      <c r="V106" s="235" t="n">
        <v>51405</v>
      </c>
      <c r="W106" s="235" t="n"/>
      <c r="X106" s="235" t="n"/>
      <c r="Y106" s="195" t="n">
        <v>186</v>
      </c>
      <c r="Z106" s="195" t="n">
        <v>192</v>
      </c>
      <c r="AA106" s="235" t="n"/>
      <c r="AB106" s="235" t="n"/>
      <c r="AC106" s="235" t="n"/>
      <c r="AD106" s="235" t="n"/>
      <c r="AE106" s="235" t="n"/>
      <c r="AF106" s="235" t="n"/>
      <c r="AG106" s="235" t="n"/>
      <c r="AH106" s="235" t="n"/>
      <c r="AI106" s="235" t="n"/>
      <c r="AJ106" s="235" t="n"/>
      <c r="AK106" s="195" t="n">
        <v>189</v>
      </c>
      <c r="AL106" s="195" t="n">
        <v>185</v>
      </c>
      <c r="AM106" s="235" t="n"/>
      <c r="AN106" s="235" t="n"/>
      <c r="AO106" s="282" t="n"/>
      <c r="AP106" s="219" t="n">
        <v>68</v>
      </c>
      <c r="AQ106" s="220" t="n">
        <v>212</v>
      </c>
      <c r="AR106" s="218" t="n"/>
      <c r="AS106" s="218" t="n"/>
      <c r="AT106" s="218" t="n"/>
      <c r="AU106" s="218" t="n"/>
      <c r="AV106" s="218" t="n"/>
      <c r="AW106" s="218" t="n"/>
      <c r="AX106" s="218" t="n"/>
      <c r="AY106" s="218" t="n"/>
      <c r="AZ106" s="218" t="n"/>
      <c r="BA106" s="218" t="n"/>
      <c r="BB106" s="218" t="n"/>
      <c r="BC106" s="218" t="n"/>
      <c r="BD106" s="218" t="n"/>
      <c r="BE106" s="218" t="n"/>
      <c r="BF106" s="218" t="n"/>
      <c r="BG106" s="218" t="n"/>
      <c r="BH106" s="218" t="n"/>
      <c r="BI106" s="218" t="n"/>
      <c r="BJ106" s="218" t="n"/>
      <c r="BK106" s="218" t="n"/>
      <c r="BL106" s="218" t="n"/>
      <c r="BM106" s="218" t="n"/>
      <c r="BN106" s="218" t="n"/>
      <c r="BO106" s="218" t="n"/>
      <c r="BP106" s="218" t="n"/>
      <c r="BQ106" s="218" t="n"/>
      <c r="BR106" s="218" t="n"/>
      <c r="BS106" s="218" t="n"/>
      <c r="BT106" s="218" t="n"/>
      <c r="BU106" s="218" t="n"/>
      <c r="BV106" s="218" t="n"/>
      <c r="BW106" s="218" t="n"/>
      <c r="BX106" s="221" t="n"/>
      <c r="BY106" s="221" t="n"/>
      <c r="BZ106" s="221" t="n"/>
      <c r="CA106" s="221" t="n"/>
      <c r="CB106" s="221" t="n"/>
      <c r="CC106" s="221" t="n"/>
      <c r="CD106" s="221" t="n"/>
      <c r="CE106" s="221" t="n"/>
      <c r="CF106" s="221" t="n"/>
      <c r="CG106" s="222" t="n"/>
      <c r="CH106" s="217" t="n">
        <v>0.02</v>
      </c>
      <c r="CI106" s="449" t="n"/>
      <c r="CJ106" s="224" t="n"/>
      <c r="CK106" s="196" t="n"/>
      <c r="CL106" s="196" t="n"/>
      <c r="CM106" s="196" t="n"/>
      <c r="CN106" s="196" t="n"/>
      <c r="CO106" s="196" t="inlineStr">
        <is>
          <t>الكترولوكس</t>
        </is>
      </c>
      <c r="CP106" s="24" t="inlineStr">
        <is>
          <t>القاهرة للصناعات المغذية بوتاجازات</t>
        </is>
      </c>
      <c r="CQ106" s="367" t="inlineStr">
        <is>
          <t>808901701</t>
        </is>
      </c>
      <c r="CR106" s="367" t="n"/>
      <c r="CS106" s="367" t="n">
        <v>1</v>
      </c>
      <c r="CT106" s="367" t="n"/>
      <c r="CU106" s="367" t="n"/>
      <c r="CV106" s="367" t="n"/>
      <c r="CW106" s="367" t="n"/>
      <c r="CX106" s="367" t="n"/>
      <c r="CY106" s="367">
        <f>IFERROR(ROUND(STDEV(AN106,L106),1),"")</f>
        <v/>
      </c>
      <c r="CZ106" s="235">
        <f>IFERROR(ROUND(AVERAGE(O106:S106,AA106:AE106),0),"")</f>
        <v/>
      </c>
      <c r="DA106" s="235">
        <f>IFERROR(AVERAGE(T106:X106,AF106:AJ106),"")</f>
        <v/>
      </c>
      <c r="DB106" s="96" t="n"/>
      <c r="DC106" s="431">
        <f>SUM(BL106:BT106,AW106:BE106)</f>
        <v/>
      </c>
      <c r="DD106">
        <f>ROUND(DC106/K106,0)</f>
        <v/>
      </c>
      <c r="DE106">
        <f>IFERROR(ROUND(AVERAGE(Y106:Z106,AK106:AL106),0),"")</f>
        <v/>
      </c>
      <c r="DF106" s="218">
        <f>IFERROR(ROUND((3600/DE106*J106),0),"")</f>
        <v/>
      </c>
      <c r="DG106">
        <f>IFERROR(ROUND(DD106/DF106,1),"")</f>
        <v/>
      </c>
      <c r="DH106" s="431">
        <f>DD106+DB106</f>
        <v/>
      </c>
      <c r="DI106">
        <f>DC106/DH106</f>
        <v/>
      </c>
      <c r="DK106" s="431">
        <f>DF106-AP106</f>
        <v/>
      </c>
      <c r="DL106" s="367" t="n"/>
      <c r="DM106" s="367" t="n"/>
      <c r="DN106" s="367" t="n"/>
      <c r="DO106" s="367" t="n"/>
      <c r="DP106" s="367" t="n"/>
      <c r="DQ106" s="367" t="n"/>
      <c r="DR106" s="367" t="n"/>
      <c r="DS106" s="367" t="n"/>
      <c r="DT106" s="367" t="n"/>
      <c r="DU106" s="367" t="n"/>
      <c r="DV106" s="367" t="n"/>
      <c r="DW106" s="367" t="n"/>
      <c r="DX106" s="367" t="n"/>
      <c r="DY106" s="367" t="n"/>
      <c r="DZ106" s="367" t="n"/>
      <c r="EA106" s="367" t="n"/>
      <c r="EB106" s="367" t="n"/>
      <c r="EC106" s="367" t="n"/>
      <c r="ED106" s="367" t="n"/>
      <c r="EE106" s="367" t="n"/>
      <c r="EF106" s="367" t="n"/>
      <c r="EG106" s="367" t="n"/>
      <c r="EH106" s="367" t="n"/>
      <c r="EI106" s="367" t="n"/>
    </row>
    <row r="107" ht="31.5" customFormat="1" customHeight="1" s="242">
      <c r="A107" s="236" t="n">
        <v>2022</v>
      </c>
      <c r="B107" s="192" t="n">
        <v>1</v>
      </c>
      <c r="C107" s="448" t="n">
        <v>44565</v>
      </c>
      <c r="D107" s="192" t="n">
        <v>334</v>
      </c>
      <c r="E107" s="192" t="n">
        <v>254</v>
      </c>
      <c r="F107" s="192" t="n">
        <v>49</v>
      </c>
      <c r="G107" s="241" t="inlineStr">
        <is>
          <t>طقم سخان بلونايل ذو 4 اطقم</t>
        </is>
      </c>
      <c r="H107" t="inlineStr">
        <is>
          <t>FMDAHI40000000</t>
        </is>
      </c>
      <c r="I107" t="inlineStr">
        <is>
          <t>1600*1800</t>
        </is>
      </c>
      <c r="J107" t="n">
        <v>4</v>
      </c>
      <c r="K107" t="n">
        <v>2</v>
      </c>
      <c r="L107" s="243" t="n">
        <v>203</v>
      </c>
      <c r="M107" s="244" t="n">
        <v>188.79</v>
      </c>
      <c r="N107" s="245" t="n">
        <v>217.21</v>
      </c>
      <c r="O107" s="235" t="n">
        <v>222430</v>
      </c>
      <c r="P107" s="235" t="n">
        <v>204789</v>
      </c>
      <c r="Q107" s="235" t="n"/>
      <c r="R107" s="235" t="n">
        <v>193284</v>
      </c>
      <c r="S107" s="235" t="n">
        <v>200954</v>
      </c>
      <c r="T107" s="235" t="n">
        <v>163371</v>
      </c>
      <c r="U107" s="235" t="n">
        <v>154167</v>
      </c>
      <c r="V107" s="235" t="n"/>
      <c r="W107" s="235" t="n">
        <v>156468</v>
      </c>
      <c r="X107" s="235" t="n">
        <v>154934</v>
      </c>
      <c r="Y107" s="195" t="n">
        <v>137</v>
      </c>
      <c r="Z107" s="195" t="n">
        <v>136</v>
      </c>
      <c r="AA107" s="235" t="n">
        <v>202488</v>
      </c>
      <c r="AB107" s="235" t="n">
        <v>203255</v>
      </c>
      <c r="AC107" s="235" t="n">
        <v>237770</v>
      </c>
      <c r="AD107" s="235" t="n"/>
      <c r="AE107" s="235" t="n">
        <v>222430</v>
      </c>
      <c r="AF107" s="235" t="n">
        <v>151866</v>
      </c>
      <c r="AG107" s="235" t="n">
        <v>154167</v>
      </c>
      <c r="AH107" s="235" t="n">
        <v>177944</v>
      </c>
      <c r="AI107" s="235" t="n"/>
      <c r="AJ107" s="235" t="n">
        <v>151099</v>
      </c>
      <c r="AK107" s="195" t="n">
        <v>137</v>
      </c>
      <c r="AL107" s="195" t="n">
        <v>136</v>
      </c>
      <c r="AM107" s="235" t="n"/>
      <c r="AN107" s="235" t="n"/>
      <c r="AO107" s="282" t="n"/>
      <c r="AP107" s="219" t="n">
        <v>88</v>
      </c>
      <c r="AQ107" s="220" t="n">
        <v>164</v>
      </c>
      <c r="AR107" s="218" t="n"/>
      <c r="AS107" s="218" t="n"/>
      <c r="AT107" s="218" t="n"/>
      <c r="AU107" s="218" t="n"/>
      <c r="AV107" s="218" t="n"/>
      <c r="AW107" s="218" t="n">
        <v>767</v>
      </c>
      <c r="AX107" s="218" t="n">
        <v>3068</v>
      </c>
      <c r="AY107" s="218" t="n">
        <v>3068</v>
      </c>
      <c r="AZ107" s="218" t="n"/>
      <c r="BA107" s="218" t="n"/>
      <c r="BB107" s="218" t="n"/>
      <c r="BC107" s="218" t="n"/>
      <c r="BD107" s="218" t="n"/>
      <c r="BE107" s="218" t="n"/>
      <c r="BF107" s="218" t="n"/>
      <c r="BG107" s="218" t="n"/>
      <c r="BH107" s="218" t="n"/>
      <c r="BI107" s="218" t="n"/>
      <c r="BJ107" s="218" t="n"/>
      <c r="BK107" s="218" t="n"/>
      <c r="BL107" s="218" t="n">
        <v>7670</v>
      </c>
      <c r="BM107" s="218" t="n">
        <v>6136</v>
      </c>
      <c r="BN107" s="218" t="n">
        <v>9204</v>
      </c>
      <c r="BO107" s="218" t="n"/>
      <c r="BP107" s="218" t="n">
        <v>1534</v>
      </c>
      <c r="BQ107" s="218" t="n"/>
      <c r="BR107" s="218" t="n"/>
      <c r="BS107" s="218" t="n"/>
      <c r="BT107" s="218" t="n"/>
      <c r="BU107" s="218" t="n"/>
      <c r="BV107" s="218" t="n"/>
      <c r="BW107" s="218" t="n">
        <v>3835</v>
      </c>
      <c r="BX107" s="221" t="n">
        <v>4602</v>
      </c>
      <c r="BY107" s="221" t="n">
        <v>6136</v>
      </c>
      <c r="BZ107" s="221" t="n"/>
      <c r="CA107" s="221" t="n"/>
      <c r="CB107" s="221" t="n"/>
      <c r="CC107" s="221" t="n"/>
      <c r="CD107" s="221" t="n"/>
      <c r="CE107" s="221" t="n"/>
      <c r="CF107" s="221" t="n"/>
      <c r="CG107" s="222" t="n"/>
      <c r="CH107" s="217" t="n">
        <v>0.02</v>
      </c>
      <c r="CI107" s="449" t="n"/>
      <c r="CJ107" s="224" t="n"/>
      <c r="CK107" s="196" t="n"/>
      <c r="CL107" s="196" t="n"/>
      <c r="CM107" s="196" t="n"/>
      <c r="CN107" s="196" t="n"/>
      <c r="CO107" s="196" t="inlineStr">
        <is>
          <t>الكترولوكس</t>
        </is>
      </c>
      <c r="CP107" s="24" t="inlineStr">
        <is>
          <t>القاهرة للصناعات المغذية سخانات</t>
        </is>
      </c>
      <c r="CQ107" s="367" t="inlineStr">
        <is>
          <t>PHEWP0112</t>
        </is>
      </c>
      <c r="CR107" s="367" t="n"/>
      <c r="CS107" s="367" t="n">
        <v>1</v>
      </c>
      <c r="CT107" s="367" t="n"/>
      <c r="CU107" s="367" t="n"/>
      <c r="CV107" s="367" t="n"/>
      <c r="CW107" s="367" t="n"/>
      <c r="CX107" s="367" t="n"/>
      <c r="CY107" s="367">
        <f>IFERROR(ROUND(STDEV(AN107,L107),1),"")</f>
        <v/>
      </c>
      <c r="CZ107" s="235">
        <f>IFERROR(ROUND(AVERAGE(O107:S107,AA107:AE107),0),"")</f>
        <v/>
      </c>
      <c r="DA107" s="235">
        <f>IFERROR(AVERAGE(T107:X107,AF107:AJ107),"")</f>
        <v/>
      </c>
      <c r="DB107" s="96" t="n"/>
      <c r="DC107" s="431">
        <f>SUM(BL107:BT107,AW107:BE107)</f>
        <v/>
      </c>
      <c r="DD107">
        <f>ROUND(DC107/K107,0)</f>
        <v/>
      </c>
      <c r="DE107">
        <f>IFERROR(ROUND(AVERAGE(Y107:Z107,AK107:AL107),0),"")</f>
        <v/>
      </c>
      <c r="DF107" s="218">
        <f>IFERROR(ROUND((3600/DE107*J107),0),"")</f>
        <v/>
      </c>
      <c r="DG107">
        <f>IFERROR(ROUND(DD107/DF107,1),"")</f>
        <v/>
      </c>
      <c r="DH107" s="431">
        <f>DD107+DB107</f>
        <v/>
      </c>
      <c r="DI107">
        <f>DC107/DH107</f>
        <v/>
      </c>
      <c r="DK107" s="431">
        <f>DF107-AP107</f>
        <v/>
      </c>
      <c r="DL107" s="367" t="n"/>
      <c r="DM107" s="367" t="n"/>
      <c r="DN107" s="367" t="n"/>
      <c r="DO107" s="367" t="n"/>
      <c r="DP107" s="367" t="n"/>
      <c r="DQ107" s="367" t="n"/>
      <c r="DR107" s="367" t="n"/>
      <c r="DS107" s="367" t="n"/>
      <c r="DT107" s="367" t="n"/>
      <c r="DU107" s="367" t="n"/>
      <c r="DV107" s="367" t="n"/>
      <c r="DW107" s="367" t="n"/>
      <c r="DX107" s="367" t="n"/>
      <c r="DY107" s="367" t="n"/>
      <c r="DZ107" s="367" t="n"/>
      <c r="EA107" s="367" t="n"/>
      <c r="EB107" s="367" t="n"/>
      <c r="EC107" s="367" t="n"/>
      <c r="ED107" s="367" t="n"/>
      <c r="EE107" s="367" t="n"/>
      <c r="EF107" s="367" t="n"/>
      <c r="EG107" s="367" t="n"/>
      <c r="EH107" s="367" t="n"/>
      <c r="EI107" s="367" t="n"/>
    </row>
    <row r="108" ht="31.5" customFormat="1" customHeight="1" s="242">
      <c r="A108" s="236" t="n">
        <v>2022</v>
      </c>
      <c r="B108" s="192" t="n">
        <v>1</v>
      </c>
      <c r="C108" s="448" t="n">
        <v>44566</v>
      </c>
      <c r="D108" s="192" t="n">
        <v>34</v>
      </c>
      <c r="E108" s="192" t="n">
        <v>99</v>
      </c>
      <c r="F108" s="192" t="n">
        <v>2</v>
      </c>
      <c r="G108" s="241" t="inlineStr">
        <is>
          <t>فوم تغليف علوى يمين خلفى11قدم  PDFRP0143</t>
        </is>
      </c>
      <c r="H108" t="inlineStr">
        <is>
          <t>FMDAIIM2000000</t>
        </is>
      </c>
      <c r="I108" t="inlineStr">
        <is>
          <t>1400*1700</t>
        </is>
      </c>
      <c r="J108" t="n">
        <v>4</v>
      </c>
      <c r="K108" t="n">
        <v>6</v>
      </c>
      <c r="L108" s="243" t="n">
        <v>20</v>
      </c>
      <c r="M108" s="244" t="n">
        <v>18.6</v>
      </c>
      <c r="N108" s="245" t="n">
        <v>21.4</v>
      </c>
      <c r="O108" s="235" t="n">
        <v>4632</v>
      </c>
      <c r="P108" s="235" t="n">
        <v>4121</v>
      </c>
      <c r="Q108" s="235" t="n">
        <v>4318</v>
      </c>
      <c r="R108" s="235" t="n">
        <v>4239</v>
      </c>
      <c r="S108" s="235" t="n">
        <v>4318</v>
      </c>
      <c r="T108" s="235" t="n">
        <v>3297</v>
      </c>
      <c r="U108" s="235" t="n">
        <v>3140</v>
      </c>
      <c r="V108" s="235" t="n">
        <v>3140</v>
      </c>
      <c r="W108" s="235" t="n">
        <v>3336</v>
      </c>
      <c r="X108" s="235" t="n">
        <v>3258</v>
      </c>
      <c r="Y108" s="195" t="n">
        <v>106</v>
      </c>
      <c r="Z108" s="195" t="n">
        <v>108</v>
      </c>
      <c r="AA108" s="235" t="n"/>
      <c r="AB108" s="235" t="n"/>
      <c r="AC108" s="235" t="n"/>
      <c r="AD108" s="235" t="n"/>
      <c r="AE108" s="235" t="n"/>
      <c r="AF108" s="235" t="n"/>
      <c r="AG108" s="235" t="n"/>
      <c r="AH108" s="235" t="n"/>
      <c r="AI108" s="235" t="n"/>
      <c r="AJ108" s="235" t="n"/>
      <c r="AK108" s="195" t="n">
        <v>105</v>
      </c>
      <c r="AL108" s="195" t="n">
        <v>106</v>
      </c>
      <c r="AM108" s="235" t="n"/>
      <c r="AN108" s="235" t="n"/>
      <c r="AO108" s="282" t="n"/>
      <c r="AP108" s="219" t="n">
        <v>140</v>
      </c>
      <c r="AQ108" s="220" t="n">
        <v>103</v>
      </c>
      <c r="AR108" s="218" t="n"/>
      <c r="AS108" s="218" t="n"/>
      <c r="AT108" s="218" t="n"/>
      <c r="AU108" s="218" t="n"/>
      <c r="AV108" s="218" t="n"/>
      <c r="AW108" s="218" t="n">
        <v>314</v>
      </c>
      <c r="AX108" s="218" t="n">
        <v>785</v>
      </c>
      <c r="AY108" s="218" t="n"/>
      <c r="AZ108" s="218" t="n"/>
      <c r="BA108" s="218" t="n"/>
      <c r="BB108" s="218" t="n"/>
      <c r="BC108" s="218" t="n"/>
      <c r="BD108" s="218" t="n"/>
      <c r="BE108" s="218" t="n"/>
      <c r="BF108" s="218" t="n"/>
      <c r="BG108" s="218" t="n"/>
      <c r="BH108" s="218" t="n"/>
      <c r="BI108" s="218" t="n"/>
      <c r="BJ108" s="218" t="n"/>
      <c r="BK108" s="218" t="n"/>
      <c r="BL108" s="218" t="n"/>
      <c r="BM108" s="218" t="n"/>
      <c r="BN108" s="218" t="n"/>
      <c r="BO108" s="218" t="n"/>
      <c r="BP108" s="218" t="n"/>
      <c r="BQ108" s="218" t="n"/>
      <c r="BR108" s="218" t="n"/>
      <c r="BS108" s="218" t="n"/>
      <c r="BT108" s="218" t="n"/>
      <c r="BU108" s="218" t="n"/>
      <c r="BV108" s="218" t="n"/>
      <c r="BW108" s="218" t="n"/>
      <c r="BX108" s="221" t="n"/>
      <c r="BY108" s="221" t="n"/>
      <c r="BZ108" s="221" t="n"/>
      <c r="CA108" s="221" t="n"/>
      <c r="CB108" s="221" t="n"/>
      <c r="CC108" s="221" t="n"/>
      <c r="CD108" s="221" t="n"/>
      <c r="CE108" s="221" t="n"/>
      <c r="CF108" s="221" t="n"/>
      <c r="CG108" s="222" t="n"/>
      <c r="CH108" s="217" t="n">
        <v>0.015</v>
      </c>
      <c r="CI108" s="449" t="n"/>
      <c r="CJ108" s="224" t="n"/>
      <c r="CK108" s="196" t="n"/>
      <c r="CL108" s="196" t="n"/>
      <c r="CM108" s="196" t="n"/>
      <c r="CN108" s="196" t="n"/>
      <c r="CO108" s="196" t="inlineStr">
        <is>
          <t>الكترولوكس</t>
        </is>
      </c>
      <c r="CP108" s="24" t="inlineStr">
        <is>
          <t>القاهرة للصناعات المغذية غسالات</t>
        </is>
      </c>
      <c r="CQ108" s="367" t="inlineStr">
        <is>
          <t>PDFRP0147</t>
        </is>
      </c>
      <c r="CR108" s="367" t="n"/>
      <c r="CS108" s="367" t="n">
        <v>1</v>
      </c>
      <c r="CT108" s="367" t="n"/>
      <c r="CU108" s="367" t="n"/>
      <c r="CV108" s="367" t="n"/>
      <c r="CW108" s="367" t="n"/>
      <c r="CX108" s="367" t="n"/>
      <c r="CY108" s="367">
        <f>IFERROR(ROUND(STDEV(AN108,L108),1),"")</f>
        <v/>
      </c>
      <c r="CZ108" s="235">
        <f>IFERROR(ROUND(AVERAGE(O108:S108,AA108:AE108),0),"")</f>
        <v/>
      </c>
      <c r="DA108" s="235">
        <f>IFERROR(AVERAGE(T108:X108,AF108:AJ108),"")</f>
        <v/>
      </c>
      <c r="DB108" s="96" t="n"/>
      <c r="DC108" s="431">
        <f>SUM(BL108:BT108,AW108:BE108)</f>
        <v/>
      </c>
      <c r="DD108">
        <f>ROUND(DC108/K108,0)</f>
        <v/>
      </c>
      <c r="DE108">
        <f>IFERROR(ROUND(AVERAGE(Y108:Z108,AK108:AL108),0),"")</f>
        <v/>
      </c>
      <c r="DF108" s="218">
        <f>IFERROR(ROUND((3600/DE108*J108),0),"")</f>
        <v/>
      </c>
      <c r="DG108">
        <f>IFERROR(ROUND(DD108/DF108,1),"")</f>
        <v/>
      </c>
      <c r="DH108" s="431">
        <f>DD108+DB108</f>
        <v/>
      </c>
      <c r="DI108">
        <f>DC108/DH108</f>
        <v/>
      </c>
      <c r="DK108" s="431">
        <f>DF108-AP108</f>
        <v/>
      </c>
      <c r="DL108" s="367" t="n"/>
      <c r="DM108" s="367" t="n"/>
      <c r="DN108" s="367" t="n"/>
      <c r="DO108" s="367" t="n"/>
      <c r="DP108" s="367" t="n"/>
      <c r="DQ108" s="367" t="n"/>
      <c r="DR108" s="367" t="n"/>
      <c r="DS108" s="367" t="n"/>
      <c r="DT108" s="367" t="n"/>
      <c r="DU108" s="367" t="n"/>
      <c r="DV108" s="367" t="n"/>
      <c r="DW108" s="367" t="n"/>
      <c r="DX108" s="367" t="n"/>
      <c r="DY108" s="367" t="n"/>
      <c r="DZ108" s="367" t="n"/>
      <c r="EA108" s="367" t="n"/>
      <c r="EB108" s="367" t="n"/>
      <c r="EC108" s="367" t="n"/>
      <c r="ED108" s="367" t="n"/>
      <c r="EE108" s="367" t="n"/>
      <c r="EF108" s="367" t="n"/>
      <c r="EG108" s="367" t="n"/>
      <c r="EH108" s="367" t="n"/>
      <c r="EI108" s="367" t="n"/>
    </row>
    <row r="109" ht="31.5" customFormat="1" customHeight="1" s="242">
      <c r="A109" s="236" t="n">
        <v>2022</v>
      </c>
      <c r="B109" s="192" t="n">
        <v>1</v>
      </c>
      <c r="C109" s="448" t="n">
        <v>44566</v>
      </c>
      <c r="D109" s="192" t="n">
        <v>34</v>
      </c>
      <c r="E109" s="192" t="n">
        <v>100</v>
      </c>
      <c r="F109" s="192" t="n">
        <v>2</v>
      </c>
      <c r="G109" s="241" t="inlineStr">
        <is>
          <t>فوم تغليف علوى يمين امامى11قدم  PDFRP0142</t>
        </is>
      </c>
      <c r="H109" t="inlineStr">
        <is>
          <t>FMDAIIM1000000</t>
        </is>
      </c>
      <c r="I109" t="inlineStr">
        <is>
          <t>1400*1700</t>
        </is>
      </c>
      <c r="J109" t="n">
        <v>4</v>
      </c>
      <c r="K109" t="n">
        <v>6</v>
      </c>
      <c r="L109" s="243" t="n">
        <v>20</v>
      </c>
      <c r="M109" s="244" t="n">
        <v>18.6</v>
      </c>
      <c r="N109" s="245" t="n">
        <v>21.4</v>
      </c>
      <c r="O109" s="235" t="n">
        <v>4632</v>
      </c>
      <c r="P109" s="235" t="n">
        <v>4121</v>
      </c>
      <c r="Q109" s="235" t="n">
        <v>4318</v>
      </c>
      <c r="R109" s="235" t="n">
        <v>4239</v>
      </c>
      <c r="S109" s="235" t="n">
        <v>4318</v>
      </c>
      <c r="T109" s="235" t="n">
        <v>3297</v>
      </c>
      <c r="U109" s="235" t="n">
        <v>3140</v>
      </c>
      <c r="V109" s="235" t="n">
        <v>3140</v>
      </c>
      <c r="W109" s="235" t="n">
        <v>3336</v>
      </c>
      <c r="X109" s="235" t="n">
        <v>3258</v>
      </c>
      <c r="Y109" s="195" t="n">
        <v>106</v>
      </c>
      <c r="Z109" s="195" t="n">
        <v>108</v>
      </c>
      <c r="AA109" s="235" t="n"/>
      <c r="AB109" s="235" t="n"/>
      <c r="AC109" s="235" t="n"/>
      <c r="AD109" s="235" t="n"/>
      <c r="AE109" s="235" t="n"/>
      <c r="AF109" s="235" t="n"/>
      <c r="AG109" s="235" t="n"/>
      <c r="AH109" s="235" t="n"/>
      <c r="AI109" s="235" t="n"/>
      <c r="AJ109" s="235" t="n"/>
      <c r="AK109" s="195" t="n">
        <v>105</v>
      </c>
      <c r="AL109" s="195" t="n">
        <v>106</v>
      </c>
      <c r="AM109" s="235" t="n"/>
      <c r="AN109" s="235" t="n"/>
      <c r="AO109" s="282" t="n"/>
      <c r="AP109" s="219" t="n">
        <v>140</v>
      </c>
      <c r="AQ109" s="220" t="n">
        <v>103</v>
      </c>
      <c r="AR109" s="218" t="n"/>
      <c r="AS109" s="218" t="n"/>
      <c r="AT109" s="218" t="n"/>
      <c r="AU109" s="218" t="n"/>
      <c r="AV109" s="218" t="n"/>
      <c r="AW109" s="218" t="n"/>
      <c r="AX109" s="218" t="n"/>
      <c r="AY109" s="218" t="n"/>
      <c r="AZ109" s="218" t="n"/>
      <c r="BA109" s="218" t="n"/>
      <c r="BB109" s="218" t="n"/>
      <c r="BC109" s="218" t="n"/>
      <c r="BD109" s="218" t="n"/>
      <c r="BE109" s="218" t="n"/>
      <c r="BF109" s="218" t="n"/>
      <c r="BG109" s="218" t="n"/>
      <c r="BH109" s="218" t="n"/>
      <c r="BI109" s="218" t="n"/>
      <c r="BJ109" s="218" t="n"/>
      <c r="BK109" s="218" t="n"/>
      <c r="BL109" s="218" t="n"/>
      <c r="BM109" s="218" t="n"/>
      <c r="BN109" s="218" t="n"/>
      <c r="BO109" s="218" t="n"/>
      <c r="BP109" s="218" t="n"/>
      <c r="BQ109" s="218" t="n"/>
      <c r="BR109" s="218" t="n"/>
      <c r="BS109" s="218" t="n"/>
      <c r="BT109" s="218" t="n"/>
      <c r="BU109" s="218" t="n"/>
      <c r="BV109" s="218" t="n"/>
      <c r="BW109" s="218" t="n"/>
      <c r="BX109" s="221" t="n"/>
      <c r="BY109" s="221" t="n"/>
      <c r="BZ109" s="221" t="n"/>
      <c r="CA109" s="221" t="n"/>
      <c r="CB109" s="221" t="n"/>
      <c r="CC109" s="221" t="n"/>
      <c r="CD109" s="221" t="n"/>
      <c r="CE109" s="221" t="n"/>
      <c r="CF109" s="221" t="n"/>
      <c r="CG109" s="222" t="n"/>
      <c r="CH109" s="217" t="n">
        <v>0.015</v>
      </c>
      <c r="CI109" s="449" t="n"/>
      <c r="CJ109" s="224" t="n"/>
      <c r="CK109" s="196" t="n"/>
      <c r="CL109" s="196" t="n"/>
      <c r="CM109" s="196" t="n"/>
      <c r="CN109" s="196" t="n"/>
      <c r="CO109" s="196" t="inlineStr">
        <is>
          <t>الكترولوكس</t>
        </is>
      </c>
      <c r="CP109" s="24" t="inlineStr">
        <is>
          <t>القاهرة للصناعات المغذية غسالات</t>
        </is>
      </c>
      <c r="CQ109" s="367" t="inlineStr">
        <is>
          <t>PDFRP0146</t>
        </is>
      </c>
      <c r="CR109" s="367" t="n"/>
      <c r="CS109" s="367" t="n">
        <v>1</v>
      </c>
      <c r="CT109" s="367" t="n"/>
      <c r="CU109" s="367" t="n"/>
      <c r="CV109" s="367" t="n"/>
      <c r="CW109" s="367" t="n"/>
      <c r="CX109" s="367" t="n"/>
      <c r="CY109" s="367">
        <f>IFERROR(ROUND(STDEV(AN109,L109),1),"")</f>
        <v/>
      </c>
      <c r="CZ109" s="235">
        <f>IFERROR(ROUND(AVERAGE(O109:S109,AA109:AE109),0),"")</f>
        <v/>
      </c>
      <c r="DA109" s="235">
        <f>IFERROR(AVERAGE(T109:X109,AF109:AJ109),"")</f>
        <v/>
      </c>
      <c r="DB109" s="96" t="n"/>
      <c r="DC109" s="431">
        <f>SUM(BL109:BT109,AW109:BE109)</f>
        <v/>
      </c>
      <c r="DD109">
        <f>ROUND(DC109/K109,0)</f>
        <v/>
      </c>
      <c r="DE109">
        <f>IFERROR(ROUND(AVERAGE(Y109:Z109,AK109:AL109),0),"")</f>
        <v/>
      </c>
      <c r="DF109" s="218">
        <f>IFERROR(ROUND((3600/DE109*J109),0),"")</f>
        <v/>
      </c>
      <c r="DG109">
        <f>IFERROR(ROUND(DD109/DF109,1),"")</f>
        <v/>
      </c>
      <c r="DH109" s="431">
        <f>DD109+DB109</f>
        <v/>
      </c>
      <c r="DI109">
        <f>DC109/DH109</f>
        <v/>
      </c>
      <c r="DK109" s="431">
        <f>DF109-AP109</f>
        <v/>
      </c>
      <c r="DL109" s="367" t="n"/>
      <c r="DM109" s="367" t="n"/>
      <c r="DN109" s="367" t="n"/>
      <c r="DO109" s="367" t="n"/>
      <c r="DP109" s="367" t="n"/>
      <c r="DQ109" s="367" t="n"/>
      <c r="DR109" s="367" t="n"/>
      <c r="DS109" s="367" t="n"/>
      <c r="DT109" s="367" t="n"/>
      <c r="DU109" s="367" t="n"/>
      <c r="DV109" s="367" t="n"/>
      <c r="DW109" s="367" t="n"/>
      <c r="DX109" s="367" t="n"/>
      <c r="DY109" s="367" t="n"/>
      <c r="DZ109" s="367" t="n"/>
      <c r="EA109" s="367" t="n"/>
      <c r="EB109" s="367" t="n"/>
      <c r="EC109" s="367" t="n"/>
      <c r="ED109" s="367" t="n"/>
      <c r="EE109" s="367" t="n"/>
      <c r="EF109" s="367" t="n"/>
      <c r="EG109" s="367" t="n"/>
      <c r="EH109" s="367" t="n"/>
      <c r="EI109" s="367" t="n"/>
    </row>
    <row r="110" ht="31.5" customFormat="1" customHeight="1" s="242">
      <c r="A110" s="236" t="n">
        <v>2022</v>
      </c>
      <c r="B110" s="192" t="n">
        <v>1</v>
      </c>
      <c r="C110" s="448" t="n">
        <v>44566</v>
      </c>
      <c r="D110" s="192" t="n">
        <v>34</v>
      </c>
      <c r="E110" s="192" t="n">
        <v>101</v>
      </c>
      <c r="F110" s="192" t="n">
        <v>2</v>
      </c>
      <c r="G110" s="241" t="inlineStr">
        <is>
          <t>فوم تغليف علوى شمال خلفى11قدم  PDFRP0145</t>
        </is>
      </c>
      <c r="H110" t="inlineStr">
        <is>
          <t>FMDAIIM4000000</t>
        </is>
      </c>
      <c r="I110" t="inlineStr">
        <is>
          <t>1400*1700</t>
        </is>
      </c>
      <c r="J110" t="n">
        <v>4</v>
      </c>
      <c r="K110" t="n">
        <v>6</v>
      </c>
      <c r="L110" s="243" t="n">
        <v>20</v>
      </c>
      <c r="M110" s="244" t="n">
        <v>18.6</v>
      </c>
      <c r="N110" s="245" t="n">
        <v>21.4</v>
      </c>
      <c r="O110" s="235" t="n">
        <v>4632</v>
      </c>
      <c r="P110" s="235" t="n">
        <v>4121</v>
      </c>
      <c r="Q110" s="235" t="n">
        <v>4318</v>
      </c>
      <c r="R110" s="235" t="n">
        <v>4239</v>
      </c>
      <c r="S110" s="235" t="n">
        <v>4318</v>
      </c>
      <c r="T110" s="235" t="n">
        <v>3297</v>
      </c>
      <c r="U110" s="235" t="n">
        <v>3140</v>
      </c>
      <c r="V110" s="235" t="n">
        <v>3140</v>
      </c>
      <c r="W110" s="235" t="n">
        <v>3336</v>
      </c>
      <c r="X110" s="235" t="n">
        <v>3258</v>
      </c>
      <c r="Y110" s="195" t="n">
        <v>106</v>
      </c>
      <c r="Z110" s="195" t="n">
        <v>108</v>
      </c>
      <c r="AA110" s="235" t="n"/>
      <c r="AB110" s="235" t="n"/>
      <c r="AC110" s="235" t="n"/>
      <c r="AD110" s="235" t="n"/>
      <c r="AE110" s="235" t="n"/>
      <c r="AF110" s="235" t="n"/>
      <c r="AG110" s="235" t="n"/>
      <c r="AH110" s="235" t="n"/>
      <c r="AI110" s="235" t="n"/>
      <c r="AJ110" s="235" t="n"/>
      <c r="AK110" s="195" t="n">
        <v>105</v>
      </c>
      <c r="AL110" s="195" t="n">
        <v>106</v>
      </c>
      <c r="AM110" s="235" t="n"/>
      <c r="AN110" s="235" t="n"/>
      <c r="AO110" s="282" t="n"/>
      <c r="AP110" s="219" t="n">
        <v>140</v>
      </c>
      <c r="AQ110" s="220" t="n">
        <v>103</v>
      </c>
      <c r="AR110" s="218" t="n"/>
      <c r="AS110" s="218" t="n"/>
      <c r="AT110" s="218" t="n"/>
      <c r="AU110" s="218" t="n"/>
      <c r="AV110" s="218" t="n"/>
      <c r="AW110" s="218" t="n"/>
      <c r="AX110" s="218" t="n"/>
      <c r="AY110" s="218" t="n"/>
      <c r="AZ110" s="218" t="n"/>
      <c r="BA110" s="218" t="n"/>
      <c r="BB110" s="218" t="n"/>
      <c r="BC110" s="218" t="n"/>
      <c r="BD110" s="218" t="n"/>
      <c r="BE110" s="218" t="n"/>
      <c r="BF110" s="218" t="n"/>
      <c r="BG110" s="218" t="n"/>
      <c r="BH110" s="218" t="n"/>
      <c r="BI110" s="218" t="n"/>
      <c r="BJ110" s="218" t="n"/>
      <c r="BK110" s="218" t="n"/>
      <c r="BL110" s="218" t="n"/>
      <c r="BM110" s="218" t="n"/>
      <c r="BN110" s="218" t="n"/>
      <c r="BO110" s="218" t="n"/>
      <c r="BP110" s="218" t="n"/>
      <c r="BQ110" s="218" t="n"/>
      <c r="BR110" s="218" t="n"/>
      <c r="BS110" s="218" t="n"/>
      <c r="BT110" s="218" t="n"/>
      <c r="BU110" s="218" t="n"/>
      <c r="BV110" s="218" t="n"/>
      <c r="BW110" s="218" t="n"/>
      <c r="BX110" s="221" t="n"/>
      <c r="BY110" s="221" t="n"/>
      <c r="BZ110" s="221" t="n"/>
      <c r="CA110" s="221" t="n"/>
      <c r="CB110" s="221" t="n"/>
      <c r="CC110" s="221" t="n"/>
      <c r="CD110" s="221" t="n"/>
      <c r="CE110" s="221" t="n"/>
      <c r="CF110" s="221" t="n"/>
      <c r="CG110" s="222" t="n"/>
      <c r="CH110" s="217" t="n">
        <v>0.015</v>
      </c>
      <c r="CI110" s="449" t="n"/>
      <c r="CJ110" s="224" t="n"/>
      <c r="CK110" s="196" t="n"/>
      <c r="CL110" s="196" t="n"/>
      <c r="CM110" s="196" t="n"/>
      <c r="CN110" s="196" t="n"/>
      <c r="CO110" s="196" t="inlineStr">
        <is>
          <t>الكترولوكس</t>
        </is>
      </c>
      <c r="CP110" s="24" t="inlineStr">
        <is>
          <t>القاهرة للصناعات المغذية غسالات</t>
        </is>
      </c>
      <c r="CQ110" s="367" t="inlineStr">
        <is>
          <t>PDFRP0142</t>
        </is>
      </c>
      <c r="CR110" s="367" t="n"/>
      <c r="CS110" s="367" t="n">
        <v>1</v>
      </c>
      <c r="CT110" s="367" t="n"/>
      <c r="CU110" s="367" t="n"/>
      <c r="CV110" s="367" t="n"/>
      <c r="CW110" s="367" t="n"/>
      <c r="CX110" s="367" t="n"/>
      <c r="CY110" s="367">
        <f>IFERROR(ROUND(STDEV(AN110,L110),1),"")</f>
        <v/>
      </c>
      <c r="CZ110" s="235">
        <f>IFERROR(ROUND(AVERAGE(O110:S110,AA110:AE110),0),"")</f>
        <v/>
      </c>
      <c r="DA110" s="235">
        <f>IFERROR(AVERAGE(T110:X110,AF110:AJ110),"")</f>
        <v/>
      </c>
      <c r="DB110" s="96" t="n"/>
      <c r="DC110" s="431">
        <f>SUM(BL110:BT110,AW110:BE110)</f>
        <v/>
      </c>
      <c r="DD110">
        <f>ROUND(DC110/K110,0)</f>
        <v/>
      </c>
      <c r="DE110">
        <f>IFERROR(ROUND(AVERAGE(Y110:Z110,AK110:AL110),0),"")</f>
        <v/>
      </c>
      <c r="DF110" s="218">
        <f>IFERROR(ROUND((3600/DE110*J110),0),"")</f>
        <v/>
      </c>
      <c r="DG110">
        <f>IFERROR(ROUND(DD110/DF110,1),"")</f>
        <v/>
      </c>
      <c r="DH110" s="431">
        <f>DD110+DB110</f>
        <v/>
      </c>
      <c r="DI110">
        <f>DC110/DH110</f>
        <v/>
      </c>
      <c r="DK110" s="431">
        <f>DF110-AP110</f>
        <v/>
      </c>
      <c r="DL110" s="367" t="n"/>
      <c r="DM110" s="367" t="n"/>
      <c r="DN110" s="367" t="n"/>
      <c r="DO110" s="367" t="n"/>
      <c r="DP110" s="367" t="n"/>
      <c r="DQ110" s="367" t="n"/>
      <c r="DR110" s="367" t="n"/>
      <c r="DS110" s="367" t="n"/>
      <c r="DT110" s="367" t="n"/>
      <c r="DU110" s="367" t="n"/>
      <c r="DV110" s="367" t="n"/>
      <c r="DW110" s="367" t="n"/>
      <c r="DX110" s="367" t="n"/>
      <c r="DY110" s="367" t="n"/>
      <c r="DZ110" s="367" t="n"/>
      <c r="EA110" s="367" t="n"/>
      <c r="EB110" s="367" t="n"/>
      <c r="EC110" s="367" t="n"/>
      <c r="ED110" s="367" t="n"/>
      <c r="EE110" s="367" t="n"/>
      <c r="EF110" s="367" t="n"/>
      <c r="EG110" s="367" t="n"/>
      <c r="EH110" s="367" t="n"/>
      <c r="EI110" s="367" t="n"/>
    </row>
    <row r="111" ht="31.5" customFormat="1" customHeight="1" s="242">
      <c r="A111" s="236" t="n">
        <v>2022</v>
      </c>
      <c r="B111" s="192" t="n">
        <v>1</v>
      </c>
      <c r="C111" s="448" t="n">
        <v>44566</v>
      </c>
      <c r="D111" s="192" t="n">
        <v>34</v>
      </c>
      <c r="E111" s="192" t="n">
        <v>102</v>
      </c>
      <c r="F111" s="192" t="n">
        <v>2</v>
      </c>
      <c r="G111" s="241" t="inlineStr">
        <is>
          <t>فوم تغليف علوى شمال امامى11قدم  PDFRP0144</t>
        </is>
      </c>
      <c r="H111" t="inlineStr">
        <is>
          <t>FMDAIIM3000000</t>
        </is>
      </c>
      <c r="I111" t="inlineStr">
        <is>
          <t>1400*1700</t>
        </is>
      </c>
      <c r="J111" t="n">
        <v>4</v>
      </c>
      <c r="K111" t="n">
        <v>6</v>
      </c>
      <c r="L111" s="243" t="n">
        <v>20</v>
      </c>
      <c r="M111" s="244" t="n">
        <v>18.6</v>
      </c>
      <c r="N111" s="245" t="n">
        <v>21.4</v>
      </c>
      <c r="O111" s="235" t="n">
        <v>4632</v>
      </c>
      <c r="P111" s="235" t="n">
        <v>4121</v>
      </c>
      <c r="Q111" s="235" t="n">
        <v>4318</v>
      </c>
      <c r="R111" s="235" t="n">
        <v>4239</v>
      </c>
      <c r="S111" s="235" t="n">
        <v>4318</v>
      </c>
      <c r="T111" s="235" t="n">
        <v>3297</v>
      </c>
      <c r="U111" s="235" t="n">
        <v>3140</v>
      </c>
      <c r="V111" s="235" t="n">
        <v>3140</v>
      </c>
      <c r="W111" s="235" t="n">
        <v>3336</v>
      </c>
      <c r="X111" s="235" t="n">
        <v>3258</v>
      </c>
      <c r="Y111" s="195" t="n">
        <v>106</v>
      </c>
      <c r="Z111" s="195" t="n">
        <v>108</v>
      </c>
      <c r="AA111" s="235" t="n"/>
      <c r="AB111" s="235" t="n"/>
      <c r="AC111" s="235" t="n"/>
      <c r="AD111" s="235" t="n"/>
      <c r="AE111" s="235" t="n"/>
      <c r="AF111" s="235" t="n"/>
      <c r="AG111" s="235" t="n"/>
      <c r="AH111" s="235" t="n"/>
      <c r="AI111" s="235" t="n"/>
      <c r="AJ111" s="235" t="n"/>
      <c r="AK111" s="195" t="n">
        <v>105</v>
      </c>
      <c r="AL111" s="195" t="n">
        <v>106</v>
      </c>
      <c r="AM111" s="235" t="n"/>
      <c r="AN111" s="235" t="n"/>
      <c r="AO111" s="282" t="n"/>
      <c r="AP111" s="219" t="n">
        <v>140</v>
      </c>
      <c r="AQ111" s="220" t="n">
        <v>103</v>
      </c>
      <c r="AR111" s="218" t="n"/>
      <c r="AS111" s="218" t="n"/>
      <c r="AT111" s="218" t="n"/>
      <c r="AU111" s="218" t="n"/>
      <c r="AV111" s="218" t="n"/>
      <c r="AW111" s="218" t="n"/>
      <c r="AX111" s="218" t="n"/>
      <c r="AY111" s="218" t="n"/>
      <c r="AZ111" s="218" t="n"/>
      <c r="BA111" s="218" t="n"/>
      <c r="BB111" s="218" t="n"/>
      <c r="BC111" s="218" t="n"/>
      <c r="BD111" s="218" t="n"/>
      <c r="BE111" s="218" t="n"/>
      <c r="BF111" s="218" t="n"/>
      <c r="BG111" s="218" t="n"/>
      <c r="BH111" s="218" t="n"/>
      <c r="BI111" s="218" t="n"/>
      <c r="BJ111" s="218" t="n"/>
      <c r="BK111" s="218" t="n"/>
      <c r="BL111" s="218" t="n"/>
      <c r="BM111" s="218" t="n"/>
      <c r="BN111" s="218" t="n"/>
      <c r="BO111" s="218" t="n"/>
      <c r="BP111" s="218" t="n"/>
      <c r="BQ111" s="218" t="n"/>
      <c r="BR111" s="218" t="n"/>
      <c r="BS111" s="218" t="n"/>
      <c r="BT111" s="218" t="n"/>
      <c r="BU111" s="218" t="n"/>
      <c r="BV111" s="218" t="n"/>
      <c r="BW111" s="218" t="n"/>
      <c r="BX111" s="221" t="n"/>
      <c r="BY111" s="221" t="n"/>
      <c r="BZ111" s="221" t="n"/>
      <c r="CA111" s="221" t="n"/>
      <c r="CB111" s="221" t="n"/>
      <c r="CC111" s="221" t="n"/>
      <c r="CD111" s="221" t="n"/>
      <c r="CE111" s="221" t="n"/>
      <c r="CF111" s="221" t="n"/>
      <c r="CG111" s="222" t="n"/>
      <c r="CH111" s="217" t="n">
        <v>0.015</v>
      </c>
      <c r="CI111" s="449" t="n"/>
      <c r="CJ111" s="224" t="n"/>
      <c r="CK111" s="196" t="n"/>
      <c r="CL111" s="196" t="n"/>
      <c r="CM111" s="196" t="n"/>
      <c r="CN111" s="196" t="n"/>
      <c r="CO111" s="196" t="inlineStr">
        <is>
          <t>الكترولوكس</t>
        </is>
      </c>
      <c r="CP111" s="24" t="inlineStr">
        <is>
          <t>القاهرة للصناعات المغذية غسالات</t>
        </is>
      </c>
      <c r="CQ111" s="367" t="inlineStr">
        <is>
          <t>PDFRP0143</t>
        </is>
      </c>
      <c r="CR111" s="367" t="n"/>
      <c r="CS111" s="367" t="n">
        <v>1</v>
      </c>
      <c r="CT111" s="367" t="n"/>
      <c r="CU111" s="367" t="n"/>
      <c r="CV111" s="367" t="n"/>
      <c r="CW111" s="367" t="n"/>
      <c r="CX111" s="367" t="n"/>
      <c r="CY111" s="367">
        <f>IFERROR(ROUND(STDEV(AN111,L111),1),"")</f>
        <v/>
      </c>
      <c r="CZ111" s="235">
        <f>IFERROR(ROUND(AVERAGE(O111:S111,AA111:AE111),0),"")</f>
        <v/>
      </c>
      <c r="DA111" s="235">
        <f>IFERROR(AVERAGE(T111:X111,AF111:AJ111),"")</f>
        <v/>
      </c>
      <c r="DB111" s="96" t="n"/>
      <c r="DC111" s="431">
        <f>SUM(BL111:BT111,AW111:BE111)</f>
        <v/>
      </c>
      <c r="DD111">
        <f>ROUND(DC111/K111,0)</f>
        <v/>
      </c>
      <c r="DE111">
        <f>IFERROR(ROUND(AVERAGE(Y111:Z111,AK111:AL111),0),"")</f>
        <v/>
      </c>
      <c r="DF111" s="218">
        <f>IFERROR(ROUND((3600/DE111*J111),0),"")</f>
        <v/>
      </c>
      <c r="DG111">
        <f>IFERROR(ROUND(DD111/DF111,1),"")</f>
        <v/>
      </c>
      <c r="DH111" s="431">
        <f>DD111+DB111</f>
        <v/>
      </c>
      <c r="DI111">
        <f>DC111/DH111</f>
        <v/>
      </c>
      <c r="DK111" s="431">
        <f>DF111-AP111</f>
        <v/>
      </c>
      <c r="DL111" s="367" t="n"/>
      <c r="DM111" s="367" t="n"/>
      <c r="DN111" s="367" t="n"/>
      <c r="DO111" s="367" t="n"/>
      <c r="DP111" s="367" t="n"/>
      <c r="DQ111" s="367" t="n"/>
      <c r="DR111" s="367" t="n"/>
      <c r="DS111" s="367" t="n"/>
      <c r="DT111" s="367" t="n"/>
      <c r="DU111" s="367" t="n"/>
      <c r="DV111" s="367" t="n"/>
      <c r="DW111" s="367" t="n"/>
      <c r="DX111" s="367" t="n"/>
      <c r="DY111" s="367" t="n"/>
      <c r="DZ111" s="367" t="n"/>
      <c r="EA111" s="367" t="n"/>
      <c r="EB111" s="367" t="n"/>
      <c r="EC111" s="367" t="n"/>
      <c r="ED111" s="367" t="n"/>
      <c r="EE111" s="367" t="n"/>
      <c r="EF111" s="367" t="n"/>
      <c r="EG111" s="367" t="n"/>
      <c r="EH111" s="367" t="n"/>
      <c r="EI111" s="367" t="n"/>
    </row>
    <row r="112" ht="31.5" customFormat="1" customHeight="1" s="242">
      <c r="A112" s="236" t="n">
        <v>2022</v>
      </c>
      <c r="B112" s="192" t="n">
        <v>1</v>
      </c>
      <c r="C112" s="448" t="n">
        <v>44566</v>
      </c>
      <c r="D112" s="192" t="n">
        <v>34</v>
      </c>
      <c r="E112" s="192" t="n">
        <v>103</v>
      </c>
      <c r="F112" s="192" t="n">
        <v>2</v>
      </c>
      <c r="G112" s="241" t="inlineStr">
        <is>
          <t>فوم تغليف سفلى يمين 11قدم المعدل PDFRP0147</t>
        </is>
      </c>
      <c r="H112" t="inlineStr">
        <is>
          <t>FMDAIIM6000000</t>
        </is>
      </c>
      <c r="I112" t="inlineStr">
        <is>
          <t>1400*1700</t>
        </is>
      </c>
      <c r="J112" t="n">
        <v>4</v>
      </c>
      <c r="K112" t="n">
        <v>6</v>
      </c>
      <c r="L112" s="243" t="n">
        <v>89</v>
      </c>
      <c r="M112" s="244" t="n">
        <v>82.77</v>
      </c>
      <c r="N112" s="245" t="n">
        <v>95.23</v>
      </c>
      <c r="O112" s="235" t="n">
        <v>18683</v>
      </c>
      <c r="P112" s="235" t="n">
        <v>17584</v>
      </c>
      <c r="Q112" s="235" t="n">
        <v>17427</v>
      </c>
      <c r="R112" s="235" t="n">
        <v>17663</v>
      </c>
      <c r="S112" s="235" t="n">
        <v>17741</v>
      </c>
      <c r="T112" s="235" t="n">
        <v>14130</v>
      </c>
      <c r="U112" s="235" t="n">
        <v>13973</v>
      </c>
      <c r="V112" s="235" t="n">
        <v>13188</v>
      </c>
      <c r="W112" s="235" t="n">
        <v>14130</v>
      </c>
      <c r="X112" s="235" t="n">
        <v>14758</v>
      </c>
      <c r="Y112" s="195" t="n">
        <v>106</v>
      </c>
      <c r="Z112" s="195" t="n">
        <v>108</v>
      </c>
      <c r="AA112" s="235" t="n">
        <v>16956</v>
      </c>
      <c r="AB112" s="235" t="n">
        <v>17270</v>
      </c>
      <c r="AC112" s="235" t="n">
        <v>15857</v>
      </c>
      <c r="AD112" s="235" t="n">
        <v>18840</v>
      </c>
      <c r="AE112" s="235" t="n">
        <v>18683</v>
      </c>
      <c r="AF112" s="235" t="n">
        <v>12874</v>
      </c>
      <c r="AG112" s="235" t="n">
        <v>13345</v>
      </c>
      <c r="AH112" s="235" t="n">
        <v>13031</v>
      </c>
      <c r="AI112" s="235" t="n">
        <v>13345</v>
      </c>
      <c r="AJ112" s="235" t="n">
        <v>14130</v>
      </c>
      <c r="AK112" s="195" t="n">
        <v>105</v>
      </c>
      <c r="AL112" s="195" t="n">
        <v>106</v>
      </c>
      <c r="AM112" s="235" t="n"/>
      <c r="AN112" s="235" t="n"/>
      <c r="AO112" s="282" t="n"/>
      <c r="AP112" s="219" t="n">
        <v>140</v>
      </c>
      <c r="AQ112" s="220" t="n">
        <v>103</v>
      </c>
      <c r="AR112" s="218" t="n"/>
      <c r="AS112" s="218" t="n"/>
      <c r="AT112" s="218" t="n"/>
      <c r="AU112" s="218" t="n"/>
      <c r="AV112" s="218" t="n"/>
      <c r="AW112" s="218" t="n">
        <v>471</v>
      </c>
      <c r="AX112" s="218" t="n">
        <v>471</v>
      </c>
      <c r="AY112" s="218" t="n"/>
      <c r="AZ112" s="218" t="n"/>
      <c r="BA112" s="218" t="n"/>
      <c r="BB112" s="218" t="n"/>
      <c r="BC112" s="218" t="n"/>
      <c r="BD112" s="218" t="n"/>
      <c r="BE112" s="218" t="n"/>
      <c r="BF112" s="218" t="n"/>
      <c r="BG112" s="218" t="n"/>
      <c r="BH112" s="218" t="n"/>
      <c r="BI112" s="218" t="n"/>
      <c r="BJ112" s="218" t="n"/>
      <c r="BK112" s="218" t="n"/>
      <c r="BL112" s="218" t="n"/>
      <c r="BM112" s="218" t="n"/>
      <c r="BN112" s="218" t="n"/>
      <c r="BO112" s="218" t="n"/>
      <c r="BP112" s="218" t="n"/>
      <c r="BQ112" s="218" t="n"/>
      <c r="BR112" s="218" t="n"/>
      <c r="BS112" s="218" t="n"/>
      <c r="BT112" s="218" t="n"/>
      <c r="BU112" s="218" t="n"/>
      <c r="BV112" s="218" t="n"/>
      <c r="BW112" s="218" t="n"/>
      <c r="BX112" s="221" t="n"/>
      <c r="BY112" s="221" t="n"/>
      <c r="BZ112" s="221" t="n"/>
      <c r="CA112" s="221" t="n"/>
      <c r="CB112" s="221" t="n"/>
      <c r="CC112" s="221" t="n"/>
      <c r="CD112" s="221" t="n"/>
      <c r="CE112" s="221" t="n"/>
      <c r="CF112" s="221" t="n"/>
      <c r="CG112" s="222" t="n"/>
      <c r="CH112" s="217" t="n">
        <v>0.015</v>
      </c>
      <c r="CI112" s="449" t="n"/>
      <c r="CJ112" s="224" t="n"/>
      <c r="CK112" s="196" t="n"/>
      <c r="CL112" s="196" t="n"/>
      <c r="CM112" s="196" t="n"/>
      <c r="CN112" s="196" t="n"/>
      <c r="CO112" s="196" t="inlineStr">
        <is>
          <t>الكترولوكس</t>
        </is>
      </c>
      <c r="CP112" s="24" t="inlineStr">
        <is>
          <t>القاهرة للصناعات المغذية غسالات</t>
        </is>
      </c>
      <c r="CQ112" s="367" t="inlineStr">
        <is>
          <t>PDFRP0144</t>
        </is>
      </c>
      <c r="CR112" s="367" t="n"/>
      <c r="CS112" s="367" t="n">
        <v>1</v>
      </c>
      <c r="CT112" s="367" t="n"/>
      <c r="CU112" s="367" t="n"/>
      <c r="CV112" s="367" t="n"/>
      <c r="CW112" s="367" t="n"/>
      <c r="CX112" s="367" t="n"/>
      <c r="CY112" s="367">
        <f>IFERROR(ROUND(STDEV(AN112,L112),1),"")</f>
        <v/>
      </c>
      <c r="CZ112" s="235">
        <f>IFERROR(ROUND(AVERAGE(O112:S112,AA112:AE112),0),"")</f>
        <v/>
      </c>
      <c r="DA112" s="235">
        <f>IFERROR(AVERAGE(T112:X112,AF112:AJ112),"")</f>
        <v/>
      </c>
      <c r="DB112" s="96" t="n"/>
      <c r="DC112" s="431">
        <f>SUM(BL112:BT112,AW112:BE112)</f>
        <v/>
      </c>
      <c r="DD112">
        <f>ROUND(DC112/K112,0)</f>
        <v/>
      </c>
      <c r="DE112">
        <f>IFERROR(ROUND(AVERAGE(Y112:Z112,AK112:AL112),0),"")</f>
        <v/>
      </c>
      <c r="DF112" s="218">
        <f>IFERROR(ROUND((3600/DE112*J112),0),"")</f>
        <v/>
      </c>
      <c r="DG112">
        <f>IFERROR(ROUND(DD112/DF112,1),"")</f>
        <v/>
      </c>
      <c r="DH112" s="431">
        <f>DD112+DB112</f>
        <v/>
      </c>
      <c r="DI112">
        <f>DC112/DH112</f>
        <v/>
      </c>
      <c r="DK112" s="431">
        <f>DF112-AP112</f>
        <v/>
      </c>
      <c r="DL112" s="367" t="n"/>
      <c r="DM112" s="367" t="n"/>
      <c r="DN112" s="367" t="n"/>
      <c r="DO112" s="367" t="n"/>
      <c r="DP112" s="367" t="n"/>
      <c r="DQ112" s="367" t="n"/>
      <c r="DR112" s="367" t="n"/>
      <c r="DS112" s="367" t="n"/>
      <c r="DT112" s="367" t="n"/>
      <c r="DU112" s="367" t="n"/>
      <c r="DV112" s="367" t="n"/>
      <c r="DW112" s="367" t="n"/>
      <c r="DX112" s="367" t="n"/>
      <c r="DY112" s="367" t="n"/>
      <c r="DZ112" s="367" t="n"/>
      <c r="EA112" s="367" t="n"/>
      <c r="EB112" s="367" t="n"/>
      <c r="EC112" s="367" t="n"/>
      <c r="ED112" s="367" t="n"/>
      <c r="EE112" s="367" t="n"/>
      <c r="EF112" s="367" t="n"/>
      <c r="EG112" s="367" t="n"/>
      <c r="EH112" s="367" t="n"/>
      <c r="EI112" s="367" t="n"/>
    </row>
    <row r="113" ht="31.5" customFormat="1" customHeight="1" s="242">
      <c r="A113" s="236" t="n">
        <v>2022</v>
      </c>
      <c r="B113" s="192" t="n">
        <v>1</v>
      </c>
      <c r="C113" s="448" t="n">
        <v>44566</v>
      </c>
      <c r="D113" s="192" t="n">
        <v>34</v>
      </c>
      <c r="E113" s="192" t="n">
        <v>104</v>
      </c>
      <c r="F113" s="192" t="n">
        <v>2</v>
      </c>
      <c r="G113" s="241" t="inlineStr">
        <is>
          <t>فوم تغليف سفلى شمال 11قدم المعدل  PDFRP0146</t>
        </is>
      </c>
      <c r="H113" t="inlineStr">
        <is>
          <t>FMDAIIM5000000</t>
        </is>
      </c>
      <c r="I113" t="inlineStr">
        <is>
          <t>1400*1700</t>
        </is>
      </c>
      <c r="J113" t="n">
        <v>4</v>
      </c>
      <c r="K113" t="n">
        <v>6</v>
      </c>
      <c r="L113" s="243" t="n">
        <v>89</v>
      </c>
      <c r="M113" s="244" t="n">
        <v>82.77</v>
      </c>
      <c r="N113" s="245" t="n">
        <v>95.23</v>
      </c>
      <c r="O113" s="235" t="n">
        <v>18683</v>
      </c>
      <c r="P113" s="235" t="n">
        <v>17584</v>
      </c>
      <c r="Q113" s="235" t="n">
        <v>17427</v>
      </c>
      <c r="R113" s="235" t="n">
        <v>17663</v>
      </c>
      <c r="S113" s="235" t="n">
        <v>17741</v>
      </c>
      <c r="T113" s="235" t="n">
        <v>14130</v>
      </c>
      <c r="U113" s="235" t="n">
        <v>13973</v>
      </c>
      <c r="V113" s="235" t="n">
        <v>13188</v>
      </c>
      <c r="W113" s="235" t="n">
        <v>14130</v>
      </c>
      <c r="X113" s="235" t="n">
        <v>14758</v>
      </c>
      <c r="Y113" s="195" t="n">
        <v>106</v>
      </c>
      <c r="Z113" s="195" t="n">
        <v>108</v>
      </c>
      <c r="AA113" s="235" t="n"/>
      <c r="AB113" s="235" t="n"/>
      <c r="AC113" s="235" t="n"/>
      <c r="AD113" s="235" t="n"/>
      <c r="AE113" s="235" t="n"/>
      <c r="AF113" s="235" t="n"/>
      <c r="AG113" s="235" t="n"/>
      <c r="AH113" s="235" t="n"/>
      <c r="AI113" s="235" t="n"/>
      <c r="AJ113" s="235" t="n"/>
      <c r="AK113" s="195" t="n">
        <v>105</v>
      </c>
      <c r="AL113" s="195" t="n">
        <v>106</v>
      </c>
      <c r="AM113" s="235" t="n"/>
      <c r="AN113" s="235" t="n"/>
      <c r="AO113" s="282" t="n"/>
      <c r="AP113" s="219" t="n">
        <v>140</v>
      </c>
      <c r="AQ113" s="220" t="n">
        <v>103</v>
      </c>
      <c r="AR113" s="218" t="n"/>
      <c r="AS113" s="218" t="n"/>
      <c r="AT113" s="218" t="n"/>
      <c r="AU113" s="218" t="n"/>
      <c r="AV113" s="218" t="n"/>
      <c r="AW113" s="218" t="n"/>
      <c r="AX113" s="218" t="n"/>
      <c r="AY113" s="218" t="n"/>
      <c r="AZ113" s="218" t="n"/>
      <c r="BA113" s="218" t="n"/>
      <c r="BB113" s="218" t="n"/>
      <c r="BC113" s="218" t="n"/>
      <c r="BD113" s="218" t="n"/>
      <c r="BE113" s="218" t="n"/>
      <c r="BF113" s="218" t="n"/>
      <c r="BG113" s="218" t="n"/>
      <c r="BH113" s="218" t="n"/>
      <c r="BI113" s="218" t="n"/>
      <c r="BJ113" s="218" t="n"/>
      <c r="BK113" s="218" t="n"/>
      <c r="BL113" s="218" t="n"/>
      <c r="BM113" s="218" t="n"/>
      <c r="BN113" s="218" t="n"/>
      <c r="BO113" s="218" t="n"/>
      <c r="BP113" s="218" t="n"/>
      <c r="BQ113" s="218" t="n"/>
      <c r="BR113" s="218" t="n"/>
      <c r="BS113" s="218" t="n"/>
      <c r="BT113" s="218" t="n"/>
      <c r="BU113" s="218" t="n"/>
      <c r="BV113" s="218" t="n"/>
      <c r="BW113" s="218" t="n"/>
      <c r="BX113" s="221" t="n"/>
      <c r="BY113" s="221" t="n"/>
      <c r="BZ113" s="221" t="n"/>
      <c r="CA113" s="221" t="n"/>
      <c r="CB113" s="221" t="n"/>
      <c r="CC113" s="221" t="n"/>
      <c r="CD113" s="221" t="n"/>
      <c r="CE113" s="221" t="n"/>
      <c r="CF113" s="221" t="n"/>
      <c r="CG113" s="222" t="n"/>
      <c r="CH113" s="217" t="n">
        <v>0.015</v>
      </c>
      <c r="CI113" s="449" t="n"/>
      <c r="CJ113" s="224" t="n"/>
      <c r="CK113" s="196" t="n"/>
      <c r="CL113" s="196" t="n"/>
      <c r="CM113" s="196" t="n"/>
      <c r="CN113" s="196" t="n"/>
      <c r="CO113" s="196" t="inlineStr">
        <is>
          <t>الكترولوكس</t>
        </is>
      </c>
      <c r="CP113" s="24" t="inlineStr">
        <is>
          <t>القاهرة للصناعات المغذية غسالات</t>
        </is>
      </c>
      <c r="CQ113" s="367" t="inlineStr">
        <is>
          <t>PDFRP0145</t>
        </is>
      </c>
      <c r="CR113" s="367" t="n"/>
      <c r="CS113" s="367" t="n">
        <v>1</v>
      </c>
      <c r="CT113" s="367" t="n"/>
      <c r="CU113" s="367" t="n"/>
      <c r="CV113" s="367" t="n"/>
      <c r="CW113" s="367" t="n"/>
      <c r="CX113" s="367" t="n"/>
      <c r="CY113" s="367">
        <f>IFERROR(ROUND(STDEV(AN113,L113),1),"")</f>
        <v/>
      </c>
      <c r="CZ113" s="235">
        <f>IFERROR(ROUND(AVERAGE(O113:S113,AA113:AE113),0),"")</f>
        <v/>
      </c>
      <c r="DA113" s="235">
        <f>IFERROR(AVERAGE(T113:X113,AF113:AJ113),"")</f>
        <v/>
      </c>
      <c r="DB113" s="96" t="n"/>
      <c r="DC113" s="431">
        <f>SUM(BL113:BT113,AW113:BE113)</f>
        <v/>
      </c>
      <c r="DD113">
        <f>ROUND(DC113/K113,0)</f>
        <v/>
      </c>
      <c r="DE113">
        <f>IFERROR(ROUND(AVERAGE(Y113:Z113,AK113:AL113),0),"")</f>
        <v/>
      </c>
      <c r="DF113" s="218">
        <f>IFERROR(ROUND((3600/DE113*J113),0),"")</f>
        <v/>
      </c>
      <c r="DG113">
        <f>IFERROR(ROUND(DD113/DF113,1),"")</f>
        <v/>
      </c>
      <c r="DH113" s="431">
        <f>DD113+DB113</f>
        <v/>
      </c>
      <c r="DI113">
        <f>DC113/DH113</f>
        <v/>
      </c>
      <c r="DK113" s="431">
        <f>DF113-AP113</f>
        <v/>
      </c>
      <c r="DL113" s="367" t="n"/>
      <c r="DM113" s="367" t="n"/>
      <c r="DN113" s="367" t="n"/>
      <c r="DO113" s="367" t="n"/>
      <c r="DP113" s="367" t="n"/>
      <c r="DQ113" s="367" t="n"/>
      <c r="DR113" s="367" t="n"/>
      <c r="DS113" s="367" t="n"/>
      <c r="DT113" s="367" t="n"/>
      <c r="DU113" s="367" t="n"/>
      <c r="DV113" s="367" t="n"/>
      <c r="DW113" s="367" t="n"/>
      <c r="DX113" s="367" t="n"/>
      <c r="DY113" s="367" t="n"/>
      <c r="DZ113" s="367" t="n"/>
      <c r="EA113" s="367" t="n"/>
      <c r="EB113" s="367" t="n"/>
      <c r="EC113" s="367" t="n"/>
      <c r="ED113" s="367" t="n"/>
      <c r="EE113" s="367" t="n"/>
      <c r="EF113" s="367" t="n"/>
      <c r="EG113" s="367" t="n"/>
      <c r="EH113" s="367" t="n"/>
      <c r="EI113" s="367" t="n"/>
    </row>
    <row r="114" ht="31.5" customFormat="1" customHeight="1" s="242">
      <c r="A114" s="236" t="n">
        <v>2022</v>
      </c>
      <c r="B114" s="192" t="n">
        <v>1</v>
      </c>
      <c r="C114" s="448" t="n">
        <v>44566</v>
      </c>
      <c r="D114" s="192" t="n">
        <v>124</v>
      </c>
      <c r="E114" s="192" t="n">
        <v>688</v>
      </c>
      <c r="F114" s="192" t="n">
        <v>2</v>
      </c>
      <c r="G114" s="241" t="inlineStr">
        <is>
          <t>قاعدة غسالة كيلوباترا</t>
        </is>
      </c>
      <c r="H114" t="inlineStr">
        <is>
          <t>FMDAII10CP0000</t>
        </is>
      </c>
      <c r="I114" t="inlineStr">
        <is>
          <t>1400*1700</t>
        </is>
      </c>
      <c r="J114" t="n">
        <v>2</v>
      </c>
      <c r="K114" t="n">
        <v>2</v>
      </c>
      <c r="L114" s="243" t="n">
        <v>200</v>
      </c>
      <c r="M114" s="244" t="n">
        <v>180</v>
      </c>
      <c r="N114" s="245" t="n">
        <v>220</v>
      </c>
      <c r="O114" s="235" t="n"/>
      <c r="P114" s="235" t="n"/>
      <c r="Q114" s="235" t="n">
        <v>14418</v>
      </c>
      <c r="R114" s="235" t="n">
        <v>14040</v>
      </c>
      <c r="S114" s="235" t="n">
        <v>15012</v>
      </c>
      <c r="T114" s="235" t="n"/>
      <c r="U114" s="235" t="n"/>
      <c r="V114" s="235" t="n">
        <v>10800</v>
      </c>
      <c r="W114" s="235" t="n">
        <v>11448</v>
      </c>
      <c r="X114" s="235" t="n">
        <v>11718</v>
      </c>
      <c r="Y114" s="195" t="n">
        <v>115</v>
      </c>
      <c r="Z114" s="195" t="n">
        <v>115</v>
      </c>
      <c r="AA114" s="235" t="n">
        <v>16362</v>
      </c>
      <c r="AB114" s="235" t="n">
        <v>16200</v>
      </c>
      <c r="AC114" s="235" t="n">
        <v>17982</v>
      </c>
      <c r="AD114" s="235" t="n">
        <v>17334</v>
      </c>
      <c r="AE114" s="235" t="n">
        <v>16254</v>
      </c>
      <c r="AF114" s="235" t="n">
        <v>11664</v>
      </c>
      <c r="AG114" s="235" t="n">
        <v>11124</v>
      </c>
      <c r="AH114" s="235" t="n">
        <v>11880</v>
      </c>
      <c r="AI114" s="235" t="n">
        <v>11664</v>
      </c>
      <c r="AJ114" s="235" t="n">
        <v>11610</v>
      </c>
      <c r="AK114" s="195" t="n">
        <v>114</v>
      </c>
      <c r="AL114" s="195" t="n">
        <v>113</v>
      </c>
      <c r="AM114" s="235" t="n"/>
      <c r="AN114" s="235" t="n"/>
      <c r="AO114" s="282" t="n"/>
      <c r="AP114" s="219" t="n">
        <v>60</v>
      </c>
      <c r="AQ114" s="220" t="n">
        <v>120</v>
      </c>
      <c r="AR114" s="218" t="n"/>
      <c r="AS114" s="218" t="n"/>
      <c r="AT114" s="218" t="n"/>
      <c r="AU114" s="218" t="n"/>
      <c r="AV114" s="218" t="n"/>
      <c r="AW114" s="218" t="n"/>
      <c r="AX114" s="218" t="n">
        <v>216</v>
      </c>
      <c r="AY114" s="218" t="n"/>
      <c r="AZ114" s="218" t="n"/>
      <c r="BA114" s="218" t="n"/>
      <c r="BB114" s="218" t="n"/>
      <c r="BC114" s="218" t="n"/>
      <c r="BD114" s="218" t="n"/>
      <c r="BE114" s="218" t="n"/>
      <c r="BF114" s="218" t="n"/>
      <c r="BG114" s="218" t="n"/>
      <c r="BH114" s="218" t="n"/>
      <c r="BI114" s="218" t="n"/>
      <c r="BJ114" s="218" t="n"/>
      <c r="BK114" s="218" t="n"/>
      <c r="BL114" s="218" t="n">
        <v>108</v>
      </c>
      <c r="BM114" s="218" t="n">
        <v>108</v>
      </c>
      <c r="BN114" s="218" t="n">
        <v>162</v>
      </c>
      <c r="BO114" s="218" t="n"/>
      <c r="BP114" s="218" t="n"/>
      <c r="BQ114" s="218" t="n"/>
      <c r="BR114" s="218" t="n"/>
      <c r="BS114" s="218" t="n"/>
      <c r="BT114" s="218" t="n"/>
      <c r="BU114" s="218" t="n"/>
      <c r="BV114" s="218" t="n"/>
      <c r="BW114" s="218" t="n"/>
      <c r="BX114" s="221" t="n">
        <v>162</v>
      </c>
      <c r="BY114" s="221" t="n"/>
      <c r="BZ114" s="221" t="n"/>
      <c r="CA114" s="221" t="n"/>
      <c r="CB114" s="221" t="n"/>
      <c r="CC114" s="221" t="n"/>
      <c r="CD114" s="221" t="n"/>
      <c r="CE114" s="221" t="n"/>
      <c r="CF114" s="221" t="n"/>
      <c r="CG114" s="222" t="n"/>
      <c r="CH114" s="217" t="n">
        <v>0.015</v>
      </c>
      <c r="CI114" s="449" t="n"/>
      <c r="CJ114" s="224" t="n"/>
      <c r="CK114" s="196" t="n"/>
      <c r="CL114" s="196" t="n"/>
      <c r="CM114" s="196" t="n"/>
      <c r="CN114" s="196" t="n"/>
      <c r="CO114" s="196" t="inlineStr">
        <is>
          <t>Media</t>
        </is>
      </c>
      <c r="CP114" s="24" t="inlineStr">
        <is>
          <t>Media</t>
        </is>
      </c>
      <c r="CQ114" s="367" t="n"/>
      <c r="CR114" s="367" t="n"/>
      <c r="CS114" s="367" t="n">
        <v>1</v>
      </c>
      <c r="CT114" s="367" t="n"/>
      <c r="CU114" s="367" t="n"/>
      <c r="CV114" s="367" t="n"/>
      <c r="CW114" s="367" t="n"/>
      <c r="CX114" s="367" t="n"/>
      <c r="CY114" s="367">
        <f>IFERROR(ROUND(STDEV(AN114,L114),1),"")</f>
        <v/>
      </c>
      <c r="CZ114" s="235">
        <f>IFERROR(ROUND(AVERAGE(O114:S114,AA114:AE114),0),"")</f>
        <v/>
      </c>
      <c r="DA114" s="235">
        <f>IFERROR(AVERAGE(T114:X114,AF114:AJ114),"")</f>
        <v/>
      </c>
      <c r="DB114" s="96" t="n"/>
      <c r="DC114" s="431">
        <f>SUM(BL114:BT114,AW114:BE114)</f>
        <v/>
      </c>
      <c r="DD114">
        <f>ROUND(DC114/K114,0)</f>
        <v/>
      </c>
      <c r="DE114">
        <f>IFERROR(ROUND(AVERAGE(Y114:Z114,AK114:AL114),0),"")</f>
        <v/>
      </c>
      <c r="DF114" s="218">
        <f>IFERROR(ROUND((3600/DE114*J114),0),"")</f>
        <v/>
      </c>
      <c r="DG114">
        <f>IFERROR(ROUND(DD114/DF114,1),"")</f>
        <v/>
      </c>
      <c r="DH114" s="431">
        <f>DD114+DB114</f>
        <v/>
      </c>
      <c r="DI114">
        <f>DC114/DH114</f>
        <v/>
      </c>
      <c r="DK114" s="431">
        <f>DF114-AP114</f>
        <v/>
      </c>
      <c r="DL114" s="367" t="n"/>
      <c r="DM114" s="367" t="n"/>
      <c r="DN114" s="367" t="n"/>
      <c r="DO114" s="367" t="n"/>
      <c r="DP114" s="367" t="n"/>
      <c r="DQ114" s="367" t="n"/>
      <c r="DR114" s="367" t="n"/>
      <c r="DS114" s="367" t="n"/>
      <c r="DT114" s="367" t="n"/>
      <c r="DU114" s="367" t="n"/>
      <c r="DV114" s="367" t="n"/>
      <c r="DW114" s="367" t="n"/>
      <c r="DX114" s="367" t="n"/>
      <c r="DY114" s="367" t="n"/>
      <c r="DZ114" s="367" t="n"/>
      <c r="EA114" s="367" t="n"/>
      <c r="EB114" s="367" t="n"/>
      <c r="EC114" s="367" t="n"/>
      <c r="ED114" s="367" t="n"/>
      <c r="EE114" s="367" t="n"/>
      <c r="EF114" s="367" t="n"/>
      <c r="EG114" s="367" t="n"/>
      <c r="EH114" s="367" t="n"/>
      <c r="EI114" s="367" t="n"/>
    </row>
    <row r="115" ht="31.5" customFormat="1" customHeight="1" s="242">
      <c r="A115" s="236" t="n">
        <v>2022</v>
      </c>
      <c r="B115" s="192" t="n">
        <v>1</v>
      </c>
      <c r="C115" s="448" t="n">
        <v>44566</v>
      </c>
      <c r="D115" s="192" t="n">
        <v>124</v>
      </c>
      <c r="E115" s="192" t="n">
        <v>689</v>
      </c>
      <c r="F115" s="192" t="n">
        <v>2</v>
      </c>
      <c r="G115" s="241" t="inlineStr">
        <is>
          <t>لوحه غساله كيلوباترا</t>
        </is>
      </c>
      <c r="H115" t="inlineStr">
        <is>
          <t>FMDAII70CP0000</t>
        </is>
      </c>
      <c r="I115" t="inlineStr">
        <is>
          <t>1400*1700</t>
        </is>
      </c>
      <c r="J115" t="n">
        <v>2</v>
      </c>
      <c r="K115" t="n">
        <v>2</v>
      </c>
      <c r="L115" s="243" t="n">
        <v>75</v>
      </c>
      <c r="M115" s="244" t="n">
        <v>67.5</v>
      </c>
      <c r="N115" s="245" t="n">
        <v>82.5</v>
      </c>
      <c r="O115" s="235" t="n"/>
      <c r="P115" s="235" t="n"/>
      <c r="Q115" s="235" t="n">
        <v>5400</v>
      </c>
      <c r="R115" s="235" t="n">
        <v>5508</v>
      </c>
      <c r="S115" s="235" t="n">
        <v>5778</v>
      </c>
      <c r="T115" s="235" t="n"/>
      <c r="U115" s="235" t="n"/>
      <c r="V115" s="235" t="n">
        <v>4320</v>
      </c>
      <c r="W115" s="235" t="n">
        <v>4374</v>
      </c>
      <c r="X115" s="235" t="n">
        <v>4428</v>
      </c>
      <c r="Y115" s="195" t="n">
        <v>115</v>
      </c>
      <c r="Z115" s="195" t="n">
        <v>115</v>
      </c>
      <c r="AA115" s="235" t="n">
        <v>7128</v>
      </c>
      <c r="AB115" s="235" t="n">
        <v>6966</v>
      </c>
      <c r="AC115" s="235" t="n">
        <v>6048</v>
      </c>
      <c r="AD115" s="235" t="n">
        <v>6534</v>
      </c>
      <c r="AE115" s="235" t="n">
        <v>5994</v>
      </c>
      <c r="AF115" s="235" t="n">
        <v>4320</v>
      </c>
      <c r="AG115" s="235" t="n">
        <v>4428</v>
      </c>
      <c r="AH115" s="235" t="n">
        <v>4320</v>
      </c>
      <c r="AI115" s="235" t="n">
        <v>4428</v>
      </c>
      <c r="AJ115" s="235" t="n">
        <v>4266</v>
      </c>
      <c r="AK115" s="195" t="n">
        <v>114</v>
      </c>
      <c r="AL115" s="195" t="n">
        <v>113</v>
      </c>
      <c r="AM115" s="235" t="n"/>
      <c r="AN115" s="235" t="n"/>
      <c r="AO115" s="282" t="n"/>
      <c r="AP115" s="219" t="n">
        <v>60</v>
      </c>
      <c r="AQ115" s="220" t="n">
        <v>120</v>
      </c>
      <c r="AR115" s="218" t="n"/>
      <c r="AS115" s="218" t="n"/>
      <c r="AT115" s="218" t="n"/>
      <c r="AU115" s="218" t="n"/>
      <c r="AV115" s="218" t="n"/>
      <c r="AW115" s="218" t="n"/>
      <c r="AX115" s="218" t="n">
        <v>216</v>
      </c>
      <c r="AY115" s="218" t="n"/>
      <c r="AZ115" s="218" t="n"/>
      <c r="BA115" s="218" t="n"/>
      <c r="BB115" s="218" t="n"/>
      <c r="BC115" s="218" t="n"/>
      <c r="BD115" s="218" t="n"/>
      <c r="BE115" s="218" t="n"/>
      <c r="BF115" s="218" t="n"/>
      <c r="BG115" s="218" t="n"/>
      <c r="BH115" s="218" t="n"/>
      <c r="BI115" s="218" t="n"/>
      <c r="BJ115" s="218" t="n"/>
      <c r="BK115" s="218" t="n"/>
      <c r="BL115" s="218" t="n">
        <v>162</v>
      </c>
      <c r="BM115" s="218" t="n">
        <v>216</v>
      </c>
      <c r="BN115" s="218" t="n">
        <v>162</v>
      </c>
      <c r="BO115" s="218" t="n"/>
      <c r="BP115" s="218" t="n"/>
      <c r="BQ115" s="218" t="n"/>
      <c r="BR115" s="218" t="n"/>
      <c r="BS115" s="218" t="n"/>
      <c r="BT115" s="218" t="n"/>
      <c r="BU115" s="218" t="n"/>
      <c r="BV115" s="218" t="n"/>
      <c r="BW115" s="218" t="n"/>
      <c r="BX115" s="221" t="n">
        <v>216</v>
      </c>
      <c r="BY115" s="221" t="n"/>
      <c r="BZ115" s="221" t="n"/>
      <c r="CA115" s="221" t="n"/>
      <c r="CB115" s="221" t="n"/>
      <c r="CC115" s="221" t="n"/>
      <c r="CD115" s="221" t="n"/>
      <c r="CE115" s="221" t="n"/>
      <c r="CF115" s="221" t="n"/>
      <c r="CG115" s="222" t="n"/>
      <c r="CH115" s="217" t="n">
        <v>0.015</v>
      </c>
      <c r="CI115" s="449" t="n"/>
      <c r="CJ115" s="224" t="n"/>
      <c r="CK115" s="196" t="n"/>
      <c r="CL115" s="196" t="n"/>
      <c r="CM115" s="196" t="n"/>
      <c r="CN115" s="196" t="n"/>
      <c r="CO115" s="196" t="inlineStr">
        <is>
          <t>Media</t>
        </is>
      </c>
      <c r="CP115" s="24" t="inlineStr">
        <is>
          <t>Media</t>
        </is>
      </c>
      <c r="CQ115" s="367" t="n"/>
      <c r="CR115" s="367" t="n"/>
      <c r="CS115" s="367" t="n">
        <v>1</v>
      </c>
      <c r="CT115" s="367" t="n"/>
      <c r="CU115" s="367" t="n"/>
      <c r="CV115" s="367" t="n"/>
      <c r="CW115" s="367" t="n"/>
      <c r="CX115" s="367" t="n"/>
      <c r="CY115" s="367">
        <f>IFERROR(ROUND(STDEV(AN115,L115),1),"")</f>
        <v/>
      </c>
      <c r="CZ115" s="235">
        <f>IFERROR(ROUND(AVERAGE(O115:S115,AA115:AE115),0),"")</f>
        <v/>
      </c>
      <c r="DA115" s="235">
        <f>IFERROR(AVERAGE(T115:X115,AF115:AJ115),"")</f>
        <v/>
      </c>
      <c r="DB115" s="96" t="n"/>
      <c r="DC115" s="431">
        <f>SUM(BL115:BT115,AW115:BE115)</f>
        <v/>
      </c>
      <c r="DD115">
        <f>ROUND(DC115/K115,0)</f>
        <v/>
      </c>
      <c r="DE115">
        <f>IFERROR(ROUND(AVERAGE(Y115:Z115,AK115:AL115),0),"")</f>
        <v/>
      </c>
      <c r="DF115" s="218">
        <f>IFERROR(ROUND((3600/DE115*J115),0),"")</f>
        <v/>
      </c>
      <c r="DG115">
        <f>IFERROR(ROUND(DD115/DF115,1),"")</f>
        <v/>
      </c>
      <c r="DH115" s="431">
        <f>DD115+DB115</f>
        <v/>
      </c>
      <c r="DI115">
        <f>DC115/DH115</f>
        <v/>
      </c>
      <c r="DK115" s="431">
        <f>DF115-AP115</f>
        <v/>
      </c>
      <c r="DL115" s="367" t="n"/>
      <c r="DM115" s="367" t="n"/>
      <c r="DN115" s="367" t="n"/>
      <c r="DO115" s="367" t="n"/>
      <c r="DP115" s="367" t="n"/>
      <c r="DQ115" s="367" t="n"/>
      <c r="DR115" s="367" t="n"/>
      <c r="DS115" s="367" t="n"/>
      <c r="DT115" s="367" t="n"/>
      <c r="DU115" s="367" t="n"/>
      <c r="DV115" s="367" t="n"/>
      <c r="DW115" s="367" t="n"/>
      <c r="DX115" s="367" t="n"/>
      <c r="DY115" s="367" t="n"/>
      <c r="DZ115" s="367" t="n"/>
      <c r="EA115" s="367" t="n"/>
      <c r="EB115" s="367" t="n"/>
      <c r="EC115" s="367" t="n"/>
      <c r="ED115" s="367" t="n"/>
      <c r="EE115" s="367" t="n"/>
      <c r="EF115" s="367" t="n"/>
      <c r="EG115" s="367" t="n"/>
      <c r="EH115" s="367" t="n"/>
      <c r="EI115" s="367" t="n"/>
    </row>
    <row r="116" ht="31.5" customFormat="1" customHeight="1" s="242">
      <c r="A116" s="236" t="n">
        <v>2022</v>
      </c>
      <c r="B116" s="192" t="n">
        <v>1</v>
      </c>
      <c r="C116" s="448" t="n">
        <v>44566</v>
      </c>
      <c r="D116" s="192" t="n">
        <v>243</v>
      </c>
      <c r="E116" s="192" t="n">
        <v>167</v>
      </c>
      <c r="F116" s="192" t="n">
        <v>2</v>
      </c>
      <c r="G116" s="241" t="inlineStr">
        <is>
          <t>فوم صندوق سمك 35 ك</t>
        </is>
      </c>
      <c r="H116" t="inlineStr">
        <is>
          <t>FMBOXI35000000</t>
        </is>
      </c>
      <c r="I116" t="inlineStr">
        <is>
          <t>1400*1700</t>
        </is>
      </c>
      <c r="J116" t="n">
        <v>2</v>
      </c>
      <c r="K116" t="n">
        <v>2</v>
      </c>
      <c r="L116" s="243" t="n">
        <v>888</v>
      </c>
      <c r="M116" s="244" t="n">
        <v>825.84</v>
      </c>
      <c r="N116" s="245" t="n">
        <v>950.16</v>
      </c>
      <c r="O116" s="235" t="n"/>
      <c r="P116" s="235" t="n"/>
      <c r="Q116" s="235" t="n"/>
      <c r="R116" s="235" t="n"/>
      <c r="S116" s="235" t="n"/>
      <c r="T116" s="235" t="n"/>
      <c r="U116" s="235" t="n"/>
      <c r="V116" s="235" t="n"/>
      <c r="W116" s="235" t="n"/>
      <c r="X116" s="235" t="n"/>
      <c r="Y116" s="195" t="n">
        <v>140</v>
      </c>
      <c r="Z116" s="195" t="n">
        <v>137</v>
      </c>
      <c r="AA116" s="235" t="n">
        <v>233716</v>
      </c>
      <c r="AB116" s="235" t="n">
        <v>231098</v>
      </c>
      <c r="AC116" s="235" t="n">
        <v>226100</v>
      </c>
      <c r="AD116" s="235" t="n">
        <v>225148</v>
      </c>
      <c r="AE116" s="235" t="n">
        <v>226338</v>
      </c>
      <c r="AF116" s="235" t="n">
        <v>220150</v>
      </c>
      <c r="AG116" s="235" t="n">
        <v>204442</v>
      </c>
      <c r="AH116" s="235" t="n">
        <v>211106</v>
      </c>
      <c r="AI116" s="235" t="n">
        <v>210630</v>
      </c>
      <c r="AJ116" s="235" t="n">
        <v>216104</v>
      </c>
      <c r="AK116" s="195" t="n">
        <v>142</v>
      </c>
      <c r="AL116" s="195" t="n">
        <v>141</v>
      </c>
      <c r="AM116" s="235" t="n"/>
      <c r="AN116" s="235" t="n"/>
      <c r="AO116" s="282" t="n"/>
      <c r="AP116" s="219" t="n">
        <v>55</v>
      </c>
      <c r="AQ116" s="220" t="n">
        <v>131</v>
      </c>
      <c r="AR116" s="218" t="n"/>
      <c r="AS116" s="218" t="n"/>
      <c r="AT116" s="218" t="n"/>
      <c r="AU116" s="218" t="n"/>
      <c r="AV116" s="218" t="n"/>
      <c r="AW116" s="218" t="n"/>
      <c r="AX116" s="218" t="n"/>
      <c r="AY116" s="218" t="n"/>
      <c r="AZ116" s="218" t="n"/>
      <c r="BA116" s="218" t="n"/>
      <c r="BB116" s="218" t="n"/>
      <c r="BC116" s="218" t="n"/>
      <c r="BD116" s="218" t="n"/>
      <c r="BE116" s="218" t="n"/>
      <c r="BF116" s="218" t="n"/>
      <c r="BG116" s="218" t="n"/>
      <c r="BH116" s="218" t="n"/>
      <c r="BI116" s="218" t="n"/>
      <c r="BJ116" s="218" t="n"/>
      <c r="BK116" s="218" t="n"/>
      <c r="BL116" s="218" t="n">
        <v>2380</v>
      </c>
      <c r="BM116" s="218" t="n">
        <v>1190</v>
      </c>
      <c r="BN116" s="218" t="n">
        <v>714</v>
      </c>
      <c r="BO116" s="218" t="n"/>
      <c r="BP116" s="218" t="n"/>
      <c r="BQ116" s="218" t="n"/>
      <c r="BR116" s="218" t="n"/>
      <c r="BS116" s="218" t="n"/>
      <c r="BT116" s="218" t="n"/>
      <c r="BU116" s="218" t="n"/>
      <c r="BV116" s="218" t="n"/>
      <c r="BW116" s="218" t="n"/>
      <c r="BX116" s="221" t="n"/>
      <c r="BY116" s="221" t="n"/>
      <c r="BZ116" s="221" t="n"/>
      <c r="CA116" s="221" t="n"/>
      <c r="CB116" s="221" t="n"/>
      <c r="CC116" s="221" t="n"/>
      <c r="CD116" s="221" t="n"/>
      <c r="CE116" s="221" t="n"/>
      <c r="CF116" s="221" t="n"/>
      <c r="CG116" s="222" t="n"/>
      <c r="CH116" s="217" t="n">
        <v>0.015</v>
      </c>
      <c r="CI116" s="449" t="n"/>
      <c r="CJ116" s="224" t="n"/>
      <c r="CK116" s="196" t="n"/>
      <c r="CL116" s="196" t="n"/>
      <c r="CM116" s="196" t="n"/>
      <c r="CN116" s="196" t="n"/>
      <c r="CO116" s="196" t="inlineStr">
        <is>
          <t>عملاء متنوعون</t>
        </is>
      </c>
      <c r="CP116" s="24" t="inlineStr">
        <is>
          <t>عملاء متنوعون</t>
        </is>
      </c>
      <c r="CQ116" s="367" t="n"/>
      <c r="CR116" s="367" t="n"/>
      <c r="CS116" s="367" t="n">
        <v>1</v>
      </c>
      <c r="CT116" s="367" t="n"/>
      <c r="CU116" s="367" t="n"/>
      <c r="CV116" s="367" t="n"/>
      <c r="CW116" s="367" t="n"/>
      <c r="CX116" s="367" t="n"/>
      <c r="CY116" s="367">
        <f>IFERROR(ROUND(STDEV(AN116,L116),1),"")</f>
        <v/>
      </c>
      <c r="CZ116" s="235">
        <f>IFERROR(ROUND(AVERAGE(O116:S116,AA116:AE116),0),"")</f>
        <v/>
      </c>
      <c r="DA116" s="235">
        <f>IFERROR(AVERAGE(T116:X116,AF116:AJ116),"")</f>
        <v/>
      </c>
      <c r="DB116" s="96" t="n"/>
      <c r="DC116" s="431">
        <f>SUM(BL116:BT116,AW116:BE116)</f>
        <v/>
      </c>
      <c r="DD116">
        <f>ROUND(DC116/K116,0)</f>
        <v/>
      </c>
      <c r="DE116">
        <f>IFERROR(ROUND(AVERAGE(Y116:Z116,AK116:AL116),0),"")</f>
        <v/>
      </c>
      <c r="DF116" s="218">
        <f>IFERROR(ROUND((3600/DE116*J116),0),"")</f>
        <v/>
      </c>
      <c r="DG116">
        <f>IFERROR(ROUND(DD116/DF116,1),"")</f>
        <v/>
      </c>
      <c r="DH116" s="431">
        <f>DD116+DB116</f>
        <v/>
      </c>
      <c r="DI116">
        <f>DC116/DH116</f>
        <v/>
      </c>
      <c r="DK116" s="431">
        <f>DF116-AP116</f>
        <v/>
      </c>
      <c r="DL116" s="367" t="n"/>
      <c r="DM116" s="367" t="n"/>
      <c r="DN116" s="367" t="n"/>
      <c r="DO116" s="367" t="n"/>
      <c r="DP116" s="367" t="n"/>
      <c r="DQ116" s="367" t="n"/>
      <c r="DR116" s="367" t="n"/>
      <c r="DS116" s="367" t="n"/>
      <c r="DT116" s="367" t="n"/>
      <c r="DU116" s="367" t="n"/>
      <c r="DV116" s="367" t="n"/>
      <c r="DW116" s="367" t="n"/>
      <c r="DX116" s="367" t="n"/>
      <c r="DY116" s="367" t="n"/>
      <c r="DZ116" s="367" t="n"/>
      <c r="EA116" s="367" t="n"/>
      <c r="EB116" s="367" t="n"/>
      <c r="EC116" s="367" t="n"/>
      <c r="ED116" s="367" t="n"/>
      <c r="EE116" s="367" t="n"/>
      <c r="EF116" s="367" t="n"/>
      <c r="EG116" s="367" t="n"/>
      <c r="EH116" s="367" t="n"/>
      <c r="EI116" s="367" t="n"/>
    </row>
    <row r="117" ht="31.5" customFormat="1" customHeight="1" s="242">
      <c r="A117" s="236" t="n">
        <v>2022</v>
      </c>
      <c r="B117" s="192" t="n">
        <v>1</v>
      </c>
      <c r="C117" s="448" t="n">
        <v>44566</v>
      </c>
      <c r="D117" s="192" t="n">
        <v>125</v>
      </c>
      <c r="E117" s="192" t="n">
        <v>691</v>
      </c>
      <c r="F117" s="192" t="n">
        <v>3</v>
      </c>
      <c r="G117" s="241" t="inlineStr">
        <is>
          <t>زوايا خلفيه كيلوباترا</t>
        </is>
      </c>
      <c r="H117" t="inlineStr">
        <is>
          <t>FMDAII2RCP0000</t>
        </is>
      </c>
      <c r="I117" t="inlineStr">
        <is>
          <t>1400*1700</t>
        </is>
      </c>
      <c r="J117" t="n">
        <v>4</v>
      </c>
      <c r="K117" t="n">
        <v>4</v>
      </c>
      <c r="L117" s="243" t="n">
        <v>194</v>
      </c>
      <c r="M117" s="244" t="n">
        <v>174.6</v>
      </c>
      <c r="N117" s="245" t="n">
        <v>213.4</v>
      </c>
      <c r="O117" s="235" t="n"/>
      <c r="P117" s="235" t="n"/>
      <c r="Q117" s="235" t="n"/>
      <c r="R117" s="235" t="n"/>
      <c r="S117" s="235" t="n"/>
      <c r="T117" s="235" t="n"/>
      <c r="U117" s="235" t="n"/>
      <c r="V117" s="235" t="n"/>
      <c r="W117" s="235" t="n"/>
      <c r="X117" s="235" t="n"/>
      <c r="Y117" s="195" t="n">
        <v>116</v>
      </c>
      <c r="Z117" s="195" t="n">
        <v>112</v>
      </c>
      <c r="AA117" s="235" t="n"/>
      <c r="AB117" s="235" t="n"/>
      <c r="AC117" s="235" t="n"/>
      <c r="AD117" s="235" t="n"/>
      <c r="AE117" s="235" t="n"/>
      <c r="AF117" s="235" t="n"/>
      <c r="AG117" s="235" t="n"/>
      <c r="AH117" s="235" t="n"/>
      <c r="AI117" s="235" t="n"/>
      <c r="AJ117" s="235" t="n"/>
      <c r="AK117" s="195" t="n">
        <v>115</v>
      </c>
      <c r="AL117" s="195" t="n">
        <v>116</v>
      </c>
      <c r="AM117" s="235" t="n"/>
      <c r="AN117" s="235" t="n"/>
      <c r="AO117" s="282" t="n"/>
      <c r="AP117" s="219" t="n">
        <v>120</v>
      </c>
      <c r="AQ117" s="220" t="n">
        <v>120</v>
      </c>
      <c r="AR117" s="218" t="n"/>
      <c r="AS117" s="218" t="n"/>
      <c r="AT117" s="218" t="n"/>
      <c r="AU117" s="218" t="n"/>
      <c r="AV117" s="218" t="n"/>
      <c r="AW117" s="218" t="n"/>
      <c r="AX117" s="218" t="n"/>
      <c r="AY117" s="218" t="n"/>
      <c r="AZ117" s="218" t="n"/>
      <c r="BA117" s="218" t="n"/>
      <c r="BB117" s="218" t="n"/>
      <c r="BC117" s="218" t="n"/>
      <c r="BD117" s="218" t="n"/>
      <c r="BE117" s="218" t="n"/>
      <c r="BF117" s="218" t="n"/>
      <c r="BG117" s="218" t="n"/>
      <c r="BH117" s="218" t="n"/>
      <c r="BI117" s="218" t="n"/>
      <c r="BJ117" s="218" t="n"/>
      <c r="BK117" s="218" t="n"/>
      <c r="BL117" s="218" t="n"/>
      <c r="BM117" s="218" t="n"/>
      <c r="BN117" s="218" t="n"/>
      <c r="BO117" s="218" t="n"/>
      <c r="BP117" s="218" t="n"/>
      <c r="BQ117" s="218" t="n"/>
      <c r="BR117" s="218" t="n"/>
      <c r="BS117" s="218" t="n"/>
      <c r="BT117" s="218" t="n"/>
      <c r="BU117" s="218" t="n"/>
      <c r="BV117" s="218" t="n"/>
      <c r="BW117" s="218" t="n"/>
      <c r="BX117" s="221" t="n"/>
      <c r="BY117" s="221" t="n"/>
      <c r="BZ117" s="221" t="n"/>
      <c r="CA117" s="221" t="n"/>
      <c r="CB117" s="221" t="n"/>
      <c r="CC117" s="221" t="n"/>
      <c r="CD117" s="221" t="n"/>
      <c r="CE117" s="221" t="n"/>
      <c r="CF117" s="221" t="n"/>
      <c r="CG117" s="222" t="n"/>
      <c r="CH117" s="217" t="n">
        <v>0.015</v>
      </c>
      <c r="CI117" s="449" t="n"/>
      <c r="CJ117" s="224" t="n"/>
      <c r="CK117" s="196" t="n"/>
      <c r="CL117" s="196" t="n"/>
      <c r="CM117" s="196" t="n"/>
      <c r="CN117" s="196" t="n"/>
      <c r="CO117" s="196" t="inlineStr">
        <is>
          <t>Media</t>
        </is>
      </c>
      <c r="CP117" s="24" t="inlineStr">
        <is>
          <t>Media</t>
        </is>
      </c>
      <c r="CQ117" s="367" t="n"/>
      <c r="CR117" s="367" t="n"/>
      <c r="CS117" s="367" t="n">
        <v>1</v>
      </c>
      <c r="CT117" s="367" t="n"/>
      <c r="CU117" s="367" t="n"/>
      <c r="CV117" s="367" t="n"/>
      <c r="CW117" s="367" t="n"/>
      <c r="CX117" s="367" t="n"/>
      <c r="CY117" s="367">
        <f>IFERROR(ROUND(STDEV(AN117,L117),1),"")</f>
        <v/>
      </c>
      <c r="CZ117" s="235">
        <f>IFERROR(ROUND(AVERAGE(O117:S117,AA117:AE117),0),"")</f>
        <v/>
      </c>
      <c r="DA117" s="235">
        <f>IFERROR(AVERAGE(T117:X117,AF117:AJ117),"")</f>
        <v/>
      </c>
      <c r="DB117" s="96" t="n"/>
      <c r="DC117" s="431">
        <f>SUM(BL117:BT117,AW117:BE117)</f>
        <v/>
      </c>
      <c r="DD117">
        <f>ROUND(DC117/K117,0)</f>
        <v/>
      </c>
      <c r="DE117">
        <f>IFERROR(ROUND(AVERAGE(Y117:Z117,AK117:AL117),0),"")</f>
        <v/>
      </c>
      <c r="DF117" s="218">
        <f>IFERROR(ROUND((3600/DE117*J117),0),"")</f>
        <v/>
      </c>
      <c r="DG117">
        <f>IFERROR(ROUND(DD117/DF117,1),"")</f>
        <v/>
      </c>
      <c r="DH117" s="431">
        <f>DD117+DB117</f>
        <v/>
      </c>
      <c r="DI117">
        <f>DC117/DH117</f>
        <v/>
      </c>
      <c r="DK117" s="431">
        <f>DF117-AP117</f>
        <v/>
      </c>
      <c r="DL117" s="367" t="n"/>
      <c r="DM117" s="367" t="n"/>
      <c r="DN117" s="367" t="n"/>
      <c r="DO117" s="367" t="n"/>
      <c r="DP117" s="367" t="n"/>
      <c r="DQ117" s="367" t="n"/>
      <c r="DR117" s="367" t="n"/>
      <c r="DS117" s="367" t="n"/>
      <c r="DT117" s="367" t="n"/>
      <c r="DU117" s="367" t="n"/>
      <c r="DV117" s="367" t="n"/>
      <c r="DW117" s="367" t="n"/>
      <c r="DX117" s="367" t="n"/>
      <c r="DY117" s="367" t="n"/>
      <c r="DZ117" s="367" t="n"/>
      <c r="EA117" s="367" t="n"/>
      <c r="EB117" s="367" t="n"/>
      <c r="EC117" s="367" t="n"/>
      <c r="ED117" s="367" t="n"/>
      <c r="EE117" s="367" t="n"/>
      <c r="EF117" s="367" t="n"/>
      <c r="EG117" s="367" t="n"/>
      <c r="EH117" s="367" t="n"/>
      <c r="EI117" s="367" t="n"/>
    </row>
    <row r="118" ht="31.5" customFormat="1" customHeight="1" s="242">
      <c r="A118" s="236" t="n">
        <v>2022</v>
      </c>
      <c r="B118" s="192" t="n">
        <v>1</v>
      </c>
      <c r="C118" s="448" t="n">
        <v>44566</v>
      </c>
      <c r="D118" s="192" t="n">
        <v>47</v>
      </c>
      <c r="E118" s="192" t="n">
        <v>122</v>
      </c>
      <c r="F118" s="192" t="n">
        <v>4</v>
      </c>
      <c r="G118" s="241" t="inlineStr">
        <is>
          <t>LgWashing Mashine Base</t>
        </is>
      </c>
      <c r="H118" t="inlineStr">
        <is>
          <t>FMLGEI1000000</t>
        </is>
      </c>
      <c r="I118" t="inlineStr">
        <is>
          <t>1700*1400</t>
        </is>
      </c>
      <c r="J118" t="n">
        <v>2</v>
      </c>
      <c r="K118" t="n">
        <v>1</v>
      </c>
      <c r="L118" s="243" t="n">
        <v>280</v>
      </c>
      <c r="M118" s="244" t="n">
        <v>267.4</v>
      </c>
      <c r="N118" s="245" t="n">
        <v>292.6</v>
      </c>
      <c r="O118" s="235" t="n">
        <v>185152</v>
      </c>
      <c r="P118" s="235" t="n">
        <v>178840</v>
      </c>
      <c r="Q118" s="235" t="n">
        <v>179892</v>
      </c>
      <c r="R118" s="235" t="n">
        <v>177788</v>
      </c>
      <c r="S118" s="235" t="n">
        <v>181470</v>
      </c>
      <c r="T118" s="235" t="n">
        <v>152540</v>
      </c>
      <c r="U118" s="235" t="n">
        <v>149910</v>
      </c>
      <c r="V118" s="235" t="n">
        <v>149910</v>
      </c>
      <c r="W118" s="235" t="n">
        <v>152540</v>
      </c>
      <c r="X118" s="235" t="n">
        <v>153592</v>
      </c>
      <c r="Y118" s="195" t="n">
        <v>113</v>
      </c>
      <c r="Z118" s="195" t="n">
        <v>112</v>
      </c>
      <c r="AA118" s="235" t="n"/>
      <c r="AB118" s="235" t="n"/>
      <c r="AC118" s="235" t="n"/>
      <c r="AD118" s="235" t="n"/>
      <c r="AE118" s="235" t="n"/>
      <c r="AF118" s="235" t="n"/>
      <c r="AG118" s="235" t="n"/>
      <c r="AH118" s="235" t="n"/>
      <c r="AI118" s="235" t="n"/>
      <c r="AJ118" s="235" t="n"/>
      <c r="AK118" s="195" t="n">
        <v>112</v>
      </c>
      <c r="AL118" s="195" t="n">
        <v>111</v>
      </c>
      <c r="AM118" s="235" t="n"/>
      <c r="AN118" s="235" t="n"/>
      <c r="AO118" s="282" t="n"/>
      <c r="AP118" s="219" t="n">
        <v>63</v>
      </c>
      <c r="AQ118" s="220" t="n">
        <v>115</v>
      </c>
      <c r="AR118" s="218" t="n"/>
      <c r="AS118" s="218" t="n"/>
      <c r="AT118" s="218" t="n"/>
      <c r="AU118" s="218" t="n"/>
      <c r="AV118" s="218" t="n"/>
      <c r="AW118" s="218" t="n"/>
      <c r="AX118" s="218" t="n"/>
      <c r="AY118" s="218" t="n"/>
      <c r="AZ118" s="218" t="n"/>
      <c r="BA118" s="218" t="n"/>
      <c r="BB118" s="218" t="n"/>
      <c r="BC118" s="218" t="n"/>
      <c r="BD118" s="218" t="n"/>
      <c r="BE118" s="218" t="n"/>
      <c r="BF118" s="218" t="n"/>
      <c r="BG118" s="218" t="n"/>
      <c r="BH118" s="218" t="n"/>
      <c r="BI118" s="218" t="n"/>
      <c r="BJ118" s="218" t="n"/>
      <c r="BK118" s="218" t="n"/>
      <c r="BL118" s="218" t="n">
        <v>1578</v>
      </c>
      <c r="BM118" s="218" t="n">
        <v>2104</v>
      </c>
      <c r="BN118" s="218" t="n">
        <v>1052</v>
      </c>
      <c r="BO118" s="218" t="n"/>
      <c r="BP118" s="218" t="n"/>
      <c r="BQ118" s="218" t="n"/>
      <c r="BR118" s="218" t="n"/>
      <c r="BS118" s="218" t="n"/>
      <c r="BT118" s="218" t="n"/>
      <c r="BU118" s="218" t="n"/>
      <c r="BV118" s="218" t="n"/>
      <c r="BW118" s="218" t="n"/>
      <c r="BX118" s="221" t="n"/>
      <c r="BY118" s="221" t="n"/>
      <c r="BZ118" s="221" t="n"/>
      <c r="CA118" s="221" t="n"/>
      <c r="CB118" s="221" t="n"/>
      <c r="CC118" s="221" t="n"/>
      <c r="CD118" s="221" t="n"/>
      <c r="CE118" s="221" t="n"/>
      <c r="CF118" s="221" t="n"/>
      <c r="CG118" s="222" t="n"/>
      <c r="CH118" s="217" t="n">
        <v>0.015</v>
      </c>
      <c r="CI118" s="449" t="n"/>
      <c r="CJ118" s="224" t="n"/>
      <c r="CK118" s="196" t="n"/>
      <c r="CL118" s="196" t="n"/>
      <c r="CM118" s="196" t="n"/>
      <c r="CN118" s="196" t="n"/>
      <c r="CO118" s="196" t="inlineStr">
        <is>
          <t>LG</t>
        </is>
      </c>
      <c r="CP118" s="24" t="inlineStr">
        <is>
          <t>HE</t>
        </is>
      </c>
      <c r="CQ118" s="367" t="inlineStr">
        <is>
          <t>AGG76599801</t>
        </is>
      </c>
      <c r="CR118" s="367" t="inlineStr">
        <is>
          <t>mmf</t>
        </is>
      </c>
      <c r="CS118" s="367" t="n">
        <v>1</v>
      </c>
      <c r="CT118" s="367" t="n"/>
      <c r="CU118" s="367" t="n"/>
      <c r="CV118" s="367" t="n"/>
      <c r="CW118" s="367" t="n"/>
      <c r="CX118" s="367" t="n"/>
      <c r="CY118" s="367">
        <f>IFERROR(ROUND(STDEV(AN118,L118),1),"")</f>
        <v/>
      </c>
      <c r="CZ118" s="235">
        <f>IFERROR(ROUND(AVERAGE(O118:S118,AA118:AE118),0),"")</f>
        <v/>
      </c>
      <c r="DA118" s="235">
        <f>IFERROR(AVERAGE(T118:X118,AF118:AJ118),"")</f>
        <v/>
      </c>
      <c r="DB118" s="96" t="n"/>
      <c r="DC118" s="431">
        <f>SUM(BL118:BT118,AW118:BE118)</f>
        <v/>
      </c>
      <c r="DD118">
        <f>ROUND(DC118/K118,0)</f>
        <v/>
      </c>
      <c r="DE118">
        <f>IFERROR(ROUND(AVERAGE(Y118:Z118,AK118:AL118),0),"")</f>
        <v/>
      </c>
      <c r="DF118" s="218">
        <f>IFERROR(ROUND((3600/DE118*J118),0),"")</f>
        <v/>
      </c>
      <c r="DG118">
        <f>IFERROR(ROUND(DD118/DF118,1),"")</f>
        <v/>
      </c>
      <c r="DH118" s="431">
        <f>DD118+DB118</f>
        <v/>
      </c>
      <c r="DI118">
        <f>DC118/DH118</f>
        <v/>
      </c>
      <c r="DK118" s="431">
        <f>DF118-AP118</f>
        <v/>
      </c>
      <c r="DL118" s="367" t="n"/>
      <c r="DM118" s="367" t="n"/>
      <c r="DN118" s="367" t="n"/>
      <c r="DO118" s="367" t="n"/>
      <c r="DP118" s="367" t="n"/>
      <c r="DQ118" s="367" t="n"/>
      <c r="DR118" s="367" t="n"/>
      <c r="DS118" s="367" t="n"/>
      <c r="DT118" s="367" t="n"/>
      <c r="DU118" s="367" t="n"/>
      <c r="DV118" s="367" t="n"/>
      <c r="DW118" s="367" t="n"/>
      <c r="DX118" s="367" t="n"/>
      <c r="DY118" s="367" t="n"/>
      <c r="DZ118" s="367" t="n"/>
      <c r="EA118" s="367" t="n"/>
      <c r="EB118" s="367" t="n"/>
      <c r="EC118" s="367" t="n"/>
      <c r="ED118" s="367" t="n"/>
      <c r="EE118" s="367" t="n"/>
      <c r="EF118" s="367" t="n"/>
      <c r="EG118" s="367" t="n"/>
      <c r="EH118" s="367" t="n"/>
      <c r="EI118" s="367" t="n"/>
    </row>
    <row r="119" ht="31.5" customFormat="1" customHeight="1" s="242">
      <c r="A119" s="236" t="n">
        <v>2022</v>
      </c>
      <c r="B119" s="192" t="n">
        <v>1</v>
      </c>
      <c r="C119" s="448" t="n">
        <v>44566</v>
      </c>
      <c r="D119" s="192" t="n">
        <v>423</v>
      </c>
      <c r="E119" s="192" t="n">
        <v>669</v>
      </c>
      <c r="F119" s="192" t="n">
        <v>4</v>
      </c>
      <c r="G119" s="241" t="inlineStr">
        <is>
          <t>LG65UP77_TB</t>
        </is>
      </c>
      <c r="H119" t="inlineStr">
        <is>
          <t>FMLGEI065UP770</t>
        </is>
      </c>
      <c r="I119" t="inlineStr">
        <is>
          <t>1400*1700</t>
        </is>
      </c>
      <c r="J119" t="n">
        <v>2</v>
      </c>
      <c r="K119" t="n">
        <v>2</v>
      </c>
      <c r="L119" s="243" t="n">
        <v>954</v>
      </c>
      <c r="M119" s="244" t="n">
        <v>897.7140000000001</v>
      </c>
      <c r="N119" s="245" t="n">
        <v>1021.734</v>
      </c>
      <c r="O119" s="235" t="n">
        <v>185900</v>
      </c>
      <c r="P119" s="235" t="n">
        <v>208351</v>
      </c>
      <c r="Q119" s="235" t="n">
        <v>199771</v>
      </c>
      <c r="R119" s="235" t="n">
        <v>193908</v>
      </c>
      <c r="S119" s="235" t="n">
        <v>197340</v>
      </c>
      <c r="T119" s="235" t="n">
        <v>145574</v>
      </c>
      <c r="U119" s="235" t="n">
        <v>144287</v>
      </c>
      <c r="V119" s="235" t="n">
        <v>140855</v>
      </c>
      <c r="W119" s="235" t="n">
        <v>139139</v>
      </c>
      <c r="X119" s="235" t="n">
        <v>142714</v>
      </c>
      <c r="Y119" s="195" t="n">
        <v>193</v>
      </c>
      <c r="Z119" s="195" t="n">
        <v>193</v>
      </c>
      <c r="AA119" s="235" t="n">
        <v>217503</v>
      </c>
      <c r="AB119" s="235" t="n">
        <v>215072</v>
      </c>
      <c r="AC119" s="235" t="n">
        <v>194480</v>
      </c>
      <c r="AD119" s="235" t="n">
        <v>198913</v>
      </c>
      <c r="AE119" s="235" t="n">
        <v>216216</v>
      </c>
      <c r="AF119" s="235" t="n">
        <v>146003</v>
      </c>
      <c r="AG119" s="235" t="n">
        <v>145717</v>
      </c>
      <c r="AH119" s="235" t="n">
        <v>146003</v>
      </c>
      <c r="AI119" s="235" t="n">
        <v>143715</v>
      </c>
      <c r="AJ119" s="235" t="n">
        <v>145288</v>
      </c>
      <c r="AK119" s="195" t="n">
        <v>193</v>
      </c>
      <c r="AL119" s="195" t="n">
        <v>194</v>
      </c>
      <c r="AM119" s="235" t="n"/>
      <c r="AN119" s="235" t="n"/>
      <c r="AO119" s="282" t="n"/>
      <c r="AP119" s="219" t="n">
        <v>40</v>
      </c>
      <c r="AQ119" s="220" t="n">
        <v>180</v>
      </c>
      <c r="AR119" s="218" t="n"/>
      <c r="AS119" s="218" t="n"/>
      <c r="AT119" s="218" t="n"/>
      <c r="AU119" s="218" t="n"/>
      <c r="AV119" s="218" t="n"/>
      <c r="AW119" s="218" t="n"/>
      <c r="AX119" s="218" t="n"/>
      <c r="AY119" s="218" t="n"/>
      <c r="AZ119" s="218" t="n"/>
      <c r="BA119" s="218" t="n"/>
      <c r="BB119" s="218" t="n"/>
      <c r="BC119" s="218" t="n"/>
      <c r="BD119" s="218" t="n"/>
      <c r="BE119" s="218" t="n"/>
      <c r="BF119" s="218" t="n"/>
      <c r="BG119" s="218" t="n"/>
      <c r="BH119" s="218" t="n"/>
      <c r="BI119" s="218" t="n"/>
      <c r="BJ119" s="218" t="n"/>
      <c r="BK119" s="218" t="n"/>
      <c r="BL119" s="218" t="n"/>
      <c r="BM119" s="218" t="n"/>
      <c r="BN119" s="218" t="n"/>
      <c r="BO119" s="218" t="n"/>
      <c r="BP119" s="218" t="n"/>
      <c r="BQ119" s="218" t="n"/>
      <c r="BR119" s="218" t="n"/>
      <c r="BS119" s="218" t="n"/>
      <c r="BT119" s="218" t="n"/>
      <c r="BU119" s="218" t="n"/>
      <c r="BV119" s="218" t="n"/>
      <c r="BW119" s="218" t="n"/>
      <c r="BX119" s="221" t="n"/>
      <c r="BY119" s="221" t="n"/>
      <c r="BZ119" s="221" t="n"/>
      <c r="CA119" s="221" t="n"/>
      <c r="CB119" s="221" t="n"/>
      <c r="CC119" s="221" t="n"/>
      <c r="CD119" s="221" t="n"/>
      <c r="CE119" s="221" t="n"/>
      <c r="CF119" s="221" t="n"/>
      <c r="CG119" s="222" t="n"/>
      <c r="CH119" s="217" t="n">
        <v>0.015</v>
      </c>
      <c r="CI119" s="449" t="n"/>
      <c r="CJ119" s="224" t="n"/>
      <c r="CK119" s="196" t="n"/>
      <c r="CL119" s="196" t="n"/>
      <c r="CM119" s="196" t="n"/>
      <c r="CN119" s="196" t="n"/>
      <c r="CO119" s="196" t="inlineStr">
        <is>
          <t>LG</t>
        </is>
      </c>
      <c r="CP119" s="24" t="inlineStr">
        <is>
          <t>HE</t>
        </is>
      </c>
      <c r="CQ119" s="367" t="inlineStr">
        <is>
          <t>MFZ67207701</t>
        </is>
      </c>
      <c r="CR119" s="367" t="inlineStr">
        <is>
          <t>mma</t>
        </is>
      </c>
      <c r="CS119" s="367" t="n">
        <v>1</v>
      </c>
      <c r="CT119" s="367" t="n"/>
      <c r="CU119" s="367" t="n"/>
      <c r="CV119" s="367" t="n"/>
      <c r="CW119" s="367" t="n"/>
      <c r="CX119" s="367" t="n"/>
      <c r="CY119" s="367">
        <f>IFERROR(ROUND(STDEV(AN119,L119),1),"")</f>
        <v/>
      </c>
      <c r="CZ119" s="235">
        <f>IFERROR(ROUND(AVERAGE(O119:S119,AA119:AE119),0),"")</f>
        <v/>
      </c>
      <c r="DA119" s="235">
        <f>IFERROR(AVERAGE(T119:X119,AF119:AJ119),"")</f>
        <v/>
      </c>
      <c r="DB119" s="96" t="n"/>
      <c r="DC119" s="431">
        <f>SUM(BL119:BT119,AW119:BE119)</f>
        <v/>
      </c>
      <c r="DD119">
        <f>ROUND(DC119/K119,0)</f>
        <v/>
      </c>
      <c r="DE119">
        <f>IFERROR(ROUND(AVERAGE(Y119:Z119,AK119:AL119),0),"")</f>
        <v/>
      </c>
      <c r="DF119" s="218">
        <f>IFERROR(ROUND((3600/DE119*J119),0),"")</f>
        <v/>
      </c>
      <c r="DG119">
        <f>IFERROR(ROUND(DD119/DF119,1),"")</f>
        <v/>
      </c>
      <c r="DH119" s="431">
        <f>DD119+DB119</f>
        <v/>
      </c>
      <c r="DI119">
        <f>DC119/DH119</f>
        <v/>
      </c>
      <c r="DK119" s="431">
        <f>DF119-AP119</f>
        <v/>
      </c>
      <c r="DL119" s="367" t="n"/>
      <c r="DM119" s="367" t="n"/>
      <c r="DN119" s="367" t="n"/>
      <c r="DO119" s="367" t="n"/>
      <c r="DP119" s="367" t="n"/>
      <c r="DQ119" s="367" t="n"/>
      <c r="DR119" s="367" t="n"/>
      <c r="DS119" s="367" t="n"/>
      <c r="DT119" s="367" t="n"/>
      <c r="DU119" s="367" t="n"/>
      <c r="DV119" s="367" t="n"/>
      <c r="DW119" s="367" t="n"/>
      <c r="DX119" s="367" t="n"/>
      <c r="DY119" s="367" t="n"/>
      <c r="DZ119" s="367" t="n"/>
      <c r="EA119" s="367" t="n"/>
      <c r="EB119" s="367" t="n"/>
      <c r="EC119" s="367" t="n"/>
      <c r="ED119" s="367" t="n"/>
      <c r="EE119" s="367" t="n"/>
      <c r="EF119" s="367" t="n"/>
      <c r="EG119" s="367" t="n"/>
      <c r="EH119" s="367" t="n"/>
      <c r="EI119" s="367" t="n"/>
    </row>
    <row r="120" ht="31.5" customFormat="1" customHeight="1" s="242">
      <c r="A120" s="236" t="n">
        <v>2022</v>
      </c>
      <c r="B120" s="192" t="n">
        <v>1</v>
      </c>
      <c r="C120" s="448" t="n">
        <v>44566</v>
      </c>
      <c r="D120" s="192" t="n">
        <v>236</v>
      </c>
      <c r="E120" s="192" t="n">
        <v>160</v>
      </c>
      <c r="F120" s="192" t="n">
        <v>5</v>
      </c>
      <c r="G120" s="241" t="inlineStr">
        <is>
          <t>فوم طقم رويال جاز المعدل</t>
        </is>
      </c>
      <c r="H120" t="inlineStr">
        <is>
          <t>FMROGI20000000</t>
        </is>
      </c>
      <c r="I120" t="inlineStr">
        <is>
          <t>1400*1700</t>
        </is>
      </c>
      <c r="J120" t="n">
        <v>2</v>
      </c>
      <c r="K120" t="n">
        <v>1</v>
      </c>
      <c r="L120" s="243" t="n">
        <v>200</v>
      </c>
      <c r="M120" s="244" t="n">
        <v>186</v>
      </c>
      <c r="N120" s="245" t="n">
        <v>214</v>
      </c>
      <c r="O120" s="235" t="n">
        <v>121164</v>
      </c>
      <c r="P120" s="235" t="n">
        <v>114140</v>
      </c>
      <c r="Q120" s="235" t="n">
        <v>112384</v>
      </c>
      <c r="R120" s="235" t="n">
        <v>118530</v>
      </c>
      <c r="S120" s="235" t="n">
        <v>125993</v>
      </c>
      <c r="T120" s="235" t="n">
        <v>87361</v>
      </c>
      <c r="U120" s="235" t="n">
        <v>87800</v>
      </c>
      <c r="V120" s="235" t="n">
        <v>85605</v>
      </c>
      <c r="W120" s="235" t="n">
        <v>92190</v>
      </c>
      <c r="X120" s="235" t="n">
        <v>89117</v>
      </c>
      <c r="Y120" s="195" t="n">
        <v>93</v>
      </c>
      <c r="Z120" s="195" t="n">
        <v>93</v>
      </c>
      <c r="AA120" s="235" t="n">
        <v>131700</v>
      </c>
      <c r="AB120" s="235" t="n">
        <v>126871</v>
      </c>
      <c r="AC120" s="235" t="n">
        <v>109311</v>
      </c>
      <c r="AD120" s="235" t="n">
        <v>126432</v>
      </c>
      <c r="AE120" s="235" t="n">
        <v>131261</v>
      </c>
      <c r="AF120" s="235" t="n">
        <v>92190</v>
      </c>
      <c r="AG120" s="235" t="n">
        <v>91751</v>
      </c>
      <c r="AH120" s="235" t="n">
        <v>87361</v>
      </c>
      <c r="AI120" s="235" t="n">
        <v>84288</v>
      </c>
      <c r="AJ120" s="235" t="n">
        <v>88239</v>
      </c>
      <c r="AK120" s="195" t="n">
        <v>93</v>
      </c>
      <c r="AL120" s="195" t="n">
        <v>92</v>
      </c>
      <c r="AM120" s="235" t="n"/>
      <c r="AN120" s="235" t="n"/>
      <c r="AO120" s="282" t="n"/>
      <c r="AP120" s="219" t="n">
        <v>76</v>
      </c>
      <c r="AQ120" s="220" t="n">
        <v>95</v>
      </c>
      <c r="AR120" s="218" t="n"/>
      <c r="AS120" s="218" t="n"/>
      <c r="AT120" s="218" t="n"/>
      <c r="AU120" s="218" t="n"/>
      <c r="AV120" s="218" t="n"/>
      <c r="AW120" s="218" t="n">
        <v>1756</v>
      </c>
      <c r="AX120" s="218" t="n">
        <v>1756</v>
      </c>
      <c r="AY120" s="218" t="n"/>
      <c r="AZ120" s="218" t="n"/>
      <c r="BA120" s="218" t="n"/>
      <c r="BB120" s="218" t="n"/>
      <c r="BC120" s="218" t="n"/>
      <c r="BD120" s="218" t="n"/>
      <c r="BE120" s="218" t="n"/>
      <c r="BF120" s="218" t="n"/>
      <c r="BG120" s="218" t="n"/>
      <c r="BH120" s="218" t="n"/>
      <c r="BI120" s="218" t="n"/>
      <c r="BJ120" s="218" t="n"/>
      <c r="BK120" s="218" t="n"/>
      <c r="BL120" s="218" t="n">
        <v>1317</v>
      </c>
      <c r="BM120" s="218" t="n">
        <v>1317</v>
      </c>
      <c r="BN120" s="218" t="n">
        <v>1317</v>
      </c>
      <c r="BO120" s="218" t="n"/>
      <c r="BP120" s="218" t="n"/>
      <c r="BQ120" s="218" t="n"/>
      <c r="BR120" s="218" t="n"/>
      <c r="BS120" s="218" t="n"/>
      <c r="BT120" s="218" t="n"/>
      <c r="BU120" s="218" t="n"/>
      <c r="BV120" s="218" t="n"/>
      <c r="BW120" s="218" t="n">
        <v>3073</v>
      </c>
      <c r="BX120" s="221" t="n">
        <v>3073</v>
      </c>
      <c r="BY120" s="221" t="n"/>
      <c r="BZ120" s="221" t="n"/>
      <c r="CA120" s="221" t="n"/>
      <c r="CB120" s="221" t="n"/>
      <c r="CC120" s="221" t="n"/>
      <c r="CD120" s="221" t="n"/>
      <c r="CE120" s="221" t="n"/>
      <c r="CF120" s="221" t="n"/>
      <c r="CG120" s="222" t="n"/>
      <c r="CH120" s="217" t="n">
        <v>0.015</v>
      </c>
      <c r="CI120" s="449" t="n"/>
      <c r="CJ120" s="224" t="n"/>
      <c r="CK120" s="196" t="n"/>
      <c r="CL120" s="196" t="n"/>
      <c r="CM120" s="196" t="n"/>
      <c r="CN120" s="196" t="n"/>
      <c r="CO120" s="196" t="inlineStr">
        <is>
          <t>رويال جاز</t>
        </is>
      </c>
      <c r="CP120" s="24" t="inlineStr">
        <is>
          <t xml:space="preserve">الهندسية لانتاج الاجهزة المنزلية </t>
        </is>
      </c>
      <c r="CQ120" s="367" t="n"/>
      <c r="CR120" s="367" t="n"/>
      <c r="CS120" s="367" t="n">
        <v>1</v>
      </c>
      <c r="CT120" s="367" t="n"/>
      <c r="CU120" s="367" t="n"/>
      <c r="CV120" s="367" t="n"/>
      <c r="CW120" s="367" t="n"/>
      <c r="CX120" s="367" t="n"/>
      <c r="CY120" s="367">
        <f>IFERROR(ROUND(STDEV(AN120,L120),1),"")</f>
        <v/>
      </c>
      <c r="CZ120" s="235">
        <f>IFERROR(ROUND(AVERAGE(O120:S120,AA120:AE120),0),"")</f>
        <v/>
      </c>
      <c r="DA120" s="235">
        <f>IFERROR(AVERAGE(T120:X120,AF120:AJ120),"")</f>
        <v/>
      </c>
      <c r="DB120" s="96" t="n"/>
      <c r="DC120" s="431">
        <f>SUM(BL120:BT120,AW120:BE120)</f>
        <v/>
      </c>
      <c r="DD120">
        <f>ROUND(DC120/K120,0)</f>
        <v/>
      </c>
      <c r="DE120">
        <f>IFERROR(ROUND(AVERAGE(Y120:Z120,AK120:AL120),0),"")</f>
        <v/>
      </c>
      <c r="DF120" s="218">
        <f>IFERROR(ROUND((3600/DE120*J120),0),"")</f>
        <v/>
      </c>
      <c r="DG120">
        <f>IFERROR(ROUND(DD120/DF120,1),"")</f>
        <v/>
      </c>
      <c r="DH120" s="431">
        <f>DD120+DB120</f>
        <v/>
      </c>
      <c r="DI120">
        <f>DC120/DH120</f>
        <v/>
      </c>
      <c r="DK120" s="431">
        <f>DF120-AP120</f>
        <v/>
      </c>
      <c r="DL120" s="367" t="n"/>
      <c r="DM120" s="367" t="n"/>
      <c r="DN120" s="367" t="n"/>
      <c r="DO120" s="367" t="n"/>
      <c r="DP120" s="367" t="n"/>
      <c r="DQ120" s="367" t="n"/>
      <c r="DR120" s="367" t="n"/>
      <c r="DS120" s="367" t="n"/>
      <c r="DT120" s="367" t="n"/>
      <c r="DU120" s="367" t="n"/>
      <c r="DV120" s="367" t="n"/>
      <c r="DW120" s="367" t="n"/>
      <c r="DX120" s="367" t="n"/>
      <c r="DY120" s="367" t="n"/>
      <c r="DZ120" s="367" t="n"/>
      <c r="EA120" s="367" t="n"/>
      <c r="EB120" s="367" t="n"/>
      <c r="EC120" s="367" t="n"/>
      <c r="ED120" s="367" t="n"/>
      <c r="EE120" s="367" t="n"/>
      <c r="EF120" s="367" t="n"/>
      <c r="EG120" s="367" t="n"/>
      <c r="EH120" s="367" t="n"/>
      <c r="EI120" s="367" t="n"/>
    </row>
    <row r="121" ht="31.5" customFormat="1" customHeight="1" s="242">
      <c r="A121" s="236" t="n">
        <v>2022</v>
      </c>
      <c r="B121" s="192" t="n">
        <v>1</v>
      </c>
      <c r="C121" s="448" t="n">
        <v>44566</v>
      </c>
      <c r="D121" s="192" t="n">
        <v>375</v>
      </c>
      <c r="E121" s="192" t="n">
        <v>437</v>
      </c>
      <c r="F121" s="192" t="n">
        <v>6</v>
      </c>
      <c r="G121" s="241" t="inlineStr">
        <is>
          <t>LG32LM55\63</t>
        </is>
      </c>
      <c r="H121" t="inlineStr">
        <is>
          <t>FMLGEI32LM5563</t>
        </is>
      </c>
      <c r="I121" t="inlineStr">
        <is>
          <t>1400*1700</t>
        </is>
      </c>
      <c r="J121" t="n">
        <v>4</v>
      </c>
      <c r="K121" t="n">
        <v>2</v>
      </c>
      <c r="L121" s="243" t="n">
        <v>168</v>
      </c>
      <c r="M121" s="244" t="n">
        <v>158.088</v>
      </c>
      <c r="N121" s="245" t="n">
        <v>179.928</v>
      </c>
      <c r="O121" s="235" t="n">
        <v>52974</v>
      </c>
      <c r="P121" s="235" t="n"/>
      <c r="Q121" s="235" t="n">
        <v>57834</v>
      </c>
      <c r="R121" s="235" t="n">
        <v>64395</v>
      </c>
      <c r="S121" s="235" t="n">
        <v>58320</v>
      </c>
      <c r="T121" s="235" t="n">
        <v>43497</v>
      </c>
      <c r="U121" s="235" t="n"/>
      <c r="V121" s="235" t="n">
        <v>43497</v>
      </c>
      <c r="W121" s="235" t="n">
        <v>43497</v>
      </c>
      <c r="X121" s="235" t="n">
        <v>43497</v>
      </c>
      <c r="Y121" s="195" t="n">
        <v>116</v>
      </c>
      <c r="Z121" s="195" t="n">
        <v>116</v>
      </c>
      <c r="AA121" s="235" t="n">
        <v>61965</v>
      </c>
      <c r="AB121" s="235" t="n">
        <v>60507</v>
      </c>
      <c r="AC121" s="235" t="n">
        <v>63666</v>
      </c>
      <c r="AD121" s="235" t="n">
        <v>60750</v>
      </c>
      <c r="AE121" s="235" t="n">
        <v>60264</v>
      </c>
      <c r="AF121" s="235" t="n">
        <v>43497</v>
      </c>
      <c r="AG121" s="235" t="n">
        <v>43254</v>
      </c>
      <c r="AH121" s="235" t="n">
        <v>42525</v>
      </c>
      <c r="AI121" s="235" t="n">
        <v>42768</v>
      </c>
      <c r="AJ121" s="235" t="n">
        <v>43254</v>
      </c>
      <c r="AK121" s="195" t="n">
        <v>116</v>
      </c>
      <c r="AL121" s="195" t="n">
        <v>115</v>
      </c>
      <c r="AM121" s="235" t="n"/>
      <c r="AN121" s="235" t="n"/>
      <c r="AO121" s="282" t="n"/>
      <c r="AP121" s="219" t="n">
        <v>120</v>
      </c>
      <c r="AQ121" s="220" t="n">
        <v>120</v>
      </c>
      <c r="AR121" s="218" t="n"/>
      <c r="AS121" s="218" t="n"/>
      <c r="AT121" s="218" t="n"/>
      <c r="AU121" s="218" t="n"/>
      <c r="AV121" s="218" t="n"/>
      <c r="AW121" s="218" t="n">
        <v>2430</v>
      </c>
      <c r="AX121" s="218" t="n">
        <v>2916</v>
      </c>
      <c r="AY121" s="218" t="n"/>
      <c r="AZ121" s="218" t="n"/>
      <c r="BA121" s="218" t="n"/>
      <c r="BB121" s="218" t="n"/>
      <c r="BC121" s="218" t="n"/>
      <c r="BD121" s="218" t="n"/>
      <c r="BE121" s="218" t="n"/>
      <c r="BF121" s="218" t="n"/>
      <c r="BG121" s="218" t="n"/>
      <c r="BH121" s="218" t="n"/>
      <c r="BI121" s="218" t="n"/>
      <c r="BJ121" s="218" t="n"/>
      <c r="BK121" s="218" t="n"/>
      <c r="BL121" s="218" t="n">
        <v>1215</v>
      </c>
      <c r="BM121" s="218" t="n">
        <v>1215</v>
      </c>
      <c r="BN121" s="218" t="n">
        <v>1458</v>
      </c>
      <c r="BO121" s="218" t="n"/>
      <c r="BP121" s="218" t="n"/>
      <c r="BQ121" s="218" t="n"/>
      <c r="BR121" s="218" t="n"/>
      <c r="BS121" s="218" t="n"/>
      <c r="BT121" s="218" t="n"/>
      <c r="BU121" s="218" t="n"/>
      <c r="BV121" s="218" t="n"/>
      <c r="BW121" s="218" t="n">
        <v>1701</v>
      </c>
      <c r="BX121" s="221" t="n">
        <v>1944</v>
      </c>
      <c r="BY121" s="221" t="n"/>
      <c r="BZ121" s="221" t="n"/>
      <c r="CA121" s="221" t="n"/>
      <c r="CB121" s="221" t="n"/>
      <c r="CC121" s="221" t="n"/>
      <c r="CD121" s="221" t="n"/>
      <c r="CE121" s="221" t="n"/>
      <c r="CF121" s="221" t="n"/>
      <c r="CG121" s="222" t="n"/>
      <c r="CH121" s="217" t="n">
        <v>0.015</v>
      </c>
      <c r="CI121" s="449" t="n"/>
      <c r="CJ121" s="224" t="n"/>
      <c r="CK121" s="196" t="n"/>
      <c r="CL121" s="196" t="n"/>
      <c r="CM121" s="196" t="n"/>
      <c r="CN121" s="196" t="n"/>
      <c r="CO121" s="196" t="inlineStr">
        <is>
          <t>LG</t>
        </is>
      </c>
      <c r="CP121" s="24" t="inlineStr">
        <is>
          <t>HE</t>
        </is>
      </c>
      <c r="CQ121" s="367" t="inlineStr">
        <is>
          <t>MFZ66333001</t>
        </is>
      </c>
      <c r="CR121" s="367" t="inlineStr">
        <is>
          <t>mma</t>
        </is>
      </c>
      <c r="CS121" s="367" t="n">
        <v>1</v>
      </c>
      <c r="CT121" s="367" t="n"/>
      <c r="CU121" s="367" t="n"/>
      <c r="CV121" s="367" t="n"/>
      <c r="CW121" s="367" t="n"/>
      <c r="CX121" s="367" t="n"/>
      <c r="CY121" s="367">
        <f>IFERROR(ROUND(STDEV(AN121,L121),1),"")</f>
        <v/>
      </c>
      <c r="CZ121" s="235">
        <f>IFERROR(ROUND(AVERAGE(O121:S121,AA121:AE121),0),"")</f>
        <v/>
      </c>
      <c r="DA121" s="235">
        <f>IFERROR(AVERAGE(T121:X121,AF121:AJ121),"")</f>
        <v/>
      </c>
      <c r="DB121" s="96" t="n"/>
      <c r="DC121" s="431">
        <f>SUM(BL121:BT121,AW121:BE121)</f>
        <v/>
      </c>
      <c r="DD121">
        <f>ROUND(DC121/K121,0)</f>
        <v/>
      </c>
      <c r="DE121">
        <f>IFERROR(ROUND(AVERAGE(Y121:Z121,AK121:AL121),0),"")</f>
        <v/>
      </c>
      <c r="DF121" s="218">
        <f>IFERROR(ROUND((3600/DE121*J121),0),"")</f>
        <v/>
      </c>
      <c r="DG121">
        <f>IFERROR(ROUND(DD121/DF121,1),"")</f>
        <v/>
      </c>
      <c r="DH121" s="431">
        <f>DD121+DB121</f>
        <v/>
      </c>
      <c r="DI121">
        <f>DC121/DH121</f>
        <v/>
      </c>
      <c r="DK121" s="431">
        <f>DF121-AP121</f>
        <v/>
      </c>
      <c r="DL121" s="367" t="n"/>
      <c r="DM121" s="367" t="n"/>
      <c r="DN121" s="367" t="n"/>
      <c r="DO121" s="367" t="n"/>
      <c r="DP121" s="367" t="n"/>
      <c r="DQ121" s="367" t="n"/>
      <c r="DR121" s="367" t="n"/>
      <c r="DS121" s="367" t="n"/>
      <c r="DT121" s="367" t="n"/>
      <c r="DU121" s="367" t="n"/>
      <c r="DV121" s="367" t="n"/>
      <c r="DW121" s="367" t="n"/>
      <c r="DX121" s="367" t="n"/>
      <c r="DY121" s="367" t="n"/>
      <c r="DZ121" s="367" t="n"/>
      <c r="EA121" s="367" t="n"/>
      <c r="EB121" s="367" t="n"/>
      <c r="EC121" s="367" t="n"/>
      <c r="ED121" s="367" t="n"/>
      <c r="EE121" s="367" t="n"/>
      <c r="EF121" s="367" t="n"/>
      <c r="EG121" s="367" t="n"/>
      <c r="EH121" s="367" t="n"/>
      <c r="EI121" s="367" t="n"/>
    </row>
    <row r="122" ht="31.5" customFormat="1" customHeight="1" s="242">
      <c r="A122" s="236" t="n">
        <v>2022</v>
      </c>
      <c r="B122" s="192" t="n">
        <v>1</v>
      </c>
      <c r="C122" s="448" t="n">
        <v>44566</v>
      </c>
      <c r="D122" s="192" t="n">
        <v>384</v>
      </c>
      <c r="E122" s="192" t="n">
        <v>556</v>
      </c>
      <c r="F122" s="192" t="n">
        <v>6</v>
      </c>
      <c r="G122" s="241" t="inlineStr">
        <is>
          <t>LG 65 UM 73 top&amp;bottom</t>
        </is>
      </c>
      <c r="H122" t="inlineStr">
        <is>
          <t>FMLGEI65UM7301</t>
        </is>
      </c>
      <c r="I122" t="inlineStr">
        <is>
          <t>1400*1700</t>
        </is>
      </c>
      <c r="J122" t="n">
        <v>1</v>
      </c>
      <c r="K122" t="n">
        <v>6</v>
      </c>
      <c r="L122" s="243" t="n">
        <v>1066</v>
      </c>
      <c r="M122" s="244" t="n">
        <v>1003.106</v>
      </c>
      <c r="N122" s="245" t="n">
        <v>1141.686</v>
      </c>
      <c r="O122" s="235" t="n">
        <v>674800</v>
      </c>
      <c r="P122" s="235" t="n">
        <v>678800</v>
      </c>
      <c r="Q122" s="235" t="n">
        <v>661600</v>
      </c>
      <c r="R122" s="235" t="n">
        <v>696800</v>
      </c>
      <c r="S122" s="235" t="n">
        <v>719600</v>
      </c>
      <c r="T122" s="235" t="n">
        <v>525600</v>
      </c>
      <c r="U122" s="235" t="n">
        <v>522800</v>
      </c>
      <c r="V122" s="235" t="n">
        <v>524000</v>
      </c>
      <c r="W122" s="235" t="n">
        <v>527200</v>
      </c>
      <c r="X122" s="235" t="n">
        <v>528000</v>
      </c>
      <c r="Y122" s="195" t="n">
        <v>157</v>
      </c>
      <c r="Z122" s="195" t="n">
        <v>155</v>
      </c>
      <c r="AA122" s="235" t="n">
        <v>744000</v>
      </c>
      <c r="AB122" s="235" t="n">
        <v>724000</v>
      </c>
      <c r="AC122" s="235" t="n">
        <v>694800</v>
      </c>
      <c r="AD122" s="235" t="n">
        <v>719200</v>
      </c>
      <c r="AE122" s="235" t="n">
        <v>731200</v>
      </c>
      <c r="AF122" s="235" t="n">
        <v>532400</v>
      </c>
      <c r="AG122" s="235" t="n">
        <v>530800</v>
      </c>
      <c r="AH122" s="235" t="n">
        <v>530400</v>
      </c>
      <c r="AI122" s="235" t="n">
        <v>527600</v>
      </c>
      <c r="AJ122" s="235" t="n">
        <v>530000</v>
      </c>
      <c r="AK122" s="195" t="n">
        <v>157</v>
      </c>
      <c r="AL122" s="195" t="n">
        <v>155</v>
      </c>
      <c r="AM122" s="235" t="n"/>
      <c r="AN122" s="235" t="n"/>
      <c r="AO122" s="282" t="n"/>
      <c r="AP122" s="219" t="n">
        <v>20</v>
      </c>
      <c r="AQ122" s="220" t="n">
        <v>180</v>
      </c>
      <c r="AR122" s="218" t="n"/>
      <c r="AS122" s="218" t="n"/>
      <c r="AT122" s="218" t="n"/>
      <c r="AU122" s="218" t="n"/>
      <c r="AV122" s="218" t="n"/>
      <c r="AW122" s="218" t="n">
        <v>4800</v>
      </c>
      <c r="AX122" s="218" t="n">
        <v>4000</v>
      </c>
      <c r="AY122" s="218" t="n">
        <v>3200</v>
      </c>
      <c r="AZ122" s="218" t="n"/>
      <c r="BA122" s="218" t="n"/>
      <c r="BB122" s="218" t="n"/>
      <c r="BC122" s="218" t="n"/>
      <c r="BD122" s="218" t="n"/>
      <c r="BE122" s="218" t="n"/>
      <c r="BF122" s="218" t="n"/>
      <c r="BG122" s="218" t="n"/>
      <c r="BH122" s="218" t="n"/>
      <c r="BI122" s="218" t="n"/>
      <c r="BJ122" s="218" t="n"/>
      <c r="BK122" s="218" t="n"/>
      <c r="BL122" s="218" t="n">
        <v>4000</v>
      </c>
      <c r="BM122" s="218" t="n">
        <v>4000</v>
      </c>
      <c r="BN122" s="218" t="n">
        <v>4000</v>
      </c>
      <c r="BO122" s="218" t="n"/>
      <c r="BP122" s="218" t="n"/>
      <c r="BQ122" s="218" t="n"/>
      <c r="BR122" s="218" t="n"/>
      <c r="BS122" s="218" t="n"/>
      <c r="BT122" s="218" t="n"/>
      <c r="BU122" s="218" t="n"/>
      <c r="BV122" s="218" t="n"/>
      <c r="BW122" s="218" t="n">
        <v>1200</v>
      </c>
      <c r="BX122" s="221" t="n">
        <v>1200</v>
      </c>
      <c r="BY122" s="221" t="n">
        <v>1200</v>
      </c>
      <c r="BZ122" s="221" t="n"/>
      <c r="CA122" s="221" t="n"/>
      <c r="CB122" s="221" t="n"/>
      <c r="CC122" s="221" t="n"/>
      <c r="CD122" s="221" t="n"/>
      <c r="CE122" s="221" t="n"/>
      <c r="CF122" s="221" t="n"/>
      <c r="CG122" s="222" t="n"/>
      <c r="CH122" s="217" t="n">
        <v>0.015</v>
      </c>
      <c r="CI122" s="449" t="n"/>
      <c r="CJ122" s="224" t="n"/>
      <c r="CK122" s="196" t="n"/>
      <c r="CL122" s="196" t="n"/>
      <c r="CM122" s="196" t="n"/>
      <c r="CN122" s="196" t="n"/>
      <c r="CO122" s="196" t="inlineStr">
        <is>
          <t>LG</t>
        </is>
      </c>
      <c r="CP122" s="24" t="inlineStr">
        <is>
          <t>HE</t>
        </is>
      </c>
      <c r="CQ122" s="367" t="inlineStr">
        <is>
          <t>MFZ66236701</t>
        </is>
      </c>
      <c r="CR122" s="367" t="n"/>
      <c r="CS122" s="367" t="n">
        <v>1</v>
      </c>
      <c r="CT122" s="367" t="n"/>
      <c r="CU122" s="367" t="n"/>
      <c r="CV122" s="367" t="n"/>
      <c r="CW122" s="367" t="n"/>
      <c r="CX122" s="367" t="n"/>
      <c r="CY122" s="367">
        <f>IFERROR(ROUND(STDEV(AN122,L122),1),"")</f>
        <v/>
      </c>
      <c r="CZ122" s="235">
        <f>IFERROR(ROUND(AVERAGE(O122:S122,AA122:AE122),0),"")</f>
        <v/>
      </c>
      <c r="DA122" s="235">
        <f>IFERROR(AVERAGE(T122:X122,AF122:AJ122),"")</f>
        <v/>
      </c>
      <c r="DB122" s="96" t="n"/>
      <c r="DC122" s="431">
        <f>SUM(BL122:BT122,AW122:BE122)</f>
        <v/>
      </c>
      <c r="DD122">
        <f>ROUND(DC122/K122,0)</f>
        <v/>
      </c>
      <c r="DE122">
        <f>IFERROR(ROUND(AVERAGE(Y122:Z122,AK122:AL122),0),"")</f>
        <v/>
      </c>
      <c r="DF122" s="218">
        <f>IFERROR(ROUND((3600/DE122*J122),0),"")</f>
        <v/>
      </c>
      <c r="DG122">
        <f>IFERROR(ROUND(DD122/DF122,1),"")</f>
        <v/>
      </c>
      <c r="DH122" s="431">
        <f>DD122+DB122</f>
        <v/>
      </c>
      <c r="DI122">
        <f>DC122/DH122</f>
        <v/>
      </c>
      <c r="DK122" s="431">
        <f>DF122-AP122</f>
        <v/>
      </c>
      <c r="DL122" s="367" t="n"/>
      <c r="DM122" s="367" t="n"/>
      <c r="DN122" s="367" t="n"/>
      <c r="DO122" s="367" t="n"/>
      <c r="DP122" s="367" t="n"/>
      <c r="DQ122" s="367" t="n"/>
      <c r="DR122" s="367" t="n"/>
      <c r="DS122" s="367" t="n"/>
      <c r="DT122" s="367" t="n"/>
      <c r="DU122" s="367" t="n"/>
      <c r="DV122" s="367" t="n"/>
      <c r="DW122" s="367" t="n"/>
      <c r="DX122" s="367" t="n"/>
      <c r="DY122" s="367" t="n"/>
      <c r="DZ122" s="367" t="n"/>
      <c r="EA122" s="367" t="n"/>
      <c r="EB122" s="367" t="n"/>
      <c r="EC122" s="367" t="n"/>
      <c r="ED122" s="367" t="n"/>
      <c r="EE122" s="367" t="n"/>
      <c r="EF122" s="367" t="n"/>
      <c r="EG122" s="367" t="n"/>
      <c r="EH122" s="367" t="n"/>
      <c r="EI122" s="367" t="n"/>
    </row>
    <row r="123" ht="31.5" customFormat="1" customHeight="1" s="242">
      <c r="A123" s="236" t="n">
        <v>2022</v>
      </c>
      <c r="B123" s="192" t="n">
        <v>1</v>
      </c>
      <c r="C123" s="448" t="n">
        <v>44566</v>
      </c>
      <c r="D123" s="192" t="n">
        <v>384</v>
      </c>
      <c r="E123" s="192" t="n">
        <v>557</v>
      </c>
      <c r="F123" s="192" t="n">
        <v>6</v>
      </c>
      <c r="G123" s="241" t="inlineStr">
        <is>
          <t>LGLG65UM73 LR</t>
        </is>
      </c>
      <c r="H123" t="inlineStr">
        <is>
          <t>FMLGEI65UM7302</t>
        </is>
      </c>
      <c r="I123" t="inlineStr">
        <is>
          <t>1400*1700</t>
        </is>
      </c>
      <c r="J123" t="n">
        <v>1</v>
      </c>
      <c r="K123" t="n">
        <v>6</v>
      </c>
      <c r="L123" s="243" t="n">
        <v>182</v>
      </c>
      <c r="M123" s="244" t="n">
        <v>171.262</v>
      </c>
      <c r="N123" s="245" t="n">
        <v>194.922</v>
      </c>
      <c r="O123" s="235" t="n"/>
      <c r="P123" s="235" t="n"/>
      <c r="Q123" s="235" t="n"/>
      <c r="R123" s="235" t="n"/>
      <c r="S123" s="235" t="n"/>
      <c r="T123" s="235" t="n"/>
      <c r="U123" s="235" t="n"/>
      <c r="V123" s="235" t="n"/>
      <c r="W123" s="235" t="n"/>
      <c r="X123" s="235" t="n"/>
      <c r="Y123" s="195" t="n">
        <v>157</v>
      </c>
      <c r="Z123" s="195" t="n">
        <v>155</v>
      </c>
      <c r="AA123" s="235" t="n"/>
      <c r="AB123" s="235" t="n"/>
      <c r="AC123" s="235" t="n"/>
      <c r="AD123" s="235" t="n"/>
      <c r="AE123" s="235" t="n"/>
      <c r="AF123" s="235" t="n"/>
      <c r="AG123" s="235" t="n"/>
      <c r="AH123" s="235" t="n"/>
      <c r="AI123" s="235" t="n"/>
      <c r="AJ123" s="235" t="n"/>
      <c r="AK123" s="195" t="n">
        <v>157</v>
      </c>
      <c r="AL123" s="195" t="n">
        <v>155</v>
      </c>
      <c r="AM123" s="235" t="n"/>
      <c r="AN123" s="235" t="n"/>
      <c r="AO123" s="282" t="n"/>
      <c r="AP123" s="219" t="n">
        <v>20</v>
      </c>
      <c r="AQ123" s="220" t="n">
        <v>180</v>
      </c>
      <c r="AR123" s="218" t="n"/>
      <c r="AS123" s="218" t="n"/>
      <c r="AT123" s="218" t="n"/>
      <c r="AU123" s="218" t="n"/>
      <c r="AV123" s="218" t="n"/>
      <c r="AW123" s="218" t="n"/>
      <c r="AX123" s="218" t="n"/>
      <c r="AY123" s="218" t="n"/>
      <c r="AZ123" s="218" t="n"/>
      <c r="BA123" s="218" t="n"/>
      <c r="BB123" s="218" t="n"/>
      <c r="BC123" s="218" t="n"/>
      <c r="BD123" s="218" t="n"/>
      <c r="BE123" s="218" t="n"/>
      <c r="BF123" s="218" t="n"/>
      <c r="BG123" s="218" t="n"/>
      <c r="BH123" s="218" t="n"/>
      <c r="BI123" s="218" t="n"/>
      <c r="BJ123" s="218" t="n"/>
      <c r="BK123" s="218" t="n"/>
      <c r="BL123" s="218" t="n"/>
      <c r="BM123" s="218" t="n"/>
      <c r="BN123" s="218" t="n"/>
      <c r="BO123" s="218" t="n"/>
      <c r="BP123" s="218" t="n"/>
      <c r="BQ123" s="218" t="n"/>
      <c r="BR123" s="218" t="n"/>
      <c r="BS123" s="218" t="n"/>
      <c r="BT123" s="218" t="n"/>
      <c r="BU123" s="218" t="n"/>
      <c r="BV123" s="218" t="n"/>
      <c r="BW123" s="218" t="n"/>
      <c r="BX123" s="221" t="n"/>
      <c r="BY123" s="221" t="n"/>
      <c r="BZ123" s="221" t="n"/>
      <c r="CA123" s="221" t="n"/>
      <c r="CB123" s="221" t="n"/>
      <c r="CC123" s="221" t="n"/>
      <c r="CD123" s="221" t="n"/>
      <c r="CE123" s="221" t="n"/>
      <c r="CF123" s="221" t="n"/>
      <c r="CG123" s="222" t="n"/>
      <c r="CH123" s="217" t="n">
        <v>0.015</v>
      </c>
      <c r="CI123" s="449" t="n"/>
      <c r="CJ123" s="224" t="n"/>
      <c r="CK123" s="196" t="n"/>
      <c r="CL123" s="196" t="n"/>
      <c r="CM123" s="196" t="n"/>
      <c r="CN123" s="196" t="n"/>
      <c r="CO123" s="196" t="inlineStr">
        <is>
          <t>LG</t>
        </is>
      </c>
      <c r="CP123" s="24" t="inlineStr">
        <is>
          <t>HE</t>
        </is>
      </c>
      <c r="CQ123" s="367" t="inlineStr">
        <is>
          <t>MFZ66236702</t>
        </is>
      </c>
      <c r="CR123" s="367" t="inlineStr">
        <is>
          <t xml:space="preserve">mma </t>
        </is>
      </c>
      <c r="CS123" s="367" t="n">
        <v>1</v>
      </c>
      <c r="CT123" s="367" t="n"/>
      <c r="CU123" s="367" t="n"/>
      <c r="CV123" s="367" t="n"/>
      <c r="CW123" s="367" t="n"/>
      <c r="CX123" s="367" t="n"/>
      <c r="CY123" s="367">
        <f>IFERROR(ROUND(STDEV(AN123,L123),1),"")</f>
        <v/>
      </c>
      <c r="CZ123" s="235">
        <f>IFERROR(ROUND(AVERAGE(O123:S123,AA123:AE123),0),"")</f>
        <v/>
      </c>
      <c r="DA123" s="235">
        <f>IFERROR(AVERAGE(T123:X123,AF123:AJ123),"")</f>
        <v/>
      </c>
      <c r="DB123" s="96" t="n"/>
      <c r="DC123" s="431">
        <f>SUM(BL123:BT123,AW123:BE123)</f>
        <v/>
      </c>
      <c r="DD123">
        <f>ROUND(DC123/K123,0)</f>
        <v/>
      </c>
      <c r="DE123">
        <f>IFERROR(ROUND(AVERAGE(Y123:Z123,AK123:AL123),0),"")</f>
        <v/>
      </c>
      <c r="DF123" s="218">
        <f>IFERROR(ROUND((3600/DE123*J123),0),"")</f>
        <v/>
      </c>
      <c r="DG123">
        <f>IFERROR(ROUND(DD123/DF123,1),"")</f>
        <v/>
      </c>
      <c r="DH123" s="431">
        <f>DD123+DB123</f>
        <v/>
      </c>
      <c r="DI123">
        <f>DC123/DH123</f>
        <v/>
      </c>
      <c r="DK123" s="431">
        <f>DF123-AP123</f>
        <v/>
      </c>
      <c r="DL123" s="367" t="n"/>
      <c r="DM123" s="367" t="n"/>
      <c r="DN123" s="367" t="n"/>
      <c r="DO123" s="367" t="n"/>
      <c r="DP123" s="367" t="n"/>
      <c r="DQ123" s="367" t="n"/>
      <c r="DR123" s="367" t="n"/>
      <c r="DS123" s="367" t="n"/>
      <c r="DT123" s="367" t="n"/>
      <c r="DU123" s="367" t="n"/>
      <c r="DV123" s="367" t="n"/>
      <c r="DW123" s="367" t="n"/>
      <c r="DX123" s="367" t="n"/>
      <c r="DY123" s="367" t="n"/>
      <c r="DZ123" s="367" t="n"/>
      <c r="EA123" s="367" t="n"/>
      <c r="EB123" s="367" t="n"/>
      <c r="EC123" s="367" t="n"/>
      <c r="ED123" s="367" t="n"/>
      <c r="EE123" s="367" t="n"/>
      <c r="EF123" s="367" t="n"/>
      <c r="EG123" s="367" t="n"/>
      <c r="EH123" s="367" t="n"/>
      <c r="EI123" s="367" t="n"/>
    </row>
    <row r="124" ht="31.5" customFormat="1" customHeight="1" s="242">
      <c r="A124" s="236" t="n">
        <v>2022</v>
      </c>
      <c r="B124" s="192" t="n">
        <v>1</v>
      </c>
      <c r="C124" s="448" t="n">
        <v>44566</v>
      </c>
      <c r="D124" s="192" t="n">
        <v>434</v>
      </c>
      <c r="E124" s="192" t="n">
        <v>751</v>
      </c>
      <c r="F124" s="192" t="n">
        <v>6</v>
      </c>
      <c r="G124" s="241" t="inlineStr">
        <is>
          <t>LG Nano80-top&amp;bottom</t>
        </is>
      </c>
      <c r="H124" t="inlineStr">
        <is>
          <t>FMLGEI1765NA80</t>
        </is>
      </c>
      <c r="I124" t="inlineStr">
        <is>
          <t>1400*1700</t>
        </is>
      </c>
      <c r="J124" t="n">
        <v>1</v>
      </c>
      <c r="K124" t="n">
        <v>4</v>
      </c>
      <c r="L124" s="243" t="n">
        <v>1009</v>
      </c>
      <c r="M124" s="244" t="n">
        <v>949.4690000000001</v>
      </c>
      <c r="N124" s="245" t="n">
        <v>1080.639</v>
      </c>
      <c r="O124" s="235" t="n"/>
      <c r="P124" s="235" t="n"/>
      <c r="Q124" s="235" t="n"/>
      <c r="R124" s="235" t="n"/>
      <c r="S124" s="235" t="n"/>
      <c r="T124" s="235" t="n"/>
      <c r="U124" s="235" t="n"/>
      <c r="V124" s="235" t="n"/>
      <c r="W124" s="235" t="n"/>
      <c r="X124" s="235" t="n"/>
      <c r="Y124" s="195" t="n">
        <v>178</v>
      </c>
      <c r="Z124" s="195" t="n">
        <v>174</v>
      </c>
      <c r="AA124" s="235" t="n"/>
      <c r="AB124" s="235" t="n"/>
      <c r="AC124" s="235" t="n"/>
      <c r="AD124" s="235" t="n"/>
      <c r="AE124" s="235" t="n"/>
      <c r="AF124" s="235" t="n"/>
      <c r="AG124" s="235" t="n"/>
      <c r="AH124" s="235" t="n"/>
      <c r="AI124" s="235" t="n"/>
      <c r="AJ124" s="235" t="n"/>
      <c r="AK124" s="195" t="n">
        <v>177</v>
      </c>
      <c r="AL124" s="195" t="n">
        <v>181</v>
      </c>
      <c r="AM124" s="235" t="n"/>
      <c r="AN124" s="235" t="n"/>
      <c r="AO124" s="282" t="n"/>
      <c r="AP124" s="219" t="n">
        <v>33</v>
      </c>
      <c r="AQ124" s="220" t="n">
        <v>108</v>
      </c>
      <c r="AR124" s="218" t="n"/>
      <c r="AS124" s="218" t="n"/>
      <c r="AT124" s="218" t="n"/>
      <c r="AU124" s="218" t="n"/>
      <c r="AV124" s="218" t="n"/>
      <c r="AW124" s="218" t="n"/>
      <c r="AX124" s="218" t="n"/>
      <c r="AY124" s="218" t="n"/>
      <c r="AZ124" s="218" t="n"/>
      <c r="BA124" s="218" t="n"/>
      <c r="BB124" s="218" t="n"/>
      <c r="BC124" s="218" t="n"/>
      <c r="BD124" s="218" t="n"/>
      <c r="BE124" s="218" t="n"/>
      <c r="BF124" s="218" t="n"/>
      <c r="BG124" s="218" t="n"/>
      <c r="BH124" s="218" t="n"/>
      <c r="BI124" s="218" t="n"/>
      <c r="BJ124" s="218" t="n"/>
      <c r="BK124" s="218" t="n"/>
      <c r="BL124" s="218" t="n"/>
      <c r="BM124" s="218" t="n"/>
      <c r="BN124" s="218" t="n"/>
      <c r="BO124" s="218" t="n"/>
      <c r="BP124" s="218" t="n"/>
      <c r="BQ124" s="218" t="n"/>
      <c r="BR124" s="218" t="n"/>
      <c r="BS124" s="218" t="n"/>
      <c r="BT124" s="218" t="n"/>
      <c r="BU124" s="218" t="n"/>
      <c r="BV124" s="218" t="n"/>
      <c r="BW124" s="218" t="n"/>
      <c r="BX124" s="221" t="n"/>
      <c r="BY124" s="221" t="n"/>
      <c r="BZ124" s="221" t="n"/>
      <c r="CA124" s="221" t="n"/>
      <c r="CB124" s="221" t="n"/>
      <c r="CC124" s="221" t="n"/>
      <c r="CD124" s="221" t="n"/>
      <c r="CE124" s="221" t="n"/>
      <c r="CF124" s="221" t="n"/>
      <c r="CG124" s="222" t="n"/>
      <c r="CH124" s="217" t="n">
        <v>0.015</v>
      </c>
      <c r="CI124" s="449" t="n"/>
      <c r="CJ124" s="224" t="n"/>
      <c r="CK124" s="196" t="n"/>
      <c r="CL124" s="196" t="n"/>
      <c r="CM124" s="196" t="n"/>
      <c r="CN124" s="196" t="n"/>
      <c r="CO124" s="196" t="inlineStr">
        <is>
          <t>LG</t>
        </is>
      </c>
      <c r="CP124" s="24" t="inlineStr">
        <is>
          <t>HE</t>
        </is>
      </c>
      <c r="CQ124" s="367" t="inlineStr">
        <is>
          <t>MFZ67212201</t>
        </is>
      </c>
      <c r="CR124" s="367" t="inlineStr">
        <is>
          <t>mma</t>
        </is>
      </c>
      <c r="CS124" s="367" t="n">
        <v>1</v>
      </c>
      <c r="CT124" s="367" t="n"/>
      <c r="CU124" s="367" t="n"/>
      <c r="CV124" s="367" t="n"/>
      <c r="CW124" s="367" t="n"/>
      <c r="CX124" s="367" t="n"/>
      <c r="CY124" s="367">
        <f>IFERROR(ROUND(STDEV(AN124,L124),1),"")</f>
        <v/>
      </c>
      <c r="CZ124" s="235">
        <f>IFERROR(ROUND(AVERAGE(O124:S124,AA124:AE124),0),"")</f>
        <v/>
      </c>
      <c r="DA124" s="235">
        <f>IFERROR(AVERAGE(T124:X124,AF124:AJ124),"")</f>
        <v/>
      </c>
      <c r="DB124" s="96" t="n"/>
      <c r="DC124" s="431">
        <f>SUM(BL124:BT124,AW124:BE124)</f>
        <v/>
      </c>
      <c r="DD124">
        <f>ROUND(DC124/K124,0)</f>
        <v/>
      </c>
      <c r="DE124">
        <f>IFERROR(ROUND(AVERAGE(Y124:Z124,AK124:AL124),0),"")</f>
        <v/>
      </c>
      <c r="DF124" s="218">
        <f>IFERROR(ROUND((3600/DE124*J124),0),"")</f>
        <v/>
      </c>
      <c r="DG124">
        <f>IFERROR(ROUND(DD124/DF124,1),"")</f>
        <v/>
      </c>
      <c r="DH124" s="431">
        <f>DD124+DB124</f>
        <v/>
      </c>
      <c r="DI124">
        <f>DC124/DH124</f>
        <v/>
      </c>
      <c r="DK124" s="431">
        <f>DF124-AP124</f>
        <v/>
      </c>
      <c r="DL124" s="367" t="n"/>
      <c r="DM124" s="367" t="n"/>
      <c r="DN124" s="367" t="n"/>
      <c r="DO124" s="367" t="n"/>
      <c r="DP124" s="367" t="n"/>
      <c r="DQ124" s="367" t="n"/>
      <c r="DR124" s="367" t="n"/>
      <c r="DS124" s="367" t="n"/>
      <c r="DT124" s="367" t="n"/>
      <c r="DU124" s="367" t="n"/>
      <c r="DV124" s="367" t="n"/>
      <c r="DW124" s="367" t="n"/>
      <c r="DX124" s="367" t="n"/>
      <c r="DY124" s="367" t="n"/>
      <c r="DZ124" s="367" t="n"/>
      <c r="EA124" s="367" t="n"/>
      <c r="EB124" s="367" t="n"/>
      <c r="EC124" s="367" t="n"/>
      <c r="ED124" s="367" t="n"/>
      <c r="EE124" s="367" t="n"/>
      <c r="EF124" s="367" t="n"/>
      <c r="EG124" s="367" t="n"/>
      <c r="EH124" s="367" t="n"/>
      <c r="EI124" s="367" t="n"/>
    </row>
    <row r="125" ht="31.5" customFormat="1" customHeight="1" s="242">
      <c r="A125" s="236" t="n">
        <v>2022</v>
      </c>
      <c r="B125" s="192" t="n">
        <v>1</v>
      </c>
      <c r="C125" s="448" t="n">
        <v>44566</v>
      </c>
      <c r="D125" s="192" t="n">
        <v>434</v>
      </c>
      <c r="E125" s="192" t="n">
        <v>752</v>
      </c>
      <c r="F125" s="192" t="n">
        <v>6</v>
      </c>
      <c r="G125" s="241" t="inlineStr">
        <is>
          <t>LG Nano80-side-left</t>
        </is>
      </c>
      <c r="H125" t="inlineStr">
        <is>
          <t>FMLGEI3465NA80</t>
        </is>
      </c>
      <c r="I125" t="inlineStr">
        <is>
          <t>1400*1700</t>
        </is>
      </c>
      <c r="J125" t="n">
        <v>1</v>
      </c>
      <c r="K125" t="n">
        <v>4</v>
      </c>
      <c r="L125" s="243" t="n">
        <v>52</v>
      </c>
      <c r="M125" s="244" t="n">
        <v>48.932</v>
      </c>
      <c r="N125" s="245" t="n">
        <v>55.692</v>
      </c>
      <c r="O125" s="235" t="n"/>
      <c r="P125" s="235" t="n"/>
      <c r="Q125" s="235" t="n"/>
      <c r="R125" s="235" t="n"/>
      <c r="S125" s="235" t="n"/>
      <c r="T125" s="235" t="n"/>
      <c r="U125" s="235" t="n"/>
      <c r="V125" s="235" t="n"/>
      <c r="W125" s="235" t="n"/>
      <c r="X125" s="235" t="n"/>
      <c r="Y125" s="195" t="n">
        <v>178</v>
      </c>
      <c r="Z125" s="195" t="n">
        <v>174</v>
      </c>
      <c r="AA125" s="235" t="n"/>
      <c r="AB125" s="235" t="n"/>
      <c r="AC125" s="235" t="n"/>
      <c r="AD125" s="235" t="n"/>
      <c r="AE125" s="235" t="n"/>
      <c r="AF125" s="235" t="n"/>
      <c r="AG125" s="235" t="n"/>
      <c r="AH125" s="235" t="n"/>
      <c r="AI125" s="235" t="n"/>
      <c r="AJ125" s="235" t="n"/>
      <c r="AK125" s="195" t="n">
        <v>177</v>
      </c>
      <c r="AL125" s="195" t="n">
        <v>181</v>
      </c>
      <c r="AM125" s="235" t="n"/>
      <c r="AN125" s="235" t="n"/>
      <c r="AO125" s="282" t="n"/>
      <c r="AP125" s="219" t="n">
        <v>33</v>
      </c>
      <c r="AQ125" s="220" t="n">
        <v>108</v>
      </c>
      <c r="AR125" s="218" t="n"/>
      <c r="AS125" s="218" t="n"/>
      <c r="AT125" s="218" t="n"/>
      <c r="AU125" s="218" t="n"/>
      <c r="AV125" s="218" t="n"/>
      <c r="AW125" s="218" t="n"/>
      <c r="AX125" s="218" t="n"/>
      <c r="AY125" s="218" t="n"/>
      <c r="AZ125" s="218" t="n"/>
      <c r="BA125" s="218" t="n"/>
      <c r="BB125" s="218" t="n"/>
      <c r="BC125" s="218" t="n"/>
      <c r="BD125" s="218" t="n"/>
      <c r="BE125" s="218" t="n"/>
      <c r="BF125" s="218" t="n"/>
      <c r="BG125" s="218" t="n"/>
      <c r="BH125" s="218" t="n"/>
      <c r="BI125" s="218" t="n"/>
      <c r="BJ125" s="218" t="n"/>
      <c r="BK125" s="218" t="n"/>
      <c r="BL125" s="218" t="n"/>
      <c r="BM125" s="218" t="n"/>
      <c r="BN125" s="218" t="n"/>
      <c r="BO125" s="218" t="n"/>
      <c r="BP125" s="218" t="n"/>
      <c r="BQ125" s="218" t="n"/>
      <c r="BR125" s="218" t="n"/>
      <c r="BS125" s="218" t="n"/>
      <c r="BT125" s="218" t="n"/>
      <c r="BU125" s="218" t="n"/>
      <c r="BV125" s="218" t="n"/>
      <c r="BW125" s="218" t="n"/>
      <c r="BX125" s="221" t="n"/>
      <c r="BY125" s="221" t="n"/>
      <c r="BZ125" s="221" t="n"/>
      <c r="CA125" s="221" t="n"/>
      <c r="CB125" s="221" t="n"/>
      <c r="CC125" s="221" t="n"/>
      <c r="CD125" s="221" t="n"/>
      <c r="CE125" s="221" t="n"/>
      <c r="CF125" s="221" t="n"/>
      <c r="CG125" s="222" t="n"/>
      <c r="CH125" s="217" t="n">
        <v>0.015</v>
      </c>
      <c r="CI125" s="449" t="n"/>
      <c r="CJ125" s="224" t="n"/>
      <c r="CK125" s="196" t="n"/>
      <c r="CL125" s="196" t="n"/>
      <c r="CM125" s="196" t="n"/>
      <c r="CN125" s="196" t="n"/>
      <c r="CO125" s="196" t="inlineStr">
        <is>
          <t>LG</t>
        </is>
      </c>
      <c r="CP125" s="24" t="inlineStr">
        <is>
          <t>HE</t>
        </is>
      </c>
      <c r="CQ125" s="367" t="inlineStr">
        <is>
          <t>MFZ67212202</t>
        </is>
      </c>
      <c r="CR125" s="367" t="inlineStr">
        <is>
          <t>mma</t>
        </is>
      </c>
      <c r="CS125" s="367" t="n">
        <v>1</v>
      </c>
      <c r="CT125" s="367" t="n"/>
      <c r="CU125" s="367" t="n"/>
      <c r="CV125" s="367" t="n"/>
      <c r="CW125" s="367" t="n"/>
      <c r="CX125" s="367" t="n"/>
      <c r="CY125" s="367">
        <f>IFERROR(ROUND(STDEV(AN125,L125),1),"")</f>
        <v/>
      </c>
      <c r="CZ125" s="235">
        <f>IFERROR(ROUND(AVERAGE(O125:S125,AA125:AE125),0),"")</f>
        <v/>
      </c>
      <c r="DA125" s="235">
        <f>IFERROR(AVERAGE(T125:X125,AF125:AJ125),"")</f>
        <v/>
      </c>
      <c r="DB125" s="96" t="n"/>
      <c r="DC125" s="431">
        <f>SUM(BL125:BT125,AW125:BE125)</f>
        <v/>
      </c>
      <c r="DD125">
        <f>ROUND(DC125/K125,0)</f>
        <v/>
      </c>
      <c r="DE125">
        <f>IFERROR(ROUND(AVERAGE(Y125:Z125,AK125:AL125),0),"")</f>
        <v/>
      </c>
      <c r="DF125" s="218">
        <f>IFERROR(ROUND((3600/DE125*J125),0),"")</f>
        <v/>
      </c>
      <c r="DG125">
        <f>IFERROR(ROUND(DD125/DF125,1),"")</f>
        <v/>
      </c>
      <c r="DH125" s="431">
        <f>DD125+DB125</f>
        <v/>
      </c>
      <c r="DI125">
        <f>DC125/DH125</f>
        <v/>
      </c>
      <c r="DK125" s="431">
        <f>DF125-AP125</f>
        <v/>
      </c>
      <c r="DL125" s="367" t="n"/>
      <c r="DM125" s="367" t="n"/>
      <c r="DN125" s="367" t="n"/>
      <c r="DO125" s="367" t="n"/>
      <c r="DP125" s="367" t="n"/>
      <c r="DQ125" s="367" t="n"/>
      <c r="DR125" s="367" t="n"/>
      <c r="DS125" s="367" t="n"/>
      <c r="DT125" s="367" t="n"/>
      <c r="DU125" s="367" t="n"/>
      <c r="DV125" s="367" t="n"/>
      <c r="DW125" s="367" t="n"/>
      <c r="DX125" s="367" t="n"/>
      <c r="DY125" s="367" t="n"/>
      <c r="DZ125" s="367" t="n"/>
      <c r="EA125" s="367" t="n"/>
      <c r="EB125" s="367" t="n"/>
      <c r="EC125" s="367" t="n"/>
      <c r="ED125" s="367" t="n"/>
      <c r="EE125" s="367" t="n"/>
      <c r="EF125" s="367" t="n"/>
      <c r="EG125" s="367" t="n"/>
      <c r="EH125" s="367" t="n"/>
      <c r="EI125" s="367" t="n"/>
    </row>
    <row r="126" ht="31.5" customFormat="1" customHeight="1" s="242">
      <c r="A126" s="236" t="n">
        <v>2022</v>
      </c>
      <c r="B126" s="192" t="n">
        <v>1</v>
      </c>
      <c r="C126" s="448" t="n">
        <v>44566</v>
      </c>
      <c r="D126" s="192" t="n">
        <v>125</v>
      </c>
      <c r="E126" s="192" t="n">
        <v>691</v>
      </c>
      <c r="F126" s="192" t="n">
        <v>7</v>
      </c>
      <c r="G126" s="241" t="inlineStr">
        <is>
          <t>زوايا خلفيه كيلوباترا</t>
        </is>
      </c>
      <c r="H126" t="inlineStr">
        <is>
          <t>FMDAII2RCP0000</t>
        </is>
      </c>
      <c r="I126" t="inlineStr">
        <is>
          <t>1400*1700</t>
        </is>
      </c>
      <c r="J126" t="n">
        <v>4</v>
      </c>
      <c r="K126" t="n">
        <v>4</v>
      </c>
      <c r="L126" s="243" t="n">
        <v>194</v>
      </c>
      <c r="M126" s="244" t="n">
        <v>174.6</v>
      </c>
      <c r="N126" s="245" t="n">
        <v>213.4</v>
      </c>
      <c r="O126" s="235" t="n">
        <v>12985</v>
      </c>
      <c r="P126" s="235" t="n"/>
      <c r="Q126" s="235" t="n"/>
      <c r="R126" s="235" t="n"/>
      <c r="S126" s="235" t="n"/>
      <c r="T126" s="235" t="n">
        <v>10759</v>
      </c>
      <c r="U126" s="235" t="n"/>
      <c r="V126" s="235" t="n"/>
      <c r="W126" s="235" t="n"/>
      <c r="X126" s="235" t="n"/>
      <c r="Y126" s="195" t="n">
        <v>116</v>
      </c>
      <c r="Z126" s="195" t="n">
        <v>112</v>
      </c>
      <c r="AA126" s="235" t="n"/>
      <c r="AB126" s="235" t="n"/>
      <c r="AC126" s="235" t="n"/>
      <c r="AD126" s="235" t="n"/>
      <c r="AE126" s="235" t="n"/>
      <c r="AF126" s="235" t="n"/>
      <c r="AG126" s="235" t="n"/>
      <c r="AH126" s="235" t="n"/>
      <c r="AI126" s="235" t="n"/>
      <c r="AJ126" s="235" t="n"/>
      <c r="AK126" s="195" t="n">
        <v>115</v>
      </c>
      <c r="AL126" s="195" t="n">
        <v>116</v>
      </c>
      <c r="AM126" s="235" t="n"/>
      <c r="AN126" s="235" t="n"/>
      <c r="AO126" s="282" t="n"/>
      <c r="AP126" s="219" t="n">
        <v>120</v>
      </c>
      <c r="AQ126" s="220" t="n">
        <v>120</v>
      </c>
      <c r="AR126" s="218" t="n"/>
      <c r="AS126" s="218" t="n"/>
      <c r="AT126" s="218" t="n"/>
      <c r="AU126" s="218" t="n"/>
      <c r="AV126" s="218" t="n"/>
      <c r="AW126" s="218" t="n">
        <v>159</v>
      </c>
      <c r="AX126" s="218" t="n">
        <v>159</v>
      </c>
      <c r="AY126" s="218" t="n"/>
      <c r="AZ126" s="218" t="n"/>
      <c r="BA126" s="218" t="n"/>
      <c r="BB126" s="218" t="n"/>
      <c r="BC126" s="218" t="n"/>
      <c r="BD126" s="218" t="n"/>
      <c r="BE126" s="218" t="n"/>
      <c r="BF126" s="218" t="n"/>
      <c r="BG126" s="218" t="n"/>
      <c r="BH126" s="218" t="n"/>
      <c r="BI126" s="218" t="n"/>
      <c r="BJ126" s="218" t="n"/>
      <c r="BK126" s="218" t="n"/>
      <c r="BL126" s="218" t="n"/>
      <c r="BM126" s="218" t="n"/>
      <c r="BN126" s="218" t="n"/>
      <c r="BO126" s="218" t="n"/>
      <c r="BP126" s="218" t="n"/>
      <c r="BQ126" s="218" t="n"/>
      <c r="BR126" s="218" t="n"/>
      <c r="BS126" s="218" t="n"/>
      <c r="BT126" s="218" t="n"/>
      <c r="BU126" s="218" t="n"/>
      <c r="BV126" s="218" t="n"/>
      <c r="BW126" s="218" t="n"/>
      <c r="BX126" s="221" t="n"/>
      <c r="BY126" s="221" t="n"/>
      <c r="BZ126" s="221" t="n"/>
      <c r="CA126" s="221" t="n"/>
      <c r="CB126" s="221" t="n"/>
      <c r="CC126" s="221" t="n"/>
      <c r="CD126" s="221" t="n"/>
      <c r="CE126" s="221" t="n"/>
      <c r="CF126" s="221" t="n"/>
      <c r="CG126" s="222" t="n"/>
      <c r="CH126" s="217" t="n">
        <v>0.015</v>
      </c>
      <c r="CI126" s="449" t="n"/>
      <c r="CJ126" s="224" t="n"/>
      <c r="CK126" s="196" t="n"/>
      <c r="CL126" s="196" t="n"/>
      <c r="CM126" s="196" t="n"/>
      <c r="CN126" s="196" t="n"/>
      <c r="CO126" s="196" t="inlineStr">
        <is>
          <t>Media</t>
        </is>
      </c>
      <c r="CP126" s="24" t="inlineStr">
        <is>
          <t>Media</t>
        </is>
      </c>
      <c r="CQ126" s="367" t="n"/>
      <c r="CR126" s="367" t="n"/>
      <c r="CS126" s="367" t="n">
        <v>1</v>
      </c>
      <c r="CT126" s="367" t="n"/>
      <c r="CU126" s="367" t="n"/>
      <c r="CV126" s="367" t="n"/>
      <c r="CW126" s="367" t="n"/>
      <c r="CX126" s="367" t="n"/>
      <c r="CY126" s="367">
        <f>IFERROR(ROUND(STDEV(AN126,L126),1),"")</f>
        <v/>
      </c>
      <c r="CZ126" s="235">
        <f>IFERROR(ROUND(AVERAGE(O126:S126,AA126:AE126),0),"")</f>
        <v/>
      </c>
      <c r="DA126" s="235">
        <f>IFERROR(AVERAGE(T126:X126,AF126:AJ126),"")</f>
        <v/>
      </c>
      <c r="DB126" s="96" t="n"/>
      <c r="DC126" s="431">
        <f>SUM(BL126:BT126,AW126:BE126)</f>
        <v/>
      </c>
      <c r="DD126">
        <f>ROUND(DC126/K126,0)</f>
        <v/>
      </c>
      <c r="DE126">
        <f>IFERROR(ROUND(AVERAGE(Y126:Z126,AK126:AL126),0),"")</f>
        <v/>
      </c>
      <c r="DF126" s="218">
        <f>IFERROR(ROUND((3600/DE126*J126),0),"")</f>
        <v/>
      </c>
      <c r="DG126">
        <f>IFERROR(ROUND(DD126/DF126,1),"")</f>
        <v/>
      </c>
      <c r="DH126" s="431">
        <f>DD126+DB126</f>
        <v/>
      </c>
      <c r="DI126">
        <f>DC126/DH126</f>
        <v/>
      </c>
      <c r="DK126" s="431">
        <f>DF126-AP126</f>
        <v/>
      </c>
      <c r="DL126" s="367" t="n"/>
      <c r="DM126" s="367" t="n"/>
      <c r="DN126" s="367" t="n"/>
      <c r="DO126" s="367" t="n"/>
      <c r="DP126" s="367" t="n"/>
      <c r="DQ126" s="367" t="n"/>
      <c r="DR126" s="367" t="n"/>
      <c r="DS126" s="367" t="n"/>
      <c r="DT126" s="367" t="n"/>
      <c r="DU126" s="367" t="n"/>
      <c r="DV126" s="367" t="n"/>
      <c r="DW126" s="367" t="n"/>
      <c r="DX126" s="367" t="n"/>
      <c r="DY126" s="367" t="n"/>
      <c r="DZ126" s="367" t="n"/>
      <c r="EA126" s="367" t="n"/>
      <c r="EB126" s="367" t="n"/>
      <c r="EC126" s="367" t="n"/>
      <c r="ED126" s="367" t="n"/>
      <c r="EE126" s="367" t="n"/>
      <c r="EF126" s="367" t="n"/>
      <c r="EG126" s="367" t="n"/>
      <c r="EH126" s="367" t="n"/>
      <c r="EI126" s="367" t="n"/>
    </row>
    <row r="127" ht="31.5" customFormat="1" customHeight="1" s="242">
      <c r="A127" s="236" t="n">
        <v>2022</v>
      </c>
      <c r="B127" s="192" t="n">
        <v>1</v>
      </c>
      <c r="C127" s="448" t="n">
        <v>44566</v>
      </c>
      <c r="D127" s="192" t="n">
        <v>376</v>
      </c>
      <c r="E127" s="192" t="n">
        <v>438</v>
      </c>
      <c r="F127" s="192" t="n">
        <v>7</v>
      </c>
      <c r="G127" s="241" t="inlineStr">
        <is>
          <t xml:space="preserve">LG43LM63/UM73 </t>
        </is>
      </c>
      <c r="H127" t="inlineStr">
        <is>
          <t>FMLGEI43LM6373</t>
        </is>
      </c>
      <c r="I127" t="inlineStr">
        <is>
          <t>1400*1700</t>
        </is>
      </c>
      <c r="J127" t="n">
        <v>3</v>
      </c>
      <c r="K127" t="n">
        <v>2</v>
      </c>
      <c r="L127" s="243" t="n">
        <v>335</v>
      </c>
      <c r="M127" s="244" t="n">
        <v>315.235</v>
      </c>
      <c r="N127" s="245" t="n">
        <v>358.785</v>
      </c>
      <c r="O127" s="235" t="n"/>
      <c r="P127" s="235" t="n"/>
      <c r="Q127" s="235" t="n"/>
      <c r="R127" s="235" t="n"/>
      <c r="S127" s="235" t="n"/>
      <c r="T127" s="235" t="n"/>
      <c r="U127" s="235" t="n"/>
      <c r="V127" s="235" t="n"/>
      <c r="W127" s="235" t="n"/>
      <c r="X127" s="235" t="n"/>
      <c r="Y127" s="195" t="n">
        <v>138</v>
      </c>
      <c r="Z127" s="195" t="n">
        <v>136</v>
      </c>
      <c r="AA127" s="235" t="n"/>
      <c r="AB127" s="235" t="n"/>
      <c r="AC127" s="235" t="n"/>
      <c r="AD127" s="235" t="n"/>
      <c r="AE127" s="235" t="n"/>
      <c r="AF127" s="235" t="n"/>
      <c r="AG127" s="235" t="n"/>
      <c r="AH127" s="235" t="n"/>
      <c r="AI127" s="235" t="n"/>
      <c r="AJ127" s="235" t="n"/>
      <c r="AK127" s="195" t="n">
        <v>137</v>
      </c>
      <c r="AL127" s="195" t="n">
        <v>137</v>
      </c>
      <c r="AM127" s="235" t="n"/>
      <c r="AN127" s="235" t="n"/>
      <c r="AO127" s="282" t="n"/>
      <c r="AP127" s="219" t="n">
        <v>67</v>
      </c>
      <c r="AQ127" s="220" t="n">
        <v>161</v>
      </c>
      <c r="AR127" s="218" t="n"/>
      <c r="AS127" s="218" t="n"/>
      <c r="AT127" s="218" t="n"/>
      <c r="AU127" s="218" t="n"/>
      <c r="AV127" s="218" t="n"/>
      <c r="AW127" s="218" t="n"/>
      <c r="AX127" s="218" t="n"/>
      <c r="AY127" s="218" t="n"/>
      <c r="AZ127" s="218" t="n"/>
      <c r="BA127" s="218" t="n"/>
      <c r="BB127" s="218" t="n"/>
      <c r="BC127" s="218" t="n"/>
      <c r="BD127" s="218" t="n"/>
      <c r="BE127" s="218" t="n"/>
      <c r="BF127" s="218" t="n"/>
      <c r="BG127" s="218" t="n"/>
      <c r="BH127" s="218" t="n"/>
      <c r="BI127" s="218" t="n"/>
      <c r="BJ127" s="218" t="n"/>
      <c r="BK127" s="218" t="n"/>
      <c r="BL127" s="218" t="n"/>
      <c r="BM127" s="218" t="n"/>
      <c r="BN127" s="218" t="n"/>
      <c r="BO127" s="218" t="n"/>
      <c r="BP127" s="218" t="n"/>
      <c r="BQ127" s="218" t="n"/>
      <c r="BR127" s="218" t="n"/>
      <c r="BS127" s="218" t="n"/>
      <c r="BT127" s="218" t="n"/>
      <c r="BU127" s="218" t="n"/>
      <c r="BV127" s="218" t="n"/>
      <c r="BW127" s="218" t="n"/>
      <c r="BX127" s="221" t="n"/>
      <c r="BY127" s="221" t="n"/>
      <c r="BZ127" s="221" t="n"/>
      <c r="CA127" s="221" t="n"/>
      <c r="CB127" s="221" t="n"/>
      <c r="CC127" s="221" t="n"/>
      <c r="CD127" s="221" t="n"/>
      <c r="CE127" s="221" t="n"/>
      <c r="CF127" s="221" t="n"/>
      <c r="CG127" s="222" t="n"/>
      <c r="CH127" s="217" t="n">
        <v>0.015</v>
      </c>
      <c r="CI127" s="449" t="n"/>
      <c r="CJ127" s="224" t="n"/>
      <c r="CK127" s="196" t="n"/>
      <c r="CL127" s="196" t="n"/>
      <c r="CM127" s="196" t="n"/>
      <c r="CN127" s="196" t="n"/>
      <c r="CO127" s="196" t="inlineStr">
        <is>
          <t>LG</t>
        </is>
      </c>
      <c r="CP127" s="24" t="inlineStr">
        <is>
          <t>HE</t>
        </is>
      </c>
      <c r="CQ127" s="367" t="inlineStr">
        <is>
          <t>mfz66236501</t>
        </is>
      </c>
      <c r="CR127" s="367" t="inlineStr">
        <is>
          <t>mma</t>
        </is>
      </c>
      <c r="CS127" s="367" t="n">
        <v>1</v>
      </c>
      <c r="CT127" s="367" t="n"/>
      <c r="CU127" s="367" t="n"/>
      <c r="CV127" s="367" t="n"/>
      <c r="CW127" s="367" t="n"/>
      <c r="CX127" s="367" t="n"/>
      <c r="CY127" s="367">
        <f>IFERROR(ROUND(STDEV(AN127,L127),1),"")</f>
        <v/>
      </c>
      <c r="CZ127" s="235">
        <f>IFERROR(ROUND(AVERAGE(O127:S127,AA127:AE127),0),"")</f>
        <v/>
      </c>
      <c r="DA127" s="235">
        <f>IFERROR(AVERAGE(T127:X127,AF127:AJ127),"")</f>
        <v/>
      </c>
      <c r="DB127" s="96" t="n"/>
      <c r="DC127" s="431">
        <f>SUM(BL127:BT127,AW127:BE127)</f>
        <v/>
      </c>
      <c r="DD127">
        <f>ROUND(DC127/K127,0)</f>
        <v/>
      </c>
      <c r="DE127">
        <f>IFERROR(ROUND(AVERAGE(Y127:Z127,AK127:AL127),0),"")</f>
        <v/>
      </c>
      <c r="DF127" s="218">
        <f>IFERROR(ROUND((3600/DE127*J127),0),"")</f>
        <v/>
      </c>
      <c r="DG127">
        <f>IFERROR(ROUND(DD127/DF127,1),"")</f>
        <v/>
      </c>
      <c r="DH127" s="431">
        <f>DD127+DB127</f>
        <v/>
      </c>
      <c r="DI127">
        <f>DC127/DH127</f>
        <v/>
      </c>
      <c r="DK127" s="431">
        <f>DF127-AP127</f>
        <v/>
      </c>
      <c r="DL127" s="367" t="n"/>
      <c r="DM127" s="367" t="n"/>
      <c r="DN127" s="367" t="n"/>
      <c r="DO127" s="367" t="n"/>
      <c r="DP127" s="367" t="n"/>
      <c r="DQ127" s="367" t="n"/>
      <c r="DR127" s="367" t="n"/>
      <c r="DS127" s="367" t="n"/>
      <c r="DT127" s="367" t="n"/>
      <c r="DU127" s="367" t="n"/>
      <c r="DV127" s="367" t="n"/>
      <c r="DW127" s="367" t="n"/>
      <c r="DX127" s="367" t="n"/>
      <c r="DY127" s="367" t="n"/>
      <c r="DZ127" s="367" t="n"/>
      <c r="EA127" s="367" t="n"/>
      <c r="EB127" s="367" t="n"/>
      <c r="EC127" s="367" t="n"/>
      <c r="ED127" s="367" t="n"/>
      <c r="EE127" s="367" t="n"/>
      <c r="EF127" s="367" t="n"/>
      <c r="EG127" s="367" t="n"/>
      <c r="EH127" s="367" t="n"/>
      <c r="EI127" s="367" t="n"/>
    </row>
    <row r="128" ht="31.5" customFormat="1" customHeight="1" s="242">
      <c r="A128" s="236" t="n">
        <v>2022</v>
      </c>
      <c r="B128" s="192" t="n">
        <v>1</v>
      </c>
      <c r="C128" s="448" t="n">
        <v>44566</v>
      </c>
      <c r="D128" s="192" t="n">
        <v>423</v>
      </c>
      <c r="E128" s="192" t="n">
        <v>669</v>
      </c>
      <c r="F128" s="192" t="n">
        <v>7</v>
      </c>
      <c r="G128" s="241" t="inlineStr">
        <is>
          <t>LG65UP77_TB</t>
        </is>
      </c>
      <c r="H128" t="inlineStr">
        <is>
          <t>FMLGEI065UP770</t>
        </is>
      </c>
      <c r="I128" t="inlineStr">
        <is>
          <t>1400*1700</t>
        </is>
      </c>
      <c r="J128" t="n">
        <v>2</v>
      </c>
      <c r="K128" t="n">
        <v>2</v>
      </c>
      <c r="L128" s="243" t="n">
        <v>954</v>
      </c>
      <c r="M128" s="244" t="n">
        <v>897.7140000000001</v>
      </c>
      <c r="N128" s="245" t="n">
        <v>1021.734</v>
      </c>
      <c r="O128" s="235" t="n"/>
      <c r="P128" s="235" t="n"/>
      <c r="Q128" s="235" t="n"/>
      <c r="R128" s="235" t="n"/>
      <c r="S128" s="235" t="n"/>
      <c r="T128" s="235" t="n"/>
      <c r="U128" s="235" t="n"/>
      <c r="V128" s="235" t="n"/>
      <c r="W128" s="235" t="n"/>
      <c r="X128" s="235" t="n"/>
      <c r="Y128" s="195" t="n">
        <v>193</v>
      </c>
      <c r="Z128" s="195" t="n">
        <v>193</v>
      </c>
      <c r="AA128" s="235" t="n"/>
      <c r="AB128" s="235" t="n"/>
      <c r="AC128" s="235" t="n"/>
      <c r="AD128" s="235" t="n"/>
      <c r="AE128" s="235" t="n"/>
      <c r="AF128" s="235" t="n"/>
      <c r="AG128" s="235" t="n"/>
      <c r="AH128" s="235" t="n"/>
      <c r="AI128" s="235" t="n"/>
      <c r="AJ128" s="235" t="n"/>
      <c r="AK128" s="195" t="n">
        <v>193</v>
      </c>
      <c r="AL128" s="195" t="n">
        <v>194</v>
      </c>
      <c r="AM128" s="235" t="n"/>
      <c r="AN128" s="235" t="n"/>
      <c r="AO128" s="282" t="n"/>
      <c r="AP128" s="219" t="n">
        <v>40</v>
      </c>
      <c r="AQ128" s="220" t="n">
        <v>180</v>
      </c>
      <c r="AR128" s="218" t="n"/>
      <c r="AS128" s="218" t="n"/>
      <c r="AT128" s="218" t="n"/>
      <c r="AU128" s="218" t="n"/>
      <c r="AV128" s="218" t="n"/>
      <c r="AW128" s="218" t="n">
        <v>429</v>
      </c>
      <c r="AX128" s="218" t="n">
        <v>858</v>
      </c>
      <c r="AY128" s="218" t="n"/>
      <c r="AZ128" s="218" t="n"/>
      <c r="BA128" s="218" t="n"/>
      <c r="BB128" s="218" t="n"/>
      <c r="BC128" s="218" t="n"/>
      <c r="BD128" s="218" t="n"/>
      <c r="BE128" s="218" t="n"/>
      <c r="BF128" s="218" t="n"/>
      <c r="BG128" s="218" t="n"/>
      <c r="BH128" s="218" t="n"/>
      <c r="BI128" s="218" t="n"/>
      <c r="BJ128" s="218" t="n"/>
      <c r="BK128" s="218" t="n"/>
      <c r="BL128" s="218" t="n">
        <v>858</v>
      </c>
      <c r="BM128" s="218" t="n">
        <v>858</v>
      </c>
      <c r="BN128" s="218" t="n">
        <v>858</v>
      </c>
      <c r="BO128" s="218" t="n"/>
      <c r="BP128" s="218" t="n"/>
      <c r="BQ128" s="218" t="n"/>
      <c r="BR128" s="218" t="n"/>
      <c r="BS128" s="218" t="n"/>
      <c r="BT128" s="218" t="n"/>
      <c r="BU128" s="218" t="n"/>
      <c r="BV128" s="218" t="n"/>
      <c r="BW128" s="218" t="n">
        <v>572</v>
      </c>
      <c r="BX128" s="221" t="n">
        <v>858</v>
      </c>
      <c r="BY128" s="221" t="n"/>
      <c r="BZ128" s="221" t="n"/>
      <c r="CA128" s="221" t="n"/>
      <c r="CB128" s="221" t="n"/>
      <c r="CC128" s="221" t="n"/>
      <c r="CD128" s="221" t="n"/>
      <c r="CE128" s="221" t="n"/>
      <c r="CF128" s="221" t="n"/>
      <c r="CG128" s="222" t="n"/>
      <c r="CH128" s="217" t="n">
        <v>0.015</v>
      </c>
      <c r="CI128" s="449" t="n"/>
      <c r="CJ128" s="224" t="n"/>
      <c r="CK128" s="196" t="n"/>
      <c r="CL128" s="196" t="n"/>
      <c r="CM128" s="196" t="n"/>
      <c r="CN128" s="196" t="n"/>
      <c r="CO128" s="196" t="inlineStr">
        <is>
          <t>LG</t>
        </is>
      </c>
      <c r="CP128" s="24" t="inlineStr">
        <is>
          <t>HE</t>
        </is>
      </c>
      <c r="CQ128" s="367" t="inlineStr">
        <is>
          <t>MFZ67207701</t>
        </is>
      </c>
      <c r="CR128" s="367" t="inlineStr">
        <is>
          <t>mma</t>
        </is>
      </c>
      <c r="CS128" s="367" t="n">
        <v>1</v>
      </c>
      <c r="CT128" s="367" t="n"/>
      <c r="CU128" s="367" t="n"/>
      <c r="CV128" s="367" t="n"/>
      <c r="CW128" s="367" t="n"/>
      <c r="CX128" s="367" t="n"/>
      <c r="CY128" s="367">
        <f>IFERROR(ROUND(STDEV(AN128,L128),1),"")</f>
        <v/>
      </c>
      <c r="CZ128" s="235">
        <f>IFERROR(ROUND(AVERAGE(O128:S128,AA128:AE128),0),"")</f>
        <v/>
      </c>
      <c r="DA128" s="235">
        <f>IFERROR(AVERAGE(T128:X128,AF128:AJ128),"")</f>
        <v/>
      </c>
      <c r="DB128" s="96" t="n"/>
      <c r="DC128" s="431">
        <f>SUM(BL128:BT128,AW128:BE128)</f>
        <v/>
      </c>
      <c r="DD128">
        <f>ROUND(DC128/K128,0)</f>
        <v/>
      </c>
      <c r="DE128">
        <f>IFERROR(ROUND(AVERAGE(Y128:Z128,AK128:AL128),0),"")</f>
        <v/>
      </c>
      <c r="DF128" s="218">
        <f>IFERROR(ROUND((3600/DE128*J128),0),"")</f>
        <v/>
      </c>
      <c r="DG128">
        <f>IFERROR(ROUND(DD128/DF128,1),"")</f>
        <v/>
      </c>
      <c r="DH128" s="431">
        <f>DD128+DB128</f>
        <v/>
      </c>
      <c r="DI128">
        <f>DC128/DH128</f>
        <v/>
      </c>
      <c r="DK128" s="431">
        <f>DF128-AP128</f>
        <v/>
      </c>
      <c r="DL128" s="367" t="n"/>
      <c r="DM128" s="367" t="n"/>
      <c r="DN128" s="367" t="n"/>
      <c r="DO128" s="367" t="n"/>
      <c r="DP128" s="367" t="n"/>
      <c r="DQ128" s="367" t="n"/>
      <c r="DR128" s="367" t="n"/>
      <c r="DS128" s="367" t="n"/>
      <c r="DT128" s="367" t="n"/>
      <c r="DU128" s="367" t="n"/>
      <c r="DV128" s="367" t="n"/>
      <c r="DW128" s="367" t="n"/>
      <c r="DX128" s="367" t="n"/>
      <c r="DY128" s="367" t="n"/>
      <c r="DZ128" s="367" t="n"/>
      <c r="EA128" s="367" t="n"/>
      <c r="EB128" s="367" t="n"/>
      <c r="EC128" s="367" t="n"/>
      <c r="ED128" s="367" t="n"/>
      <c r="EE128" s="367" t="n"/>
      <c r="EF128" s="367" t="n"/>
      <c r="EG128" s="367" t="n"/>
      <c r="EH128" s="367" t="n"/>
      <c r="EI128" s="367" t="n"/>
    </row>
    <row r="129" ht="31.5" customFormat="1" customHeight="1" s="242">
      <c r="A129" s="236" t="n">
        <v>2022</v>
      </c>
      <c r="B129" s="192" t="n">
        <v>1</v>
      </c>
      <c r="C129" s="448" t="n">
        <v>44566</v>
      </c>
      <c r="D129" s="192" t="n">
        <v>125</v>
      </c>
      <c r="E129" s="192" t="n">
        <v>690</v>
      </c>
      <c r="F129" s="192" t="n">
        <v>8</v>
      </c>
      <c r="G129" s="241" t="inlineStr">
        <is>
          <t>زوايا اماميه كيلوباترا</t>
        </is>
      </c>
      <c r="H129" t="inlineStr">
        <is>
          <t>FMDAII2FCP0000</t>
        </is>
      </c>
      <c r="I129" t="inlineStr">
        <is>
          <t>1400*1700</t>
        </is>
      </c>
      <c r="J129" t="n">
        <v>4</v>
      </c>
      <c r="K129" t="n">
        <v>4</v>
      </c>
      <c r="L129" s="243" t="n">
        <v>170</v>
      </c>
      <c r="M129" s="244" t="n">
        <v>153</v>
      </c>
      <c r="N129" s="245" t="n">
        <v>187</v>
      </c>
      <c r="O129" s="235" t="n">
        <v>12031</v>
      </c>
      <c r="P129" s="235" t="n"/>
      <c r="Q129" s="235" t="n"/>
      <c r="R129" s="235" t="n"/>
      <c r="S129" s="235" t="n"/>
      <c r="T129" s="235" t="n">
        <v>9646</v>
      </c>
      <c r="U129" s="235" t="n"/>
      <c r="V129" s="235" t="n"/>
      <c r="W129" s="235" t="n"/>
      <c r="X129" s="235" t="n"/>
      <c r="Y129" s="195" t="n">
        <v>116</v>
      </c>
      <c r="Z129" s="195" t="n">
        <v>112</v>
      </c>
      <c r="AA129" s="235" t="n"/>
      <c r="AB129" s="235" t="n"/>
      <c r="AC129" s="235" t="n"/>
      <c r="AD129" s="235" t="n"/>
      <c r="AE129" s="235" t="n"/>
      <c r="AF129" s="235" t="n"/>
      <c r="AG129" s="235" t="n"/>
      <c r="AH129" s="235" t="n"/>
      <c r="AI129" s="235" t="n"/>
      <c r="AJ129" s="235" t="n"/>
      <c r="AK129" s="195" t="n">
        <v>115</v>
      </c>
      <c r="AL129" s="195" t="n">
        <v>116</v>
      </c>
      <c r="AM129" s="235" t="n"/>
      <c r="AN129" s="235" t="n"/>
      <c r="AO129" s="282" t="n"/>
      <c r="AP129" s="219" t="n">
        <v>120</v>
      </c>
      <c r="AQ129" s="220" t="n">
        <v>120</v>
      </c>
      <c r="AR129" s="218" t="n"/>
      <c r="AS129" s="218" t="n"/>
      <c r="AT129" s="218" t="n"/>
      <c r="AU129" s="218" t="n"/>
      <c r="AV129" s="218" t="n"/>
      <c r="AW129" s="218" t="n">
        <v>212</v>
      </c>
      <c r="AX129" s="218" t="n">
        <v>106</v>
      </c>
      <c r="AY129" s="218" t="n"/>
      <c r="AZ129" s="218" t="n"/>
      <c r="BA129" s="218" t="n"/>
      <c r="BB129" s="218" t="n"/>
      <c r="BC129" s="218" t="n"/>
      <c r="BD129" s="218" t="n"/>
      <c r="BE129" s="218" t="n"/>
      <c r="BF129" s="218" t="n"/>
      <c r="BG129" s="218" t="n"/>
      <c r="BH129" s="218" t="n"/>
      <c r="BI129" s="218" t="n"/>
      <c r="BJ129" s="218" t="n"/>
      <c r="BK129" s="218" t="n"/>
      <c r="BL129" s="218" t="n"/>
      <c r="BM129" s="218" t="n"/>
      <c r="BN129" s="218" t="n"/>
      <c r="BO129" s="218" t="n"/>
      <c r="BP129" s="218" t="n"/>
      <c r="BQ129" s="218" t="n"/>
      <c r="BR129" s="218" t="n"/>
      <c r="BS129" s="218" t="n"/>
      <c r="BT129" s="218" t="n"/>
      <c r="BU129" s="218" t="n"/>
      <c r="BV129" s="218" t="n"/>
      <c r="BW129" s="218" t="n"/>
      <c r="BX129" s="221" t="n"/>
      <c r="BY129" s="221" t="n"/>
      <c r="BZ129" s="221" t="n"/>
      <c r="CA129" s="221" t="n"/>
      <c r="CB129" s="221" t="n"/>
      <c r="CC129" s="221" t="n"/>
      <c r="CD129" s="221" t="n"/>
      <c r="CE129" s="221" t="n"/>
      <c r="CF129" s="221" t="n"/>
      <c r="CG129" s="222" t="n"/>
      <c r="CH129" s="217" t="n">
        <v>0.015</v>
      </c>
      <c r="CI129" s="449" t="n"/>
      <c r="CJ129" s="224" t="n"/>
      <c r="CK129" s="196" t="n"/>
      <c r="CL129" s="196" t="n"/>
      <c r="CM129" s="196" t="n"/>
      <c r="CN129" s="196" t="n"/>
      <c r="CO129" s="196" t="inlineStr">
        <is>
          <t>Media</t>
        </is>
      </c>
      <c r="CP129" s="24" t="inlineStr">
        <is>
          <t>Media</t>
        </is>
      </c>
      <c r="CQ129" s="367" t="n"/>
      <c r="CR129" s="367" t="n"/>
      <c r="CS129" s="367" t="n">
        <v>1</v>
      </c>
      <c r="CT129" s="367" t="n"/>
      <c r="CU129" s="367" t="n"/>
      <c r="CV129" s="367" t="n"/>
      <c r="CW129" s="367" t="n"/>
      <c r="CX129" s="367" t="n"/>
      <c r="CY129" s="367">
        <f>IFERROR(ROUND(STDEV(AN129,L129),1),"")</f>
        <v/>
      </c>
      <c r="CZ129" s="235">
        <f>IFERROR(ROUND(AVERAGE(O129:S129,AA129:AE129),0),"")</f>
        <v/>
      </c>
      <c r="DA129" s="235">
        <f>IFERROR(AVERAGE(T129:X129,AF129:AJ129),"")</f>
        <v/>
      </c>
      <c r="DB129" s="96" t="n"/>
      <c r="DC129" s="431">
        <f>SUM(BL129:BT129,AW129:BE129)</f>
        <v/>
      </c>
      <c r="DD129">
        <f>ROUND(DC129/K129,0)</f>
        <v/>
      </c>
      <c r="DE129">
        <f>IFERROR(ROUND(AVERAGE(Y129:Z129,AK129:AL129),0),"")</f>
        <v/>
      </c>
      <c r="DF129" s="218">
        <f>IFERROR(ROUND((3600/DE129*J129),0),"")</f>
        <v/>
      </c>
      <c r="DG129">
        <f>IFERROR(ROUND(DD129/DF129,1),"")</f>
        <v/>
      </c>
      <c r="DH129" s="431">
        <f>DD129+DB129</f>
        <v/>
      </c>
      <c r="DI129">
        <f>DC129/DH129</f>
        <v/>
      </c>
      <c r="DK129" s="431">
        <f>DF129-AP129</f>
        <v/>
      </c>
      <c r="DL129" s="367" t="n"/>
      <c r="DM129" s="367" t="n"/>
      <c r="DN129" s="367" t="n"/>
      <c r="DO129" s="367" t="n"/>
      <c r="DP129" s="367" t="n"/>
      <c r="DQ129" s="367" t="n"/>
      <c r="DR129" s="367" t="n"/>
      <c r="DS129" s="367" t="n"/>
      <c r="DT129" s="367" t="n"/>
      <c r="DU129" s="367" t="n"/>
      <c r="DV129" s="367" t="n"/>
      <c r="DW129" s="367" t="n"/>
      <c r="DX129" s="367" t="n"/>
      <c r="DY129" s="367" t="n"/>
      <c r="DZ129" s="367" t="n"/>
      <c r="EA129" s="367" t="n"/>
      <c r="EB129" s="367" t="n"/>
      <c r="EC129" s="367" t="n"/>
      <c r="ED129" s="367" t="n"/>
      <c r="EE129" s="367" t="n"/>
      <c r="EF129" s="367" t="n"/>
      <c r="EG129" s="367" t="n"/>
      <c r="EH129" s="367" t="n"/>
      <c r="EI129" s="367" t="n"/>
    </row>
    <row r="130" ht="31.5" customFormat="1" customHeight="1" s="242">
      <c r="A130" s="236" t="n">
        <v>2022</v>
      </c>
      <c r="B130" s="192" t="n">
        <v>1</v>
      </c>
      <c r="C130" s="448" t="n">
        <v>44566</v>
      </c>
      <c r="D130" s="192" t="n">
        <v>376</v>
      </c>
      <c r="E130" s="192" t="n">
        <v>438</v>
      </c>
      <c r="F130" s="192" t="n">
        <v>8</v>
      </c>
      <c r="G130" s="241" t="inlineStr">
        <is>
          <t xml:space="preserve">LG43LM63/UM73 </t>
        </is>
      </c>
      <c r="H130" t="inlineStr">
        <is>
          <t>FMLGEI43LM6373</t>
        </is>
      </c>
      <c r="I130" t="inlineStr">
        <is>
          <t>1400*1700</t>
        </is>
      </c>
      <c r="J130" t="n">
        <v>3</v>
      </c>
      <c r="K130" t="n">
        <v>2</v>
      </c>
      <c r="L130" s="243" t="n">
        <v>335</v>
      </c>
      <c r="M130" s="244" t="n">
        <v>315.235</v>
      </c>
      <c r="N130" s="245" t="n">
        <v>358.785</v>
      </c>
      <c r="O130" s="235" t="n"/>
      <c r="P130" s="235" t="n"/>
      <c r="Q130" s="235" t="n"/>
      <c r="R130" s="235" t="n"/>
      <c r="S130" s="235" t="n"/>
      <c r="T130" s="235" t="n"/>
      <c r="U130" s="235" t="n"/>
      <c r="V130" s="235" t="n"/>
      <c r="W130" s="235" t="n"/>
      <c r="X130" s="235" t="n"/>
      <c r="Y130" s="195" t="n">
        <v>138</v>
      </c>
      <c r="Z130" s="195" t="n">
        <v>136</v>
      </c>
      <c r="AA130" s="235" t="n"/>
      <c r="AB130" s="235" t="n"/>
      <c r="AC130" s="235" t="n"/>
      <c r="AD130" s="235" t="n"/>
      <c r="AE130" s="235" t="n"/>
      <c r="AF130" s="235" t="n"/>
      <c r="AG130" s="235" t="n"/>
      <c r="AH130" s="235" t="n"/>
      <c r="AI130" s="235" t="n"/>
      <c r="AJ130" s="235" t="n"/>
      <c r="AK130" s="195" t="n">
        <v>137</v>
      </c>
      <c r="AL130" s="195" t="n">
        <v>137</v>
      </c>
      <c r="AM130" s="235" t="n"/>
      <c r="AN130" s="235" t="n"/>
      <c r="AO130" s="282" t="n"/>
      <c r="AP130" s="219" t="n">
        <v>67</v>
      </c>
      <c r="AQ130" s="220" t="n">
        <v>161</v>
      </c>
      <c r="AR130" s="218" t="n"/>
      <c r="AS130" s="218" t="n"/>
      <c r="AT130" s="218" t="n"/>
      <c r="AU130" s="218" t="n"/>
      <c r="AV130" s="218" t="n"/>
      <c r="AW130" s="218" t="n"/>
      <c r="AX130" s="218" t="n"/>
      <c r="AY130" s="218" t="n"/>
      <c r="AZ130" s="218" t="n"/>
      <c r="BA130" s="218" t="n"/>
      <c r="BB130" s="218" t="n"/>
      <c r="BC130" s="218" t="n"/>
      <c r="BD130" s="218" t="n"/>
      <c r="BE130" s="218" t="n"/>
      <c r="BF130" s="218" t="n"/>
      <c r="BG130" s="218" t="n"/>
      <c r="BH130" s="218" t="n"/>
      <c r="BI130" s="218" t="n"/>
      <c r="BJ130" s="218" t="n"/>
      <c r="BK130" s="218" t="n"/>
      <c r="BL130" s="218" t="n"/>
      <c r="BM130" s="218" t="n"/>
      <c r="BN130" s="218" t="n"/>
      <c r="BO130" s="218" t="n"/>
      <c r="BP130" s="218" t="n"/>
      <c r="BQ130" s="218" t="n"/>
      <c r="BR130" s="218" t="n"/>
      <c r="BS130" s="218" t="n"/>
      <c r="BT130" s="218" t="n"/>
      <c r="BU130" s="218" t="n"/>
      <c r="BV130" s="218" t="n"/>
      <c r="BW130" s="218" t="n"/>
      <c r="BX130" s="221" t="n"/>
      <c r="BY130" s="221" t="n"/>
      <c r="BZ130" s="221" t="n"/>
      <c r="CA130" s="221" t="n"/>
      <c r="CB130" s="221" t="n"/>
      <c r="CC130" s="221" t="n"/>
      <c r="CD130" s="221" t="n"/>
      <c r="CE130" s="221" t="n"/>
      <c r="CF130" s="221" t="n"/>
      <c r="CG130" s="222" t="n"/>
      <c r="CH130" s="217" t="n">
        <v>0.015</v>
      </c>
      <c r="CI130" s="449" t="n"/>
      <c r="CJ130" s="224" t="n"/>
      <c r="CK130" s="196" t="n"/>
      <c r="CL130" s="196" t="n"/>
      <c r="CM130" s="196" t="n"/>
      <c r="CN130" s="196" t="n"/>
      <c r="CO130" s="196" t="inlineStr">
        <is>
          <t>LG</t>
        </is>
      </c>
      <c r="CP130" s="24" t="inlineStr">
        <is>
          <t>HE</t>
        </is>
      </c>
      <c r="CQ130" s="367" t="inlineStr">
        <is>
          <t>mfz66236501</t>
        </is>
      </c>
      <c r="CR130" s="367" t="inlineStr">
        <is>
          <t>mma</t>
        </is>
      </c>
      <c r="CS130" s="367" t="n">
        <v>1</v>
      </c>
      <c r="CT130" s="367" t="n"/>
      <c r="CU130" s="367" t="n"/>
      <c r="CV130" s="367" t="n"/>
      <c r="CW130" s="367" t="n"/>
      <c r="CX130" s="367" t="n"/>
      <c r="CY130" s="367">
        <f>IFERROR(ROUND(STDEV(AN130,L130),1),"")</f>
        <v/>
      </c>
      <c r="CZ130" s="235">
        <f>IFERROR(ROUND(AVERAGE(O130:S130,AA130:AE130),0),"")</f>
        <v/>
      </c>
      <c r="DA130" s="235">
        <f>IFERROR(AVERAGE(T130:X130,AF130:AJ130),"")</f>
        <v/>
      </c>
      <c r="DB130" s="96" t="n"/>
      <c r="DC130" s="431">
        <f>SUM(BL130:BT130,AW130:BE130)</f>
        <v/>
      </c>
      <c r="DD130">
        <f>ROUND(DC130/K130,0)</f>
        <v/>
      </c>
      <c r="DE130">
        <f>IFERROR(ROUND(AVERAGE(Y130:Z130,AK130:AL130),0),"")</f>
        <v/>
      </c>
      <c r="DF130" s="218">
        <f>IFERROR(ROUND((3600/DE130*J130),0),"")</f>
        <v/>
      </c>
      <c r="DG130">
        <f>IFERROR(ROUND(DD130/DF130,1),"")</f>
        <v/>
      </c>
      <c r="DH130" s="431">
        <f>DD130+DB130</f>
        <v/>
      </c>
      <c r="DI130">
        <f>DC130/DH130</f>
        <v/>
      </c>
      <c r="DK130" s="431">
        <f>DF130-AP130</f>
        <v/>
      </c>
      <c r="DL130" s="367" t="n"/>
      <c r="DM130" s="367" t="n"/>
      <c r="DN130" s="367" t="n"/>
      <c r="DO130" s="367" t="n"/>
      <c r="DP130" s="367" t="n"/>
      <c r="DQ130" s="367" t="n"/>
      <c r="DR130" s="367" t="n"/>
      <c r="DS130" s="367" t="n"/>
      <c r="DT130" s="367" t="n"/>
      <c r="DU130" s="367" t="n"/>
      <c r="DV130" s="367" t="n"/>
      <c r="DW130" s="367" t="n"/>
      <c r="DX130" s="367" t="n"/>
      <c r="DY130" s="367" t="n"/>
      <c r="DZ130" s="367" t="n"/>
      <c r="EA130" s="367" t="n"/>
      <c r="EB130" s="367" t="n"/>
      <c r="EC130" s="367" t="n"/>
      <c r="ED130" s="367" t="n"/>
      <c r="EE130" s="367" t="n"/>
      <c r="EF130" s="367" t="n"/>
      <c r="EG130" s="367" t="n"/>
      <c r="EH130" s="367" t="n"/>
      <c r="EI130" s="367" t="n"/>
    </row>
    <row r="131" ht="31.5" customFormat="1" customHeight="1" s="242">
      <c r="A131" s="236" t="n">
        <v>2022</v>
      </c>
      <c r="B131" s="192" t="n">
        <v>1</v>
      </c>
      <c r="C131" s="448" t="n">
        <v>44566</v>
      </c>
      <c r="D131" s="192" t="n">
        <v>3</v>
      </c>
      <c r="E131" s="192" t="n">
        <v>9</v>
      </c>
      <c r="F131" s="192" t="n">
        <v>25</v>
      </c>
      <c r="G131" s="241" t="inlineStr">
        <is>
          <t>(إفتا)SAB  2047101</t>
        </is>
      </c>
      <c r="H131" t="inlineStr">
        <is>
          <t>FMAFTI40000000</t>
        </is>
      </c>
      <c r="I131" t="inlineStr">
        <is>
          <t>850*650</t>
        </is>
      </c>
      <c r="J131" t="n">
        <v>2</v>
      </c>
      <c r="K131" t="n">
        <v>2</v>
      </c>
      <c r="L131" s="243" t="n">
        <v>24</v>
      </c>
      <c r="M131" s="244" t="n">
        <v>22.32</v>
      </c>
      <c r="N131" s="245" t="n">
        <v>25.68</v>
      </c>
      <c r="O131" s="235" t="n"/>
      <c r="P131" s="235" t="n"/>
      <c r="Q131" s="235" t="n"/>
      <c r="R131" s="235" t="n"/>
      <c r="S131" s="235" t="n"/>
      <c r="T131" s="235" t="n"/>
      <c r="U131" s="235" t="n"/>
      <c r="V131" s="235" t="n"/>
      <c r="W131" s="235" t="n"/>
      <c r="X131" s="235" t="n"/>
      <c r="Y131" s="195" t="n">
        <v>140</v>
      </c>
      <c r="Z131" s="195" t="n">
        <v>140</v>
      </c>
      <c r="AA131" s="235" t="n"/>
      <c r="AB131" s="235" t="n"/>
      <c r="AC131" s="235" t="n"/>
      <c r="AD131" s="235" t="n"/>
      <c r="AE131" s="235" t="n"/>
      <c r="AF131" s="235" t="n"/>
      <c r="AG131" s="235" t="n"/>
      <c r="AH131" s="235" t="n"/>
      <c r="AI131" s="235" t="n"/>
      <c r="AJ131" s="235" t="n"/>
      <c r="AK131" s="195" t="n">
        <v>143</v>
      </c>
      <c r="AL131" s="195" t="n">
        <v>139</v>
      </c>
      <c r="AM131" s="235" t="n"/>
      <c r="AN131" s="235" t="n"/>
      <c r="AO131" s="282" t="n"/>
      <c r="AP131" s="219" t="n">
        <v>47</v>
      </c>
      <c r="AQ131" s="220" t="n">
        <v>154</v>
      </c>
      <c r="AR131" s="218" t="n"/>
      <c r="AS131" s="218" t="n"/>
      <c r="AT131" s="218" t="n"/>
      <c r="AU131" s="218" t="n"/>
      <c r="AV131" s="218" t="n"/>
      <c r="AW131" s="218" t="n"/>
      <c r="AX131" s="218" t="n"/>
      <c r="AY131" s="218" t="n"/>
      <c r="AZ131" s="218" t="n"/>
      <c r="BA131" s="218" t="n"/>
      <c r="BB131" s="218" t="n"/>
      <c r="BC131" s="218" t="n"/>
      <c r="BD131" s="218" t="n"/>
      <c r="BE131" s="218" t="n"/>
      <c r="BF131" s="218" t="n"/>
      <c r="BG131" s="218" t="n"/>
      <c r="BH131" s="218" t="n"/>
      <c r="BI131" s="218" t="n"/>
      <c r="BJ131" s="218" t="n"/>
      <c r="BK131" s="218" t="n"/>
      <c r="BL131" s="218" t="n"/>
      <c r="BM131" s="218" t="n"/>
      <c r="BN131" s="218" t="n"/>
      <c r="BO131" s="218" t="n"/>
      <c r="BP131" s="218" t="n"/>
      <c r="BQ131" s="218" t="n"/>
      <c r="BR131" s="218" t="n"/>
      <c r="BS131" s="218" t="n"/>
      <c r="BT131" s="218" t="n"/>
      <c r="BU131" s="218" t="n"/>
      <c r="BV131" s="218" t="n"/>
      <c r="BW131" s="218" t="n"/>
      <c r="BX131" s="221" t="n"/>
      <c r="BY131" s="221" t="n"/>
      <c r="BZ131" s="221" t="n"/>
      <c r="CA131" s="221" t="n"/>
      <c r="CB131" s="221" t="n"/>
      <c r="CC131" s="221" t="n"/>
      <c r="CD131" s="221" t="n"/>
      <c r="CE131" s="221" t="n"/>
      <c r="CF131" s="221" t="n"/>
      <c r="CG131" s="222" t="n"/>
      <c r="CH131" s="217" t="n">
        <v>0.02</v>
      </c>
      <c r="CI131" s="449" t="n"/>
      <c r="CJ131" s="224" t="n"/>
      <c r="CK131" s="196" t="n"/>
      <c r="CL131" s="196" t="n"/>
      <c r="CM131" s="196" t="n"/>
      <c r="CN131" s="196" t="n"/>
      <c r="CO131" s="196" t="inlineStr">
        <is>
          <t>افتا</t>
        </is>
      </c>
      <c r="CP131" s="24" t="inlineStr">
        <is>
          <t>شركة افتا</t>
        </is>
      </c>
      <c r="CQ131" s="367" t="n"/>
      <c r="CR131" s="367" t="n"/>
      <c r="CS131" s="367" t="n">
        <v>1</v>
      </c>
      <c r="CT131" s="367" t="n"/>
      <c r="CU131" s="367" t="n"/>
      <c r="CV131" s="367" t="n"/>
      <c r="CW131" s="367" t="n"/>
      <c r="CX131" s="367" t="n"/>
      <c r="CY131" s="367">
        <f>IFERROR(ROUND(STDEV(AN131,L131),1),"")</f>
        <v/>
      </c>
      <c r="CZ131" s="235">
        <f>IFERROR(ROUND(AVERAGE(O131:S131,AA131:AE131),0),"")</f>
        <v/>
      </c>
      <c r="DA131" s="235">
        <f>IFERROR(AVERAGE(T131:X131,AF131:AJ131),"")</f>
        <v/>
      </c>
      <c r="DB131" s="96" t="n"/>
      <c r="DC131" s="431">
        <f>SUM(BL131:BT131,AW131:BE131)</f>
        <v/>
      </c>
      <c r="DD131">
        <f>ROUND(DC131/K131,0)</f>
        <v/>
      </c>
      <c r="DE131">
        <f>IFERROR(ROUND(AVERAGE(Y131:Z131,AK131:AL131),0),"")</f>
        <v/>
      </c>
      <c r="DF131" s="218">
        <f>IFERROR(ROUND((3600/DE131*J131),0),"")</f>
        <v/>
      </c>
      <c r="DG131">
        <f>IFERROR(ROUND(DD131/DF131,1),"")</f>
        <v/>
      </c>
      <c r="DH131" s="431">
        <f>DD131+DB131</f>
        <v/>
      </c>
      <c r="DI131">
        <f>DC131/DH131</f>
        <v/>
      </c>
      <c r="DK131" s="431">
        <f>DF131-AP131</f>
        <v/>
      </c>
      <c r="DL131" s="367" t="n"/>
      <c r="DM131" s="367" t="n"/>
      <c r="DN131" s="367" t="n"/>
      <c r="DO131" s="367" t="n"/>
      <c r="DP131" s="367" t="n"/>
      <c r="DQ131" s="367" t="n"/>
      <c r="DR131" s="367" t="n"/>
      <c r="DS131" s="367" t="n"/>
      <c r="DT131" s="367" t="n"/>
      <c r="DU131" s="367" t="n"/>
      <c r="DV131" s="367" t="n"/>
      <c r="DW131" s="367" t="n"/>
      <c r="DX131" s="367" t="n"/>
      <c r="DY131" s="367" t="n"/>
      <c r="DZ131" s="367" t="n"/>
      <c r="EA131" s="367" t="n"/>
      <c r="EB131" s="367" t="n"/>
      <c r="EC131" s="367" t="n"/>
      <c r="ED131" s="367" t="n"/>
      <c r="EE131" s="367" t="n"/>
      <c r="EF131" s="367" t="n"/>
      <c r="EG131" s="367" t="n"/>
      <c r="EH131" s="367" t="n"/>
      <c r="EI131" s="367" t="n"/>
    </row>
    <row r="132" ht="31.5" customFormat="1" customHeight="1" s="242">
      <c r="A132" s="236" t="n">
        <v>2022</v>
      </c>
      <c r="B132" s="192" t="n">
        <v>1</v>
      </c>
      <c r="C132" s="448" t="n">
        <v>44566</v>
      </c>
      <c r="D132" s="192" t="n">
        <v>3</v>
      </c>
      <c r="E132" s="192" t="n">
        <v>10</v>
      </c>
      <c r="F132" s="192" t="n">
        <v>25</v>
      </c>
      <c r="G132" s="241" t="inlineStr">
        <is>
          <t>(إفتا)S1B1 1754501</t>
        </is>
      </c>
      <c r="H132" t="inlineStr">
        <is>
          <t>FMAFTI10000000</t>
        </is>
      </c>
      <c r="I132" t="inlineStr">
        <is>
          <t>850*650</t>
        </is>
      </c>
      <c r="J132" t="n">
        <v>2</v>
      </c>
      <c r="K132" t="n">
        <v>2</v>
      </c>
      <c r="L132" s="243" t="n">
        <v>48</v>
      </c>
      <c r="M132" s="244" t="n">
        <v>44.64</v>
      </c>
      <c r="N132" s="245" t="n">
        <v>51.36</v>
      </c>
      <c r="O132" s="235" t="n"/>
      <c r="P132" s="235" t="n"/>
      <c r="Q132" s="235" t="n"/>
      <c r="R132" s="235" t="n"/>
      <c r="S132" s="235" t="n"/>
      <c r="T132" s="235" t="n"/>
      <c r="U132" s="235" t="n"/>
      <c r="V132" s="235" t="n"/>
      <c r="W132" s="235" t="n"/>
      <c r="X132" s="235" t="n"/>
      <c r="Y132" s="195" t="n">
        <v>140</v>
      </c>
      <c r="Z132" s="195" t="n">
        <v>140</v>
      </c>
      <c r="AA132" s="235" t="n"/>
      <c r="AB132" s="235" t="n"/>
      <c r="AC132" s="235" t="n"/>
      <c r="AD132" s="235" t="n"/>
      <c r="AE132" s="235" t="n"/>
      <c r="AF132" s="235" t="n"/>
      <c r="AG132" s="235" t="n"/>
      <c r="AH132" s="235" t="n"/>
      <c r="AI132" s="235" t="n"/>
      <c r="AJ132" s="235" t="n"/>
      <c r="AK132" s="195" t="n">
        <v>143</v>
      </c>
      <c r="AL132" s="195" t="n">
        <v>139</v>
      </c>
      <c r="AM132" s="235" t="n"/>
      <c r="AN132" s="235" t="n"/>
      <c r="AO132" s="282" t="n"/>
      <c r="AP132" s="219" t="n">
        <v>47</v>
      </c>
      <c r="AQ132" s="220" t="n">
        <v>154</v>
      </c>
      <c r="AR132" s="218" t="n"/>
      <c r="AS132" s="218" t="n"/>
      <c r="AT132" s="218" t="n"/>
      <c r="AU132" s="218" t="n"/>
      <c r="AV132" s="218" t="n"/>
      <c r="AW132" s="218" t="n"/>
      <c r="AX132" s="218" t="n"/>
      <c r="AY132" s="218" t="n"/>
      <c r="AZ132" s="218" t="n"/>
      <c r="BA132" s="218" t="n"/>
      <c r="BB132" s="218" t="n"/>
      <c r="BC132" s="218" t="n"/>
      <c r="BD132" s="218" t="n"/>
      <c r="BE132" s="218" t="n"/>
      <c r="BF132" s="218" t="n"/>
      <c r="BG132" s="218" t="n"/>
      <c r="BH132" s="218" t="n"/>
      <c r="BI132" s="218" t="n"/>
      <c r="BJ132" s="218" t="n"/>
      <c r="BK132" s="218" t="n"/>
      <c r="BL132" s="218" t="n"/>
      <c r="BM132" s="218" t="n"/>
      <c r="BN132" s="218" t="n"/>
      <c r="BO132" s="218" t="n"/>
      <c r="BP132" s="218" t="n"/>
      <c r="BQ132" s="218" t="n"/>
      <c r="BR132" s="218" t="n"/>
      <c r="BS132" s="218" t="n"/>
      <c r="BT132" s="218" t="n"/>
      <c r="BU132" s="218" t="n"/>
      <c r="BV132" s="218" t="n"/>
      <c r="BW132" s="218" t="n"/>
      <c r="BX132" s="221" t="n"/>
      <c r="BY132" s="221" t="n"/>
      <c r="BZ132" s="221" t="n"/>
      <c r="CA132" s="221" t="n"/>
      <c r="CB132" s="221" t="n"/>
      <c r="CC132" s="221" t="n"/>
      <c r="CD132" s="221" t="n"/>
      <c r="CE132" s="221" t="n"/>
      <c r="CF132" s="221" t="n"/>
      <c r="CG132" s="222" t="n"/>
      <c r="CH132" s="217" t="n">
        <v>0.02</v>
      </c>
      <c r="CI132" s="449" t="n"/>
      <c r="CJ132" s="224" t="n"/>
      <c r="CK132" s="196" t="n"/>
      <c r="CL132" s="196" t="n"/>
      <c r="CM132" s="196" t="n"/>
      <c r="CN132" s="196" t="n"/>
      <c r="CO132" s="196" t="inlineStr">
        <is>
          <t>افتا</t>
        </is>
      </c>
      <c r="CP132" s="24" t="inlineStr">
        <is>
          <t>شركة افتا</t>
        </is>
      </c>
      <c r="CQ132" s="367" t="n"/>
      <c r="CR132" s="367" t="n"/>
      <c r="CS132" s="367" t="n">
        <v>1</v>
      </c>
      <c r="CT132" s="367" t="n"/>
      <c r="CU132" s="367" t="n"/>
      <c r="CV132" s="367" t="n"/>
      <c r="CW132" s="367" t="n"/>
      <c r="CX132" s="367" t="n"/>
      <c r="CY132" s="367">
        <f>IFERROR(ROUND(STDEV(AN132,L132),1),"")</f>
        <v/>
      </c>
      <c r="CZ132" s="235">
        <f>IFERROR(ROUND(AVERAGE(O132:S132,AA132:AE132),0),"")</f>
        <v/>
      </c>
      <c r="DA132" s="235">
        <f>IFERROR(AVERAGE(T132:X132,AF132:AJ132),"")</f>
        <v/>
      </c>
      <c r="DB132" s="96" t="n"/>
      <c r="DC132" s="431">
        <f>SUM(BL132:BT132,AW132:BE132)</f>
        <v/>
      </c>
      <c r="DD132">
        <f>ROUND(DC132/K132,0)</f>
        <v/>
      </c>
      <c r="DE132">
        <f>IFERROR(ROUND(AVERAGE(Y132:Z132,AK132:AL132),0),"")</f>
        <v/>
      </c>
      <c r="DF132" s="218">
        <f>IFERROR(ROUND((3600/DE132*J132),0),"")</f>
        <v/>
      </c>
      <c r="DG132">
        <f>IFERROR(ROUND(DD132/DF132,1),"")</f>
        <v/>
      </c>
      <c r="DH132" s="431">
        <f>DD132+DB132</f>
        <v/>
      </c>
      <c r="DI132">
        <f>DC132/DH132</f>
        <v/>
      </c>
      <c r="DK132" s="431">
        <f>DF132-AP132</f>
        <v/>
      </c>
      <c r="DL132" s="367" t="n"/>
      <c r="DM132" s="367" t="n"/>
      <c r="DN132" s="367" t="n"/>
      <c r="DO132" s="367" t="n"/>
      <c r="DP132" s="367" t="n"/>
      <c r="DQ132" s="367" t="n"/>
      <c r="DR132" s="367" t="n"/>
      <c r="DS132" s="367" t="n"/>
      <c r="DT132" s="367" t="n"/>
      <c r="DU132" s="367" t="n"/>
      <c r="DV132" s="367" t="n"/>
      <c r="DW132" s="367" t="n"/>
      <c r="DX132" s="367" t="n"/>
      <c r="DY132" s="367" t="n"/>
      <c r="DZ132" s="367" t="n"/>
      <c r="EA132" s="367" t="n"/>
      <c r="EB132" s="367" t="n"/>
      <c r="EC132" s="367" t="n"/>
      <c r="ED132" s="367" t="n"/>
      <c r="EE132" s="367" t="n"/>
      <c r="EF132" s="367" t="n"/>
      <c r="EG132" s="367" t="n"/>
      <c r="EH132" s="367" t="n"/>
      <c r="EI132" s="367" t="n"/>
    </row>
    <row r="133" ht="31.5" customFormat="1" customHeight="1" s="242">
      <c r="A133" s="236" t="n">
        <v>2022</v>
      </c>
      <c r="B133" s="192" t="n">
        <v>1</v>
      </c>
      <c r="C133" s="448" t="n">
        <v>44566</v>
      </c>
      <c r="D133" s="192" t="n">
        <v>3</v>
      </c>
      <c r="E133" s="192" t="n">
        <v>10</v>
      </c>
      <c r="F133" s="192" t="n">
        <v>26</v>
      </c>
      <c r="G133" s="241" t="inlineStr">
        <is>
          <t>(إفتا)S1B1 1754501</t>
        </is>
      </c>
      <c r="H133" t="inlineStr">
        <is>
          <t>FMAFTI10000000</t>
        </is>
      </c>
      <c r="I133" t="inlineStr">
        <is>
          <t>850*650</t>
        </is>
      </c>
      <c r="J133" t="n">
        <v>2</v>
      </c>
      <c r="K133" t="n">
        <v>2</v>
      </c>
      <c r="L133" s="243" t="n">
        <v>48</v>
      </c>
      <c r="M133" s="244" t="n">
        <v>44.64</v>
      </c>
      <c r="N133" s="245" t="n">
        <v>51.36</v>
      </c>
      <c r="O133" s="235" t="n"/>
      <c r="P133" s="235" t="n"/>
      <c r="Q133" s="235" t="n"/>
      <c r="R133" s="235" t="n"/>
      <c r="S133" s="235" t="n"/>
      <c r="T133" s="235" t="n"/>
      <c r="U133" s="235" t="n"/>
      <c r="V133" s="235" t="n"/>
      <c r="W133" s="235" t="n"/>
      <c r="X133" s="235" t="n"/>
      <c r="Y133" s="195" t="n">
        <v>140</v>
      </c>
      <c r="Z133" s="195" t="n">
        <v>140</v>
      </c>
      <c r="AA133" s="235" t="n"/>
      <c r="AB133" s="235" t="n"/>
      <c r="AC133" s="235" t="n">
        <v>6072</v>
      </c>
      <c r="AD133" s="235" t="n">
        <v>6248</v>
      </c>
      <c r="AE133" s="235" t="n">
        <v>5808</v>
      </c>
      <c r="AF133" s="235" t="n"/>
      <c r="AG133" s="235" t="n"/>
      <c r="AH133" s="235" t="n">
        <v>4488</v>
      </c>
      <c r="AI133" s="235" t="n">
        <v>4488</v>
      </c>
      <c r="AJ133" s="235" t="n">
        <v>4488</v>
      </c>
      <c r="AK133" s="195" t="n">
        <v>143</v>
      </c>
      <c r="AL133" s="195" t="n">
        <v>139</v>
      </c>
      <c r="AM133" s="235" t="n"/>
      <c r="AN133" s="235" t="n"/>
      <c r="AO133" s="282" t="n"/>
      <c r="AP133" s="219" t="n">
        <v>47</v>
      </c>
      <c r="AQ133" s="220" t="n">
        <v>154</v>
      </c>
      <c r="AR133" s="218" t="n"/>
      <c r="AS133" s="218" t="n"/>
      <c r="AT133" s="218" t="n"/>
      <c r="AU133" s="218" t="n"/>
      <c r="AV133" s="218" t="n"/>
      <c r="AW133" s="218" t="n"/>
      <c r="AX133" s="218" t="n"/>
      <c r="AY133" s="218" t="n"/>
      <c r="AZ133" s="218" t="n"/>
      <c r="BA133" s="218" t="n"/>
      <c r="BB133" s="218" t="n"/>
      <c r="BC133" s="218" t="n"/>
      <c r="BD133" s="218" t="n"/>
      <c r="BE133" s="218" t="n"/>
      <c r="BF133" s="218" t="n"/>
      <c r="BG133" s="218" t="n"/>
      <c r="BH133" s="218" t="n"/>
      <c r="BI133" s="218" t="n"/>
      <c r="BJ133" s="218" t="n"/>
      <c r="BK133" s="218" t="n"/>
      <c r="BL133" s="218" t="n"/>
      <c r="BM133" s="218" t="n"/>
      <c r="BN133" s="218" t="n"/>
      <c r="BO133" s="218" t="n"/>
      <c r="BP133" s="218" t="n"/>
      <c r="BQ133" s="218" t="n"/>
      <c r="BR133" s="218" t="n"/>
      <c r="BS133" s="218" t="n"/>
      <c r="BT133" s="218" t="n"/>
      <c r="BU133" s="218" t="n"/>
      <c r="BV133" s="218" t="n"/>
      <c r="BW133" s="218" t="n"/>
      <c r="BX133" s="221" t="n"/>
      <c r="BY133" s="221" t="n"/>
      <c r="BZ133" s="221" t="n"/>
      <c r="CA133" s="221" t="n"/>
      <c r="CB133" s="221" t="n"/>
      <c r="CC133" s="221" t="n"/>
      <c r="CD133" s="221" t="n"/>
      <c r="CE133" s="221" t="n"/>
      <c r="CF133" s="221" t="n"/>
      <c r="CG133" s="222" t="n"/>
      <c r="CH133" s="217" t="n">
        <v>0.02</v>
      </c>
      <c r="CI133" s="449" t="n"/>
      <c r="CJ133" s="224" t="n"/>
      <c r="CK133" s="196" t="n"/>
      <c r="CL133" s="196" t="n"/>
      <c r="CM133" s="196" t="n"/>
      <c r="CN133" s="196" t="n"/>
      <c r="CO133" s="196" t="inlineStr">
        <is>
          <t>افتا</t>
        </is>
      </c>
      <c r="CP133" s="24" t="inlineStr">
        <is>
          <t>شركة افتا</t>
        </is>
      </c>
      <c r="CQ133" s="367" t="n"/>
      <c r="CR133" s="367" t="n"/>
      <c r="CS133" s="367" t="n">
        <v>1</v>
      </c>
      <c r="CT133" s="367" t="n"/>
      <c r="CU133" s="367" t="n"/>
      <c r="CV133" s="367" t="n"/>
      <c r="CW133" s="367" t="n"/>
      <c r="CX133" s="367" t="n"/>
      <c r="CY133" s="367">
        <f>IFERROR(ROUND(STDEV(AN133,L133),1),"")</f>
        <v/>
      </c>
      <c r="CZ133" s="235">
        <f>IFERROR(ROUND(AVERAGE(O133:S133,AA133:AE133),0),"")</f>
        <v/>
      </c>
      <c r="DA133" s="235">
        <f>IFERROR(AVERAGE(T133:X133,AF133:AJ133),"")</f>
        <v/>
      </c>
      <c r="DB133" s="96" t="n"/>
      <c r="DC133" s="431">
        <f>SUM(BL133:BT133,AW133:BE133)</f>
        <v/>
      </c>
      <c r="DD133">
        <f>ROUND(DC133/K133,0)</f>
        <v/>
      </c>
      <c r="DE133">
        <f>IFERROR(ROUND(AVERAGE(Y133:Z133,AK133:AL133),0),"")</f>
        <v/>
      </c>
      <c r="DF133" s="218">
        <f>IFERROR(ROUND((3600/DE133*J133),0),"")</f>
        <v/>
      </c>
      <c r="DG133">
        <f>IFERROR(ROUND(DD133/DF133,1),"")</f>
        <v/>
      </c>
      <c r="DH133" s="431">
        <f>DD133+DB133</f>
        <v/>
      </c>
      <c r="DI133">
        <f>DC133/DH133</f>
        <v/>
      </c>
      <c r="DK133" s="431">
        <f>DF133-AP133</f>
        <v/>
      </c>
      <c r="DL133" s="367" t="n"/>
      <c r="DM133" s="367" t="n"/>
      <c r="DN133" s="367" t="n"/>
      <c r="DO133" s="367" t="n"/>
      <c r="DP133" s="367" t="n"/>
      <c r="DQ133" s="367" t="n"/>
      <c r="DR133" s="367" t="n"/>
      <c r="DS133" s="367" t="n"/>
      <c r="DT133" s="367" t="n"/>
      <c r="DU133" s="367" t="n"/>
      <c r="DV133" s="367" t="n"/>
      <c r="DW133" s="367" t="n"/>
      <c r="DX133" s="367" t="n"/>
      <c r="DY133" s="367" t="n"/>
      <c r="DZ133" s="367" t="n"/>
      <c r="EA133" s="367" t="n"/>
      <c r="EB133" s="367" t="n"/>
      <c r="EC133" s="367" t="n"/>
      <c r="ED133" s="367" t="n"/>
      <c r="EE133" s="367" t="n"/>
      <c r="EF133" s="367" t="n"/>
      <c r="EG133" s="367" t="n"/>
      <c r="EH133" s="367" t="n"/>
      <c r="EI133" s="367" t="n"/>
    </row>
    <row r="134" ht="31.5" customFormat="1" customHeight="1" s="242">
      <c r="A134" s="236" t="n">
        <v>2022</v>
      </c>
      <c r="B134" s="192" t="n">
        <v>1</v>
      </c>
      <c r="C134" s="448" t="n">
        <v>44566</v>
      </c>
      <c r="D134" s="192" t="n">
        <v>214</v>
      </c>
      <c r="E134" s="192" t="n">
        <v>142</v>
      </c>
      <c r="F134" s="192" t="n">
        <v>46</v>
      </c>
      <c r="G134" s="241" t="inlineStr">
        <is>
          <t>فوم قاعده 60*60</t>
        </is>
      </c>
      <c r="H134" t="inlineStr">
        <is>
          <t>FMDACI16060000</t>
        </is>
      </c>
      <c r="I134" t="inlineStr">
        <is>
          <t>1600*1800</t>
        </is>
      </c>
      <c r="J134" t="n">
        <v>4</v>
      </c>
      <c r="K134" t="n">
        <v>1</v>
      </c>
      <c r="L134" s="243" t="n">
        <v>351</v>
      </c>
      <c r="M134" s="244" t="n">
        <v>326.43</v>
      </c>
      <c r="N134" s="245" t="n">
        <v>375.57</v>
      </c>
      <c r="O134" s="235" t="n"/>
      <c r="P134" s="235" t="n"/>
      <c r="Q134" s="235" t="n"/>
      <c r="R134" s="235" t="n"/>
      <c r="S134" s="235" t="n"/>
      <c r="T134" s="235" t="n"/>
      <c r="U134" s="235" t="n"/>
      <c r="V134" s="235" t="n"/>
      <c r="W134" s="235" t="n"/>
      <c r="X134" s="235" t="n"/>
      <c r="Y134" s="195" t="n">
        <v>186</v>
      </c>
      <c r="Z134" s="195" t="n">
        <v>192</v>
      </c>
      <c r="AA134" s="235" t="n"/>
      <c r="AB134" s="235" t="n"/>
      <c r="AC134" s="235" t="n"/>
      <c r="AD134" s="235" t="n"/>
      <c r="AE134" s="235" t="n"/>
      <c r="AF134" s="235" t="n"/>
      <c r="AG134" s="235" t="n"/>
      <c r="AH134" s="235" t="n"/>
      <c r="AI134" s="235" t="n"/>
      <c r="AJ134" s="235" t="n"/>
      <c r="AK134" s="195" t="n">
        <v>189</v>
      </c>
      <c r="AL134" s="195" t="n">
        <v>185</v>
      </c>
      <c r="AM134" s="235" t="n"/>
      <c r="AN134" s="235" t="n"/>
      <c r="AO134" s="282" t="n"/>
      <c r="AP134" s="219" t="n">
        <v>68</v>
      </c>
      <c r="AQ134" s="220" t="n">
        <v>212</v>
      </c>
      <c r="AR134" s="218" t="n"/>
      <c r="AS134" s="218" t="n"/>
      <c r="AT134" s="218" t="n"/>
      <c r="AU134" s="218" t="n"/>
      <c r="AV134" s="218" t="n"/>
      <c r="AW134" s="218" t="n"/>
      <c r="AX134" s="218" t="n"/>
      <c r="AY134" s="218" t="n"/>
      <c r="AZ134" s="218" t="n"/>
      <c r="BA134" s="218" t="n"/>
      <c r="BB134" s="218" t="n"/>
      <c r="BC134" s="218" t="n"/>
      <c r="BD134" s="218" t="n"/>
      <c r="BE134" s="218" t="n"/>
      <c r="BF134" s="218" t="n"/>
      <c r="BG134" s="218" t="n"/>
      <c r="BH134" s="218" t="n"/>
      <c r="BI134" s="218" t="n"/>
      <c r="BJ134" s="218" t="n"/>
      <c r="BK134" s="218" t="n"/>
      <c r="BL134" s="218" t="n"/>
      <c r="BM134" s="218" t="n"/>
      <c r="BN134" s="218" t="n"/>
      <c r="BO134" s="218" t="n"/>
      <c r="BP134" s="218" t="n"/>
      <c r="BQ134" s="218" t="n"/>
      <c r="BR134" s="218" t="n"/>
      <c r="BS134" s="218" t="n"/>
      <c r="BT134" s="218" t="n"/>
      <c r="BU134" s="218" t="n"/>
      <c r="BV134" s="218" t="n"/>
      <c r="BW134" s="218" t="n"/>
      <c r="BX134" s="221" t="n"/>
      <c r="BY134" s="221" t="n"/>
      <c r="BZ134" s="221" t="n"/>
      <c r="CA134" s="221" t="n"/>
      <c r="CB134" s="221" t="n"/>
      <c r="CC134" s="221" t="n"/>
      <c r="CD134" s="221" t="n"/>
      <c r="CE134" s="221" t="n"/>
      <c r="CF134" s="221" t="n"/>
      <c r="CG134" s="222" t="n"/>
      <c r="CH134" s="217" t="n">
        <v>0.02</v>
      </c>
      <c r="CI134" s="449" t="n"/>
      <c r="CJ134" s="224" t="n"/>
      <c r="CK134" s="196" t="n"/>
      <c r="CL134" s="196" t="n"/>
      <c r="CM134" s="196" t="n"/>
      <c r="CN134" s="196" t="n"/>
      <c r="CO134" s="196" t="inlineStr">
        <is>
          <t>الكترولوكس</t>
        </is>
      </c>
      <c r="CP134" s="24" t="inlineStr">
        <is>
          <t>القاهرة للصناعات المغذية بوتاجازات</t>
        </is>
      </c>
      <c r="CQ134" s="367" t="inlineStr">
        <is>
          <t>808901701</t>
        </is>
      </c>
      <c r="CR134" s="367" t="n"/>
      <c r="CS134" s="367" t="n">
        <v>1</v>
      </c>
      <c r="CT134" s="367" t="n"/>
      <c r="CU134" s="367" t="n"/>
      <c r="CV134" s="367" t="n"/>
      <c r="CW134" s="367" t="n"/>
      <c r="CX134" s="367" t="n"/>
      <c r="CY134" s="367">
        <f>IFERROR(ROUND(STDEV(AN134,L134),1),"")</f>
        <v/>
      </c>
      <c r="CZ134" s="235">
        <f>IFERROR(ROUND(AVERAGE(O134:S134,AA134:AE134),0),"")</f>
        <v/>
      </c>
      <c r="DA134" s="235">
        <f>IFERROR(AVERAGE(T134:X134,AF134:AJ134),"")</f>
        <v/>
      </c>
      <c r="DB134" s="96" t="n"/>
      <c r="DC134" s="431">
        <f>SUM(BL134:BT134,AW134:BE134)</f>
        <v/>
      </c>
      <c r="DD134">
        <f>ROUND(DC134/K134,0)</f>
        <v/>
      </c>
      <c r="DE134">
        <f>IFERROR(ROUND(AVERAGE(Y134:Z134,AK134:AL134),0),"")</f>
        <v/>
      </c>
      <c r="DF134" s="218">
        <f>IFERROR(ROUND((3600/DE134*J134),0),"")</f>
        <v/>
      </c>
      <c r="DG134">
        <f>IFERROR(ROUND(DD134/DF134,1),"")</f>
        <v/>
      </c>
      <c r="DH134" s="431">
        <f>DD134+DB134</f>
        <v/>
      </c>
      <c r="DI134">
        <f>DC134/DH134</f>
        <v/>
      </c>
      <c r="DK134" s="431">
        <f>DF134-AP134</f>
        <v/>
      </c>
      <c r="DL134" s="367" t="n"/>
      <c r="DM134" s="367" t="n"/>
      <c r="DN134" s="367" t="n"/>
      <c r="DO134" s="367" t="n"/>
      <c r="DP134" s="367" t="n"/>
      <c r="DQ134" s="367" t="n"/>
      <c r="DR134" s="367" t="n"/>
      <c r="DS134" s="367" t="n"/>
      <c r="DT134" s="367" t="n"/>
      <c r="DU134" s="367" t="n"/>
      <c r="DV134" s="367" t="n"/>
      <c r="DW134" s="367" t="n"/>
      <c r="DX134" s="367" t="n"/>
      <c r="DY134" s="367" t="n"/>
      <c r="DZ134" s="367" t="n"/>
      <c r="EA134" s="367" t="n"/>
      <c r="EB134" s="367" t="n"/>
      <c r="EC134" s="367" t="n"/>
      <c r="ED134" s="367" t="n"/>
      <c r="EE134" s="367" t="n"/>
      <c r="EF134" s="367" t="n"/>
      <c r="EG134" s="367" t="n"/>
      <c r="EH134" s="367" t="n"/>
      <c r="EI134" s="367" t="n"/>
    </row>
    <row r="135" ht="31.5" customFormat="1" customHeight="1" s="242">
      <c r="A135" s="236" t="n">
        <v>2022</v>
      </c>
      <c r="B135" s="192" t="n">
        <v>1</v>
      </c>
      <c r="C135" s="448" t="n">
        <v>44566</v>
      </c>
      <c r="D135" s="192" t="n">
        <v>372</v>
      </c>
      <c r="E135" s="192" t="n">
        <v>646</v>
      </c>
      <c r="F135" s="192" t="n">
        <v>46</v>
      </c>
      <c r="G135" s="241" t="inlineStr">
        <is>
          <t>فوم جانب حمايه يمين</t>
        </is>
      </c>
      <c r="H135" t="inlineStr">
        <is>
          <t>FMDACI30000000</t>
        </is>
      </c>
      <c r="I135" t="inlineStr">
        <is>
          <t>1600*1800</t>
        </is>
      </c>
      <c r="J135" t="n">
        <v>2</v>
      </c>
      <c r="K135" t="n">
        <v>2</v>
      </c>
      <c r="L135" s="243" t="n">
        <v>212</v>
      </c>
      <c r="M135" s="244" t="n">
        <v>197.16</v>
      </c>
      <c r="N135" s="245" t="n">
        <v>226.84</v>
      </c>
      <c r="O135" s="235" t="n"/>
      <c r="P135" s="235" t="n"/>
      <c r="Q135" s="235" t="n"/>
      <c r="R135" s="235" t="n"/>
      <c r="S135" s="235" t="n"/>
      <c r="T135" s="235" t="n"/>
      <c r="U135" s="235" t="n"/>
      <c r="V135" s="235" t="n"/>
      <c r="W135" s="235" t="n"/>
      <c r="X135" s="235" t="n"/>
      <c r="Y135" s="195" t="n">
        <v>132</v>
      </c>
      <c r="Z135" s="195" t="n">
        <v>138</v>
      </c>
      <c r="AA135" s="235" t="n"/>
      <c r="AB135" s="235" t="n">
        <v>17760</v>
      </c>
      <c r="AC135" s="235" t="n">
        <v>18870</v>
      </c>
      <c r="AD135" s="235" t="n">
        <v>19536</v>
      </c>
      <c r="AE135" s="235" t="n">
        <v>18796</v>
      </c>
      <c r="AF135" s="235" t="n"/>
      <c r="AG135" s="235" t="n">
        <v>15096</v>
      </c>
      <c r="AH135" s="235" t="n">
        <v>15836</v>
      </c>
      <c r="AI135" s="235" t="n">
        <v>15318</v>
      </c>
      <c r="AJ135" s="235" t="n">
        <v>15318</v>
      </c>
      <c r="AK135" s="195" t="n">
        <v>131</v>
      </c>
      <c r="AL135" s="195" t="n">
        <v>128</v>
      </c>
      <c r="AM135" s="235" t="n"/>
      <c r="AN135" s="235" t="n"/>
      <c r="AO135" s="282" t="n"/>
      <c r="AP135" s="219" t="n">
        <v>37</v>
      </c>
      <c r="AQ135" s="220" t="n">
        <v>195</v>
      </c>
      <c r="AR135" s="218" t="n"/>
      <c r="AS135" s="218" t="n"/>
      <c r="AT135" s="218" t="n"/>
      <c r="AU135" s="218" t="n"/>
      <c r="AV135" s="218" t="n"/>
      <c r="AW135" s="218" t="n"/>
      <c r="AX135" s="218" t="n"/>
      <c r="AY135" s="218" t="n"/>
      <c r="AZ135" s="218" t="n"/>
      <c r="BA135" s="218" t="n"/>
      <c r="BB135" s="218" t="n"/>
      <c r="BC135" s="218" t="n"/>
      <c r="BD135" s="218" t="n"/>
      <c r="BE135" s="218" t="n"/>
      <c r="BF135" s="218" t="n"/>
      <c r="BG135" s="218" t="n"/>
      <c r="BH135" s="218" t="n"/>
      <c r="BI135" s="218" t="n"/>
      <c r="BJ135" s="218" t="n"/>
      <c r="BK135" s="218" t="n"/>
      <c r="BL135" s="218" t="n">
        <v>296</v>
      </c>
      <c r="BM135" s="218" t="n">
        <v>222</v>
      </c>
      <c r="BN135" s="218" t="n">
        <v>222</v>
      </c>
      <c r="BO135" s="218" t="n"/>
      <c r="BP135" s="218" t="n"/>
      <c r="BQ135" s="218" t="n"/>
      <c r="BR135" s="218" t="n"/>
      <c r="BS135" s="218" t="n"/>
      <c r="BT135" s="218" t="n"/>
      <c r="BU135" s="218" t="n"/>
      <c r="BV135" s="218" t="n"/>
      <c r="BW135" s="218" t="n"/>
      <c r="BX135" s="221" t="n"/>
      <c r="BY135" s="221" t="n"/>
      <c r="BZ135" s="221" t="n"/>
      <c r="CA135" s="221" t="n"/>
      <c r="CB135" s="221" t="n"/>
      <c r="CC135" s="221" t="n"/>
      <c r="CD135" s="221" t="n"/>
      <c r="CE135" s="221" t="n"/>
      <c r="CF135" s="221" t="n"/>
      <c r="CG135" s="222" t="n"/>
      <c r="CH135" s="217" t="n">
        <v>0.02</v>
      </c>
      <c r="CI135" s="449" t="n"/>
      <c r="CJ135" s="224" t="n"/>
      <c r="CK135" s="196" t="n"/>
      <c r="CL135" s="196" t="n"/>
      <c r="CM135" s="196" t="n"/>
      <c r="CN135" s="196" t="n"/>
      <c r="CO135" s="196" t="inlineStr">
        <is>
          <t>الكترولوكس</t>
        </is>
      </c>
      <c r="CP135" s="24" t="inlineStr">
        <is>
          <t>القاهرة للصناعات المغذية بوتاجازات</t>
        </is>
      </c>
      <c r="CQ135" s="367" t="inlineStr">
        <is>
          <t>808902001</t>
        </is>
      </c>
      <c r="CR135" s="367" t="n"/>
      <c r="CS135" s="367" t="n">
        <v>1</v>
      </c>
      <c r="CT135" s="367" t="n"/>
      <c r="CU135" s="367" t="n"/>
      <c r="CV135" s="367" t="n"/>
      <c r="CW135" s="367" t="n"/>
      <c r="CX135" s="367" t="n"/>
      <c r="CY135" s="367">
        <f>IFERROR(ROUND(STDEV(AN135,L135),1),"")</f>
        <v/>
      </c>
      <c r="CZ135" s="235">
        <f>IFERROR(ROUND(AVERAGE(O135:S135,AA135:AE135),0),"")</f>
        <v/>
      </c>
      <c r="DA135" s="235">
        <f>IFERROR(AVERAGE(T135:X135,AF135:AJ135),"")</f>
        <v/>
      </c>
      <c r="DB135" s="96" t="n"/>
      <c r="DC135" s="431">
        <f>SUM(BL135:BT135,AW135:BE135)</f>
        <v/>
      </c>
      <c r="DD135">
        <f>ROUND(DC135/K135,0)</f>
        <v/>
      </c>
      <c r="DE135">
        <f>IFERROR(ROUND(AVERAGE(Y135:Z135,AK135:AL135),0),"")</f>
        <v/>
      </c>
      <c r="DF135" s="218">
        <f>IFERROR(ROUND((3600/DE135*J135),0),"")</f>
        <v/>
      </c>
      <c r="DG135">
        <f>IFERROR(ROUND(DD135/DF135,1),"")</f>
        <v/>
      </c>
      <c r="DH135" s="431">
        <f>DD135+DB135</f>
        <v/>
      </c>
      <c r="DI135">
        <f>DC135/DH135</f>
        <v/>
      </c>
      <c r="DK135" s="431">
        <f>DF135-AP135</f>
        <v/>
      </c>
      <c r="DL135" s="367" t="n"/>
      <c r="DM135" s="367" t="n"/>
      <c r="DN135" s="367" t="n"/>
      <c r="DO135" s="367" t="n"/>
      <c r="DP135" s="367" t="n"/>
      <c r="DQ135" s="367" t="n"/>
      <c r="DR135" s="367" t="n"/>
      <c r="DS135" s="367" t="n"/>
      <c r="DT135" s="367" t="n"/>
      <c r="DU135" s="367" t="n"/>
      <c r="DV135" s="367" t="n"/>
      <c r="DW135" s="367" t="n"/>
      <c r="DX135" s="367" t="n"/>
      <c r="DY135" s="367" t="n"/>
      <c r="DZ135" s="367" t="n"/>
      <c r="EA135" s="367" t="n"/>
      <c r="EB135" s="367" t="n"/>
      <c r="EC135" s="367" t="n"/>
      <c r="ED135" s="367" t="n"/>
      <c r="EE135" s="367" t="n"/>
      <c r="EF135" s="367" t="n"/>
      <c r="EG135" s="367" t="n"/>
      <c r="EH135" s="367" t="n"/>
      <c r="EI135" s="367" t="n"/>
    </row>
    <row r="136" ht="31.5" customFormat="1" customHeight="1" s="242">
      <c r="A136" s="236" t="n">
        <v>2022</v>
      </c>
      <c r="B136" s="192" t="n">
        <v>1</v>
      </c>
      <c r="C136" s="448" t="n">
        <v>44566</v>
      </c>
      <c r="D136" s="192" t="n">
        <v>372</v>
      </c>
      <c r="E136" s="192" t="n">
        <v>647</v>
      </c>
      <c r="F136" s="192" t="n">
        <v>46</v>
      </c>
      <c r="G136" s="241" t="inlineStr">
        <is>
          <t>فوم جانب حمايه شمال</t>
        </is>
      </c>
      <c r="H136" t="inlineStr">
        <is>
          <t>FMDACI40000000</t>
        </is>
      </c>
      <c r="I136" t="inlineStr">
        <is>
          <t>1600*1800</t>
        </is>
      </c>
      <c r="J136" t="n">
        <v>2</v>
      </c>
      <c r="K136" t="n">
        <v>2</v>
      </c>
      <c r="L136" s="243" t="n">
        <v>212</v>
      </c>
      <c r="M136" s="244" t="n">
        <v>197.16</v>
      </c>
      <c r="N136" s="245" t="n">
        <v>226.84</v>
      </c>
      <c r="O136" s="235" t="n"/>
      <c r="P136" s="235" t="n"/>
      <c r="Q136" s="235" t="n"/>
      <c r="R136" s="235" t="n"/>
      <c r="S136" s="235" t="n"/>
      <c r="T136" s="235" t="n"/>
      <c r="U136" s="235" t="n"/>
      <c r="V136" s="235" t="n"/>
      <c r="W136" s="235" t="n"/>
      <c r="X136" s="235" t="n"/>
      <c r="Y136" s="195" t="n">
        <v>132</v>
      </c>
      <c r="Z136" s="195" t="n">
        <v>138</v>
      </c>
      <c r="AA136" s="235" t="n"/>
      <c r="AB136" s="235" t="n">
        <v>18130</v>
      </c>
      <c r="AC136" s="235" t="n">
        <v>18722</v>
      </c>
      <c r="AD136" s="235" t="n">
        <v>19462</v>
      </c>
      <c r="AE136" s="235" t="n">
        <v>18722</v>
      </c>
      <c r="AF136" s="235" t="n"/>
      <c r="AG136" s="235" t="n">
        <v>15096</v>
      </c>
      <c r="AH136" s="235" t="n">
        <v>16280</v>
      </c>
      <c r="AI136" s="235" t="n">
        <v>15836</v>
      </c>
      <c r="AJ136" s="235" t="n">
        <v>15984</v>
      </c>
      <c r="AK136" s="195" t="n">
        <v>131</v>
      </c>
      <c r="AL136" s="195" t="n">
        <v>128</v>
      </c>
      <c r="AM136" s="235" t="n"/>
      <c r="AN136" s="235" t="n"/>
      <c r="AO136" s="282" t="n"/>
      <c r="AP136" s="219" t="n">
        <v>37</v>
      </c>
      <c r="AQ136" s="220" t="n">
        <v>195</v>
      </c>
      <c r="AR136" s="218" t="n"/>
      <c r="AS136" s="218" t="n"/>
      <c r="AT136" s="218" t="n"/>
      <c r="AU136" s="218" t="n"/>
      <c r="AV136" s="218" t="n"/>
      <c r="AW136" s="218" t="n"/>
      <c r="AX136" s="218" t="n"/>
      <c r="AY136" s="218" t="n"/>
      <c r="AZ136" s="218" t="n"/>
      <c r="BA136" s="218" t="n"/>
      <c r="BB136" s="218" t="n"/>
      <c r="BC136" s="218" t="n"/>
      <c r="BD136" s="218" t="n"/>
      <c r="BE136" s="218" t="n"/>
      <c r="BF136" s="218" t="n"/>
      <c r="BG136" s="218" t="n"/>
      <c r="BH136" s="218" t="n"/>
      <c r="BI136" s="218" t="n"/>
      <c r="BJ136" s="218" t="n"/>
      <c r="BK136" s="218" t="n"/>
      <c r="BL136" s="218" t="n">
        <v>296</v>
      </c>
      <c r="BM136" s="218" t="n">
        <v>296</v>
      </c>
      <c r="BN136" s="218" t="n">
        <v>222</v>
      </c>
      <c r="BO136" s="218" t="n"/>
      <c r="BP136" s="218" t="n"/>
      <c r="BQ136" s="218" t="n"/>
      <c r="BR136" s="218" t="n"/>
      <c r="BS136" s="218" t="n"/>
      <c r="BT136" s="218" t="n"/>
      <c r="BU136" s="218" t="n"/>
      <c r="BV136" s="218" t="n"/>
      <c r="BW136" s="218" t="n"/>
      <c r="BX136" s="221" t="n"/>
      <c r="BY136" s="221" t="n"/>
      <c r="BZ136" s="221" t="n"/>
      <c r="CA136" s="221" t="n"/>
      <c r="CB136" s="221" t="n"/>
      <c r="CC136" s="221" t="n"/>
      <c r="CD136" s="221" t="n"/>
      <c r="CE136" s="221" t="n"/>
      <c r="CF136" s="221" t="n"/>
      <c r="CG136" s="222" t="n"/>
      <c r="CH136" s="217" t="n">
        <v>0.02</v>
      </c>
      <c r="CI136" s="449" t="n"/>
      <c r="CJ136" s="224" t="n"/>
      <c r="CK136" s="196" t="n"/>
      <c r="CL136" s="196" t="n"/>
      <c r="CM136" s="196" t="n"/>
      <c r="CN136" s="196" t="n"/>
      <c r="CO136" s="196" t="inlineStr">
        <is>
          <t>الكترولوكس</t>
        </is>
      </c>
      <c r="CP136" s="24" t="inlineStr">
        <is>
          <t>القاهرة للصناعات المغذية بوتاجازات</t>
        </is>
      </c>
      <c r="CQ136" s="367" t="inlineStr">
        <is>
          <t>808901901</t>
        </is>
      </c>
      <c r="CR136" s="367" t="n"/>
      <c r="CS136" s="367" t="n">
        <v>1</v>
      </c>
      <c r="CT136" s="367" t="n"/>
      <c r="CU136" s="367" t="n"/>
      <c r="CV136" s="367" t="n"/>
      <c r="CW136" s="367" t="n"/>
      <c r="CX136" s="367" t="n"/>
      <c r="CY136" s="367">
        <f>IFERROR(ROUND(STDEV(AN136,L136),1),"")</f>
        <v/>
      </c>
      <c r="CZ136" s="235">
        <f>IFERROR(ROUND(AVERAGE(O136:S136,AA136:AE136),0),"")</f>
        <v/>
      </c>
      <c r="DA136" s="235">
        <f>IFERROR(AVERAGE(T136:X136,AF136:AJ136),"")</f>
        <v/>
      </c>
      <c r="DB136" s="96" t="n"/>
      <c r="DC136" s="431">
        <f>SUM(BL136:BT136,AW136:BE136)</f>
        <v/>
      </c>
      <c r="DD136">
        <f>ROUND(DC136/K136,0)</f>
        <v/>
      </c>
      <c r="DE136">
        <f>IFERROR(ROUND(AVERAGE(Y136:Z136,AK136:AL136),0),"")</f>
        <v/>
      </c>
      <c r="DF136" s="218">
        <f>IFERROR(ROUND((3600/DE136*J136),0),"")</f>
        <v/>
      </c>
      <c r="DG136">
        <f>IFERROR(ROUND(DD136/DF136,1),"")</f>
        <v/>
      </c>
      <c r="DH136" s="431">
        <f>DD136+DB136</f>
        <v/>
      </c>
      <c r="DI136">
        <f>DC136/DH136</f>
        <v/>
      </c>
      <c r="DK136" s="431">
        <f>DF136-AP136</f>
        <v/>
      </c>
      <c r="DL136" s="367" t="n"/>
      <c r="DM136" s="367" t="n"/>
      <c r="DN136" s="367" t="n"/>
      <c r="DO136" s="367" t="n"/>
      <c r="DP136" s="367" t="n"/>
      <c r="DQ136" s="367" t="n"/>
      <c r="DR136" s="367" t="n"/>
      <c r="DS136" s="367" t="n"/>
      <c r="DT136" s="367" t="n"/>
      <c r="DU136" s="367" t="n"/>
      <c r="DV136" s="367" t="n"/>
      <c r="DW136" s="367" t="n"/>
      <c r="DX136" s="367" t="n"/>
      <c r="DY136" s="367" t="n"/>
      <c r="DZ136" s="367" t="n"/>
      <c r="EA136" s="367" t="n"/>
      <c r="EB136" s="367" t="n"/>
      <c r="EC136" s="367" t="n"/>
      <c r="ED136" s="367" t="n"/>
      <c r="EE136" s="367" t="n"/>
      <c r="EF136" s="367" t="n"/>
      <c r="EG136" s="367" t="n"/>
      <c r="EH136" s="367" t="n"/>
      <c r="EI136" s="367" t="n"/>
    </row>
    <row r="137" ht="31.5" customFormat="1" customHeight="1" s="242">
      <c r="A137" s="236" t="n">
        <v>2022</v>
      </c>
      <c r="B137" s="192" t="n">
        <v>1</v>
      </c>
      <c r="C137" s="448" t="n">
        <v>44566</v>
      </c>
      <c r="D137" s="192" t="n">
        <v>415</v>
      </c>
      <c r="E137" s="192" t="n">
        <v>655</v>
      </c>
      <c r="F137" s="192" t="n">
        <v>47</v>
      </c>
      <c r="G137" s="241" t="inlineStr">
        <is>
          <t>PDFRP2125 قاعده 70 يمين</t>
        </is>
      </c>
      <c r="H137" t="inlineStr">
        <is>
          <t>FMCFII1RRP2125</t>
        </is>
      </c>
      <c r="I137" t="inlineStr">
        <is>
          <t>1600*1800</t>
        </is>
      </c>
      <c r="J137" t="n">
        <v>3</v>
      </c>
      <c r="K137" t="n">
        <v>1</v>
      </c>
      <c r="L137" s="243" t="n">
        <v>148</v>
      </c>
      <c r="M137" s="244" t="n">
        <v>137.64</v>
      </c>
      <c r="N137" s="245" t="n">
        <v>158.36</v>
      </c>
      <c r="O137" s="235" t="n"/>
      <c r="P137" s="235" t="n"/>
      <c r="Q137" s="235" t="n"/>
      <c r="R137" s="235" t="n"/>
      <c r="S137" s="235" t="n"/>
      <c r="T137" s="235" t="n"/>
      <c r="U137" s="235" t="n"/>
      <c r="V137" s="235" t="n"/>
      <c r="W137" s="235" t="n"/>
      <c r="X137" s="235" t="n"/>
      <c r="Y137" s="195" t="n">
        <v>167</v>
      </c>
      <c r="Z137" s="195" t="n">
        <v>167</v>
      </c>
      <c r="AA137" s="235" t="n"/>
      <c r="AB137" s="235" t="n"/>
      <c r="AC137" s="235" t="n"/>
      <c r="AD137" s="235" t="n"/>
      <c r="AE137" s="235" t="n"/>
      <c r="AF137" s="235" t="n"/>
      <c r="AG137" s="235" t="n"/>
      <c r="AH137" s="235" t="n"/>
      <c r="AI137" s="235" t="n"/>
      <c r="AJ137" s="235" t="n"/>
      <c r="AK137" s="195" t="n">
        <v>168</v>
      </c>
      <c r="AL137" s="195" t="n">
        <v>165</v>
      </c>
      <c r="AM137" s="235" t="n"/>
      <c r="AN137" s="235" t="n"/>
      <c r="AO137" s="282" t="n"/>
      <c r="AP137" s="219" t="n">
        <v>60</v>
      </c>
      <c r="AQ137" s="220" t="n">
        <v>180</v>
      </c>
      <c r="AR137" s="218" t="n"/>
      <c r="AS137" s="218" t="n"/>
      <c r="AT137" s="218" t="n"/>
      <c r="AU137" s="218" t="n"/>
      <c r="AV137" s="218" t="n"/>
      <c r="AW137" s="218" t="n"/>
      <c r="AX137" s="218" t="n"/>
      <c r="AY137" s="218" t="n"/>
      <c r="AZ137" s="218" t="n"/>
      <c r="BA137" s="218" t="n"/>
      <c r="BB137" s="218" t="n"/>
      <c r="BC137" s="218" t="n"/>
      <c r="BD137" s="218" t="n"/>
      <c r="BE137" s="218" t="n"/>
      <c r="BF137" s="218" t="n"/>
      <c r="BG137" s="218" t="n"/>
      <c r="BH137" s="218" t="n"/>
      <c r="BI137" s="218" t="n"/>
      <c r="BJ137" s="218" t="n"/>
      <c r="BK137" s="218" t="n"/>
      <c r="BL137" s="218" t="n"/>
      <c r="BM137" s="218" t="n"/>
      <c r="BN137" s="218" t="n"/>
      <c r="BO137" s="218" t="n"/>
      <c r="BP137" s="218" t="n"/>
      <c r="BQ137" s="218" t="n"/>
      <c r="BR137" s="218" t="n"/>
      <c r="BS137" s="218" t="n"/>
      <c r="BT137" s="218" t="n"/>
      <c r="BU137" s="218" t="n"/>
      <c r="BV137" s="218" t="n"/>
      <c r="BW137" s="218" t="n"/>
      <c r="BX137" s="221" t="n"/>
      <c r="BY137" s="221" t="n"/>
      <c r="BZ137" s="221" t="n"/>
      <c r="CA137" s="221" t="n"/>
      <c r="CB137" s="221" t="n"/>
      <c r="CC137" s="221" t="n"/>
      <c r="CD137" s="221" t="n"/>
      <c r="CE137" s="221" t="n"/>
      <c r="CF137" s="221" t="n"/>
      <c r="CG137" s="222" t="n"/>
      <c r="CH137" s="217" t="n">
        <v>0.02</v>
      </c>
      <c r="CI137" s="449" t="n"/>
      <c r="CJ137" s="224" t="n"/>
      <c r="CK137" s="196" t="n"/>
      <c r="CL137" s="196" t="n"/>
      <c r="CM137" s="196" t="n"/>
      <c r="CN137" s="196" t="n"/>
      <c r="CO137" s="196" t="inlineStr">
        <is>
          <t>الكترولوكس</t>
        </is>
      </c>
      <c r="CP137" s="24" t="inlineStr">
        <is>
          <t>القاهرة للصناعات المغذية غسالات</t>
        </is>
      </c>
      <c r="CQ137" s="367" t="inlineStr">
        <is>
          <t xml:space="preserve">PDFRP2046      </t>
        </is>
      </c>
      <c r="CR137" s="367" t="n"/>
      <c r="CS137" s="367" t="n">
        <v>1</v>
      </c>
      <c r="CT137" s="367" t="n"/>
      <c r="CU137" s="367" t="n"/>
      <c r="CV137" s="367" t="n"/>
      <c r="CW137" s="367" t="n"/>
      <c r="CX137" s="367" t="n"/>
      <c r="CY137" s="367">
        <f>IFERROR(ROUND(STDEV(AN137,L137),1),"")</f>
        <v/>
      </c>
      <c r="CZ137" s="235">
        <f>IFERROR(ROUND(AVERAGE(O137:S137,AA137:AE137),0),"")</f>
        <v/>
      </c>
      <c r="DA137" s="235">
        <f>IFERROR(AVERAGE(T137:X137,AF137:AJ137),"")</f>
        <v/>
      </c>
      <c r="DB137" s="96" t="n"/>
      <c r="DC137" s="431">
        <f>SUM(BL137:BT137,AW137:BE137)</f>
        <v/>
      </c>
      <c r="DD137">
        <f>ROUND(DC137/K137,0)</f>
        <v/>
      </c>
      <c r="DE137">
        <f>IFERROR(ROUND(AVERAGE(Y137:Z137,AK137:AL137),0),"")</f>
        <v/>
      </c>
      <c r="DF137" s="218">
        <f>IFERROR(ROUND((3600/DE137*J137),0),"")</f>
        <v/>
      </c>
      <c r="DG137">
        <f>IFERROR(ROUND(DD137/DF137,1),"")</f>
        <v/>
      </c>
      <c r="DH137" s="431">
        <f>DD137+DB137</f>
        <v/>
      </c>
      <c r="DI137">
        <f>DC137/DH137</f>
        <v/>
      </c>
      <c r="DK137" s="431">
        <f>DF137-AP137</f>
        <v/>
      </c>
      <c r="DL137" s="367" t="n"/>
      <c r="DM137" s="367" t="n"/>
      <c r="DN137" s="367" t="n"/>
      <c r="DO137" s="367" t="n"/>
      <c r="DP137" s="367" t="n"/>
      <c r="DQ137" s="367" t="n"/>
      <c r="DR137" s="367" t="n"/>
      <c r="DS137" s="367" t="n"/>
      <c r="DT137" s="367" t="n"/>
      <c r="DU137" s="367" t="n"/>
      <c r="DV137" s="367" t="n"/>
      <c r="DW137" s="367" t="n"/>
      <c r="DX137" s="367" t="n"/>
      <c r="DY137" s="367" t="n"/>
      <c r="DZ137" s="367" t="n"/>
      <c r="EA137" s="367" t="n"/>
      <c r="EB137" s="367" t="n"/>
      <c r="EC137" s="367" t="n"/>
      <c r="ED137" s="367" t="n"/>
      <c r="EE137" s="367" t="n"/>
      <c r="EF137" s="367" t="n"/>
      <c r="EG137" s="367" t="n"/>
      <c r="EH137" s="367" t="n"/>
      <c r="EI137" s="367" t="n"/>
    </row>
    <row r="138" ht="31.5" customFormat="1" customHeight="1" s="242">
      <c r="A138" s="236" t="n">
        <v>2022</v>
      </c>
      <c r="B138" s="192" t="n">
        <v>1</v>
      </c>
      <c r="C138" s="448" t="n">
        <v>44566</v>
      </c>
      <c r="D138" s="192" t="n">
        <v>415</v>
      </c>
      <c r="E138" s="192" t="n">
        <v>656</v>
      </c>
      <c r="F138" s="192" t="n">
        <v>47</v>
      </c>
      <c r="G138" s="241" t="inlineStr">
        <is>
          <t>PDFRP2123 قاعده 70 شمال</t>
        </is>
      </c>
      <c r="H138" t="inlineStr">
        <is>
          <t>FMCFII1LRP2123</t>
        </is>
      </c>
      <c r="I138" t="inlineStr">
        <is>
          <t>1600*1800</t>
        </is>
      </c>
      <c r="J138" t="n">
        <v>3</v>
      </c>
      <c r="K138" t="n">
        <v>1</v>
      </c>
      <c r="L138" s="243" t="n">
        <v>148</v>
      </c>
      <c r="M138" s="244" t="n">
        <v>137.64</v>
      </c>
      <c r="N138" s="245" t="n">
        <v>158.36</v>
      </c>
      <c r="O138" s="235" t="n"/>
      <c r="P138" s="235" t="n"/>
      <c r="Q138" s="235" t="n"/>
      <c r="R138" s="235" t="n"/>
      <c r="S138" s="235" t="n"/>
      <c r="T138" s="235" t="n"/>
      <c r="U138" s="235" t="n"/>
      <c r="V138" s="235" t="n"/>
      <c r="W138" s="235" t="n"/>
      <c r="X138" s="235" t="n"/>
      <c r="Y138" s="195" t="n">
        <v>167</v>
      </c>
      <c r="Z138" s="195" t="n">
        <v>167</v>
      </c>
      <c r="AA138" s="235" t="n"/>
      <c r="AB138" s="235" t="n"/>
      <c r="AC138" s="235" t="n"/>
      <c r="AD138" s="235" t="n"/>
      <c r="AE138" s="235" t="n"/>
      <c r="AF138" s="235" t="n"/>
      <c r="AG138" s="235" t="n"/>
      <c r="AH138" s="235" t="n"/>
      <c r="AI138" s="235" t="n"/>
      <c r="AJ138" s="235" t="n"/>
      <c r="AK138" s="195" t="n">
        <v>168</v>
      </c>
      <c r="AL138" s="195" t="n">
        <v>165</v>
      </c>
      <c r="AM138" s="235" t="n"/>
      <c r="AN138" s="235" t="n"/>
      <c r="AO138" s="282" t="n"/>
      <c r="AP138" s="219" t="n">
        <v>60</v>
      </c>
      <c r="AQ138" s="220" t="n">
        <v>180</v>
      </c>
      <c r="AR138" s="218" t="n"/>
      <c r="AS138" s="218" t="n"/>
      <c r="AT138" s="218" t="n"/>
      <c r="AU138" s="218" t="n"/>
      <c r="AV138" s="218" t="n"/>
      <c r="AW138" s="218" t="n"/>
      <c r="AX138" s="218" t="n"/>
      <c r="AY138" s="218" t="n"/>
      <c r="AZ138" s="218" t="n"/>
      <c r="BA138" s="218" t="n"/>
      <c r="BB138" s="218" t="n"/>
      <c r="BC138" s="218" t="n"/>
      <c r="BD138" s="218" t="n"/>
      <c r="BE138" s="218" t="n"/>
      <c r="BF138" s="218" t="n"/>
      <c r="BG138" s="218" t="n"/>
      <c r="BH138" s="218" t="n"/>
      <c r="BI138" s="218" t="n"/>
      <c r="BJ138" s="218" t="n"/>
      <c r="BK138" s="218" t="n"/>
      <c r="BL138" s="218" t="n"/>
      <c r="BM138" s="218" t="n"/>
      <c r="BN138" s="218" t="n"/>
      <c r="BO138" s="218" t="n"/>
      <c r="BP138" s="218" t="n"/>
      <c r="BQ138" s="218" t="n"/>
      <c r="BR138" s="218" t="n"/>
      <c r="BS138" s="218" t="n"/>
      <c r="BT138" s="218" t="n"/>
      <c r="BU138" s="218" t="n"/>
      <c r="BV138" s="218" t="n"/>
      <c r="BW138" s="218" t="n"/>
      <c r="BX138" s="221" t="n"/>
      <c r="BY138" s="221" t="n"/>
      <c r="BZ138" s="221" t="n"/>
      <c r="CA138" s="221" t="n"/>
      <c r="CB138" s="221" t="n"/>
      <c r="CC138" s="221" t="n"/>
      <c r="CD138" s="221" t="n"/>
      <c r="CE138" s="221" t="n"/>
      <c r="CF138" s="221" t="n"/>
      <c r="CG138" s="222" t="n"/>
      <c r="CH138" s="217" t="n">
        <v>0.02</v>
      </c>
      <c r="CI138" s="449" t="n"/>
      <c r="CJ138" s="224" t="n"/>
      <c r="CK138" s="196" t="n"/>
      <c r="CL138" s="196" t="n"/>
      <c r="CM138" s="196" t="n"/>
      <c r="CN138" s="196" t="n"/>
      <c r="CO138" s="196" t="inlineStr">
        <is>
          <t>الكترولوكس</t>
        </is>
      </c>
      <c r="CP138" s="24" t="inlineStr">
        <is>
          <t>القاهرة للصناعات المغذية غسالات</t>
        </is>
      </c>
      <c r="CQ138" s="367" t="inlineStr">
        <is>
          <t xml:space="preserve">PDFRP2047      </t>
        </is>
      </c>
      <c r="CR138" s="367" t="n"/>
      <c r="CS138" s="367" t="n">
        <v>1</v>
      </c>
      <c r="CT138" s="367" t="n"/>
      <c r="CU138" s="367" t="n"/>
      <c r="CV138" s="367" t="n"/>
      <c r="CW138" s="367" t="n"/>
      <c r="CX138" s="367" t="n"/>
      <c r="CY138" s="367">
        <f>IFERROR(ROUND(STDEV(AN138,L138),1),"")</f>
        <v/>
      </c>
      <c r="CZ138" s="235">
        <f>IFERROR(ROUND(AVERAGE(O138:S138,AA138:AE138),0),"")</f>
        <v/>
      </c>
      <c r="DA138" s="235">
        <f>IFERROR(AVERAGE(T138:X138,AF138:AJ138),"")</f>
        <v/>
      </c>
      <c r="DB138" s="96" t="n"/>
      <c r="DC138" s="431">
        <f>SUM(BL138:BT138,AW138:BE138)</f>
        <v/>
      </c>
      <c r="DD138">
        <f>ROUND(DC138/K138,0)</f>
        <v/>
      </c>
      <c r="DE138">
        <f>IFERROR(ROUND(AVERAGE(Y138:Z138,AK138:AL138),0),"")</f>
        <v/>
      </c>
      <c r="DF138" s="218">
        <f>IFERROR(ROUND((3600/DE138*J138),0),"")</f>
        <v/>
      </c>
      <c r="DG138">
        <f>IFERROR(ROUND(DD138/DF138,1),"")</f>
        <v/>
      </c>
      <c r="DH138" s="431">
        <f>DD138+DB138</f>
        <v/>
      </c>
      <c r="DI138">
        <f>DC138/DH138</f>
        <v/>
      </c>
      <c r="DK138" s="431">
        <f>DF138-AP138</f>
        <v/>
      </c>
      <c r="DL138" s="367" t="n"/>
      <c r="DM138" s="367" t="n"/>
      <c r="DN138" s="367" t="n"/>
      <c r="DO138" s="367" t="n"/>
      <c r="DP138" s="367" t="n"/>
      <c r="DQ138" s="367" t="n"/>
      <c r="DR138" s="367" t="n"/>
      <c r="DS138" s="367" t="n"/>
      <c r="DT138" s="367" t="n"/>
      <c r="DU138" s="367" t="n"/>
      <c r="DV138" s="367" t="n"/>
      <c r="DW138" s="367" t="n"/>
      <c r="DX138" s="367" t="n"/>
      <c r="DY138" s="367" t="n"/>
      <c r="DZ138" s="367" t="n"/>
      <c r="EA138" s="367" t="n"/>
      <c r="EB138" s="367" t="n"/>
      <c r="EC138" s="367" t="n"/>
      <c r="ED138" s="367" t="n"/>
      <c r="EE138" s="367" t="n"/>
      <c r="EF138" s="367" t="n"/>
      <c r="EG138" s="367" t="n"/>
      <c r="EH138" s="367" t="n"/>
      <c r="EI138" s="367" t="n"/>
    </row>
    <row r="139" ht="31.5" customFormat="1" customHeight="1" s="242">
      <c r="A139" s="236" t="n">
        <v>2022</v>
      </c>
      <c r="B139" s="192" t="n">
        <v>1</v>
      </c>
      <c r="C139" s="448" t="n">
        <v>44566</v>
      </c>
      <c r="D139" s="192" t="n">
        <v>415</v>
      </c>
      <c r="E139" s="192" t="n">
        <v>657</v>
      </c>
      <c r="F139" s="192" t="n">
        <v>47</v>
      </c>
      <c r="G139" s="241" t="inlineStr">
        <is>
          <t>PDFRP2124 كفر 70 يمين</t>
        </is>
      </c>
      <c r="H139" t="inlineStr">
        <is>
          <t>FMCFII7RRP2124</t>
        </is>
      </c>
      <c r="I139" t="inlineStr">
        <is>
          <t>1600*1800</t>
        </is>
      </c>
      <c r="J139" t="n">
        <v>3</v>
      </c>
      <c r="K139" t="n">
        <v>1</v>
      </c>
      <c r="L139" s="243" t="n">
        <v>90</v>
      </c>
      <c r="M139" s="244" t="n">
        <v>83.7</v>
      </c>
      <c r="N139" s="245" t="n">
        <v>96.3</v>
      </c>
      <c r="O139" s="235" t="n"/>
      <c r="P139" s="235" t="n"/>
      <c r="Q139" s="235" t="n"/>
      <c r="R139" s="235" t="n"/>
      <c r="S139" s="235" t="n"/>
      <c r="T139" s="235" t="n"/>
      <c r="U139" s="235" t="n"/>
      <c r="V139" s="235" t="n"/>
      <c r="W139" s="235" t="n"/>
      <c r="X139" s="235" t="n"/>
      <c r="Y139" s="195" t="n">
        <v>167</v>
      </c>
      <c r="Z139" s="195" t="n">
        <v>167</v>
      </c>
      <c r="AA139" s="235" t="n"/>
      <c r="AB139" s="235" t="n"/>
      <c r="AC139" s="235" t="n"/>
      <c r="AD139" s="235" t="n"/>
      <c r="AE139" s="235" t="n"/>
      <c r="AF139" s="235" t="n"/>
      <c r="AG139" s="235" t="n"/>
      <c r="AH139" s="235" t="n"/>
      <c r="AI139" s="235" t="n"/>
      <c r="AJ139" s="235" t="n"/>
      <c r="AK139" s="195" t="n">
        <v>168</v>
      </c>
      <c r="AL139" s="195" t="n">
        <v>165</v>
      </c>
      <c r="AM139" s="235" t="n"/>
      <c r="AN139" s="235" t="n"/>
      <c r="AO139" s="282" t="n"/>
      <c r="AP139" s="219" t="n">
        <v>60</v>
      </c>
      <c r="AQ139" s="220" t="n">
        <v>180</v>
      </c>
      <c r="AR139" s="218" t="n"/>
      <c r="AS139" s="218" t="n"/>
      <c r="AT139" s="218" t="n"/>
      <c r="AU139" s="218" t="n"/>
      <c r="AV139" s="218" t="n"/>
      <c r="AW139" s="218" t="n"/>
      <c r="AX139" s="218" t="n"/>
      <c r="AY139" s="218" t="n"/>
      <c r="AZ139" s="218" t="n"/>
      <c r="BA139" s="218" t="n"/>
      <c r="BB139" s="218" t="n"/>
      <c r="BC139" s="218" t="n"/>
      <c r="BD139" s="218" t="n"/>
      <c r="BE139" s="218" t="n"/>
      <c r="BF139" s="218" t="n"/>
      <c r="BG139" s="218" t="n"/>
      <c r="BH139" s="218" t="n"/>
      <c r="BI139" s="218" t="n"/>
      <c r="BJ139" s="218" t="n"/>
      <c r="BK139" s="218" t="n"/>
      <c r="BL139" s="218" t="n"/>
      <c r="BM139" s="218" t="n"/>
      <c r="BN139" s="218" t="n"/>
      <c r="BO139" s="218" t="n"/>
      <c r="BP139" s="218" t="n"/>
      <c r="BQ139" s="218" t="n"/>
      <c r="BR139" s="218" t="n"/>
      <c r="BS139" s="218" t="n"/>
      <c r="BT139" s="218" t="n"/>
      <c r="BU139" s="218" t="n"/>
      <c r="BV139" s="218" t="n"/>
      <c r="BW139" s="218" t="n"/>
      <c r="BX139" s="221" t="n"/>
      <c r="BY139" s="221" t="n"/>
      <c r="BZ139" s="221" t="n"/>
      <c r="CA139" s="221" t="n"/>
      <c r="CB139" s="221" t="n"/>
      <c r="CC139" s="221" t="n"/>
      <c r="CD139" s="221" t="n"/>
      <c r="CE139" s="221" t="n"/>
      <c r="CF139" s="221" t="n"/>
      <c r="CG139" s="222" t="n"/>
      <c r="CH139" s="217" t="n">
        <v>0.02</v>
      </c>
      <c r="CI139" s="449" t="n"/>
      <c r="CJ139" s="224" t="n"/>
      <c r="CK139" s="196" t="n"/>
      <c r="CL139" s="196" t="n"/>
      <c r="CM139" s="196" t="n"/>
      <c r="CN139" s="196" t="n"/>
      <c r="CO139" s="196" t="inlineStr">
        <is>
          <t>الكترولوكس</t>
        </is>
      </c>
      <c r="CP139" s="24" t="inlineStr">
        <is>
          <t>القاهرة للصناعات المغذية غسالات</t>
        </is>
      </c>
      <c r="CQ139" s="367" t="inlineStr">
        <is>
          <t xml:space="preserve">PDFRP2044      </t>
        </is>
      </c>
      <c r="CR139" s="367" t="n"/>
      <c r="CS139" s="367" t="n">
        <v>1</v>
      </c>
      <c r="CT139" s="367" t="n"/>
      <c r="CU139" s="367" t="n"/>
      <c r="CV139" s="367" t="n"/>
      <c r="CW139" s="367" t="n"/>
      <c r="CX139" s="367" t="n"/>
      <c r="CY139" s="367">
        <f>IFERROR(ROUND(STDEV(AN139,L139),1),"")</f>
        <v/>
      </c>
      <c r="CZ139" s="235">
        <f>IFERROR(ROUND(AVERAGE(O139:S139,AA139:AE139),0),"")</f>
        <v/>
      </c>
      <c r="DA139" s="235">
        <f>IFERROR(AVERAGE(T139:X139,AF139:AJ139),"")</f>
        <v/>
      </c>
      <c r="DB139" s="96" t="n"/>
      <c r="DC139" s="431">
        <f>SUM(BL139:BT139,AW139:BE139)</f>
        <v/>
      </c>
      <c r="DD139">
        <f>ROUND(DC139/K139,0)</f>
        <v/>
      </c>
      <c r="DE139">
        <f>IFERROR(ROUND(AVERAGE(Y139:Z139,AK139:AL139),0),"")</f>
        <v/>
      </c>
      <c r="DF139" s="218">
        <f>IFERROR(ROUND((3600/DE139*J139),0),"")</f>
        <v/>
      </c>
      <c r="DG139">
        <f>IFERROR(ROUND(DD139/DF139,1),"")</f>
        <v/>
      </c>
      <c r="DH139" s="431">
        <f>DD139+DB139</f>
        <v/>
      </c>
      <c r="DI139">
        <f>DC139/DH139</f>
        <v/>
      </c>
      <c r="DK139" s="431">
        <f>DF139-AP139</f>
        <v/>
      </c>
      <c r="DL139" s="367" t="n"/>
      <c r="DM139" s="367" t="n"/>
      <c r="DN139" s="367" t="n"/>
      <c r="DO139" s="367" t="n"/>
      <c r="DP139" s="367" t="n"/>
      <c r="DQ139" s="367" t="n"/>
      <c r="DR139" s="367" t="n"/>
      <c r="DS139" s="367" t="n"/>
      <c r="DT139" s="367" t="n"/>
      <c r="DU139" s="367" t="n"/>
      <c r="DV139" s="367" t="n"/>
      <c r="DW139" s="367" t="n"/>
      <c r="DX139" s="367" t="n"/>
      <c r="DY139" s="367" t="n"/>
      <c r="DZ139" s="367" t="n"/>
      <c r="EA139" s="367" t="n"/>
      <c r="EB139" s="367" t="n"/>
      <c r="EC139" s="367" t="n"/>
      <c r="ED139" s="367" t="n"/>
      <c r="EE139" s="367" t="n"/>
      <c r="EF139" s="367" t="n"/>
      <c r="EG139" s="367" t="n"/>
      <c r="EH139" s="367" t="n"/>
      <c r="EI139" s="367" t="n"/>
    </row>
    <row r="140" ht="31.5" customFormat="1" customHeight="1" s="242">
      <c r="A140" s="236" t="n">
        <v>2022</v>
      </c>
      <c r="B140" s="192" t="n">
        <v>1</v>
      </c>
      <c r="C140" s="448" t="n">
        <v>44566</v>
      </c>
      <c r="D140" s="192" t="n">
        <v>415</v>
      </c>
      <c r="E140" s="192" t="n">
        <v>658</v>
      </c>
      <c r="F140" s="192" t="n">
        <v>47</v>
      </c>
      <c r="G140" s="241" t="inlineStr">
        <is>
          <t>PDFRP2122 كفر 70 شمال</t>
        </is>
      </c>
      <c r="H140" t="inlineStr">
        <is>
          <t>FMCFII7LRP2122</t>
        </is>
      </c>
      <c r="I140" t="inlineStr">
        <is>
          <t>1600*1800</t>
        </is>
      </c>
      <c r="J140" t="n">
        <v>3</v>
      </c>
      <c r="K140" t="n">
        <v>1</v>
      </c>
      <c r="L140" s="243" t="n">
        <v>90</v>
      </c>
      <c r="M140" s="244" t="n">
        <v>83.7</v>
      </c>
      <c r="N140" s="245" t="n">
        <v>96.3</v>
      </c>
      <c r="O140" s="235" t="n"/>
      <c r="P140" s="235" t="n"/>
      <c r="Q140" s="235" t="n"/>
      <c r="R140" s="235" t="n"/>
      <c r="S140" s="235" t="n"/>
      <c r="T140" s="235" t="n"/>
      <c r="U140" s="235" t="n"/>
      <c r="V140" s="235" t="n"/>
      <c r="W140" s="235" t="n"/>
      <c r="X140" s="235" t="n"/>
      <c r="Y140" s="195" t="n">
        <v>167</v>
      </c>
      <c r="Z140" s="195" t="n">
        <v>167</v>
      </c>
      <c r="AA140" s="235" t="n"/>
      <c r="AB140" s="235" t="n"/>
      <c r="AC140" s="235" t="n"/>
      <c r="AD140" s="235" t="n"/>
      <c r="AE140" s="235" t="n"/>
      <c r="AF140" s="235" t="n"/>
      <c r="AG140" s="235" t="n"/>
      <c r="AH140" s="235" t="n"/>
      <c r="AI140" s="235" t="n"/>
      <c r="AJ140" s="235" t="n"/>
      <c r="AK140" s="195" t="n">
        <v>168</v>
      </c>
      <c r="AL140" s="195" t="n">
        <v>165</v>
      </c>
      <c r="AM140" s="235" t="n"/>
      <c r="AN140" s="235" t="n"/>
      <c r="AO140" s="282" t="n"/>
      <c r="AP140" s="219" t="n">
        <v>60</v>
      </c>
      <c r="AQ140" s="220" t="n">
        <v>180</v>
      </c>
      <c r="AR140" s="218" t="n"/>
      <c r="AS140" s="218" t="n"/>
      <c r="AT140" s="218" t="n"/>
      <c r="AU140" s="218" t="n"/>
      <c r="AV140" s="218" t="n"/>
      <c r="AW140" s="218" t="n"/>
      <c r="AX140" s="218" t="n"/>
      <c r="AY140" s="218" t="n"/>
      <c r="AZ140" s="218" t="n"/>
      <c r="BA140" s="218" t="n"/>
      <c r="BB140" s="218" t="n"/>
      <c r="BC140" s="218" t="n"/>
      <c r="BD140" s="218" t="n"/>
      <c r="BE140" s="218" t="n"/>
      <c r="BF140" s="218" t="n"/>
      <c r="BG140" s="218" t="n"/>
      <c r="BH140" s="218" t="n"/>
      <c r="BI140" s="218" t="n"/>
      <c r="BJ140" s="218" t="n"/>
      <c r="BK140" s="218" t="n"/>
      <c r="BL140" s="218" t="n"/>
      <c r="BM140" s="218" t="n"/>
      <c r="BN140" s="218" t="n"/>
      <c r="BO140" s="218" t="n"/>
      <c r="BP140" s="218" t="n"/>
      <c r="BQ140" s="218" t="n"/>
      <c r="BR140" s="218" t="n"/>
      <c r="BS140" s="218" t="n"/>
      <c r="BT140" s="218" t="n"/>
      <c r="BU140" s="218" t="n"/>
      <c r="BV140" s="218" t="n"/>
      <c r="BW140" s="218" t="n"/>
      <c r="BX140" s="221" t="n"/>
      <c r="BY140" s="221" t="n"/>
      <c r="BZ140" s="221" t="n"/>
      <c r="CA140" s="221" t="n"/>
      <c r="CB140" s="221" t="n"/>
      <c r="CC140" s="221" t="n"/>
      <c r="CD140" s="221" t="n"/>
      <c r="CE140" s="221" t="n"/>
      <c r="CF140" s="221" t="n"/>
      <c r="CG140" s="222" t="n"/>
      <c r="CH140" s="217" t="n">
        <v>0.02</v>
      </c>
      <c r="CI140" s="449" t="n"/>
      <c r="CJ140" s="224" t="n"/>
      <c r="CK140" s="196" t="n"/>
      <c r="CL140" s="196" t="n"/>
      <c r="CM140" s="196" t="n"/>
      <c r="CN140" s="196" t="n"/>
      <c r="CO140" s="196" t="inlineStr">
        <is>
          <t>الكترولوكس</t>
        </is>
      </c>
      <c r="CP140" s="24" t="inlineStr">
        <is>
          <t>القاهرة للصناعات المغذية غسالات</t>
        </is>
      </c>
      <c r="CQ140" s="367" t="inlineStr">
        <is>
          <t xml:space="preserve">PDFRP2045      </t>
        </is>
      </c>
      <c r="CR140" s="367" t="n"/>
      <c r="CS140" s="367" t="n">
        <v>1</v>
      </c>
      <c r="CT140" s="367" t="n"/>
      <c r="CU140" s="367" t="n"/>
      <c r="CV140" s="367" t="n"/>
      <c r="CW140" s="367" t="n"/>
      <c r="CX140" s="367" t="n"/>
      <c r="CY140" s="367">
        <f>IFERROR(ROUND(STDEV(AN140,L140),1),"")</f>
        <v/>
      </c>
      <c r="CZ140" s="235">
        <f>IFERROR(ROUND(AVERAGE(O140:S140,AA140:AE140),0),"")</f>
        <v/>
      </c>
      <c r="DA140" s="235">
        <f>IFERROR(AVERAGE(T140:X140,AF140:AJ140),"")</f>
        <v/>
      </c>
      <c r="DB140" s="96" t="n"/>
      <c r="DC140" s="431">
        <f>SUM(BL140:BT140,AW140:BE140)</f>
        <v/>
      </c>
      <c r="DD140">
        <f>ROUND(DC140/K140,0)</f>
        <v/>
      </c>
      <c r="DE140">
        <f>IFERROR(ROUND(AVERAGE(Y140:Z140,AK140:AL140),0),"")</f>
        <v/>
      </c>
      <c r="DF140" s="218">
        <f>IFERROR(ROUND((3600/DE140*J140),0),"")</f>
        <v/>
      </c>
      <c r="DG140">
        <f>IFERROR(ROUND(DD140/DF140,1),"")</f>
        <v/>
      </c>
      <c r="DH140" s="431">
        <f>DD140+DB140</f>
        <v/>
      </c>
      <c r="DI140">
        <f>DC140/DH140</f>
        <v/>
      </c>
      <c r="DK140" s="431">
        <f>DF140-AP140</f>
        <v/>
      </c>
      <c r="DL140" s="367" t="n"/>
      <c r="DM140" s="367" t="n"/>
      <c r="DN140" s="367" t="n"/>
      <c r="DO140" s="367" t="n"/>
      <c r="DP140" s="367" t="n"/>
      <c r="DQ140" s="367" t="n"/>
      <c r="DR140" s="367" t="n"/>
      <c r="DS140" s="367" t="n"/>
      <c r="DT140" s="367" t="n"/>
      <c r="DU140" s="367" t="n"/>
      <c r="DV140" s="367" t="n"/>
      <c r="DW140" s="367" t="n"/>
      <c r="DX140" s="367" t="n"/>
      <c r="DY140" s="367" t="n"/>
      <c r="DZ140" s="367" t="n"/>
      <c r="EA140" s="367" t="n"/>
      <c r="EB140" s="367" t="n"/>
      <c r="EC140" s="367" t="n"/>
      <c r="ED140" s="367" t="n"/>
      <c r="EE140" s="367" t="n"/>
      <c r="EF140" s="367" t="n"/>
      <c r="EG140" s="367" t="n"/>
      <c r="EH140" s="367" t="n"/>
      <c r="EI140" s="367" t="n"/>
    </row>
    <row r="141" ht="31.5" customFormat="1" customHeight="1" s="242">
      <c r="A141" s="236" t="n">
        <v>2022</v>
      </c>
      <c r="B141" s="192" t="n">
        <v>1</v>
      </c>
      <c r="C141" s="448" t="n">
        <v>44566</v>
      </c>
      <c r="D141" s="192" t="n">
        <v>372</v>
      </c>
      <c r="E141" s="192" t="n">
        <v>647</v>
      </c>
      <c r="F141" s="192" t="n">
        <v>48</v>
      </c>
      <c r="G141" s="241" t="inlineStr">
        <is>
          <t>فوم جانب حمايه شمال</t>
        </is>
      </c>
      <c r="H141" t="inlineStr">
        <is>
          <t>FMDACI40000000</t>
        </is>
      </c>
      <c r="I141" t="inlineStr">
        <is>
          <t>1600*1800</t>
        </is>
      </c>
      <c r="J141" t="n">
        <v>2</v>
      </c>
      <c r="K141" t="n">
        <v>2</v>
      </c>
      <c r="L141" s="243" t="n">
        <v>212</v>
      </c>
      <c r="M141" s="244" t="n">
        <v>197.16</v>
      </c>
      <c r="N141" s="245" t="n">
        <v>226.84</v>
      </c>
      <c r="O141" s="235" t="n"/>
      <c r="P141" s="235" t="n"/>
      <c r="Q141" s="235" t="n"/>
      <c r="R141" s="235" t="n"/>
      <c r="S141" s="235" t="n"/>
      <c r="T141" s="235" t="n"/>
      <c r="U141" s="235" t="n"/>
      <c r="V141" s="235" t="n"/>
      <c r="W141" s="235" t="n"/>
      <c r="X141" s="235" t="n"/>
      <c r="Y141" s="195" t="n">
        <v>132</v>
      </c>
      <c r="Z141" s="195" t="n">
        <v>138</v>
      </c>
      <c r="AA141" s="235" t="n"/>
      <c r="AB141" s="235" t="n"/>
      <c r="AC141" s="235" t="n"/>
      <c r="AD141" s="235" t="n"/>
      <c r="AE141" s="235" t="n"/>
      <c r="AF141" s="235" t="n"/>
      <c r="AG141" s="235" t="n"/>
      <c r="AH141" s="235" t="n"/>
      <c r="AI141" s="235" t="n"/>
      <c r="AJ141" s="235" t="n"/>
      <c r="AK141" s="195" t="n">
        <v>131</v>
      </c>
      <c r="AL141" s="195" t="n">
        <v>128</v>
      </c>
      <c r="AM141" s="235" t="n"/>
      <c r="AN141" s="235" t="n"/>
      <c r="AO141" s="282" t="n"/>
      <c r="AP141" s="219" t="n">
        <v>37</v>
      </c>
      <c r="AQ141" s="220" t="n">
        <v>195</v>
      </c>
      <c r="AR141" s="218" t="n"/>
      <c r="AS141" s="218" t="n"/>
      <c r="AT141" s="218" t="n"/>
      <c r="AU141" s="218" t="n"/>
      <c r="AV141" s="218" t="n"/>
      <c r="AW141" s="218" t="n"/>
      <c r="AX141" s="218" t="n"/>
      <c r="AY141" s="218" t="n"/>
      <c r="AZ141" s="218" t="n"/>
      <c r="BA141" s="218" t="n"/>
      <c r="BB141" s="218" t="n"/>
      <c r="BC141" s="218" t="n"/>
      <c r="BD141" s="218" t="n"/>
      <c r="BE141" s="218" t="n"/>
      <c r="BF141" s="218" t="n"/>
      <c r="BG141" s="218" t="n"/>
      <c r="BH141" s="218" t="n"/>
      <c r="BI141" s="218" t="n"/>
      <c r="BJ141" s="218" t="n"/>
      <c r="BK141" s="218" t="n"/>
      <c r="BL141" s="218" t="n"/>
      <c r="BM141" s="218" t="n"/>
      <c r="BN141" s="218" t="n"/>
      <c r="BO141" s="218" t="n"/>
      <c r="BP141" s="218" t="n"/>
      <c r="BQ141" s="218" t="n"/>
      <c r="BR141" s="218" t="n"/>
      <c r="BS141" s="218" t="n"/>
      <c r="BT141" s="218" t="n"/>
      <c r="BU141" s="218" t="n"/>
      <c r="BV141" s="218" t="n"/>
      <c r="BW141" s="218" t="n"/>
      <c r="BX141" s="221" t="n"/>
      <c r="BY141" s="221" t="n"/>
      <c r="BZ141" s="221" t="n"/>
      <c r="CA141" s="221" t="n"/>
      <c r="CB141" s="221" t="n"/>
      <c r="CC141" s="221" t="n"/>
      <c r="CD141" s="221" t="n"/>
      <c r="CE141" s="221" t="n"/>
      <c r="CF141" s="221" t="n"/>
      <c r="CG141" s="222" t="n"/>
      <c r="CH141" s="217" t="n">
        <v>0.02</v>
      </c>
      <c r="CI141" s="449" t="n"/>
      <c r="CJ141" s="224" t="n"/>
      <c r="CK141" s="196" t="n"/>
      <c r="CL141" s="196" t="n"/>
      <c r="CM141" s="196" t="n"/>
      <c r="CN141" s="196" t="n"/>
      <c r="CO141" s="196" t="inlineStr">
        <is>
          <t>الكترولوكس</t>
        </is>
      </c>
      <c r="CP141" s="24" t="inlineStr">
        <is>
          <t>القاهرة للصناعات المغذية بوتاجازات</t>
        </is>
      </c>
      <c r="CQ141" s="367" t="inlineStr">
        <is>
          <t>808901901</t>
        </is>
      </c>
      <c r="CR141" s="367" t="n"/>
      <c r="CS141" s="367" t="n">
        <v>1</v>
      </c>
      <c r="CT141" s="367" t="n"/>
      <c r="CU141" s="367" t="n"/>
      <c r="CV141" s="367" t="n"/>
      <c r="CW141" s="367" t="n"/>
      <c r="CX141" s="367" t="n"/>
      <c r="CY141" s="367">
        <f>IFERROR(ROUND(STDEV(AN141,L141),1),"")</f>
        <v/>
      </c>
      <c r="CZ141" s="235">
        <f>IFERROR(ROUND(AVERAGE(O141:S141,AA141:AE141),0),"")</f>
        <v/>
      </c>
      <c r="DA141" s="235">
        <f>IFERROR(AVERAGE(T141:X141,AF141:AJ141),"")</f>
        <v/>
      </c>
      <c r="DB141" s="96" t="n"/>
      <c r="DC141" s="431">
        <f>SUM(BL141:BT141,AW141:BE141)</f>
        <v/>
      </c>
      <c r="DD141">
        <f>ROUND(DC141/K141,0)</f>
        <v/>
      </c>
      <c r="DE141">
        <f>IFERROR(ROUND(AVERAGE(Y141:Z141,AK141:AL141),0),"")</f>
        <v/>
      </c>
      <c r="DF141" s="218">
        <f>IFERROR(ROUND((3600/DE141*J141),0),"")</f>
        <v/>
      </c>
      <c r="DG141">
        <f>IFERROR(ROUND(DD141/DF141,1),"")</f>
        <v/>
      </c>
      <c r="DH141" s="431">
        <f>DD141+DB141</f>
        <v/>
      </c>
      <c r="DI141">
        <f>DC141/DH141</f>
        <v/>
      </c>
      <c r="DK141" s="431">
        <f>DF141-AP141</f>
        <v/>
      </c>
      <c r="DL141" s="367" t="n"/>
      <c r="DM141" s="367" t="n"/>
      <c r="DN141" s="367" t="n"/>
      <c r="DO141" s="367" t="n"/>
      <c r="DP141" s="367" t="n"/>
      <c r="DQ141" s="367" t="n"/>
      <c r="DR141" s="367" t="n"/>
      <c r="DS141" s="367" t="n"/>
      <c r="DT141" s="367" t="n"/>
      <c r="DU141" s="367" t="n"/>
      <c r="DV141" s="367" t="n"/>
      <c r="DW141" s="367" t="n"/>
      <c r="DX141" s="367" t="n"/>
      <c r="DY141" s="367" t="n"/>
      <c r="DZ141" s="367" t="n"/>
      <c r="EA141" s="367" t="n"/>
      <c r="EB141" s="367" t="n"/>
      <c r="EC141" s="367" t="n"/>
      <c r="ED141" s="367" t="n"/>
      <c r="EE141" s="367" t="n"/>
      <c r="EF141" s="367" t="n"/>
      <c r="EG141" s="367" t="n"/>
      <c r="EH141" s="367" t="n"/>
      <c r="EI141" s="367" t="n"/>
    </row>
    <row r="142" ht="31.5" customFormat="1" customHeight="1" s="242">
      <c r="A142" s="236" t="n">
        <v>2022</v>
      </c>
      <c r="B142" s="192" t="n">
        <v>1</v>
      </c>
      <c r="C142" s="448" t="n">
        <v>44566</v>
      </c>
      <c r="D142" s="192" t="n">
        <v>334</v>
      </c>
      <c r="E142" s="192" t="n">
        <v>254</v>
      </c>
      <c r="F142" s="192" t="n">
        <v>49</v>
      </c>
      <c r="G142" s="241" t="inlineStr">
        <is>
          <t>طقم سخان بلونايل ذو 4 اطقم</t>
        </is>
      </c>
      <c r="H142" t="inlineStr">
        <is>
          <t>FMDAHI40000000</t>
        </is>
      </c>
      <c r="I142" t="inlineStr">
        <is>
          <t>1600*1800</t>
        </is>
      </c>
      <c r="J142" t="n">
        <v>4</v>
      </c>
      <c r="K142" t="n">
        <v>2</v>
      </c>
      <c r="L142" s="243" t="n">
        <v>203</v>
      </c>
      <c r="M142" s="244" t="n">
        <v>188.79</v>
      </c>
      <c r="N142" s="245" t="n">
        <v>217.21</v>
      </c>
      <c r="O142" s="235" t="n">
        <v>207090</v>
      </c>
      <c r="P142" s="235" t="n">
        <v>205556</v>
      </c>
      <c r="Q142" s="235" t="n">
        <v>207090</v>
      </c>
      <c r="R142" s="235" t="n">
        <v>199420</v>
      </c>
      <c r="S142" s="235" t="n">
        <v>230100</v>
      </c>
      <c r="T142" s="235" t="n">
        <v>155701</v>
      </c>
      <c r="U142" s="235" t="n">
        <v>153400</v>
      </c>
      <c r="V142" s="235" t="n">
        <v>155701</v>
      </c>
      <c r="W142" s="235" t="n">
        <v>158002</v>
      </c>
      <c r="X142" s="235" t="n">
        <v>163371</v>
      </c>
      <c r="Y142" s="195" t="n">
        <v>137</v>
      </c>
      <c r="Z142" s="195" t="n">
        <v>136</v>
      </c>
      <c r="AA142" s="235" t="n">
        <v>211692</v>
      </c>
      <c r="AB142" s="235" t="n">
        <v>207857</v>
      </c>
      <c r="AC142" s="235" t="n">
        <v>191750</v>
      </c>
      <c r="AD142" s="235" t="n">
        <v>202488</v>
      </c>
      <c r="AE142" s="235" t="n">
        <v>204022</v>
      </c>
      <c r="AF142" s="235" t="n">
        <v>159536</v>
      </c>
      <c r="AG142" s="235" t="n">
        <v>158769</v>
      </c>
      <c r="AH142" s="235" t="n">
        <v>148798</v>
      </c>
      <c r="AI142" s="235" t="n">
        <v>156468</v>
      </c>
      <c r="AJ142" s="235" t="n">
        <v>152633</v>
      </c>
      <c r="AK142" s="195" t="n">
        <v>137</v>
      </c>
      <c r="AL142" s="195" t="n">
        <v>136</v>
      </c>
      <c r="AM142" s="235" t="n"/>
      <c r="AN142" s="235" t="n"/>
      <c r="AO142" s="282" t="n"/>
      <c r="AP142" s="219" t="n">
        <v>88</v>
      </c>
      <c r="AQ142" s="220" t="n">
        <v>164</v>
      </c>
      <c r="AR142" s="218" t="n"/>
      <c r="AS142" s="218" t="n"/>
      <c r="AT142" s="218" t="n"/>
      <c r="AU142" s="218" t="n"/>
      <c r="AV142" s="218" t="n"/>
      <c r="AW142" s="218" t="n">
        <v>9204</v>
      </c>
      <c r="AX142" s="218" t="n">
        <v>9204</v>
      </c>
      <c r="AY142" s="218" t="n"/>
      <c r="AZ142" s="218" t="n"/>
      <c r="BA142" s="218" t="n"/>
      <c r="BB142" s="218" t="n"/>
      <c r="BC142" s="218" t="n"/>
      <c r="BD142" s="218" t="n"/>
      <c r="BE142" s="218" t="n"/>
      <c r="BF142" s="218" t="n"/>
      <c r="BG142" s="218" t="n"/>
      <c r="BH142" s="218" t="n"/>
      <c r="BI142" s="218" t="n"/>
      <c r="BJ142" s="218" t="n"/>
      <c r="BK142" s="218" t="n"/>
      <c r="BL142" s="218" t="n">
        <v>4602</v>
      </c>
      <c r="BM142" s="218" t="n">
        <v>3835</v>
      </c>
      <c r="BN142" s="218" t="n">
        <v>3835</v>
      </c>
      <c r="BO142" s="218" t="n"/>
      <c r="BP142" s="218" t="n"/>
      <c r="BQ142" s="218" t="n"/>
      <c r="BR142" s="218" t="n"/>
      <c r="BS142" s="218" t="n"/>
      <c r="BT142" s="218" t="n"/>
      <c r="BU142" s="218" t="n"/>
      <c r="BV142" s="218" t="n"/>
      <c r="BW142" s="218" t="n">
        <v>6903</v>
      </c>
      <c r="BX142" s="221" t="n">
        <v>6136</v>
      </c>
      <c r="BY142" s="221" t="n"/>
      <c r="BZ142" s="221" t="n"/>
      <c r="CA142" s="221" t="n"/>
      <c r="CB142" s="221" t="n"/>
      <c r="CC142" s="221" t="n"/>
      <c r="CD142" s="221" t="n"/>
      <c r="CE142" s="221" t="n"/>
      <c r="CF142" s="221" t="n"/>
      <c r="CG142" s="222" t="n"/>
      <c r="CH142" s="217" t="n">
        <v>0.02</v>
      </c>
      <c r="CI142" s="449" t="n"/>
      <c r="CJ142" s="224" t="n"/>
      <c r="CK142" s="196" t="n"/>
      <c r="CL142" s="196" t="n"/>
      <c r="CM142" s="196" t="n"/>
      <c r="CN142" s="196" t="n"/>
      <c r="CO142" s="196" t="inlineStr">
        <is>
          <t>الكترولوكس</t>
        </is>
      </c>
      <c r="CP142" s="24" t="inlineStr">
        <is>
          <t>القاهرة للصناعات المغذية سخانات</t>
        </is>
      </c>
      <c r="CQ142" s="367" t="inlineStr">
        <is>
          <t>PHEWP0112</t>
        </is>
      </c>
      <c r="CR142" s="367" t="n"/>
      <c r="CS142" s="367" t="n">
        <v>1</v>
      </c>
      <c r="CT142" s="367" t="n"/>
      <c r="CU142" s="367" t="n"/>
      <c r="CV142" s="367" t="n"/>
      <c r="CW142" s="367" t="n"/>
      <c r="CX142" s="367" t="n"/>
      <c r="CY142" s="367">
        <f>IFERROR(ROUND(STDEV(AN142,L142),1),"")</f>
        <v/>
      </c>
      <c r="CZ142" s="235">
        <f>IFERROR(ROUND(AVERAGE(O142:S142,AA142:AE142),0),"")</f>
        <v/>
      </c>
      <c r="DA142" s="235">
        <f>IFERROR(AVERAGE(T142:X142,AF142:AJ142),"")</f>
        <v/>
      </c>
      <c r="DB142" s="96" t="n"/>
      <c r="DC142" s="431">
        <f>SUM(BL142:BT142,AW142:BE142)</f>
        <v/>
      </c>
      <c r="DD142">
        <f>ROUND(DC142/K142,0)</f>
        <v/>
      </c>
      <c r="DE142">
        <f>IFERROR(ROUND(AVERAGE(Y142:Z142,AK142:AL142),0),"")</f>
        <v/>
      </c>
      <c r="DF142" s="218">
        <f>IFERROR(ROUND((3600/DE142*J142),0),"")</f>
        <v/>
      </c>
      <c r="DG142">
        <f>IFERROR(ROUND(DD142/DF142,1),"")</f>
        <v/>
      </c>
      <c r="DH142" s="431">
        <f>DD142+DB142</f>
        <v/>
      </c>
      <c r="DI142">
        <f>DC142/DH142</f>
        <v/>
      </c>
      <c r="DK142" s="431">
        <f>DF142-AP142</f>
        <v/>
      </c>
      <c r="DL142" s="367" t="n"/>
      <c r="DM142" s="367" t="n"/>
      <c r="DN142" s="367" t="n"/>
      <c r="DO142" s="367" t="n"/>
      <c r="DP142" s="367" t="n"/>
      <c r="DQ142" s="367" t="n"/>
      <c r="DR142" s="367" t="n"/>
      <c r="DS142" s="367" t="n"/>
      <c r="DT142" s="367" t="n"/>
      <c r="DU142" s="367" t="n"/>
      <c r="DV142" s="367" t="n"/>
      <c r="DW142" s="367" t="n"/>
      <c r="DX142" s="367" t="n"/>
      <c r="DY142" s="367" t="n"/>
      <c r="DZ142" s="367" t="n"/>
      <c r="EA142" s="367" t="n"/>
      <c r="EB142" s="367" t="n"/>
      <c r="EC142" s="367" t="n"/>
      <c r="ED142" s="367" t="n"/>
      <c r="EE142" s="367" t="n"/>
      <c r="EF142" s="367" t="n"/>
      <c r="EG142" s="367" t="n"/>
      <c r="EH142" s="367" t="n"/>
      <c r="EI142" s="367" t="n"/>
    </row>
    <row r="143" ht="31.5" customFormat="1" customHeight="1" s="242">
      <c r="A143" s="236" t="n">
        <v>2022</v>
      </c>
      <c r="B143" s="192" t="n">
        <v>1</v>
      </c>
      <c r="C143" s="448" t="n">
        <v>44569</v>
      </c>
      <c r="D143" s="192" t="n">
        <v>124</v>
      </c>
      <c r="E143" s="192" t="n">
        <v>688</v>
      </c>
      <c r="F143" s="192" t="n">
        <v>2</v>
      </c>
      <c r="G143" s="241" t="inlineStr">
        <is>
          <t>قاعدة غسالة كيلوباترا</t>
        </is>
      </c>
      <c r="H143" t="inlineStr">
        <is>
          <t>FMDAII10CP0000</t>
        </is>
      </c>
      <c r="I143" t="inlineStr">
        <is>
          <t>1400*1700</t>
        </is>
      </c>
      <c r="J143" t="n">
        <v>2</v>
      </c>
      <c r="K143" t="n">
        <v>2</v>
      </c>
      <c r="L143" s="243" t="n">
        <v>200</v>
      </c>
      <c r="M143" s="244" t="n">
        <v>180</v>
      </c>
      <c r="N143" s="245" t="n">
        <v>220</v>
      </c>
      <c r="O143" s="235" t="n"/>
      <c r="P143" s="235" t="n">
        <v>18036</v>
      </c>
      <c r="Q143" s="235" t="n">
        <v>17820</v>
      </c>
      <c r="R143" s="235" t="n">
        <v>17712</v>
      </c>
      <c r="S143" s="235" t="n">
        <v>18144</v>
      </c>
      <c r="T143" s="235" t="n"/>
      <c r="U143" s="235" t="n">
        <v>11826</v>
      </c>
      <c r="V143" s="235" t="n">
        <v>11556</v>
      </c>
      <c r="W143" s="235" t="n">
        <v>10908</v>
      </c>
      <c r="X143" s="235" t="n">
        <v>12852</v>
      </c>
      <c r="Y143" s="195" t="n">
        <v>115</v>
      </c>
      <c r="Z143" s="195" t="n">
        <v>115</v>
      </c>
      <c r="AA143" s="235" t="n">
        <v>18414</v>
      </c>
      <c r="AB143" s="235" t="n">
        <v>18360</v>
      </c>
      <c r="AC143" s="235" t="n">
        <v>17172</v>
      </c>
      <c r="AD143" s="235" t="n">
        <v>17334</v>
      </c>
      <c r="AE143" s="235" t="n">
        <v>16524</v>
      </c>
      <c r="AF143" s="235" t="n">
        <v>11880</v>
      </c>
      <c r="AG143" s="235" t="n">
        <v>11880</v>
      </c>
      <c r="AH143" s="235" t="n">
        <v>11448</v>
      </c>
      <c r="AI143" s="235" t="n">
        <v>11232</v>
      </c>
      <c r="AJ143" s="235" t="n">
        <v>9936</v>
      </c>
      <c r="AK143" s="195" t="n">
        <v>114</v>
      </c>
      <c r="AL143" s="195" t="n">
        <v>113</v>
      </c>
      <c r="AM143" s="235" t="n"/>
      <c r="AN143" s="235" t="n"/>
      <c r="AO143" s="282" t="n"/>
      <c r="AP143" s="219" t="n">
        <v>60</v>
      </c>
      <c r="AQ143" s="220" t="n">
        <v>120</v>
      </c>
      <c r="AR143" s="218" t="n"/>
      <c r="AS143" s="218" t="n"/>
      <c r="AT143" s="218" t="n"/>
      <c r="AU143" s="218" t="n"/>
      <c r="AV143" s="218" t="n"/>
      <c r="AW143" s="218" t="n">
        <v>162</v>
      </c>
      <c r="AX143" s="218" t="n">
        <v>162</v>
      </c>
      <c r="AY143" s="218" t="n">
        <v>162</v>
      </c>
      <c r="AZ143" s="218" t="n"/>
      <c r="BA143" s="218" t="n"/>
      <c r="BB143" s="218" t="n"/>
      <c r="BC143" s="218" t="n"/>
      <c r="BD143" s="218" t="n"/>
      <c r="BE143" s="218" t="n"/>
      <c r="BF143" s="218" t="n"/>
      <c r="BG143" s="218" t="n"/>
      <c r="BH143" s="218" t="n"/>
      <c r="BI143" s="218" t="n"/>
      <c r="BJ143" s="218" t="n"/>
      <c r="BK143" s="218" t="n"/>
      <c r="BL143" s="218" t="n">
        <v>108</v>
      </c>
      <c r="BM143" s="218" t="n">
        <v>216</v>
      </c>
      <c r="BN143" s="218" t="n">
        <v>108</v>
      </c>
      <c r="BO143" s="218" t="n"/>
      <c r="BP143" s="218" t="n"/>
      <c r="BQ143" s="218" t="n"/>
      <c r="BR143" s="218" t="n"/>
      <c r="BS143" s="218" t="n"/>
      <c r="BT143" s="218" t="n"/>
      <c r="BU143" s="218" t="n"/>
      <c r="BV143" s="218" t="n"/>
      <c r="BW143" s="218" t="n">
        <v>108</v>
      </c>
      <c r="BX143" s="221" t="n">
        <v>162</v>
      </c>
      <c r="BY143" s="221" t="n">
        <v>108</v>
      </c>
      <c r="BZ143" s="221" t="n"/>
      <c r="CA143" s="221" t="n"/>
      <c r="CB143" s="221" t="n"/>
      <c r="CC143" s="221" t="n"/>
      <c r="CD143" s="221" t="n"/>
      <c r="CE143" s="221" t="n"/>
      <c r="CF143" s="221" t="n"/>
      <c r="CG143" s="222" t="n"/>
      <c r="CH143" s="217" t="n">
        <v>0.015</v>
      </c>
      <c r="CI143" s="449" t="n"/>
      <c r="CJ143" s="224" t="n"/>
      <c r="CK143" s="196" t="n"/>
      <c r="CL143" s="196" t="n"/>
      <c r="CM143" s="196" t="n"/>
      <c r="CN143" s="196" t="n"/>
      <c r="CO143" s="196" t="inlineStr">
        <is>
          <t>Media</t>
        </is>
      </c>
      <c r="CP143" s="24" t="inlineStr">
        <is>
          <t>Media</t>
        </is>
      </c>
      <c r="CQ143" s="367" t="n"/>
      <c r="CR143" s="367" t="n"/>
      <c r="CS143" s="367" t="n">
        <v>1</v>
      </c>
      <c r="CT143" s="367" t="n"/>
      <c r="CU143" s="367" t="n"/>
      <c r="CV143" s="367" t="n"/>
      <c r="CW143" s="367" t="n"/>
      <c r="CX143" s="367" t="n"/>
      <c r="CY143" s="367">
        <f>IFERROR(ROUND(STDEV(AN143,L143),1),"")</f>
        <v/>
      </c>
      <c r="CZ143" s="235">
        <f>IFERROR(ROUND(AVERAGE(O143:S143,AA143:AE143),0),"")</f>
        <v/>
      </c>
      <c r="DA143" s="235">
        <f>IFERROR(AVERAGE(T143:X143,AF143:AJ143),"")</f>
        <v/>
      </c>
      <c r="DB143" s="96" t="n"/>
      <c r="DC143" s="431">
        <f>SUM(BL143:BT143,AW143:BE143)</f>
        <v/>
      </c>
      <c r="DD143">
        <f>ROUND(DC143/K143,0)</f>
        <v/>
      </c>
      <c r="DE143">
        <f>IFERROR(ROUND(AVERAGE(Y143:Z143,AK143:AL143),0),"")</f>
        <v/>
      </c>
      <c r="DF143" s="218">
        <f>IFERROR(ROUND((3600/DE143*J143),0),"")</f>
        <v/>
      </c>
      <c r="DG143">
        <f>IFERROR(ROUND(DD143/DF143,1),"")</f>
        <v/>
      </c>
      <c r="DH143" s="431">
        <f>DD143+DB143</f>
        <v/>
      </c>
      <c r="DI143">
        <f>DC143/DH143</f>
        <v/>
      </c>
      <c r="DK143" s="431">
        <f>DF143-AP143</f>
        <v/>
      </c>
      <c r="DL143" s="367" t="n"/>
      <c r="DM143" s="367" t="n"/>
      <c r="DN143" s="367" t="n"/>
      <c r="DO143" s="367" t="n"/>
      <c r="DP143" s="367" t="n"/>
      <c r="DQ143" s="367" t="n"/>
      <c r="DR143" s="367" t="n"/>
      <c r="DS143" s="367" t="n"/>
      <c r="DT143" s="367" t="n"/>
      <c r="DU143" s="367" t="n"/>
      <c r="DV143" s="367" t="n"/>
      <c r="DW143" s="367" t="n"/>
      <c r="DX143" s="367" t="n"/>
      <c r="DY143" s="367" t="n"/>
      <c r="DZ143" s="367" t="n"/>
      <c r="EA143" s="367" t="n"/>
      <c r="EB143" s="367" t="n"/>
      <c r="EC143" s="367" t="n"/>
      <c r="ED143" s="367" t="n"/>
      <c r="EE143" s="367" t="n"/>
      <c r="EF143" s="367" t="n"/>
      <c r="EG143" s="367" t="n"/>
      <c r="EH143" s="367" t="n"/>
      <c r="EI143" s="367" t="n"/>
    </row>
    <row r="144" ht="31.5" customFormat="1" customHeight="1" s="242">
      <c r="A144" s="236" t="n">
        <v>2022</v>
      </c>
      <c r="B144" s="192" t="n">
        <v>1</v>
      </c>
      <c r="C144" s="448" t="n">
        <v>44569</v>
      </c>
      <c r="D144" s="192" t="n">
        <v>124</v>
      </c>
      <c r="E144" s="192" t="n">
        <v>689</v>
      </c>
      <c r="F144" s="192" t="n">
        <v>2</v>
      </c>
      <c r="G144" s="241" t="inlineStr">
        <is>
          <t>لوحه غساله كيلوباترا</t>
        </is>
      </c>
      <c r="H144" t="inlineStr">
        <is>
          <t>FMDAII70CP0000</t>
        </is>
      </c>
      <c r="I144" t="inlineStr">
        <is>
          <t>1400*1700</t>
        </is>
      </c>
      <c r="J144" t="n">
        <v>2</v>
      </c>
      <c r="K144" t="n">
        <v>2</v>
      </c>
      <c r="L144" s="243" t="n">
        <v>75</v>
      </c>
      <c r="M144" s="244" t="n">
        <v>67.5</v>
      </c>
      <c r="N144" s="245" t="n">
        <v>82.5</v>
      </c>
      <c r="O144" s="235" t="n"/>
      <c r="P144" s="235" t="n">
        <v>6372</v>
      </c>
      <c r="Q144" s="235" t="n">
        <v>5940</v>
      </c>
      <c r="R144" s="235" t="n">
        <v>6156</v>
      </c>
      <c r="S144" s="235" t="n">
        <v>6426</v>
      </c>
      <c r="T144" s="235" t="n"/>
      <c r="U144" s="235" t="n">
        <v>4806</v>
      </c>
      <c r="V144" s="235" t="n">
        <v>4320</v>
      </c>
      <c r="W144" s="235" t="n">
        <v>4644</v>
      </c>
      <c r="X144" s="235" t="n">
        <v>5022</v>
      </c>
      <c r="Y144" s="195" t="n">
        <v>115</v>
      </c>
      <c r="Z144" s="195" t="n">
        <v>115</v>
      </c>
      <c r="AA144" s="235" t="n">
        <v>7020</v>
      </c>
      <c r="AB144" s="235" t="n">
        <v>6912</v>
      </c>
      <c r="AC144" s="235" t="n">
        <v>5616</v>
      </c>
      <c r="AD144" s="235" t="n">
        <v>5454</v>
      </c>
      <c r="AE144" s="235" t="n">
        <v>5400</v>
      </c>
      <c r="AF144" s="235" t="n">
        <v>4428</v>
      </c>
      <c r="AG144" s="235" t="n">
        <v>4428</v>
      </c>
      <c r="AH144" s="235" t="n">
        <v>3834</v>
      </c>
      <c r="AI144" s="235" t="n">
        <v>4320</v>
      </c>
      <c r="AJ144" s="235" t="n">
        <v>4428</v>
      </c>
      <c r="AK144" s="195" t="n">
        <v>114</v>
      </c>
      <c r="AL144" s="195" t="n">
        <v>113</v>
      </c>
      <c r="AM144" s="235" t="n"/>
      <c r="AN144" s="235" t="n"/>
      <c r="AO144" s="282" t="n"/>
      <c r="AP144" s="219" t="n">
        <v>60</v>
      </c>
      <c r="AQ144" s="220" t="n">
        <v>120</v>
      </c>
      <c r="AR144" s="218" t="n"/>
      <c r="AS144" s="218" t="n"/>
      <c r="AT144" s="218" t="n"/>
      <c r="AU144" s="218" t="n"/>
      <c r="AV144" s="218" t="n"/>
      <c r="AW144" s="218" t="n">
        <v>162</v>
      </c>
      <c r="AX144" s="218" t="n">
        <v>216</v>
      </c>
      <c r="AY144" s="218" t="n">
        <v>162</v>
      </c>
      <c r="AZ144" s="218" t="n"/>
      <c r="BA144" s="218" t="n"/>
      <c r="BB144" s="218" t="n"/>
      <c r="BC144" s="218" t="n"/>
      <c r="BD144" s="218" t="n"/>
      <c r="BE144" s="218" t="n"/>
      <c r="BF144" s="218" t="n"/>
      <c r="BG144" s="218" t="n"/>
      <c r="BH144" s="218" t="n"/>
      <c r="BI144" s="218" t="n"/>
      <c r="BJ144" s="218" t="n"/>
      <c r="BK144" s="218" t="n"/>
      <c r="BL144" s="218" t="n">
        <v>108</v>
      </c>
      <c r="BM144" s="218" t="n">
        <v>216</v>
      </c>
      <c r="BN144" s="218" t="n">
        <v>324</v>
      </c>
      <c r="BO144" s="218" t="n"/>
      <c r="BP144" s="218" t="n"/>
      <c r="BQ144" s="218" t="n"/>
      <c r="BR144" s="218" t="n"/>
      <c r="BS144" s="218" t="n"/>
      <c r="BT144" s="218" t="n"/>
      <c r="BU144" s="218" t="n"/>
      <c r="BV144" s="218" t="n"/>
      <c r="BW144" s="218" t="n">
        <v>108</v>
      </c>
      <c r="BX144" s="221" t="n">
        <v>216</v>
      </c>
      <c r="BY144" s="221" t="n">
        <v>216</v>
      </c>
      <c r="BZ144" s="221" t="n"/>
      <c r="CA144" s="221" t="n"/>
      <c r="CB144" s="221" t="n"/>
      <c r="CC144" s="221" t="n"/>
      <c r="CD144" s="221" t="n"/>
      <c r="CE144" s="221" t="n"/>
      <c r="CF144" s="221" t="n"/>
      <c r="CG144" s="222" t="n"/>
      <c r="CH144" s="217" t="n">
        <v>0.015</v>
      </c>
      <c r="CI144" s="449" t="n"/>
      <c r="CJ144" s="224" t="n"/>
      <c r="CK144" s="196" t="n"/>
      <c r="CL144" s="196" t="n"/>
      <c r="CM144" s="196" t="n"/>
      <c r="CN144" s="196" t="n"/>
      <c r="CO144" s="196" t="inlineStr">
        <is>
          <t>Media</t>
        </is>
      </c>
      <c r="CP144" s="24" t="inlineStr">
        <is>
          <t>Media</t>
        </is>
      </c>
      <c r="CQ144" s="367" t="n"/>
      <c r="CR144" s="367" t="n"/>
      <c r="CS144" s="367" t="n">
        <v>1</v>
      </c>
      <c r="CT144" s="367" t="n"/>
      <c r="CU144" s="367" t="n"/>
      <c r="CV144" s="367" t="n"/>
      <c r="CW144" s="367" t="n"/>
      <c r="CX144" s="367" t="n"/>
      <c r="CY144" s="367">
        <f>IFERROR(ROUND(STDEV(AN144,L144),1),"")</f>
        <v/>
      </c>
      <c r="CZ144" s="235">
        <f>IFERROR(ROUND(AVERAGE(O144:S144,AA144:AE144),0),"")</f>
        <v/>
      </c>
      <c r="DA144" s="235">
        <f>IFERROR(AVERAGE(T144:X144,AF144:AJ144),"")</f>
        <v/>
      </c>
      <c r="DB144" s="96" t="n"/>
      <c r="DC144" s="431">
        <f>SUM(BL144:BT144,AW144:BE144)</f>
        <v/>
      </c>
      <c r="DD144">
        <f>ROUND(DC144/K144,0)</f>
        <v/>
      </c>
      <c r="DE144">
        <f>IFERROR(ROUND(AVERAGE(Y144:Z144,AK144:AL144),0),"")</f>
        <v/>
      </c>
      <c r="DF144" s="218">
        <f>IFERROR(ROUND((3600/DE144*J144),0),"")</f>
        <v/>
      </c>
      <c r="DG144">
        <f>IFERROR(ROUND(DD144/DF144,1),"")</f>
        <v/>
      </c>
      <c r="DH144" s="431">
        <f>DD144+DB144</f>
        <v/>
      </c>
      <c r="DI144">
        <f>DC144/DH144</f>
        <v/>
      </c>
      <c r="DK144" s="431">
        <f>DF144-AP144</f>
        <v/>
      </c>
      <c r="DL144" s="367" t="n"/>
      <c r="DM144" s="367" t="n"/>
      <c r="DN144" s="367" t="n"/>
      <c r="DO144" s="367" t="n"/>
      <c r="DP144" s="367" t="n"/>
      <c r="DQ144" s="367" t="n"/>
      <c r="DR144" s="367" t="n"/>
      <c r="DS144" s="367" t="n"/>
      <c r="DT144" s="367" t="n"/>
      <c r="DU144" s="367" t="n"/>
      <c r="DV144" s="367" t="n"/>
      <c r="DW144" s="367" t="n"/>
      <c r="DX144" s="367" t="n"/>
      <c r="DY144" s="367" t="n"/>
      <c r="DZ144" s="367" t="n"/>
      <c r="EA144" s="367" t="n"/>
      <c r="EB144" s="367" t="n"/>
      <c r="EC144" s="367" t="n"/>
      <c r="ED144" s="367" t="n"/>
      <c r="EE144" s="367" t="n"/>
      <c r="EF144" s="367" t="n"/>
      <c r="EG144" s="367" t="n"/>
      <c r="EH144" s="367" t="n"/>
      <c r="EI144" s="367" t="n"/>
    </row>
    <row r="145" ht="31.5" customFormat="1" customHeight="1" s="242">
      <c r="A145" s="236" t="n">
        <v>2022</v>
      </c>
      <c r="B145" s="192" t="n">
        <v>1</v>
      </c>
      <c r="C145" s="448" t="n">
        <v>44569</v>
      </c>
      <c r="D145" s="192" t="n">
        <v>243</v>
      </c>
      <c r="E145" s="192" t="n">
        <v>167</v>
      </c>
      <c r="F145" s="192" t="n">
        <v>2</v>
      </c>
      <c r="G145" s="241" t="inlineStr">
        <is>
          <t>فوم صندوق سمك 35 ك</t>
        </is>
      </c>
      <c r="H145" t="inlineStr">
        <is>
          <t>FMBOXI35000000</t>
        </is>
      </c>
      <c r="I145" t="inlineStr">
        <is>
          <t>1400*1700</t>
        </is>
      </c>
      <c r="J145" t="n">
        <v>2</v>
      </c>
      <c r="K145" t="n">
        <v>2</v>
      </c>
      <c r="L145" s="243" t="n">
        <v>888</v>
      </c>
      <c r="M145" s="244" t="n">
        <v>825.84</v>
      </c>
      <c r="N145" s="245" t="n">
        <v>950.16</v>
      </c>
      <c r="O145" s="235" t="n"/>
      <c r="P145" s="235" t="n">
        <v>248234</v>
      </c>
      <c r="Q145" s="235" t="n">
        <v>237762</v>
      </c>
      <c r="R145" s="235" t="n">
        <v>242046</v>
      </c>
      <c r="S145" s="235" t="n">
        <v>245854</v>
      </c>
      <c r="T145" s="235" t="n"/>
      <c r="U145" s="235" t="n">
        <v>208012</v>
      </c>
      <c r="V145" s="235" t="n">
        <v>212058</v>
      </c>
      <c r="W145" s="235" t="n">
        <v>205870</v>
      </c>
      <c r="X145" s="235" t="n">
        <v>205394</v>
      </c>
      <c r="Y145" s="195" t="n">
        <v>140</v>
      </c>
      <c r="Z145" s="195" t="n">
        <v>137</v>
      </c>
      <c r="AA145" s="235" t="n">
        <v>223244</v>
      </c>
      <c r="AB145" s="235" t="n">
        <v>222292</v>
      </c>
      <c r="AC145" s="235" t="n">
        <v>235144</v>
      </c>
      <c r="AD145" s="235" t="n">
        <v>229432</v>
      </c>
      <c r="AE145" s="235" t="n">
        <v>236334</v>
      </c>
      <c r="AF145" s="235" t="n">
        <v>206108</v>
      </c>
      <c r="AG145" s="235" t="n">
        <v>202776</v>
      </c>
      <c r="AH145" s="235" t="n">
        <v>206584</v>
      </c>
      <c r="AI145" s="235" t="n">
        <v>207298</v>
      </c>
      <c r="AJ145" s="235" t="n">
        <v>196350</v>
      </c>
      <c r="AK145" s="195" t="n">
        <v>142</v>
      </c>
      <c r="AL145" s="195" t="n">
        <v>141</v>
      </c>
      <c r="AM145" s="235" t="n"/>
      <c r="AN145" s="235" t="n"/>
      <c r="AO145" s="282" t="n"/>
      <c r="AP145" s="219" t="n">
        <v>55</v>
      </c>
      <c r="AQ145" s="220" t="n">
        <v>131</v>
      </c>
      <c r="AR145" s="218" t="n"/>
      <c r="AS145" s="218" t="n"/>
      <c r="AT145" s="218" t="n"/>
      <c r="AU145" s="218" t="n"/>
      <c r="AV145" s="218" t="n"/>
      <c r="AW145" s="218" t="n"/>
      <c r="AX145" s="218" t="n"/>
      <c r="AY145" s="218" t="n"/>
      <c r="AZ145" s="218" t="n"/>
      <c r="BA145" s="218" t="n"/>
      <c r="BB145" s="218" t="n"/>
      <c r="BC145" s="218" t="n"/>
      <c r="BD145" s="218" t="n"/>
      <c r="BE145" s="218" t="n"/>
      <c r="BF145" s="218" t="n"/>
      <c r="BG145" s="218" t="n"/>
      <c r="BH145" s="218" t="n"/>
      <c r="BI145" s="218" t="n"/>
      <c r="BJ145" s="218" t="n"/>
      <c r="BK145" s="218" t="n"/>
      <c r="BL145" s="218" t="n"/>
      <c r="BM145" s="218" t="n"/>
      <c r="BN145" s="218" t="n"/>
      <c r="BO145" s="218" t="n"/>
      <c r="BP145" s="218" t="n"/>
      <c r="BQ145" s="218" t="n"/>
      <c r="BR145" s="218" t="n"/>
      <c r="BS145" s="218" t="n"/>
      <c r="BT145" s="218" t="n"/>
      <c r="BU145" s="218" t="n"/>
      <c r="BV145" s="218" t="n"/>
      <c r="BW145" s="218" t="n"/>
      <c r="BX145" s="221" t="n"/>
      <c r="BY145" s="221" t="n"/>
      <c r="BZ145" s="221" t="n"/>
      <c r="CA145" s="221" t="n"/>
      <c r="CB145" s="221" t="n"/>
      <c r="CC145" s="221" t="n"/>
      <c r="CD145" s="221" t="n"/>
      <c r="CE145" s="221" t="n"/>
      <c r="CF145" s="221" t="n"/>
      <c r="CG145" s="222" t="n"/>
      <c r="CH145" s="217" t="n">
        <v>0.015</v>
      </c>
      <c r="CI145" s="449" t="n"/>
      <c r="CJ145" s="224" t="n"/>
      <c r="CK145" s="196" t="n"/>
      <c r="CL145" s="196" t="n"/>
      <c r="CM145" s="196" t="n"/>
      <c r="CN145" s="196" t="n"/>
      <c r="CO145" s="196" t="inlineStr">
        <is>
          <t>عملاء متنوعون</t>
        </is>
      </c>
      <c r="CP145" s="24" t="inlineStr">
        <is>
          <t>عملاء متنوعون</t>
        </is>
      </c>
      <c r="CQ145" s="367" t="n"/>
      <c r="CR145" s="367" t="n"/>
      <c r="CS145" s="367" t="n">
        <v>1</v>
      </c>
      <c r="CT145" s="367" t="n"/>
      <c r="CU145" s="367" t="n"/>
      <c r="CV145" s="367" t="n"/>
      <c r="CW145" s="367" t="n"/>
      <c r="CX145" s="367" t="n"/>
      <c r="CY145" s="367">
        <f>IFERROR(ROUND(STDEV(AN145,L145),1),"")</f>
        <v/>
      </c>
      <c r="CZ145" s="235">
        <f>IFERROR(ROUND(AVERAGE(O145:S145,AA145:AE145),0),"")</f>
        <v/>
      </c>
      <c r="DA145" s="235">
        <f>IFERROR(AVERAGE(T145:X145,AF145:AJ145),"")</f>
        <v/>
      </c>
      <c r="DB145" s="96" t="n"/>
      <c r="DC145" s="431">
        <f>SUM(BL145:BT145,AW145:BE145)</f>
        <v/>
      </c>
      <c r="DD145">
        <f>ROUND(DC145/K145,0)</f>
        <v/>
      </c>
      <c r="DE145">
        <f>IFERROR(ROUND(AVERAGE(Y145:Z145,AK145:AL145),0),"")</f>
        <v/>
      </c>
      <c r="DF145" s="218">
        <f>IFERROR(ROUND((3600/DE145*J145),0),"")</f>
        <v/>
      </c>
      <c r="DG145">
        <f>IFERROR(ROUND(DD145/DF145,1),"")</f>
        <v/>
      </c>
      <c r="DH145" s="431">
        <f>DD145+DB145</f>
        <v/>
      </c>
      <c r="DI145">
        <f>DC145/DH145</f>
        <v/>
      </c>
      <c r="DK145" s="431">
        <f>DF145-AP145</f>
        <v/>
      </c>
      <c r="DL145" s="367" t="n"/>
      <c r="DM145" s="367" t="n"/>
      <c r="DN145" s="367" t="n"/>
      <c r="DO145" s="367" t="n"/>
      <c r="DP145" s="367" t="n"/>
      <c r="DQ145" s="367" t="n"/>
      <c r="DR145" s="367" t="n"/>
      <c r="DS145" s="367" t="n"/>
      <c r="DT145" s="367" t="n"/>
      <c r="DU145" s="367" t="n"/>
      <c r="DV145" s="367" t="n"/>
      <c r="DW145" s="367" t="n"/>
      <c r="DX145" s="367" t="n"/>
      <c r="DY145" s="367" t="n"/>
      <c r="DZ145" s="367" t="n"/>
      <c r="EA145" s="367" t="n"/>
      <c r="EB145" s="367" t="n"/>
      <c r="EC145" s="367" t="n"/>
      <c r="ED145" s="367" t="n"/>
      <c r="EE145" s="367" t="n"/>
      <c r="EF145" s="367" t="n"/>
      <c r="EG145" s="367" t="n"/>
      <c r="EH145" s="367" t="n"/>
      <c r="EI145" s="367" t="n"/>
    </row>
    <row r="146" ht="31.5" customFormat="1" customHeight="1" s="242">
      <c r="A146" s="236" t="n">
        <v>2022</v>
      </c>
      <c r="B146" s="192" t="n">
        <v>1</v>
      </c>
      <c r="C146" s="448" t="n">
        <v>44569</v>
      </c>
      <c r="D146" s="192" t="n">
        <v>375</v>
      </c>
      <c r="E146" s="192" t="n">
        <v>437</v>
      </c>
      <c r="F146" s="192" t="n">
        <v>2</v>
      </c>
      <c r="G146" s="241" t="inlineStr">
        <is>
          <t>LG32LM55\63</t>
        </is>
      </c>
      <c r="H146" t="inlineStr">
        <is>
          <t>FMLGEI32LM5563</t>
        </is>
      </c>
      <c r="I146" t="inlineStr">
        <is>
          <t>1400*1700</t>
        </is>
      </c>
      <c r="J146" t="n">
        <v>4</v>
      </c>
      <c r="K146" t="n">
        <v>2</v>
      </c>
      <c r="L146" s="243" t="n">
        <v>168</v>
      </c>
      <c r="M146" s="244" t="n">
        <v>158.088</v>
      </c>
      <c r="N146" s="245" t="n">
        <v>179.928</v>
      </c>
      <c r="O146" s="235" t="n"/>
      <c r="P146" s="235" t="n"/>
      <c r="Q146" s="235" t="n"/>
      <c r="R146" s="235" t="n"/>
      <c r="S146" s="235" t="n"/>
      <c r="T146" s="235" t="n"/>
      <c r="U146" s="235" t="n"/>
      <c r="V146" s="235" t="n"/>
      <c r="W146" s="235" t="n"/>
      <c r="X146" s="235" t="n"/>
      <c r="Y146" s="195" t="n">
        <v>116</v>
      </c>
      <c r="Z146" s="195" t="n">
        <v>116</v>
      </c>
      <c r="AA146" s="235" t="n"/>
      <c r="AB146" s="235" t="n"/>
      <c r="AC146" s="235" t="n"/>
      <c r="AD146" s="235" t="n"/>
      <c r="AE146" s="235" t="n"/>
      <c r="AF146" s="235" t="n"/>
      <c r="AG146" s="235" t="n"/>
      <c r="AH146" s="235" t="n"/>
      <c r="AI146" s="235" t="n"/>
      <c r="AJ146" s="235" t="n"/>
      <c r="AK146" s="195" t="n">
        <v>116</v>
      </c>
      <c r="AL146" s="195" t="n">
        <v>115</v>
      </c>
      <c r="AM146" s="235" t="n"/>
      <c r="AN146" s="235" t="n"/>
      <c r="AO146" s="282" t="n"/>
      <c r="AP146" s="219" t="n">
        <v>120</v>
      </c>
      <c r="AQ146" s="220" t="n">
        <v>120</v>
      </c>
      <c r="AR146" s="218" t="n"/>
      <c r="AS146" s="218" t="n"/>
      <c r="AT146" s="218" t="n"/>
      <c r="AU146" s="218" t="n"/>
      <c r="AV146" s="218" t="n"/>
      <c r="AW146" s="218" t="n">
        <v>1458</v>
      </c>
      <c r="AX146" s="218" t="n">
        <v>1458</v>
      </c>
      <c r="AY146" s="218" t="n">
        <v>972</v>
      </c>
      <c r="AZ146" s="218" t="n"/>
      <c r="BA146" s="218" t="n"/>
      <c r="BB146" s="218" t="n"/>
      <c r="BC146" s="218" t="n"/>
      <c r="BD146" s="218" t="n"/>
      <c r="BE146" s="218" t="n"/>
      <c r="BF146" s="218" t="n"/>
      <c r="BG146" s="218" t="n"/>
      <c r="BH146" s="218" t="n"/>
      <c r="BI146" s="218" t="n"/>
      <c r="BJ146" s="218" t="n"/>
      <c r="BK146" s="218" t="n"/>
      <c r="BL146" s="218" t="n">
        <v>1458</v>
      </c>
      <c r="BM146" s="218" t="n">
        <v>972</v>
      </c>
      <c r="BN146" s="218" t="n">
        <v>972</v>
      </c>
      <c r="BO146" s="218" t="n"/>
      <c r="BP146" s="218" t="n"/>
      <c r="BQ146" s="218" t="n"/>
      <c r="BR146" s="218" t="n"/>
      <c r="BS146" s="218" t="n"/>
      <c r="BT146" s="218" t="n"/>
      <c r="BU146" s="218" t="n"/>
      <c r="BV146" s="218" t="n"/>
      <c r="BW146" s="218" t="n">
        <v>1458</v>
      </c>
      <c r="BX146" s="221" t="n">
        <v>1215</v>
      </c>
      <c r="BY146" s="221" t="n">
        <v>972</v>
      </c>
      <c r="BZ146" s="221" t="n"/>
      <c r="CA146" s="221" t="n"/>
      <c r="CB146" s="221" t="n"/>
      <c r="CC146" s="221" t="n"/>
      <c r="CD146" s="221" t="n"/>
      <c r="CE146" s="221" t="n"/>
      <c r="CF146" s="221" t="n"/>
      <c r="CG146" s="222" t="n"/>
      <c r="CH146" s="217" t="n">
        <v>0.015</v>
      </c>
      <c r="CI146" s="449" t="n"/>
      <c r="CJ146" s="224" t="n"/>
      <c r="CK146" s="196" t="n"/>
      <c r="CL146" s="196" t="n"/>
      <c r="CM146" s="196" t="n"/>
      <c r="CN146" s="196" t="n"/>
      <c r="CO146" s="196" t="inlineStr">
        <is>
          <t>LG</t>
        </is>
      </c>
      <c r="CP146" s="24" t="inlineStr">
        <is>
          <t>HE</t>
        </is>
      </c>
      <c r="CQ146" s="367" t="inlineStr">
        <is>
          <t>MFZ66333001</t>
        </is>
      </c>
      <c r="CR146" s="367" t="inlineStr">
        <is>
          <t>mma</t>
        </is>
      </c>
      <c r="CS146" s="367" t="n">
        <v>1</v>
      </c>
      <c r="CT146" s="367" t="n"/>
      <c r="CU146" s="367" t="n"/>
      <c r="CV146" s="367" t="n"/>
      <c r="CW146" s="367" t="n"/>
      <c r="CX146" s="367" t="n"/>
      <c r="CY146" s="367">
        <f>IFERROR(ROUND(STDEV(AN146,L146),1),"")</f>
        <v/>
      </c>
      <c r="CZ146" s="235">
        <f>IFERROR(ROUND(AVERAGE(O146:S146,AA146:AE146),0),"")</f>
        <v/>
      </c>
      <c r="DA146" s="235">
        <f>IFERROR(AVERAGE(T146:X146,AF146:AJ146),"")</f>
        <v/>
      </c>
      <c r="DB146" s="96" t="n"/>
      <c r="DC146" s="431">
        <f>SUM(BL146:BT146,AW146:BE146)</f>
        <v/>
      </c>
      <c r="DD146">
        <f>ROUND(DC146/K146,0)</f>
        <v/>
      </c>
      <c r="DE146">
        <f>IFERROR(ROUND(AVERAGE(Y146:Z146,AK146:AL146),0),"")</f>
        <v/>
      </c>
      <c r="DF146" s="218">
        <f>IFERROR(ROUND((3600/DE146*J146),0),"")</f>
        <v/>
      </c>
      <c r="DG146">
        <f>IFERROR(ROUND(DD146/DF146,1),"")</f>
        <v/>
      </c>
      <c r="DH146" s="431">
        <f>DD146+DB146</f>
        <v/>
      </c>
      <c r="DI146">
        <f>DC146/DH146</f>
        <v/>
      </c>
      <c r="DK146" s="431">
        <f>DF146-AP146</f>
        <v/>
      </c>
      <c r="DL146" s="367" t="n"/>
      <c r="DM146" s="367" t="n"/>
      <c r="DN146" s="367" t="n"/>
      <c r="DO146" s="367" t="n"/>
      <c r="DP146" s="367" t="n"/>
      <c r="DQ146" s="367" t="n"/>
      <c r="DR146" s="367" t="n"/>
      <c r="DS146" s="367" t="n"/>
      <c r="DT146" s="367" t="n"/>
      <c r="DU146" s="367" t="n"/>
      <c r="DV146" s="367" t="n"/>
      <c r="DW146" s="367" t="n"/>
      <c r="DX146" s="367" t="n"/>
      <c r="DY146" s="367" t="n"/>
      <c r="DZ146" s="367" t="n"/>
      <c r="EA146" s="367" t="n"/>
      <c r="EB146" s="367" t="n"/>
      <c r="EC146" s="367" t="n"/>
      <c r="ED146" s="367" t="n"/>
      <c r="EE146" s="367" t="n"/>
      <c r="EF146" s="367" t="n"/>
      <c r="EG146" s="367" t="n"/>
      <c r="EH146" s="367" t="n"/>
      <c r="EI146" s="367" t="n"/>
    </row>
    <row r="147" ht="31.5" customFormat="1" customHeight="1" s="242">
      <c r="A147" s="236" t="n">
        <v>2022</v>
      </c>
      <c r="B147" s="192" t="n">
        <v>1</v>
      </c>
      <c r="C147" s="448" t="n">
        <v>44569</v>
      </c>
      <c r="D147" s="192" t="n">
        <v>47</v>
      </c>
      <c r="E147" s="192" t="n">
        <v>122</v>
      </c>
      <c r="F147" s="192" t="n">
        <v>4</v>
      </c>
      <c r="G147" s="241" t="inlineStr">
        <is>
          <t>LgWashing Mashine Base</t>
        </is>
      </c>
      <c r="H147" t="inlineStr">
        <is>
          <t>FMLGEI1000000</t>
        </is>
      </c>
      <c r="I147" t="inlineStr">
        <is>
          <t>1700*1400</t>
        </is>
      </c>
      <c r="J147" t="n">
        <v>2</v>
      </c>
      <c r="K147" t="n">
        <v>1</v>
      </c>
      <c r="L147" s="243" t="n">
        <v>280</v>
      </c>
      <c r="M147" s="244" t="n">
        <v>267.4</v>
      </c>
      <c r="N147" s="245" t="n">
        <v>292.6</v>
      </c>
      <c r="O147" s="235" t="n"/>
      <c r="P147" s="235" t="n">
        <v>181470</v>
      </c>
      <c r="Q147" s="235" t="n">
        <v>183574</v>
      </c>
      <c r="R147" s="235" t="n">
        <v>182522</v>
      </c>
      <c r="S147" s="235" t="n">
        <v>189360</v>
      </c>
      <c r="T147" s="235" t="n"/>
      <c r="U147" s="235" t="n">
        <v>144650</v>
      </c>
      <c r="V147" s="235" t="n">
        <v>147280</v>
      </c>
      <c r="W147" s="235" t="n">
        <v>154644</v>
      </c>
      <c r="X147" s="235" t="n">
        <v>150436</v>
      </c>
      <c r="Y147" s="195" t="n">
        <v>113</v>
      </c>
      <c r="Z147" s="195" t="n">
        <v>112</v>
      </c>
      <c r="AA147" s="235" t="n">
        <v>180944</v>
      </c>
      <c r="AB147" s="235" t="n">
        <v>179366</v>
      </c>
      <c r="AC147" s="235" t="n">
        <v>159904</v>
      </c>
      <c r="AD147" s="235" t="n">
        <v>165164</v>
      </c>
      <c r="AE147" s="235" t="n">
        <v>161482</v>
      </c>
      <c r="AF147" s="235" t="n">
        <v>153592</v>
      </c>
      <c r="AG147" s="235" t="n">
        <v>147806</v>
      </c>
      <c r="AH147" s="235" t="n">
        <v>146228</v>
      </c>
      <c r="AI147" s="235" t="n">
        <v>145702</v>
      </c>
      <c r="AJ147" s="235" t="n">
        <v>148332</v>
      </c>
      <c r="AK147" s="195" t="n">
        <v>112</v>
      </c>
      <c r="AL147" s="195" t="n">
        <v>111</v>
      </c>
      <c r="AM147" s="235" t="n"/>
      <c r="AN147" s="235" t="n"/>
      <c r="AO147" s="282" t="n"/>
      <c r="AP147" s="219" t="n">
        <v>63</v>
      </c>
      <c r="AQ147" s="220" t="n">
        <v>115</v>
      </c>
      <c r="AR147" s="218" t="n"/>
      <c r="AS147" s="218" t="n"/>
      <c r="AT147" s="218" t="n"/>
      <c r="AU147" s="218" t="n"/>
      <c r="AV147" s="218" t="n"/>
      <c r="AW147" s="218" t="n">
        <v>2104</v>
      </c>
      <c r="AX147" s="218" t="n">
        <v>2104</v>
      </c>
      <c r="AY147" s="218" t="n">
        <v>526</v>
      </c>
      <c r="AZ147" s="218" t="n"/>
      <c r="BA147" s="218" t="n"/>
      <c r="BB147" s="218" t="n"/>
      <c r="BC147" s="218" t="n"/>
      <c r="BD147" s="218" t="n"/>
      <c r="BE147" s="218" t="n"/>
      <c r="BF147" s="218" t="n"/>
      <c r="BG147" s="218" t="n"/>
      <c r="BH147" s="218" t="n"/>
      <c r="BI147" s="218" t="n"/>
      <c r="BJ147" s="218" t="n"/>
      <c r="BK147" s="218" t="n"/>
      <c r="BL147" s="218" t="n">
        <v>2104</v>
      </c>
      <c r="BM147" s="218" t="n">
        <v>2104</v>
      </c>
      <c r="BN147" s="218" t="n">
        <v>1052</v>
      </c>
      <c r="BO147" s="218" t="n"/>
      <c r="BP147" s="218" t="n"/>
      <c r="BQ147" s="218" t="n"/>
      <c r="BR147" s="218" t="n"/>
      <c r="BS147" s="218" t="n"/>
      <c r="BT147" s="218" t="n"/>
      <c r="BU147" s="218" t="n"/>
      <c r="BV147" s="218" t="n"/>
      <c r="BW147" s="218" t="n">
        <v>4208</v>
      </c>
      <c r="BX147" s="221" t="n">
        <v>4208</v>
      </c>
      <c r="BY147" s="221" t="n">
        <v>1578</v>
      </c>
      <c r="BZ147" s="221" t="n"/>
      <c r="CA147" s="221" t="n"/>
      <c r="CB147" s="221" t="n"/>
      <c r="CC147" s="221" t="n"/>
      <c r="CD147" s="221" t="n"/>
      <c r="CE147" s="221" t="n"/>
      <c r="CF147" s="221" t="n"/>
      <c r="CG147" s="222" t="n"/>
      <c r="CH147" s="217" t="n">
        <v>0.015</v>
      </c>
      <c r="CI147" s="449" t="n"/>
      <c r="CJ147" s="224" t="n"/>
      <c r="CK147" s="196" t="n"/>
      <c r="CL147" s="196" t="n"/>
      <c r="CM147" s="196" t="n"/>
      <c r="CN147" s="196" t="n"/>
      <c r="CO147" s="196" t="inlineStr">
        <is>
          <t>LG</t>
        </is>
      </c>
      <c r="CP147" s="24" t="inlineStr">
        <is>
          <t>HE</t>
        </is>
      </c>
      <c r="CQ147" s="367" t="inlineStr">
        <is>
          <t>AGG76599801</t>
        </is>
      </c>
      <c r="CR147" s="367" t="inlineStr">
        <is>
          <t>mmf</t>
        </is>
      </c>
      <c r="CS147" s="367" t="n">
        <v>1</v>
      </c>
      <c r="CT147" s="367" t="n"/>
      <c r="CU147" s="367" t="n"/>
      <c r="CV147" s="367" t="n"/>
      <c r="CW147" s="367" t="n"/>
      <c r="CX147" s="367" t="n"/>
      <c r="CY147" s="367">
        <f>IFERROR(ROUND(STDEV(AN147,L147),1),"")</f>
        <v/>
      </c>
      <c r="CZ147" s="235">
        <f>IFERROR(ROUND(AVERAGE(O147:S147,AA147:AE147),0),"")</f>
        <v/>
      </c>
      <c r="DA147" s="235">
        <f>IFERROR(AVERAGE(T147:X147,AF147:AJ147),"")</f>
        <v/>
      </c>
      <c r="DB147" s="96" t="n"/>
      <c r="DC147" s="431">
        <f>SUM(BL147:BT147,AW147:BE147)</f>
        <v/>
      </c>
      <c r="DD147">
        <f>ROUND(DC147/K147,0)</f>
        <v/>
      </c>
      <c r="DE147">
        <f>IFERROR(ROUND(AVERAGE(Y147:Z147,AK147:AL147),0),"")</f>
        <v/>
      </c>
      <c r="DF147" s="218">
        <f>IFERROR(ROUND((3600/DE147*J147),0),"")</f>
        <v/>
      </c>
      <c r="DG147">
        <f>IFERROR(ROUND(DD147/DF147,1),"")</f>
        <v/>
      </c>
      <c r="DH147" s="431">
        <f>DD147+DB147</f>
        <v/>
      </c>
      <c r="DI147">
        <f>DC147/DH147</f>
        <v/>
      </c>
      <c r="DK147" s="431">
        <f>DF147-AP147</f>
        <v/>
      </c>
      <c r="DL147" s="367" t="n"/>
      <c r="DM147" s="367" t="n"/>
      <c r="DN147" s="367" t="n"/>
      <c r="DO147" s="367" t="n"/>
      <c r="DP147" s="367" t="n"/>
      <c r="DQ147" s="367" t="n"/>
      <c r="DR147" s="367" t="n"/>
      <c r="DS147" s="367" t="n"/>
      <c r="DT147" s="367" t="n"/>
      <c r="DU147" s="367" t="n"/>
      <c r="DV147" s="367" t="n"/>
      <c r="DW147" s="367" t="n"/>
      <c r="DX147" s="367" t="n"/>
      <c r="DY147" s="367" t="n"/>
      <c r="DZ147" s="367" t="n"/>
      <c r="EA147" s="367" t="n"/>
      <c r="EB147" s="367" t="n"/>
      <c r="EC147" s="367" t="n"/>
      <c r="ED147" s="367" t="n"/>
      <c r="EE147" s="367" t="n"/>
      <c r="EF147" s="367" t="n"/>
      <c r="EG147" s="367" t="n"/>
      <c r="EH147" s="367" t="n"/>
      <c r="EI147" s="367" t="n"/>
    </row>
    <row r="148" ht="31.5" customFormat="1" customHeight="1" s="242">
      <c r="A148" s="236" t="n">
        <v>2022</v>
      </c>
      <c r="B148" s="192" t="n">
        <v>1</v>
      </c>
      <c r="C148" s="448" t="n">
        <v>44569</v>
      </c>
      <c r="D148" s="192" t="n">
        <v>423</v>
      </c>
      <c r="E148" s="192" t="n">
        <v>669</v>
      </c>
      <c r="F148" s="192" t="n">
        <v>4</v>
      </c>
      <c r="G148" s="241" t="inlineStr">
        <is>
          <t>LG65UP77_TB</t>
        </is>
      </c>
      <c r="H148" t="inlineStr">
        <is>
          <t>FMLGEI065UP770</t>
        </is>
      </c>
      <c r="I148" t="inlineStr">
        <is>
          <t>1400*1700</t>
        </is>
      </c>
      <c r="J148" t="n">
        <v>2</v>
      </c>
      <c r="K148" t="n">
        <v>2</v>
      </c>
      <c r="L148" s="243" t="n">
        <v>954</v>
      </c>
      <c r="M148" s="244" t="n">
        <v>897.7140000000001</v>
      </c>
      <c r="N148" s="245" t="n">
        <v>1021.734</v>
      </c>
      <c r="O148" s="235" t="n"/>
      <c r="P148" s="235" t="n">
        <v>203489</v>
      </c>
      <c r="Q148" s="235" t="n"/>
      <c r="R148" s="235" t="n"/>
      <c r="S148" s="235" t="n"/>
      <c r="T148" s="235" t="n"/>
      <c r="U148" s="235" t="n">
        <v>145574</v>
      </c>
      <c r="V148" s="235" t="n"/>
      <c r="W148" s="235" t="n"/>
      <c r="X148" s="235" t="n"/>
      <c r="Y148" s="195" t="n">
        <v>193</v>
      </c>
      <c r="Z148" s="195" t="n">
        <v>193</v>
      </c>
      <c r="AA148" s="235" t="n"/>
      <c r="AB148" s="235" t="n"/>
      <c r="AC148" s="235" t="n"/>
      <c r="AD148" s="235" t="n"/>
      <c r="AE148" s="235" t="n"/>
      <c r="AF148" s="235" t="n"/>
      <c r="AG148" s="235" t="n"/>
      <c r="AH148" s="235" t="n"/>
      <c r="AI148" s="235" t="n"/>
      <c r="AJ148" s="235" t="n"/>
      <c r="AK148" s="195" t="n">
        <v>193</v>
      </c>
      <c r="AL148" s="195" t="n">
        <v>194</v>
      </c>
      <c r="AM148" s="235" t="n"/>
      <c r="AN148" s="235" t="n"/>
      <c r="AO148" s="282" t="n"/>
      <c r="AP148" s="219" t="n">
        <v>40</v>
      </c>
      <c r="AQ148" s="220" t="n">
        <v>180</v>
      </c>
      <c r="AR148" s="218" t="n"/>
      <c r="AS148" s="218" t="n"/>
      <c r="AT148" s="218" t="n"/>
      <c r="AU148" s="218" t="n"/>
      <c r="AV148" s="218" t="n"/>
      <c r="AW148" s="218" t="n"/>
      <c r="AX148" s="218" t="n"/>
      <c r="AY148" s="218" t="n"/>
      <c r="AZ148" s="218" t="n"/>
      <c r="BA148" s="218" t="n"/>
      <c r="BB148" s="218" t="n"/>
      <c r="BC148" s="218" t="n"/>
      <c r="BD148" s="218" t="n"/>
      <c r="BE148" s="218" t="n"/>
      <c r="BF148" s="218" t="n"/>
      <c r="BG148" s="218" t="n"/>
      <c r="BH148" s="218" t="n"/>
      <c r="BI148" s="218" t="n"/>
      <c r="BJ148" s="218" t="n"/>
      <c r="BK148" s="218" t="n"/>
      <c r="BL148" s="218" t="n"/>
      <c r="BM148" s="218" t="n"/>
      <c r="BN148" s="218" t="n"/>
      <c r="BO148" s="218" t="n"/>
      <c r="BP148" s="218" t="n"/>
      <c r="BQ148" s="218" t="n"/>
      <c r="BR148" s="218" t="n"/>
      <c r="BS148" s="218" t="n"/>
      <c r="BT148" s="218" t="n"/>
      <c r="BU148" s="218" t="n"/>
      <c r="BV148" s="218" t="n"/>
      <c r="BW148" s="218" t="n"/>
      <c r="BX148" s="221" t="n"/>
      <c r="BY148" s="221" t="n"/>
      <c r="BZ148" s="221" t="n"/>
      <c r="CA148" s="221" t="n"/>
      <c r="CB148" s="221" t="n"/>
      <c r="CC148" s="221" t="n"/>
      <c r="CD148" s="221" t="n"/>
      <c r="CE148" s="221" t="n"/>
      <c r="CF148" s="221" t="n"/>
      <c r="CG148" s="222" t="n"/>
      <c r="CH148" s="217" t="n">
        <v>0.015</v>
      </c>
      <c r="CI148" s="449" t="n"/>
      <c r="CJ148" s="224" t="n"/>
      <c r="CK148" s="196" t="n"/>
      <c r="CL148" s="196" t="n"/>
      <c r="CM148" s="196" t="n"/>
      <c r="CN148" s="196" t="n"/>
      <c r="CO148" s="196" t="inlineStr">
        <is>
          <t>LG</t>
        </is>
      </c>
      <c r="CP148" s="24" t="inlineStr">
        <is>
          <t>HE</t>
        </is>
      </c>
      <c r="CQ148" s="367" t="inlineStr">
        <is>
          <t>MFZ67207701</t>
        </is>
      </c>
      <c r="CR148" s="367" t="inlineStr">
        <is>
          <t>mma</t>
        </is>
      </c>
      <c r="CS148" s="367" t="n">
        <v>1</v>
      </c>
      <c r="CT148" s="367" t="n"/>
      <c r="CU148" s="367" t="n"/>
      <c r="CV148" s="367" t="n"/>
      <c r="CW148" s="367" t="n"/>
      <c r="CX148" s="367" t="n"/>
      <c r="CY148" s="367">
        <f>IFERROR(ROUND(STDEV(AN148,L148),1),"")</f>
        <v/>
      </c>
      <c r="CZ148" s="235">
        <f>IFERROR(ROUND(AVERAGE(O148:S148,AA148:AE148),0),"")</f>
        <v/>
      </c>
      <c r="DA148" s="235">
        <f>IFERROR(AVERAGE(T148:X148,AF148:AJ148),"")</f>
        <v/>
      </c>
      <c r="DB148" s="96" t="n"/>
      <c r="DC148" s="431">
        <f>SUM(BL148:BT148,AW148:BE148)</f>
        <v/>
      </c>
      <c r="DD148">
        <f>ROUND(DC148/K148,0)</f>
        <v/>
      </c>
      <c r="DE148">
        <f>IFERROR(ROUND(AVERAGE(Y148:Z148,AK148:AL148),0),"")</f>
        <v/>
      </c>
      <c r="DF148" s="218">
        <f>IFERROR(ROUND((3600/DE148*J148),0),"")</f>
        <v/>
      </c>
      <c r="DG148">
        <f>IFERROR(ROUND(DD148/DF148,1),"")</f>
        <v/>
      </c>
      <c r="DH148" s="431">
        <f>DD148+DB148</f>
        <v/>
      </c>
      <c r="DI148">
        <f>DC148/DH148</f>
        <v/>
      </c>
      <c r="DK148" s="431">
        <f>DF148-AP148</f>
        <v/>
      </c>
      <c r="DL148" s="367" t="n"/>
      <c r="DM148" s="367" t="n"/>
      <c r="DN148" s="367" t="n"/>
      <c r="DO148" s="367" t="n"/>
      <c r="DP148" s="367" t="n"/>
      <c r="DQ148" s="367" t="n"/>
      <c r="DR148" s="367" t="n"/>
      <c r="DS148" s="367" t="n"/>
      <c r="DT148" s="367" t="n"/>
      <c r="DU148" s="367" t="n"/>
      <c r="DV148" s="367" t="n"/>
      <c r="DW148" s="367" t="n"/>
      <c r="DX148" s="367" t="n"/>
      <c r="DY148" s="367" t="n"/>
      <c r="DZ148" s="367" t="n"/>
      <c r="EA148" s="367" t="n"/>
      <c r="EB148" s="367" t="n"/>
      <c r="EC148" s="367" t="n"/>
      <c r="ED148" s="367" t="n"/>
      <c r="EE148" s="367" t="n"/>
      <c r="EF148" s="367" t="n"/>
      <c r="EG148" s="367" t="n"/>
      <c r="EH148" s="367" t="n"/>
      <c r="EI148" s="367" t="n"/>
    </row>
    <row r="149" ht="31.5" customFormat="1" customHeight="1" s="242">
      <c r="A149" s="236" t="n">
        <v>2022</v>
      </c>
      <c r="B149" s="192" t="n">
        <v>1</v>
      </c>
      <c r="C149" s="448" t="n">
        <v>44569</v>
      </c>
      <c r="D149" s="192" t="n">
        <v>236</v>
      </c>
      <c r="E149" s="192" t="n">
        <v>160</v>
      </c>
      <c r="F149" s="192" t="n">
        <v>5</v>
      </c>
      <c r="G149" s="241" t="inlineStr">
        <is>
          <t>فوم طقم رويال جاز المعدل</t>
        </is>
      </c>
      <c r="H149" t="inlineStr">
        <is>
          <t>FMROGI20000000</t>
        </is>
      </c>
      <c r="I149" t="inlineStr">
        <is>
          <t>1400*1700</t>
        </is>
      </c>
      <c r="J149" t="n">
        <v>2</v>
      </c>
      <c r="K149" t="n">
        <v>1</v>
      </c>
      <c r="L149" s="243" t="n">
        <v>200</v>
      </c>
      <c r="M149" s="244" t="n">
        <v>186</v>
      </c>
      <c r="N149" s="245" t="n">
        <v>214</v>
      </c>
      <c r="O149" s="235" t="n"/>
      <c r="P149" s="235" t="n">
        <v>133017</v>
      </c>
      <c r="Q149" s="235" t="n">
        <v>135651</v>
      </c>
      <c r="R149" s="235" t="n">
        <v>133895</v>
      </c>
      <c r="S149" s="235" t="n">
        <v>132139</v>
      </c>
      <c r="T149" s="235" t="n"/>
      <c r="U149" s="235" t="n">
        <v>85166</v>
      </c>
      <c r="V149" s="235" t="n">
        <v>86922</v>
      </c>
      <c r="W149" s="235" t="n">
        <v>85605</v>
      </c>
      <c r="X149" s="235" t="n">
        <v>88239</v>
      </c>
      <c r="Y149" s="195" t="n">
        <v>93</v>
      </c>
      <c r="Z149" s="195" t="n">
        <v>93</v>
      </c>
      <c r="AA149" s="235" t="n">
        <v>127310</v>
      </c>
      <c r="AB149" s="235" t="n">
        <v>124676</v>
      </c>
      <c r="AC149" s="235" t="n">
        <v>126432</v>
      </c>
      <c r="AD149" s="235" t="n">
        <v>129066</v>
      </c>
      <c r="AE149" s="235" t="n">
        <v>130822</v>
      </c>
      <c r="AF149" s="235" t="n">
        <v>92629</v>
      </c>
      <c r="AG149" s="235" t="n">
        <v>91312</v>
      </c>
      <c r="AH149" s="235" t="n">
        <v>88239</v>
      </c>
      <c r="AI149" s="235" t="n">
        <v>87800</v>
      </c>
      <c r="AJ149" s="235" t="n">
        <v>83410</v>
      </c>
      <c r="AK149" s="195" t="n">
        <v>93</v>
      </c>
      <c r="AL149" s="195" t="n">
        <v>92</v>
      </c>
      <c r="AM149" s="235" t="n"/>
      <c r="AN149" s="235" t="n"/>
      <c r="AO149" s="282" t="n"/>
      <c r="AP149" s="219" t="n">
        <v>76</v>
      </c>
      <c r="AQ149" s="220" t="n">
        <v>95</v>
      </c>
      <c r="AR149" s="218" t="n"/>
      <c r="AS149" s="218" t="n"/>
      <c r="AT149" s="218" t="n"/>
      <c r="AU149" s="218" t="n"/>
      <c r="AV149" s="218" t="n"/>
      <c r="AW149" s="218" t="n">
        <v>1756</v>
      </c>
      <c r="AX149" s="218" t="n">
        <v>1317</v>
      </c>
      <c r="AY149" s="218" t="n">
        <v>1756</v>
      </c>
      <c r="AZ149" s="218" t="n"/>
      <c r="BA149" s="218" t="n"/>
      <c r="BB149" s="218" t="n"/>
      <c r="BC149" s="218" t="n"/>
      <c r="BD149" s="218" t="n"/>
      <c r="BE149" s="218" t="n"/>
      <c r="BF149" s="218" t="n"/>
      <c r="BG149" s="218" t="n"/>
      <c r="BH149" s="218" t="n"/>
      <c r="BI149" s="218" t="n"/>
      <c r="BJ149" s="218" t="n"/>
      <c r="BK149" s="218" t="n"/>
      <c r="BL149" s="218" t="n">
        <v>2634</v>
      </c>
      <c r="BM149" s="218" t="n">
        <v>1756</v>
      </c>
      <c r="BN149" s="218" t="n">
        <v>878</v>
      </c>
      <c r="BO149" s="218" t="n"/>
      <c r="BP149" s="218" t="n"/>
      <c r="BQ149" s="218" t="n"/>
      <c r="BR149" s="218" t="n"/>
      <c r="BS149" s="218" t="n"/>
      <c r="BT149" s="218" t="n"/>
      <c r="BU149" s="218" t="n"/>
      <c r="BV149" s="218" t="n"/>
      <c r="BW149" s="218" t="n">
        <v>4390</v>
      </c>
      <c r="BX149" s="221" t="n">
        <v>3073</v>
      </c>
      <c r="BY149" s="221" t="n">
        <v>2634</v>
      </c>
      <c r="BZ149" s="221" t="n"/>
      <c r="CA149" s="221" t="n"/>
      <c r="CB149" s="221" t="n"/>
      <c r="CC149" s="221" t="n"/>
      <c r="CD149" s="221" t="n"/>
      <c r="CE149" s="221" t="n"/>
      <c r="CF149" s="221" t="n"/>
      <c r="CG149" s="222" t="n"/>
      <c r="CH149" s="217" t="n">
        <v>0.015</v>
      </c>
      <c r="CI149" s="449" t="n"/>
      <c r="CJ149" s="224" t="n"/>
      <c r="CK149" s="196" t="n"/>
      <c r="CL149" s="196" t="n"/>
      <c r="CM149" s="196" t="n"/>
      <c r="CN149" s="196" t="n"/>
      <c r="CO149" s="196" t="inlineStr">
        <is>
          <t>رويال جاز</t>
        </is>
      </c>
      <c r="CP149" s="24" t="inlineStr">
        <is>
          <t xml:space="preserve">الهندسية لانتاج الاجهزة المنزلية </t>
        </is>
      </c>
      <c r="CQ149" s="367" t="n"/>
      <c r="CR149" s="367" t="n"/>
      <c r="CS149" s="367" t="n">
        <v>1</v>
      </c>
      <c r="CT149" s="367" t="n"/>
      <c r="CU149" s="367" t="n"/>
      <c r="CV149" s="367" t="n"/>
      <c r="CW149" s="367" t="n"/>
      <c r="CX149" s="367" t="n"/>
      <c r="CY149" s="367">
        <f>IFERROR(ROUND(STDEV(AN149,L149),1),"")</f>
        <v/>
      </c>
      <c r="CZ149" s="235">
        <f>IFERROR(ROUND(AVERAGE(O149:S149,AA149:AE149),0),"")</f>
        <v/>
      </c>
      <c r="DA149" s="235">
        <f>IFERROR(AVERAGE(T149:X149,AF149:AJ149),"")</f>
        <v/>
      </c>
      <c r="DB149" s="96" t="n"/>
      <c r="DC149" s="431">
        <f>SUM(BL149:BT149,AW149:BE149)</f>
        <v/>
      </c>
      <c r="DD149">
        <f>ROUND(DC149/K149,0)</f>
        <v/>
      </c>
      <c r="DE149">
        <f>IFERROR(ROUND(AVERAGE(Y149:Z149,AK149:AL149),0),"")</f>
        <v/>
      </c>
      <c r="DF149" s="218">
        <f>IFERROR(ROUND((3600/DE149*J149),0),"")</f>
        <v/>
      </c>
      <c r="DG149">
        <f>IFERROR(ROUND(DD149/DF149,1),"")</f>
        <v/>
      </c>
      <c r="DH149" s="431">
        <f>DD149+DB149</f>
        <v/>
      </c>
      <c r="DI149">
        <f>DC149/DH149</f>
        <v/>
      </c>
      <c r="DK149" s="431">
        <f>DF149-AP149</f>
        <v/>
      </c>
      <c r="DL149" s="367" t="n"/>
      <c r="DM149" s="367" t="n"/>
      <c r="DN149" s="367" t="n"/>
      <c r="DO149" s="367" t="n"/>
      <c r="DP149" s="367" t="n"/>
      <c r="DQ149" s="367" t="n"/>
      <c r="DR149" s="367" t="n"/>
      <c r="DS149" s="367" t="n"/>
      <c r="DT149" s="367" t="n"/>
      <c r="DU149" s="367" t="n"/>
      <c r="DV149" s="367" t="n"/>
      <c r="DW149" s="367" t="n"/>
      <c r="DX149" s="367" t="n"/>
      <c r="DY149" s="367" t="n"/>
      <c r="DZ149" s="367" t="n"/>
      <c r="EA149" s="367" t="n"/>
      <c r="EB149" s="367" t="n"/>
      <c r="EC149" s="367" t="n"/>
      <c r="ED149" s="367" t="n"/>
      <c r="EE149" s="367" t="n"/>
      <c r="EF149" s="367" t="n"/>
      <c r="EG149" s="367" t="n"/>
      <c r="EH149" s="367" t="n"/>
      <c r="EI149" s="367" t="n"/>
    </row>
    <row r="150" ht="31.5" customFormat="1" customHeight="1" s="242">
      <c r="A150" s="236" t="n">
        <v>2022</v>
      </c>
      <c r="B150" s="192" t="n">
        <v>1</v>
      </c>
      <c r="C150" s="448" t="n">
        <v>44569</v>
      </c>
      <c r="D150" s="192" t="n">
        <v>18</v>
      </c>
      <c r="E150" s="192" t="n">
        <v>49</v>
      </c>
      <c r="F150" s="192" t="n">
        <v>6</v>
      </c>
      <c r="G150" s="241" t="inlineStr">
        <is>
          <t xml:space="preserve"> LgWashing machine (Cover)</t>
        </is>
      </c>
      <c r="H150" t="inlineStr">
        <is>
          <t>FMLGEI20000000</t>
        </is>
      </c>
      <c r="I150" t="inlineStr">
        <is>
          <t>1700*1400</t>
        </is>
      </c>
      <c r="J150" t="n">
        <v>2</v>
      </c>
      <c r="K150" t="n">
        <v>3</v>
      </c>
      <c r="L150" s="243" t="n">
        <v>100</v>
      </c>
      <c r="M150" s="244" t="n">
        <v>95.5</v>
      </c>
      <c r="N150" s="245" t="n">
        <v>104.5</v>
      </c>
      <c r="O150" s="235" t="n"/>
      <c r="P150" s="235" t="n"/>
      <c r="Q150" s="235" t="n">
        <v>42336</v>
      </c>
      <c r="R150" s="235" t="n">
        <v>41454</v>
      </c>
      <c r="S150" s="235" t="n">
        <v>40572</v>
      </c>
      <c r="T150" s="235" t="n"/>
      <c r="U150" s="235" t="n"/>
      <c r="V150" s="235" t="n">
        <v>29694</v>
      </c>
      <c r="W150" s="235" t="n">
        <v>28812</v>
      </c>
      <c r="X150" s="235" t="n">
        <v>30576</v>
      </c>
      <c r="Y150" s="195" t="n">
        <v>105</v>
      </c>
      <c r="Z150" s="195" t="n">
        <v>105</v>
      </c>
      <c r="AA150" s="235" t="n">
        <v>40278</v>
      </c>
      <c r="AB150" s="235" t="n">
        <v>39690</v>
      </c>
      <c r="AC150" s="235" t="n">
        <v>37632</v>
      </c>
      <c r="AD150" s="235" t="n">
        <v>38514</v>
      </c>
      <c r="AE150" s="235" t="n">
        <v>35868</v>
      </c>
      <c r="AF150" s="235" t="n">
        <v>30576</v>
      </c>
      <c r="AG150" s="235" t="n">
        <v>30576</v>
      </c>
      <c r="AH150" s="235" t="n">
        <v>29694</v>
      </c>
      <c r="AI150" s="235" t="n">
        <v>29988</v>
      </c>
      <c r="AJ150" s="235" t="n">
        <v>30282</v>
      </c>
      <c r="AK150" s="195" t="n">
        <v>106</v>
      </c>
      <c r="AL150" s="195" t="n">
        <v>105</v>
      </c>
      <c r="AM150" s="235" t="n"/>
      <c r="AN150" s="235" t="n"/>
      <c r="AO150" s="282" t="n"/>
      <c r="AP150" s="219" t="n">
        <v>101</v>
      </c>
      <c r="AQ150" s="220" t="n">
        <v>107</v>
      </c>
      <c r="AR150" s="218" t="n"/>
      <c r="AS150" s="218" t="n"/>
      <c r="AT150" s="218" t="n"/>
      <c r="AU150" s="218" t="n"/>
      <c r="AV150" s="218" t="n"/>
      <c r="AW150" s="218" t="n">
        <v>1764</v>
      </c>
      <c r="AX150" s="218" t="n">
        <v>882</v>
      </c>
      <c r="AY150" s="218" t="n">
        <v>294</v>
      </c>
      <c r="AZ150" s="218" t="n"/>
      <c r="BA150" s="218" t="n"/>
      <c r="BB150" s="218" t="n"/>
      <c r="BC150" s="218" t="n"/>
      <c r="BD150" s="218" t="n"/>
      <c r="BE150" s="218" t="n"/>
      <c r="BF150" s="218" t="n"/>
      <c r="BG150" s="218" t="n"/>
      <c r="BH150" s="218" t="n"/>
      <c r="BI150" s="218" t="n"/>
      <c r="BJ150" s="218" t="n"/>
      <c r="BK150" s="218" t="n"/>
      <c r="BL150" s="218" t="n">
        <v>1764</v>
      </c>
      <c r="BM150" s="218" t="n">
        <v>588</v>
      </c>
      <c r="BN150" s="218" t="n">
        <v>588</v>
      </c>
      <c r="BO150" s="218" t="n"/>
      <c r="BP150" s="218" t="n"/>
      <c r="BQ150" s="218" t="n"/>
      <c r="BR150" s="218" t="n"/>
      <c r="BS150" s="218" t="n"/>
      <c r="BT150" s="218" t="n"/>
      <c r="BU150" s="218" t="n"/>
      <c r="BV150" s="218" t="n"/>
      <c r="BW150" s="218" t="n">
        <v>1176</v>
      </c>
      <c r="BX150" s="221" t="n">
        <v>294</v>
      </c>
      <c r="BY150" s="221" t="n">
        <v>294</v>
      </c>
      <c r="BZ150" s="221" t="n"/>
      <c r="CA150" s="221" t="n"/>
      <c r="CB150" s="221" t="n"/>
      <c r="CC150" s="221" t="n"/>
      <c r="CD150" s="221" t="n"/>
      <c r="CE150" s="221" t="n"/>
      <c r="CF150" s="221" t="n"/>
      <c r="CG150" s="222" t="n"/>
      <c r="CH150" s="217" t="n">
        <v>0.015</v>
      </c>
      <c r="CI150" s="449" t="n"/>
      <c r="CJ150" s="224" t="n"/>
      <c r="CK150" s="196" t="n"/>
      <c r="CL150" s="196" t="n"/>
      <c r="CM150" s="196" t="n"/>
      <c r="CN150" s="196" t="n"/>
      <c r="CO150" s="196" t="inlineStr">
        <is>
          <t>LG</t>
        </is>
      </c>
      <c r="CP150" s="24" t="inlineStr">
        <is>
          <t>HE</t>
        </is>
      </c>
      <c r="CQ150" s="367" t="inlineStr">
        <is>
          <t>3920EZ2058A</t>
        </is>
      </c>
      <c r="CR150" s="367" t="inlineStr">
        <is>
          <t>mmf</t>
        </is>
      </c>
      <c r="CS150" s="367" t="n">
        <v>1</v>
      </c>
      <c r="CT150" s="367" t="n"/>
      <c r="CU150" s="367" t="n"/>
      <c r="CV150" s="367" t="n"/>
      <c r="CW150" s="367" t="n"/>
      <c r="CX150" s="367" t="n"/>
      <c r="CY150" s="367">
        <f>IFERROR(ROUND(STDEV(AN150,L150),1),"")</f>
        <v/>
      </c>
      <c r="CZ150" s="235">
        <f>IFERROR(ROUND(AVERAGE(O150:S150,AA150:AE150),0),"")</f>
        <v/>
      </c>
      <c r="DA150" s="235">
        <f>IFERROR(AVERAGE(T150:X150,AF150:AJ150),"")</f>
        <v/>
      </c>
      <c r="DB150" s="96" t="n"/>
      <c r="DC150" s="431">
        <f>SUM(BL150:BT150,AW150:BE150)</f>
        <v/>
      </c>
      <c r="DD150">
        <f>ROUND(DC150/K150,0)</f>
        <v/>
      </c>
      <c r="DE150">
        <f>IFERROR(ROUND(AVERAGE(Y150:Z150,AK150:AL150),0),"")</f>
        <v/>
      </c>
      <c r="DF150" s="218">
        <f>IFERROR(ROUND((3600/DE150*J150),0),"")</f>
        <v/>
      </c>
      <c r="DG150">
        <f>IFERROR(ROUND(DD150/DF150,1),"")</f>
        <v/>
      </c>
      <c r="DH150" s="431">
        <f>DD150+DB150</f>
        <v/>
      </c>
      <c r="DI150">
        <f>DC150/DH150</f>
        <v/>
      </c>
      <c r="DK150" s="431">
        <f>DF150-AP150</f>
        <v/>
      </c>
      <c r="DL150" s="367" t="n"/>
      <c r="DM150" s="367" t="n"/>
      <c r="DN150" s="367" t="n"/>
      <c r="DO150" s="367" t="n"/>
      <c r="DP150" s="367" t="n"/>
      <c r="DQ150" s="367" t="n"/>
      <c r="DR150" s="367" t="n"/>
      <c r="DS150" s="367" t="n"/>
      <c r="DT150" s="367" t="n"/>
      <c r="DU150" s="367" t="n"/>
      <c r="DV150" s="367" t="n"/>
      <c r="DW150" s="367" t="n"/>
      <c r="DX150" s="367" t="n"/>
      <c r="DY150" s="367" t="n"/>
      <c r="DZ150" s="367" t="n"/>
      <c r="EA150" s="367" t="n"/>
      <c r="EB150" s="367" t="n"/>
      <c r="EC150" s="367" t="n"/>
      <c r="ED150" s="367" t="n"/>
      <c r="EE150" s="367" t="n"/>
      <c r="EF150" s="367" t="n"/>
      <c r="EG150" s="367" t="n"/>
      <c r="EH150" s="367" t="n"/>
      <c r="EI150" s="367" t="n"/>
    </row>
    <row r="151" ht="31.5" customFormat="1" customHeight="1" s="242">
      <c r="A151" s="236" t="n">
        <v>2022</v>
      </c>
      <c r="B151" s="192" t="n">
        <v>1</v>
      </c>
      <c r="C151" s="448" t="n">
        <v>44569</v>
      </c>
      <c r="D151" s="192" t="n">
        <v>18</v>
      </c>
      <c r="E151" s="192" t="n">
        <v>50</v>
      </c>
      <c r="F151" s="192" t="n">
        <v>6</v>
      </c>
      <c r="G151" s="241" t="inlineStr">
        <is>
          <t>LgWashing machine (Angels)</t>
        </is>
      </c>
      <c r="H151" t="inlineStr">
        <is>
          <t>FMLGEI40000000</t>
        </is>
      </c>
      <c r="I151" t="inlineStr">
        <is>
          <t>1700*1400</t>
        </is>
      </c>
      <c r="J151" t="n">
        <v>2</v>
      </c>
      <c r="K151" t="n">
        <v>3</v>
      </c>
      <c r="L151" s="243" t="n">
        <v>54</v>
      </c>
      <c r="M151" s="244" t="n">
        <v>51.57</v>
      </c>
      <c r="N151" s="245" t="n">
        <v>56.43</v>
      </c>
      <c r="O151" s="235" t="n"/>
      <c r="P151" s="235" t="n"/>
      <c r="Q151" s="235" t="n">
        <v>24402</v>
      </c>
      <c r="R151" s="235" t="n">
        <v>21756</v>
      </c>
      <c r="S151" s="235" t="n">
        <v>20286</v>
      </c>
      <c r="T151" s="235" t="n"/>
      <c r="U151" s="235" t="n"/>
      <c r="V151" s="235" t="n">
        <v>15582</v>
      </c>
      <c r="W151" s="235" t="n">
        <v>16170</v>
      </c>
      <c r="X151" s="235" t="n">
        <v>16758</v>
      </c>
      <c r="Y151" s="195" t="n">
        <v>105</v>
      </c>
      <c r="Z151" s="195" t="n">
        <v>105</v>
      </c>
      <c r="AA151" s="235" t="n">
        <v>20874</v>
      </c>
      <c r="AB151" s="235" t="n">
        <v>19992</v>
      </c>
      <c r="AC151" s="235" t="n">
        <v>19110</v>
      </c>
      <c r="AD151" s="235" t="n">
        <v>18816</v>
      </c>
      <c r="AE151" s="235" t="n">
        <v>18228</v>
      </c>
      <c r="AF151" s="235" t="n">
        <v>16170</v>
      </c>
      <c r="AG151" s="235" t="n">
        <v>16170</v>
      </c>
      <c r="AH151" s="235" t="n">
        <v>15876</v>
      </c>
      <c r="AI151" s="235" t="n">
        <v>15582</v>
      </c>
      <c r="AJ151" s="235" t="n">
        <v>16170</v>
      </c>
      <c r="AK151" s="195" t="n">
        <v>106</v>
      </c>
      <c r="AL151" s="195" t="n">
        <v>105</v>
      </c>
      <c r="AM151" s="235" t="n"/>
      <c r="AN151" s="235" t="n"/>
      <c r="AO151" s="282" t="n"/>
      <c r="AP151" s="219" t="n">
        <v>101</v>
      </c>
      <c r="AQ151" s="220" t="n">
        <v>107</v>
      </c>
      <c r="AR151" s="218" t="n"/>
      <c r="AS151" s="218" t="n"/>
      <c r="AT151" s="218" t="n"/>
      <c r="AU151" s="218" t="n"/>
      <c r="AV151" s="218" t="n"/>
      <c r="AW151" s="218" t="n">
        <v>1176</v>
      </c>
      <c r="AX151" s="218" t="n">
        <v>1176</v>
      </c>
      <c r="AY151" s="218" t="n">
        <v>1176</v>
      </c>
      <c r="AZ151" s="218" t="n"/>
      <c r="BA151" s="218" t="n"/>
      <c r="BB151" s="218" t="n"/>
      <c r="BC151" s="218" t="n"/>
      <c r="BD151" s="218" t="n"/>
      <c r="BE151" s="218" t="n"/>
      <c r="BF151" s="218" t="n"/>
      <c r="BG151" s="218" t="n"/>
      <c r="BH151" s="218" t="n"/>
      <c r="BI151" s="218" t="n"/>
      <c r="BJ151" s="218" t="n"/>
      <c r="BK151" s="218" t="n"/>
      <c r="BL151" s="218" t="n">
        <v>1176</v>
      </c>
      <c r="BM151" s="218" t="n">
        <v>588</v>
      </c>
      <c r="BN151" s="218" t="n">
        <v>588</v>
      </c>
      <c r="BO151" s="218" t="n"/>
      <c r="BP151" s="218" t="n"/>
      <c r="BQ151" s="218" t="n"/>
      <c r="BR151" s="218" t="n"/>
      <c r="BS151" s="218" t="n"/>
      <c r="BT151" s="218" t="n"/>
      <c r="BU151" s="218" t="n"/>
      <c r="BV151" s="218" t="n"/>
      <c r="BW151" s="218" t="n">
        <v>588</v>
      </c>
      <c r="BX151" s="221" t="n">
        <v>588</v>
      </c>
      <c r="BY151" s="221" t="n">
        <v>588</v>
      </c>
      <c r="BZ151" s="221" t="n"/>
      <c r="CA151" s="221" t="n"/>
      <c r="CB151" s="221" t="n"/>
      <c r="CC151" s="221" t="n"/>
      <c r="CD151" s="221" t="n"/>
      <c r="CE151" s="221" t="n"/>
      <c r="CF151" s="221" t="n"/>
      <c r="CG151" s="222" t="n"/>
      <c r="CH151" s="217" t="n">
        <v>0.015</v>
      </c>
      <c r="CI151" s="449" t="n"/>
      <c r="CJ151" s="224" t="n"/>
      <c r="CK151" s="196" t="n"/>
      <c r="CL151" s="196" t="n"/>
      <c r="CM151" s="196" t="n"/>
      <c r="CN151" s="196" t="n"/>
      <c r="CO151" s="196" t="inlineStr">
        <is>
          <t>LG</t>
        </is>
      </c>
      <c r="CP151" s="24" t="inlineStr">
        <is>
          <t>HE</t>
        </is>
      </c>
      <c r="CQ151" s="367" t="inlineStr">
        <is>
          <t>3920FZ3114C</t>
        </is>
      </c>
      <c r="CR151" s="367" t="inlineStr">
        <is>
          <t>mmf</t>
        </is>
      </c>
      <c r="CS151" s="367" t="n">
        <v>1</v>
      </c>
      <c r="CT151" s="367" t="n"/>
      <c r="CU151" s="367" t="n"/>
      <c r="CV151" s="367" t="n"/>
      <c r="CW151" s="367" t="n"/>
      <c r="CX151" s="367" t="n"/>
      <c r="CY151" s="367">
        <f>IFERROR(ROUND(STDEV(AN151,L151),1),"")</f>
        <v/>
      </c>
      <c r="CZ151" s="235">
        <f>IFERROR(ROUND(AVERAGE(O151:S151,AA151:AE151),0),"")</f>
        <v/>
      </c>
      <c r="DA151" s="235">
        <f>IFERROR(AVERAGE(T151:X151,AF151:AJ151),"")</f>
        <v/>
      </c>
      <c r="DB151" s="96" t="n"/>
      <c r="DC151" s="431">
        <f>SUM(BL151:BT151,AW151:BE151)</f>
        <v/>
      </c>
      <c r="DD151">
        <f>ROUND(DC151/K151,0)</f>
        <v/>
      </c>
      <c r="DE151">
        <f>IFERROR(ROUND(AVERAGE(Y151:Z151,AK151:AL151),0),"")</f>
        <v/>
      </c>
      <c r="DF151" s="218">
        <f>IFERROR(ROUND((3600/DE151*J151),0),"")</f>
        <v/>
      </c>
      <c r="DG151">
        <f>IFERROR(ROUND(DD151/DF151,1),"")</f>
        <v/>
      </c>
      <c r="DH151" s="431">
        <f>DD151+DB151</f>
        <v/>
      </c>
      <c r="DI151">
        <f>DC151/DH151</f>
        <v/>
      </c>
      <c r="DK151" s="431">
        <f>DF151-AP151</f>
        <v/>
      </c>
      <c r="DL151" s="367" t="n"/>
      <c r="DM151" s="367" t="n"/>
      <c r="DN151" s="367" t="n"/>
      <c r="DO151" s="367" t="n"/>
      <c r="DP151" s="367" t="n"/>
      <c r="DQ151" s="367" t="n"/>
      <c r="DR151" s="367" t="n"/>
      <c r="DS151" s="367" t="n"/>
      <c r="DT151" s="367" t="n"/>
      <c r="DU151" s="367" t="n"/>
      <c r="DV151" s="367" t="n"/>
      <c r="DW151" s="367" t="n"/>
      <c r="DX151" s="367" t="n"/>
      <c r="DY151" s="367" t="n"/>
      <c r="DZ151" s="367" t="n"/>
      <c r="EA151" s="367" t="n"/>
      <c r="EB151" s="367" t="n"/>
      <c r="EC151" s="367" t="n"/>
      <c r="ED151" s="367" t="n"/>
      <c r="EE151" s="367" t="n"/>
      <c r="EF151" s="367" t="n"/>
      <c r="EG151" s="367" t="n"/>
      <c r="EH151" s="367" t="n"/>
      <c r="EI151" s="367" t="n"/>
    </row>
    <row r="152" ht="31.5" customFormat="1" customHeight="1" s="242">
      <c r="A152" s="236" t="n">
        <v>2022</v>
      </c>
      <c r="B152" s="192" t="n">
        <v>1</v>
      </c>
      <c r="C152" s="448" t="n">
        <v>44569</v>
      </c>
      <c r="D152" s="192" t="n">
        <v>375</v>
      </c>
      <c r="E152" s="192" t="n">
        <v>437</v>
      </c>
      <c r="F152" s="192" t="n">
        <v>6</v>
      </c>
      <c r="G152" s="241" t="inlineStr">
        <is>
          <t>LG32LM55\63</t>
        </is>
      </c>
      <c r="H152" t="inlineStr">
        <is>
          <t>FMLGEI32LM5563</t>
        </is>
      </c>
      <c r="I152" t="inlineStr">
        <is>
          <t>1400*1700</t>
        </is>
      </c>
      <c r="J152" t="n">
        <v>4</v>
      </c>
      <c r="K152" t="n">
        <v>2</v>
      </c>
      <c r="L152" s="243" t="n">
        <v>168</v>
      </c>
      <c r="M152" s="244" t="n">
        <v>158.088</v>
      </c>
      <c r="N152" s="245" t="n">
        <v>179.928</v>
      </c>
      <c r="O152" s="235" t="n"/>
      <c r="P152" s="235" t="n">
        <v>70956</v>
      </c>
      <c r="Q152" s="235" t="n">
        <v>68283</v>
      </c>
      <c r="R152" s="235" t="n">
        <v>69498</v>
      </c>
      <c r="S152" s="235" t="n">
        <v>70713</v>
      </c>
      <c r="T152" s="235" t="n"/>
      <c r="U152" s="235" t="n">
        <v>43254</v>
      </c>
      <c r="V152" s="235" t="n">
        <v>42768</v>
      </c>
      <c r="W152" s="235" t="n">
        <v>43497</v>
      </c>
      <c r="X152" s="235" t="n">
        <v>43740</v>
      </c>
      <c r="Y152" s="195" t="n">
        <v>116</v>
      </c>
      <c r="Z152" s="195" t="n">
        <v>116</v>
      </c>
      <c r="AA152" s="235" t="n">
        <v>51273</v>
      </c>
      <c r="AB152" s="235" t="n">
        <v>49572</v>
      </c>
      <c r="AC152" s="235" t="n">
        <v>48114</v>
      </c>
      <c r="AD152" s="235" t="n">
        <v>48114</v>
      </c>
      <c r="AE152" s="235" t="n">
        <v>46899</v>
      </c>
      <c r="AF152" s="235" t="n">
        <v>41310</v>
      </c>
      <c r="AG152" s="235" t="n">
        <v>40824</v>
      </c>
      <c r="AH152" s="235" t="n">
        <v>40095</v>
      </c>
      <c r="AI152" s="235" t="n">
        <v>40095</v>
      </c>
      <c r="AJ152" s="235" t="n">
        <v>39852</v>
      </c>
      <c r="AK152" s="195" t="n">
        <v>116</v>
      </c>
      <c r="AL152" s="195" t="n">
        <v>115</v>
      </c>
      <c r="AM152" s="235" t="n"/>
      <c r="AN152" s="235" t="n"/>
      <c r="AO152" s="282" t="n"/>
      <c r="AP152" s="219" t="n">
        <v>120</v>
      </c>
      <c r="AQ152" s="220" t="n">
        <v>120</v>
      </c>
      <c r="AR152" s="218" t="n"/>
      <c r="AS152" s="218" t="n"/>
      <c r="AT152" s="218" t="n"/>
      <c r="AU152" s="218" t="n"/>
      <c r="AV152" s="218" t="n"/>
      <c r="AW152" s="218" t="n"/>
      <c r="AX152" s="218" t="n"/>
      <c r="AY152" s="218" t="n"/>
      <c r="AZ152" s="218" t="n"/>
      <c r="BA152" s="218" t="n"/>
      <c r="BB152" s="218" t="n"/>
      <c r="BC152" s="218" t="n"/>
      <c r="BD152" s="218" t="n"/>
      <c r="BE152" s="218" t="n"/>
      <c r="BF152" s="218" t="n"/>
      <c r="BG152" s="218" t="n"/>
      <c r="BH152" s="218" t="n"/>
      <c r="BI152" s="218" t="n"/>
      <c r="BJ152" s="218" t="n"/>
      <c r="BK152" s="218" t="n"/>
      <c r="BL152" s="218" t="n"/>
      <c r="BM152" s="218" t="n"/>
      <c r="BN152" s="218" t="n"/>
      <c r="BO152" s="218" t="n"/>
      <c r="BP152" s="218" t="n"/>
      <c r="BQ152" s="218" t="n"/>
      <c r="BR152" s="218" t="n"/>
      <c r="BS152" s="218" t="n"/>
      <c r="BT152" s="218" t="n"/>
      <c r="BU152" s="218" t="n"/>
      <c r="BV152" s="218" t="n"/>
      <c r="BW152" s="218" t="n"/>
      <c r="BX152" s="221" t="n"/>
      <c r="BY152" s="221" t="n"/>
      <c r="BZ152" s="221" t="n"/>
      <c r="CA152" s="221" t="n"/>
      <c r="CB152" s="221" t="n"/>
      <c r="CC152" s="221" t="n"/>
      <c r="CD152" s="221" t="n"/>
      <c r="CE152" s="221" t="n"/>
      <c r="CF152" s="221" t="n"/>
      <c r="CG152" s="222" t="n"/>
      <c r="CH152" s="217" t="n">
        <v>0.015</v>
      </c>
      <c r="CI152" s="449" t="n"/>
      <c r="CJ152" s="224" t="n"/>
      <c r="CK152" s="196" t="n"/>
      <c r="CL152" s="196" t="n"/>
      <c r="CM152" s="196" t="n"/>
      <c r="CN152" s="196" t="n"/>
      <c r="CO152" s="196" t="inlineStr">
        <is>
          <t>LG</t>
        </is>
      </c>
      <c r="CP152" s="24" t="inlineStr">
        <is>
          <t>HE</t>
        </is>
      </c>
      <c r="CQ152" s="367" t="inlineStr">
        <is>
          <t>MFZ66333001</t>
        </is>
      </c>
      <c r="CR152" s="367" t="inlineStr">
        <is>
          <t>mma</t>
        </is>
      </c>
      <c r="CS152" s="367" t="n">
        <v>1</v>
      </c>
      <c r="CT152" s="367" t="n"/>
      <c r="CU152" s="367" t="n"/>
      <c r="CV152" s="367" t="n"/>
      <c r="CW152" s="367" t="n"/>
      <c r="CX152" s="367" t="n"/>
      <c r="CY152" s="367">
        <f>IFERROR(ROUND(STDEV(AN152,L152),1),"")</f>
        <v/>
      </c>
      <c r="CZ152" s="235">
        <f>IFERROR(ROUND(AVERAGE(O152:S152,AA152:AE152),0),"")</f>
        <v/>
      </c>
      <c r="DA152" s="235">
        <f>IFERROR(AVERAGE(T152:X152,AF152:AJ152),"")</f>
        <v/>
      </c>
      <c r="DB152" s="96" t="n"/>
      <c r="DC152" s="431">
        <f>SUM(BL152:BT152,AW152:BE152)</f>
        <v/>
      </c>
      <c r="DD152">
        <f>ROUND(DC152/K152,0)</f>
        <v/>
      </c>
      <c r="DE152">
        <f>IFERROR(ROUND(AVERAGE(Y152:Z152,AK152:AL152),0),"")</f>
        <v/>
      </c>
      <c r="DF152" s="218">
        <f>IFERROR(ROUND((3600/DE152*J152),0),"")</f>
        <v/>
      </c>
      <c r="DG152">
        <f>IFERROR(ROUND(DD152/DF152,1),"")</f>
        <v/>
      </c>
      <c r="DH152" s="431">
        <f>DD152+DB152</f>
        <v/>
      </c>
      <c r="DI152">
        <f>DC152/DH152</f>
        <v/>
      </c>
      <c r="DK152" s="431">
        <f>DF152-AP152</f>
        <v/>
      </c>
      <c r="DL152" s="367" t="n"/>
      <c r="DM152" s="367" t="n"/>
      <c r="DN152" s="367" t="n"/>
      <c r="DO152" s="367" t="n"/>
      <c r="DP152" s="367" t="n"/>
      <c r="DQ152" s="367" t="n"/>
      <c r="DR152" s="367" t="n"/>
      <c r="DS152" s="367" t="n"/>
      <c r="DT152" s="367" t="n"/>
      <c r="DU152" s="367" t="n"/>
      <c r="DV152" s="367" t="n"/>
      <c r="DW152" s="367" t="n"/>
      <c r="DX152" s="367" t="n"/>
      <c r="DY152" s="367" t="n"/>
      <c r="DZ152" s="367" t="n"/>
      <c r="EA152" s="367" t="n"/>
      <c r="EB152" s="367" t="n"/>
      <c r="EC152" s="367" t="n"/>
      <c r="ED152" s="367" t="n"/>
      <c r="EE152" s="367" t="n"/>
      <c r="EF152" s="367" t="n"/>
      <c r="EG152" s="367" t="n"/>
      <c r="EH152" s="367" t="n"/>
      <c r="EI152" s="367" t="n"/>
    </row>
    <row r="153" ht="31.5" customFormat="1" customHeight="1" s="242">
      <c r="A153" s="236" t="n">
        <v>2022</v>
      </c>
      <c r="B153" s="192" t="n">
        <v>1</v>
      </c>
      <c r="C153" s="448" t="n">
        <v>44569</v>
      </c>
      <c r="D153" s="192" t="n">
        <v>384</v>
      </c>
      <c r="E153" s="192" t="n">
        <v>556</v>
      </c>
      <c r="F153" s="192" t="n">
        <v>6</v>
      </c>
      <c r="G153" s="241" t="inlineStr">
        <is>
          <t>LG 65 UM 73 top&amp;bottom</t>
        </is>
      </c>
      <c r="H153" t="inlineStr">
        <is>
          <t>FMLGEI65UM7301</t>
        </is>
      </c>
      <c r="I153" t="inlineStr">
        <is>
          <t>1400*1700</t>
        </is>
      </c>
      <c r="J153" t="n">
        <v>1</v>
      </c>
      <c r="K153" t="n">
        <v>6</v>
      </c>
      <c r="L153" s="243" t="n">
        <v>1066</v>
      </c>
      <c r="M153" s="244" t="n">
        <v>1003.106</v>
      </c>
      <c r="N153" s="245" t="n">
        <v>1141.686</v>
      </c>
      <c r="O153" s="235" t="n"/>
      <c r="P153" s="235" t="n">
        <v>767600</v>
      </c>
      <c r="Q153" s="235" t="n">
        <v>743200</v>
      </c>
      <c r="R153" s="235" t="n">
        <v>754800</v>
      </c>
      <c r="S153" s="235" t="n">
        <v>768000</v>
      </c>
      <c r="T153" s="235" t="n"/>
      <c r="U153" s="235" t="n">
        <v>533200</v>
      </c>
      <c r="V153" s="235" t="n">
        <v>513600</v>
      </c>
      <c r="W153" s="235" t="n">
        <v>538800</v>
      </c>
      <c r="X153" s="235" t="n">
        <v>536000</v>
      </c>
      <c r="Y153" s="195" t="n">
        <v>157</v>
      </c>
      <c r="Z153" s="195" t="n">
        <v>155</v>
      </c>
      <c r="AA153" s="235" t="n">
        <v>658800</v>
      </c>
      <c r="AB153" s="235" t="n">
        <v>650400</v>
      </c>
      <c r="AC153" s="235" t="n">
        <v>632400</v>
      </c>
      <c r="AD153" s="235" t="n">
        <v>641600</v>
      </c>
      <c r="AE153" s="235" t="n">
        <v>632000</v>
      </c>
      <c r="AF153" s="235" t="n">
        <v>532000</v>
      </c>
      <c r="AG153" s="235" t="n">
        <v>515200</v>
      </c>
      <c r="AH153" s="235" t="n">
        <v>524000</v>
      </c>
      <c r="AI153" s="235" t="n">
        <v>507200</v>
      </c>
      <c r="AJ153" s="235" t="n">
        <v>473600</v>
      </c>
      <c r="AK153" s="195" t="n">
        <v>157</v>
      </c>
      <c r="AL153" s="195" t="n">
        <v>155</v>
      </c>
      <c r="AM153" s="235" t="n"/>
      <c r="AN153" s="235" t="n"/>
      <c r="AO153" s="282" t="n"/>
      <c r="AP153" s="219" t="n">
        <v>20</v>
      </c>
      <c r="AQ153" s="220" t="n">
        <v>180</v>
      </c>
      <c r="AR153" s="218" t="n"/>
      <c r="AS153" s="218" t="n"/>
      <c r="AT153" s="218" t="n"/>
      <c r="AU153" s="218" t="n"/>
      <c r="AV153" s="218" t="n"/>
      <c r="AW153" s="218" t="n">
        <v>4000</v>
      </c>
      <c r="AX153" s="218" t="n">
        <v>4000</v>
      </c>
      <c r="AY153" s="218" t="n">
        <v>4000</v>
      </c>
      <c r="AZ153" s="218" t="n"/>
      <c r="BA153" s="218" t="n"/>
      <c r="BB153" s="218" t="n"/>
      <c r="BC153" s="218" t="n"/>
      <c r="BD153" s="218" t="n"/>
      <c r="BE153" s="218" t="n"/>
      <c r="BF153" s="218" t="n"/>
      <c r="BG153" s="218" t="n"/>
      <c r="BH153" s="218" t="n"/>
      <c r="BI153" s="218" t="n"/>
      <c r="BJ153" s="218" t="n"/>
      <c r="BK153" s="218" t="n"/>
      <c r="BL153" s="218" t="n">
        <v>3200</v>
      </c>
      <c r="BM153" s="218" t="n">
        <v>3200</v>
      </c>
      <c r="BN153" s="218" t="n">
        <v>3200</v>
      </c>
      <c r="BO153" s="218" t="n"/>
      <c r="BP153" s="218" t="n"/>
      <c r="BQ153" s="218" t="n"/>
      <c r="BR153" s="218" t="n"/>
      <c r="BS153" s="218" t="n"/>
      <c r="BT153" s="218" t="n"/>
      <c r="BU153" s="218" t="n"/>
      <c r="BV153" s="218" t="n"/>
      <c r="BW153" s="218" t="n">
        <v>1200</v>
      </c>
      <c r="BX153" s="221" t="n">
        <v>1200</v>
      </c>
      <c r="BY153" s="221" t="n">
        <v>1200</v>
      </c>
      <c r="BZ153" s="221" t="n"/>
      <c r="CA153" s="221" t="n"/>
      <c r="CB153" s="221" t="n"/>
      <c r="CC153" s="221" t="n"/>
      <c r="CD153" s="221" t="n"/>
      <c r="CE153" s="221" t="n"/>
      <c r="CF153" s="221" t="n"/>
      <c r="CG153" s="222" t="n"/>
      <c r="CH153" s="217" t="n">
        <v>0.015</v>
      </c>
      <c r="CI153" s="449" t="n"/>
      <c r="CJ153" s="224" t="n"/>
      <c r="CK153" s="196" t="n"/>
      <c r="CL153" s="196" t="n"/>
      <c r="CM153" s="196" t="n"/>
      <c r="CN153" s="196" t="n"/>
      <c r="CO153" s="196" t="inlineStr">
        <is>
          <t>LG</t>
        </is>
      </c>
      <c r="CP153" s="24" t="inlineStr">
        <is>
          <t>HE</t>
        </is>
      </c>
      <c r="CQ153" s="367" t="inlineStr">
        <is>
          <t>MFZ66236701</t>
        </is>
      </c>
      <c r="CR153" s="367" t="n"/>
      <c r="CS153" s="367" t="n">
        <v>1</v>
      </c>
      <c r="CT153" s="367" t="n"/>
      <c r="CU153" s="367" t="n"/>
      <c r="CV153" s="367" t="n"/>
      <c r="CW153" s="367" t="n"/>
      <c r="CX153" s="367" t="n"/>
      <c r="CY153" s="367">
        <f>IFERROR(ROUND(STDEV(AN153,L153),1),"")</f>
        <v/>
      </c>
      <c r="CZ153" s="235">
        <f>IFERROR(ROUND(AVERAGE(O153:S153,AA153:AE153),0),"")</f>
        <v/>
      </c>
      <c r="DA153" s="235">
        <f>IFERROR(AVERAGE(T153:X153,AF153:AJ153),"")</f>
        <v/>
      </c>
      <c r="DB153" s="96" t="n"/>
      <c r="DC153" s="431">
        <f>SUM(BL153:BT153,AW153:BE153)</f>
        <v/>
      </c>
      <c r="DD153">
        <f>ROUND(DC153/K153,0)</f>
        <v/>
      </c>
      <c r="DE153">
        <f>IFERROR(ROUND(AVERAGE(Y153:Z153,AK153:AL153),0),"")</f>
        <v/>
      </c>
      <c r="DF153" s="218">
        <f>IFERROR(ROUND((3600/DE153*J153),0),"")</f>
        <v/>
      </c>
      <c r="DG153">
        <f>IFERROR(ROUND(DD153/DF153,1),"")</f>
        <v/>
      </c>
      <c r="DH153" s="431">
        <f>DD153+DB153</f>
        <v/>
      </c>
      <c r="DI153">
        <f>DC153/DH153</f>
        <v/>
      </c>
      <c r="DK153" s="431">
        <f>DF153-AP153</f>
        <v/>
      </c>
      <c r="DL153" s="367" t="n"/>
      <c r="DM153" s="367" t="n"/>
      <c r="DN153" s="367" t="n"/>
      <c r="DO153" s="367" t="n"/>
      <c r="DP153" s="367" t="n"/>
      <c r="DQ153" s="367" t="n"/>
      <c r="DR153" s="367" t="n"/>
      <c r="DS153" s="367" t="n"/>
      <c r="DT153" s="367" t="n"/>
      <c r="DU153" s="367" t="n"/>
      <c r="DV153" s="367" t="n"/>
      <c r="DW153" s="367" t="n"/>
      <c r="DX153" s="367" t="n"/>
      <c r="DY153" s="367" t="n"/>
      <c r="DZ153" s="367" t="n"/>
      <c r="EA153" s="367" t="n"/>
      <c r="EB153" s="367" t="n"/>
      <c r="EC153" s="367" t="n"/>
      <c r="ED153" s="367" t="n"/>
      <c r="EE153" s="367" t="n"/>
      <c r="EF153" s="367" t="n"/>
      <c r="EG153" s="367" t="n"/>
      <c r="EH153" s="367" t="n"/>
      <c r="EI153" s="367" t="n"/>
    </row>
    <row r="154" ht="31.5" customFormat="1" customHeight="1" s="242">
      <c r="A154" s="236" t="n">
        <v>2022</v>
      </c>
      <c r="B154" s="192" t="n">
        <v>1</v>
      </c>
      <c r="C154" s="448" t="n">
        <v>44569</v>
      </c>
      <c r="D154" s="192" t="n">
        <v>384</v>
      </c>
      <c r="E154" s="192" t="n">
        <v>557</v>
      </c>
      <c r="F154" s="192" t="n">
        <v>6</v>
      </c>
      <c r="G154" s="241" t="inlineStr">
        <is>
          <t>LGLG65UM73 LR</t>
        </is>
      </c>
      <c r="H154" t="inlineStr">
        <is>
          <t>FMLGEI65UM7302</t>
        </is>
      </c>
      <c r="I154" t="inlineStr">
        <is>
          <t>1400*1700</t>
        </is>
      </c>
      <c r="J154" t="n">
        <v>1</v>
      </c>
      <c r="K154" t="n">
        <v>6</v>
      </c>
      <c r="L154" s="243" t="n">
        <v>182</v>
      </c>
      <c r="M154" s="244" t="n">
        <v>171.262</v>
      </c>
      <c r="N154" s="245" t="n">
        <v>194.922</v>
      </c>
      <c r="O154" s="235" t="n"/>
      <c r="P154" s="235" t="n"/>
      <c r="Q154" s="235" t="n"/>
      <c r="R154" s="235" t="n"/>
      <c r="S154" s="235" t="n"/>
      <c r="T154" s="235" t="n"/>
      <c r="U154" s="235" t="n"/>
      <c r="V154" s="235" t="n"/>
      <c r="W154" s="235" t="n"/>
      <c r="X154" s="235" t="n"/>
      <c r="Y154" s="195" t="n">
        <v>157</v>
      </c>
      <c r="Z154" s="195" t="n">
        <v>155</v>
      </c>
      <c r="AA154" s="235" t="n"/>
      <c r="AB154" s="235" t="n"/>
      <c r="AC154" s="235" t="n"/>
      <c r="AD154" s="235" t="n"/>
      <c r="AE154" s="235" t="n"/>
      <c r="AF154" s="235" t="n"/>
      <c r="AG154" s="235" t="n"/>
      <c r="AH154" s="235" t="n"/>
      <c r="AI154" s="235" t="n"/>
      <c r="AJ154" s="235" t="n"/>
      <c r="AK154" s="195" t="n">
        <v>157</v>
      </c>
      <c r="AL154" s="195" t="n">
        <v>155</v>
      </c>
      <c r="AM154" s="235" t="n"/>
      <c r="AN154" s="235" t="n"/>
      <c r="AO154" s="282" t="n"/>
      <c r="AP154" s="219" t="n">
        <v>20</v>
      </c>
      <c r="AQ154" s="220" t="n">
        <v>180</v>
      </c>
      <c r="AR154" s="218" t="n"/>
      <c r="AS154" s="218" t="n"/>
      <c r="AT154" s="218" t="n"/>
      <c r="AU154" s="218" t="n"/>
      <c r="AV154" s="218" t="n"/>
      <c r="AW154" s="218" t="n"/>
      <c r="AX154" s="218" t="n"/>
      <c r="AY154" s="218" t="n"/>
      <c r="AZ154" s="218" t="n"/>
      <c r="BA154" s="218" t="n"/>
      <c r="BB154" s="218" t="n"/>
      <c r="BC154" s="218" t="n"/>
      <c r="BD154" s="218" t="n"/>
      <c r="BE154" s="218" t="n"/>
      <c r="BF154" s="218" t="n"/>
      <c r="BG154" s="218" t="n"/>
      <c r="BH154" s="218" t="n"/>
      <c r="BI154" s="218" t="n"/>
      <c r="BJ154" s="218" t="n"/>
      <c r="BK154" s="218" t="n"/>
      <c r="BL154" s="218" t="n"/>
      <c r="BM154" s="218" t="n"/>
      <c r="BN154" s="218" t="n"/>
      <c r="BO154" s="218" t="n"/>
      <c r="BP154" s="218" t="n"/>
      <c r="BQ154" s="218" t="n"/>
      <c r="BR154" s="218" t="n"/>
      <c r="BS154" s="218" t="n"/>
      <c r="BT154" s="218" t="n"/>
      <c r="BU154" s="218" t="n"/>
      <c r="BV154" s="218" t="n"/>
      <c r="BW154" s="218" t="n"/>
      <c r="BX154" s="221" t="n"/>
      <c r="BY154" s="221" t="n"/>
      <c r="BZ154" s="221" t="n"/>
      <c r="CA154" s="221" t="n"/>
      <c r="CB154" s="221" t="n"/>
      <c r="CC154" s="221" t="n"/>
      <c r="CD154" s="221" t="n"/>
      <c r="CE154" s="221" t="n"/>
      <c r="CF154" s="221" t="n"/>
      <c r="CG154" s="222" t="n"/>
      <c r="CH154" s="217" t="n">
        <v>0.015</v>
      </c>
      <c r="CI154" s="449" t="n"/>
      <c r="CJ154" s="224" t="n"/>
      <c r="CK154" s="196" t="n"/>
      <c r="CL154" s="196" t="n"/>
      <c r="CM154" s="196" t="n"/>
      <c r="CN154" s="196" t="n"/>
      <c r="CO154" s="196" t="inlineStr">
        <is>
          <t>LG</t>
        </is>
      </c>
      <c r="CP154" s="24" t="inlineStr">
        <is>
          <t>HE</t>
        </is>
      </c>
      <c r="CQ154" s="367" t="inlineStr">
        <is>
          <t>MFZ66236702</t>
        </is>
      </c>
      <c r="CR154" s="367" t="inlineStr">
        <is>
          <t xml:space="preserve">mma </t>
        </is>
      </c>
      <c r="CS154" s="367" t="n">
        <v>1</v>
      </c>
      <c r="CT154" s="367" t="n"/>
      <c r="CU154" s="367" t="n"/>
      <c r="CV154" s="367" t="n"/>
      <c r="CW154" s="367" t="n"/>
      <c r="CX154" s="367" t="n"/>
      <c r="CY154" s="367">
        <f>IFERROR(ROUND(STDEV(AN154,L154),1),"")</f>
        <v/>
      </c>
      <c r="CZ154" s="235">
        <f>IFERROR(ROUND(AVERAGE(O154:S154,AA154:AE154),0),"")</f>
        <v/>
      </c>
      <c r="DA154" s="235">
        <f>IFERROR(AVERAGE(T154:X154,AF154:AJ154),"")</f>
        <v/>
      </c>
      <c r="DB154" s="96" t="n"/>
      <c r="DC154" s="431">
        <f>SUM(BL154:BT154,AW154:BE154)</f>
        <v/>
      </c>
      <c r="DD154">
        <f>ROUND(DC154/K154,0)</f>
        <v/>
      </c>
      <c r="DE154">
        <f>IFERROR(ROUND(AVERAGE(Y154:Z154,AK154:AL154),0),"")</f>
        <v/>
      </c>
      <c r="DF154" s="218">
        <f>IFERROR(ROUND((3600/DE154*J154),0),"")</f>
        <v/>
      </c>
      <c r="DG154">
        <f>IFERROR(ROUND(DD154/DF154,1),"")</f>
        <v/>
      </c>
      <c r="DH154" s="431">
        <f>DD154+DB154</f>
        <v/>
      </c>
      <c r="DI154">
        <f>DC154/DH154</f>
        <v/>
      </c>
      <c r="DK154" s="431">
        <f>DF154-AP154</f>
        <v/>
      </c>
      <c r="DL154" s="367" t="n"/>
      <c r="DM154" s="367" t="n"/>
      <c r="DN154" s="367" t="n"/>
      <c r="DO154" s="367" t="n"/>
      <c r="DP154" s="367" t="n"/>
      <c r="DQ154" s="367" t="n"/>
      <c r="DR154" s="367" t="n"/>
      <c r="DS154" s="367" t="n"/>
      <c r="DT154" s="367" t="n"/>
      <c r="DU154" s="367" t="n"/>
      <c r="DV154" s="367" t="n"/>
      <c r="DW154" s="367" t="n"/>
      <c r="DX154" s="367" t="n"/>
      <c r="DY154" s="367" t="n"/>
      <c r="DZ154" s="367" t="n"/>
      <c r="EA154" s="367" t="n"/>
      <c r="EB154" s="367" t="n"/>
      <c r="EC154" s="367" t="n"/>
      <c r="ED154" s="367" t="n"/>
      <c r="EE154" s="367" t="n"/>
      <c r="EF154" s="367" t="n"/>
      <c r="EG154" s="367" t="n"/>
      <c r="EH154" s="367" t="n"/>
      <c r="EI154" s="367" t="n"/>
    </row>
    <row r="155" ht="31.5" customFormat="1" customHeight="1" s="242">
      <c r="A155" s="236" t="n">
        <v>2022</v>
      </c>
      <c r="B155" s="192" t="n">
        <v>1</v>
      </c>
      <c r="C155" s="448" t="n">
        <v>44569</v>
      </c>
      <c r="D155" s="192" t="n">
        <v>18</v>
      </c>
      <c r="E155" s="192" t="n">
        <v>50</v>
      </c>
      <c r="F155" s="192" t="n">
        <v>7</v>
      </c>
      <c r="G155" s="241" t="inlineStr">
        <is>
          <t>LgWashing machine (Angels)</t>
        </is>
      </c>
      <c r="H155" t="inlineStr">
        <is>
          <t>FMLGEI40000000</t>
        </is>
      </c>
      <c r="I155" t="inlineStr">
        <is>
          <t>1700*1400</t>
        </is>
      </c>
      <c r="J155" t="n">
        <v>2</v>
      </c>
      <c r="K155" t="n">
        <v>3</v>
      </c>
      <c r="L155" s="243" t="n">
        <v>54</v>
      </c>
      <c r="M155" s="244" t="n">
        <v>51.57</v>
      </c>
      <c r="N155" s="245" t="n">
        <v>56.43</v>
      </c>
      <c r="O155" s="235" t="n"/>
      <c r="P155" s="235" t="n"/>
      <c r="Q155" s="235" t="n"/>
      <c r="R155" s="235" t="n"/>
      <c r="S155" s="235" t="n"/>
      <c r="T155" s="235" t="n"/>
      <c r="U155" s="235" t="n"/>
      <c r="V155" s="235" t="n"/>
      <c r="W155" s="235" t="n"/>
      <c r="X155" s="235" t="n"/>
      <c r="Y155" s="195" t="n">
        <v>105</v>
      </c>
      <c r="Z155" s="195" t="n">
        <v>105</v>
      </c>
      <c r="AA155" s="235" t="n"/>
      <c r="AB155" s="235" t="n"/>
      <c r="AC155" s="235" t="n"/>
      <c r="AD155" s="235" t="n"/>
      <c r="AE155" s="235" t="n"/>
      <c r="AF155" s="235" t="n"/>
      <c r="AG155" s="235" t="n"/>
      <c r="AH155" s="235" t="n"/>
      <c r="AI155" s="235" t="n"/>
      <c r="AJ155" s="235" t="n"/>
      <c r="AK155" s="195" t="n">
        <v>106</v>
      </c>
      <c r="AL155" s="195" t="n">
        <v>105</v>
      </c>
      <c r="AM155" s="235" t="n"/>
      <c r="AN155" s="235" t="n"/>
      <c r="AO155" s="282" t="n"/>
      <c r="AP155" s="219" t="n">
        <v>101</v>
      </c>
      <c r="AQ155" s="220" t="n">
        <v>107</v>
      </c>
      <c r="AR155" s="218" t="n"/>
      <c r="AS155" s="218" t="n"/>
      <c r="AT155" s="218" t="n"/>
      <c r="AU155" s="218" t="n"/>
      <c r="AV155" s="218" t="n"/>
      <c r="AW155" s="218" t="n"/>
      <c r="AX155" s="218" t="n"/>
      <c r="AY155" s="218" t="n"/>
      <c r="AZ155" s="218" t="n"/>
      <c r="BA155" s="218" t="n"/>
      <c r="BB155" s="218" t="n"/>
      <c r="BC155" s="218" t="n"/>
      <c r="BD155" s="218" t="n"/>
      <c r="BE155" s="218" t="n"/>
      <c r="BF155" s="218" t="n"/>
      <c r="BG155" s="218" t="n"/>
      <c r="BH155" s="218" t="n"/>
      <c r="BI155" s="218" t="n"/>
      <c r="BJ155" s="218" t="n"/>
      <c r="BK155" s="218" t="n"/>
      <c r="BL155" s="218" t="n"/>
      <c r="BM155" s="218" t="n"/>
      <c r="BN155" s="218" t="n"/>
      <c r="BO155" s="218" t="n"/>
      <c r="BP155" s="218" t="n"/>
      <c r="BQ155" s="218" t="n"/>
      <c r="BR155" s="218" t="n"/>
      <c r="BS155" s="218" t="n"/>
      <c r="BT155" s="218" t="n"/>
      <c r="BU155" s="218" t="n"/>
      <c r="BV155" s="218" t="n"/>
      <c r="BW155" s="218" t="n"/>
      <c r="BX155" s="221" t="n"/>
      <c r="BY155" s="221" t="n"/>
      <c r="BZ155" s="221" t="n"/>
      <c r="CA155" s="221" t="n"/>
      <c r="CB155" s="221" t="n"/>
      <c r="CC155" s="221" t="n"/>
      <c r="CD155" s="221" t="n"/>
      <c r="CE155" s="221" t="n"/>
      <c r="CF155" s="221" t="n"/>
      <c r="CG155" s="222" t="n"/>
      <c r="CH155" s="217" t="n">
        <v>0.015</v>
      </c>
      <c r="CI155" s="449" t="n"/>
      <c r="CJ155" s="224" t="n"/>
      <c r="CK155" s="196" t="n"/>
      <c r="CL155" s="196" t="n"/>
      <c r="CM155" s="196" t="n"/>
      <c r="CN155" s="196" t="n"/>
      <c r="CO155" s="196" t="inlineStr">
        <is>
          <t>LG</t>
        </is>
      </c>
      <c r="CP155" s="24" t="inlineStr">
        <is>
          <t>HE</t>
        </is>
      </c>
      <c r="CQ155" s="367" t="inlineStr">
        <is>
          <t>3920FZ3114C</t>
        </is>
      </c>
      <c r="CR155" s="367" t="inlineStr">
        <is>
          <t>mmf</t>
        </is>
      </c>
      <c r="CS155" s="367" t="n">
        <v>1</v>
      </c>
      <c r="CT155" s="367" t="n"/>
      <c r="CU155" s="367" t="n"/>
      <c r="CV155" s="367" t="n"/>
      <c r="CW155" s="367" t="n"/>
      <c r="CX155" s="367" t="n"/>
      <c r="CY155" s="367">
        <f>IFERROR(ROUND(STDEV(AN155,L155),1),"")</f>
        <v/>
      </c>
      <c r="CZ155" s="235">
        <f>IFERROR(ROUND(AVERAGE(O155:S155,AA155:AE155),0),"")</f>
        <v/>
      </c>
      <c r="DA155" s="235">
        <f>IFERROR(AVERAGE(T155:X155,AF155:AJ155),"")</f>
        <v/>
      </c>
      <c r="DB155" s="96" t="n"/>
      <c r="DC155" s="431">
        <f>SUM(BL155:BT155,AW155:BE155)</f>
        <v/>
      </c>
      <c r="DD155">
        <f>ROUND(DC155/K155,0)</f>
        <v/>
      </c>
      <c r="DE155">
        <f>IFERROR(ROUND(AVERAGE(Y155:Z155,AK155:AL155),0),"")</f>
        <v/>
      </c>
      <c r="DF155" s="218">
        <f>IFERROR(ROUND((3600/DE155*J155),0),"")</f>
        <v/>
      </c>
      <c r="DG155">
        <f>IFERROR(ROUND(DD155/DF155,1),"")</f>
        <v/>
      </c>
      <c r="DH155" s="431">
        <f>DD155+DB155</f>
        <v/>
      </c>
      <c r="DI155">
        <f>DC155/DH155</f>
        <v/>
      </c>
      <c r="DK155" s="431">
        <f>DF155-AP155</f>
        <v/>
      </c>
      <c r="DL155" s="367" t="n"/>
      <c r="DM155" s="367" t="n"/>
      <c r="DN155" s="367" t="n"/>
      <c r="DO155" s="367" t="n"/>
      <c r="DP155" s="367" t="n"/>
      <c r="DQ155" s="367" t="n"/>
      <c r="DR155" s="367" t="n"/>
      <c r="DS155" s="367" t="n"/>
      <c r="DT155" s="367" t="n"/>
      <c r="DU155" s="367" t="n"/>
      <c r="DV155" s="367" t="n"/>
      <c r="DW155" s="367" t="n"/>
      <c r="DX155" s="367" t="n"/>
      <c r="DY155" s="367" t="n"/>
      <c r="DZ155" s="367" t="n"/>
      <c r="EA155" s="367" t="n"/>
      <c r="EB155" s="367" t="n"/>
      <c r="EC155" s="367" t="n"/>
      <c r="ED155" s="367" t="n"/>
      <c r="EE155" s="367" t="n"/>
      <c r="EF155" s="367" t="n"/>
      <c r="EG155" s="367" t="n"/>
      <c r="EH155" s="367" t="n"/>
      <c r="EI155" s="367" t="n"/>
    </row>
    <row r="156" ht="31.5" customFormat="1" customHeight="1" s="242">
      <c r="A156" s="236" t="n">
        <v>2022</v>
      </c>
      <c r="B156" s="192" t="n">
        <v>1</v>
      </c>
      <c r="C156" s="448" t="n">
        <v>44569</v>
      </c>
      <c r="D156" s="192" t="n">
        <v>423</v>
      </c>
      <c r="E156" s="192" t="n">
        <v>669</v>
      </c>
      <c r="F156" s="192" t="n">
        <v>7</v>
      </c>
      <c r="G156" s="241" t="inlineStr">
        <is>
          <t>LG65UP77_TB</t>
        </is>
      </c>
      <c r="H156" t="inlineStr">
        <is>
          <t>FMLGEI065UP770</t>
        </is>
      </c>
      <c r="I156" t="inlineStr">
        <is>
          <t>1400*1700</t>
        </is>
      </c>
      <c r="J156" t="n">
        <v>2</v>
      </c>
      <c r="K156" t="n">
        <v>2</v>
      </c>
      <c r="L156" s="243" t="n">
        <v>954</v>
      </c>
      <c r="M156" s="244" t="n">
        <v>897.7140000000001</v>
      </c>
      <c r="N156" s="245" t="n">
        <v>1021.734</v>
      </c>
      <c r="O156" s="235" t="n"/>
      <c r="P156" s="235" t="n"/>
      <c r="Q156" s="235" t="n"/>
      <c r="R156" s="235" t="n"/>
      <c r="S156" s="235" t="n"/>
      <c r="T156" s="235" t="n"/>
      <c r="U156" s="235" t="n"/>
      <c r="V156" s="235" t="n"/>
      <c r="W156" s="235" t="n"/>
      <c r="X156" s="235" t="n"/>
      <c r="Y156" s="195" t="n">
        <v>193</v>
      </c>
      <c r="Z156" s="195" t="n">
        <v>193</v>
      </c>
      <c r="AA156" s="235" t="n"/>
      <c r="AB156" s="235" t="n"/>
      <c r="AC156" s="235" t="n"/>
      <c r="AD156" s="235" t="n"/>
      <c r="AE156" s="235" t="n"/>
      <c r="AF156" s="235" t="n"/>
      <c r="AG156" s="235" t="n"/>
      <c r="AH156" s="235" t="n"/>
      <c r="AI156" s="235" t="n"/>
      <c r="AJ156" s="235" t="n"/>
      <c r="AK156" s="195" t="n">
        <v>193</v>
      </c>
      <c r="AL156" s="195" t="n">
        <v>194</v>
      </c>
      <c r="AM156" s="235" t="n"/>
      <c r="AN156" s="235" t="n"/>
      <c r="AO156" s="282" t="n"/>
      <c r="AP156" s="219" t="n">
        <v>40</v>
      </c>
      <c r="AQ156" s="220" t="n">
        <v>180</v>
      </c>
      <c r="AR156" s="218" t="n"/>
      <c r="AS156" s="218" t="n"/>
      <c r="AT156" s="218" t="n"/>
      <c r="AU156" s="218" t="n"/>
      <c r="AV156" s="218" t="n"/>
      <c r="AW156" s="218" t="n">
        <v>286</v>
      </c>
      <c r="AX156" s="218" t="n">
        <v>286</v>
      </c>
      <c r="AY156" s="218" t="n">
        <v>286</v>
      </c>
      <c r="AZ156" s="218" t="n"/>
      <c r="BA156" s="218" t="n"/>
      <c r="BB156" s="218" t="n"/>
      <c r="BC156" s="218" t="n"/>
      <c r="BD156" s="218" t="n"/>
      <c r="BE156" s="218" t="n"/>
      <c r="BF156" s="218" t="n"/>
      <c r="BG156" s="218" t="n"/>
      <c r="BH156" s="218" t="n"/>
      <c r="BI156" s="218" t="n"/>
      <c r="BJ156" s="218" t="n"/>
      <c r="BK156" s="218" t="n"/>
      <c r="BL156" s="218" t="n"/>
      <c r="BM156" s="218" t="n"/>
      <c r="BN156" s="218" t="n"/>
      <c r="BO156" s="218" t="n"/>
      <c r="BP156" s="218" t="n"/>
      <c r="BQ156" s="218" t="n"/>
      <c r="BR156" s="218" t="n"/>
      <c r="BS156" s="218" t="n"/>
      <c r="BT156" s="218" t="n"/>
      <c r="BU156" s="218" t="n"/>
      <c r="BV156" s="218" t="n"/>
      <c r="BW156" s="218" t="n"/>
      <c r="BX156" s="221" t="n"/>
      <c r="BY156" s="221" t="n"/>
      <c r="BZ156" s="221" t="n"/>
      <c r="CA156" s="221" t="n"/>
      <c r="CB156" s="221" t="n"/>
      <c r="CC156" s="221" t="n"/>
      <c r="CD156" s="221" t="n"/>
      <c r="CE156" s="221" t="n"/>
      <c r="CF156" s="221" t="n"/>
      <c r="CG156" s="222" t="n"/>
      <c r="CH156" s="217" t="n">
        <v>0.015</v>
      </c>
      <c r="CI156" s="449" t="n"/>
      <c r="CJ156" s="224" t="n"/>
      <c r="CK156" s="196" t="n"/>
      <c r="CL156" s="196" t="n"/>
      <c r="CM156" s="196" t="n"/>
      <c r="CN156" s="196" t="n"/>
      <c r="CO156" s="196" t="inlineStr">
        <is>
          <t>LG</t>
        </is>
      </c>
      <c r="CP156" s="24" t="inlineStr">
        <is>
          <t>HE</t>
        </is>
      </c>
      <c r="CQ156" s="367" t="inlineStr">
        <is>
          <t>MFZ67207701</t>
        </is>
      </c>
      <c r="CR156" s="367" t="inlineStr">
        <is>
          <t>mma</t>
        </is>
      </c>
      <c r="CS156" s="367" t="n">
        <v>1</v>
      </c>
      <c r="CT156" s="367" t="n"/>
      <c r="CU156" s="367" t="n"/>
      <c r="CV156" s="367" t="n"/>
      <c r="CW156" s="367" t="n"/>
      <c r="CX156" s="367" t="n"/>
      <c r="CY156" s="367">
        <f>IFERROR(ROUND(STDEV(AN156,L156),1),"")</f>
        <v/>
      </c>
      <c r="CZ156" s="235">
        <f>IFERROR(ROUND(AVERAGE(O156:S156,AA156:AE156),0),"")</f>
        <v/>
      </c>
      <c r="DA156" s="235">
        <f>IFERROR(AVERAGE(T156:X156,AF156:AJ156),"")</f>
        <v/>
      </c>
      <c r="DB156" s="96" t="n"/>
      <c r="DC156" s="431">
        <f>SUM(BL156:BT156,AW156:BE156)</f>
        <v/>
      </c>
      <c r="DD156">
        <f>ROUND(DC156/K156,0)</f>
        <v/>
      </c>
      <c r="DE156">
        <f>IFERROR(ROUND(AVERAGE(Y156:Z156,AK156:AL156),0),"")</f>
        <v/>
      </c>
      <c r="DF156" s="218">
        <f>IFERROR(ROUND((3600/DE156*J156),0),"")</f>
        <v/>
      </c>
      <c r="DG156">
        <f>IFERROR(ROUND(DD156/DF156,1),"")</f>
        <v/>
      </c>
      <c r="DH156" s="431">
        <f>DD156+DB156</f>
        <v/>
      </c>
      <c r="DI156">
        <f>DC156/DH156</f>
        <v/>
      </c>
      <c r="DK156" s="431">
        <f>DF156-AP156</f>
        <v/>
      </c>
      <c r="DL156" s="367" t="n"/>
      <c r="DM156" s="367" t="n"/>
      <c r="DN156" s="367" t="n"/>
      <c r="DO156" s="367" t="n"/>
      <c r="DP156" s="367" t="n"/>
      <c r="DQ156" s="367" t="n"/>
      <c r="DR156" s="367" t="n"/>
      <c r="DS156" s="367" t="n"/>
      <c r="DT156" s="367" t="n"/>
      <c r="DU156" s="367" t="n"/>
      <c r="DV156" s="367" t="n"/>
      <c r="DW156" s="367" t="n"/>
      <c r="DX156" s="367" t="n"/>
      <c r="DY156" s="367" t="n"/>
      <c r="DZ156" s="367" t="n"/>
      <c r="EA156" s="367" t="n"/>
      <c r="EB156" s="367" t="n"/>
      <c r="EC156" s="367" t="n"/>
      <c r="ED156" s="367" t="n"/>
      <c r="EE156" s="367" t="n"/>
      <c r="EF156" s="367" t="n"/>
      <c r="EG156" s="367" t="n"/>
      <c r="EH156" s="367" t="n"/>
      <c r="EI156" s="367" t="n"/>
    </row>
    <row r="157" ht="31.5" customFormat="1" customHeight="1" s="242">
      <c r="A157" s="236" t="n">
        <v>2022</v>
      </c>
      <c r="B157" s="192" t="n">
        <v>1</v>
      </c>
      <c r="C157" s="448" t="n">
        <v>44569</v>
      </c>
      <c r="D157" s="192" t="n">
        <v>243</v>
      </c>
      <c r="E157" s="192" t="n">
        <v>167</v>
      </c>
      <c r="F157" s="192" t="n">
        <v>8</v>
      </c>
      <c r="G157" s="241" t="inlineStr">
        <is>
          <t>فوم صندوق سمك 35 ك</t>
        </is>
      </c>
      <c r="H157" t="inlineStr">
        <is>
          <t>FMBOXI35000000</t>
        </is>
      </c>
      <c r="I157" t="inlineStr">
        <is>
          <t>1400*1700</t>
        </is>
      </c>
      <c r="J157" t="n">
        <v>2</v>
      </c>
      <c r="K157" t="n">
        <v>2</v>
      </c>
      <c r="L157" s="243" t="n">
        <v>888</v>
      </c>
      <c r="M157" s="244" t="n">
        <v>825.84</v>
      </c>
      <c r="N157" s="245" t="n">
        <v>950.16</v>
      </c>
      <c r="O157" s="235" t="n"/>
      <c r="P157" s="235" t="n"/>
      <c r="Q157" s="235" t="n"/>
      <c r="R157" s="235" t="n"/>
      <c r="S157" s="235" t="n"/>
      <c r="T157" s="235" t="n"/>
      <c r="U157" s="235" t="n"/>
      <c r="V157" s="235" t="n"/>
      <c r="W157" s="235" t="n"/>
      <c r="X157" s="235" t="n"/>
      <c r="Y157" s="195" t="n">
        <v>140</v>
      </c>
      <c r="Z157" s="195" t="n">
        <v>137</v>
      </c>
      <c r="AA157" s="235" t="n"/>
      <c r="AB157" s="235" t="n"/>
      <c r="AC157" s="235" t="n"/>
      <c r="AD157" s="235" t="n"/>
      <c r="AE157" s="235" t="n"/>
      <c r="AF157" s="235" t="n"/>
      <c r="AG157" s="235" t="n"/>
      <c r="AH157" s="235" t="n"/>
      <c r="AI157" s="235" t="n"/>
      <c r="AJ157" s="235" t="n"/>
      <c r="AK157" s="195" t="n">
        <v>142</v>
      </c>
      <c r="AL157" s="195" t="n">
        <v>141</v>
      </c>
      <c r="AM157" s="235" t="n"/>
      <c r="AN157" s="235" t="n"/>
      <c r="AO157" s="282" t="n"/>
      <c r="AP157" s="219" t="n">
        <v>55</v>
      </c>
      <c r="AQ157" s="220" t="n">
        <v>131</v>
      </c>
      <c r="AR157" s="218" t="n"/>
      <c r="AS157" s="218" t="n"/>
      <c r="AT157" s="218" t="n"/>
      <c r="AU157" s="218" t="n"/>
      <c r="AV157" s="218" t="n"/>
      <c r="AW157" s="218" t="n">
        <v>952</v>
      </c>
      <c r="AX157" s="218" t="n">
        <v>952</v>
      </c>
      <c r="AY157" s="218" t="n">
        <v>1904</v>
      </c>
      <c r="AZ157" s="218" t="n"/>
      <c r="BA157" s="218" t="n"/>
      <c r="BB157" s="218" t="n"/>
      <c r="BC157" s="218" t="n"/>
      <c r="BD157" s="218" t="n"/>
      <c r="BE157" s="218" t="n"/>
      <c r="BF157" s="218" t="n"/>
      <c r="BG157" s="218" t="n"/>
      <c r="BH157" s="218" t="n"/>
      <c r="BI157" s="218" t="n"/>
      <c r="BJ157" s="218" t="n"/>
      <c r="BK157" s="218" t="n"/>
      <c r="BL157" s="218" t="n">
        <v>476</v>
      </c>
      <c r="BM157" s="218" t="n">
        <v>238</v>
      </c>
      <c r="BN157" s="218" t="n">
        <v>476</v>
      </c>
      <c r="BO157" s="218" t="n"/>
      <c r="BP157" s="218" t="n"/>
      <c r="BQ157" s="218" t="n"/>
      <c r="BR157" s="218" t="n"/>
      <c r="BS157" s="218" t="n"/>
      <c r="BT157" s="218" t="n"/>
      <c r="BU157" s="218" t="n"/>
      <c r="BV157" s="218" t="n"/>
      <c r="BW157" s="218" t="n">
        <v>714</v>
      </c>
      <c r="BX157" s="221" t="n">
        <v>476</v>
      </c>
      <c r="BY157" s="221" t="n">
        <v>1190</v>
      </c>
      <c r="BZ157" s="221" t="n"/>
      <c r="CA157" s="221" t="n"/>
      <c r="CB157" s="221" t="n"/>
      <c r="CC157" s="221" t="n"/>
      <c r="CD157" s="221" t="n"/>
      <c r="CE157" s="221" t="n"/>
      <c r="CF157" s="221" t="n"/>
      <c r="CG157" s="222" t="n"/>
      <c r="CH157" s="217" t="n">
        <v>0.015</v>
      </c>
      <c r="CI157" s="449" t="n"/>
      <c r="CJ157" s="224" t="n"/>
      <c r="CK157" s="196" t="n"/>
      <c r="CL157" s="196" t="n"/>
      <c r="CM157" s="196" t="n"/>
      <c r="CN157" s="196" t="n"/>
      <c r="CO157" s="196" t="inlineStr">
        <is>
          <t>عملاء متنوعون</t>
        </is>
      </c>
      <c r="CP157" s="24" t="inlineStr">
        <is>
          <t>عملاء متنوعون</t>
        </is>
      </c>
      <c r="CQ157" s="367" t="n"/>
      <c r="CR157" s="367" t="n"/>
      <c r="CS157" s="367" t="n">
        <v>1</v>
      </c>
      <c r="CT157" s="367" t="n"/>
      <c r="CU157" s="367" t="n"/>
      <c r="CV157" s="367" t="n"/>
      <c r="CW157" s="367" t="n"/>
      <c r="CX157" s="367" t="n"/>
      <c r="CY157" s="367">
        <f>IFERROR(ROUND(STDEV(AN157,L157),1),"")</f>
        <v/>
      </c>
      <c r="CZ157" s="235">
        <f>IFERROR(ROUND(AVERAGE(O157:S157,AA157:AE157),0),"")</f>
        <v/>
      </c>
      <c r="DA157" s="235">
        <f>IFERROR(AVERAGE(T157:X157,AF157:AJ157),"")</f>
        <v/>
      </c>
      <c r="DB157" s="96" t="n"/>
      <c r="DC157" s="431">
        <f>SUM(BL157:BT157,AW157:BE157)</f>
        <v/>
      </c>
      <c r="DD157">
        <f>ROUND(DC157/K157,0)</f>
        <v/>
      </c>
      <c r="DE157">
        <f>IFERROR(ROUND(AVERAGE(Y157:Z157,AK157:AL157),0),"")</f>
        <v/>
      </c>
      <c r="DF157" s="218">
        <f>IFERROR(ROUND((3600/DE157*J157),0),"")</f>
        <v/>
      </c>
      <c r="DG157">
        <f>IFERROR(ROUND(DD157/DF157,1),"")</f>
        <v/>
      </c>
      <c r="DH157" s="431">
        <f>DD157+DB157</f>
        <v/>
      </c>
      <c r="DI157">
        <f>DC157/DH157</f>
        <v/>
      </c>
      <c r="DK157" s="431">
        <f>DF157-AP157</f>
        <v/>
      </c>
      <c r="DL157" s="367" t="n"/>
      <c r="DM157" s="367" t="n"/>
      <c r="DN157" s="367" t="n"/>
      <c r="DO157" s="367" t="n"/>
      <c r="DP157" s="367" t="n"/>
      <c r="DQ157" s="367" t="n"/>
      <c r="DR157" s="367" t="n"/>
      <c r="DS157" s="367" t="n"/>
      <c r="DT157" s="367" t="n"/>
      <c r="DU157" s="367" t="n"/>
      <c r="DV157" s="367" t="n"/>
      <c r="DW157" s="367" t="n"/>
      <c r="DX157" s="367" t="n"/>
      <c r="DY157" s="367" t="n"/>
      <c r="DZ157" s="367" t="n"/>
      <c r="EA157" s="367" t="n"/>
      <c r="EB157" s="367" t="n"/>
      <c r="EC157" s="367" t="n"/>
      <c r="ED157" s="367" t="n"/>
      <c r="EE157" s="367" t="n"/>
      <c r="EF157" s="367" t="n"/>
      <c r="EG157" s="367" t="n"/>
      <c r="EH157" s="367" t="n"/>
      <c r="EI157" s="367" t="n"/>
    </row>
    <row r="158" ht="31.5" customFormat="1" customHeight="1" s="242">
      <c r="A158" s="236" t="n">
        <v>2022</v>
      </c>
      <c r="B158" s="192" t="n">
        <v>1</v>
      </c>
      <c r="C158" s="448" t="n">
        <v>44569</v>
      </c>
      <c r="D158" s="192" t="n">
        <v>214</v>
      </c>
      <c r="E158" s="192" t="n">
        <v>142</v>
      </c>
      <c r="F158" s="192" t="n">
        <v>46</v>
      </c>
      <c r="G158" s="241" t="inlineStr">
        <is>
          <t>فوم قاعده 60*60</t>
        </is>
      </c>
      <c r="H158" t="inlineStr">
        <is>
          <t>FMDACI16060000</t>
        </is>
      </c>
      <c r="I158" t="inlineStr">
        <is>
          <t>1600*1800</t>
        </is>
      </c>
      <c r="J158" t="n">
        <v>4</v>
      </c>
      <c r="K158" t="n">
        <v>1</v>
      </c>
      <c r="L158" s="243" t="n">
        <v>351</v>
      </c>
      <c r="M158" s="244" t="n">
        <v>326.43</v>
      </c>
      <c r="N158" s="245" t="n">
        <v>375.57</v>
      </c>
      <c r="O158" s="235" t="n"/>
      <c r="P158" s="235" t="n"/>
      <c r="Q158" s="235" t="n"/>
      <c r="R158" s="235" t="n"/>
      <c r="S158" s="235" t="n"/>
      <c r="T158" s="235" t="n"/>
      <c r="U158" s="235" t="n"/>
      <c r="V158" s="235" t="n"/>
      <c r="W158" s="235" t="n"/>
      <c r="X158" s="235" t="n"/>
      <c r="Y158" s="195" t="n">
        <v>186</v>
      </c>
      <c r="Z158" s="195" t="n">
        <v>192</v>
      </c>
      <c r="AA158" s="235" t="n"/>
      <c r="AB158" s="235" t="n"/>
      <c r="AC158" s="235" t="n"/>
      <c r="AD158" s="235" t="n"/>
      <c r="AE158" s="235" t="n"/>
      <c r="AF158" s="235" t="n"/>
      <c r="AG158" s="235" t="n"/>
      <c r="AH158" s="235" t="n"/>
      <c r="AI158" s="235" t="n"/>
      <c r="AJ158" s="235" t="n"/>
      <c r="AK158" s="195" t="n">
        <v>189</v>
      </c>
      <c r="AL158" s="195" t="n">
        <v>185</v>
      </c>
      <c r="AM158" s="235" t="n"/>
      <c r="AN158" s="235" t="n"/>
      <c r="AO158" s="282" t="n"/>
      <c r="AP158" s="219" t="n">
        <v>68</v>
      </c>
      <c r="AQ158" s="220" t="n">
        <v>212</v>
      </c>
      <c r="AR158" s="218" t="n"/>
      <c r="AS158" s="218" t="n"/>
      <c r="AT158" s="218" t="n"/>
      <c r="AU158" s="218" t="n"/>
      <c r="AV158" s="218" t="n"/>
      <c r="AW158" s="218" t="n"/>
      <c r="AX158" s="218" t="n"/>
      <c r="AY158" s="218" t="n"/>
      <c r="AZ158" s="218" t="n"/>
      <c r="BA158" s="218" t="n"/>
      <c r="BB158" s="218" t="n"/>
      <c r="BC158" s="218" t="n"/>
      <c r="BD158" s="218" t="n"/>
      <c r="BE158" s="218" t="n"/>
      <c r="BF158" s="218" t="n"/>
      <c r="BG158" s="218" t="n"/>
      <c r="BH158" s="218" t="n"/>
      <c r="BI158" s="218" t="n"/>
      <c r="BJ158" s="218" t="n"/>
      <c r="BK158" s="218" t="n"/>
      <c r="BL158" s="218" t="n"/>
      <c r="BM158" s="218" t="n"/>
      <c r="BN158" s="218" t="n"/>
      <c r="BO158" s="218" t="n"/>
      <c r="BP158" s="218" t="n"/>
      <c r="BQ158" s="218" t="n"/>
      <c r="BR158" s="218" t="n"/>
      <c r="BS158" s="218" t="n"/>
      <c r="BT158" s="218" t="n"/>
      <c r="BU158" s="218" t="n"/>
      <c r="BV158" s="218" t="n"/>
      <c r="BW158" s="218" t="n"/>
      <c r="BX158" s="221" t="n"/>
      <c r="BY158" s="221" t="n"/>
      <c r="BZ158" s="221" t="n"/>
      <c r="CA158" s="221" t="n"/>
      <c r="CB158" s="221" t="n"/>
      <c r="CC158" s="221" t="n"/>
      <c r="CD158" s="221" t="n"/>
      <c r="CE158" s="221" t="n"/>
      <c r="CF158" s="221" t="n"/>
      <c r="CG158" s="222" t="n"/>
      <c r="CH158" s="217" t="n">
        <v>0.02</v>
      </c>
      <c r="CI158" s="449" t="n"/>
      <c r="CJ158" s="224" t="n"/>
      <c r="CK158" s="196" t="n"/>
      <c r="CL158" s="196" t="n"/>
      <c r="CM158" s="196" t="n"/>
      <c r="CN158" s="196" t="n"/>
      <c r="CO158" s="196" t="inlineStr">
        <is>
          <t>الكترولوكس</t>
        </is>
      </c>
      <c r="CP158" s="24" t="inlineStr">
        <is>
          <t>القاهرة للصناعات المغذية بوتاجازات</t>
        </is>
      </c>
      <c r="CQ158" s="367" t="inlineStr">
        <is>
          <t>808901701</t>
        </is>
      </c>
      <c r="CR158" s="367" t="n"/>
      <c r="CS158" s="367" t="n">
        <v>1</v>
      </c>
      <c r="CT158" s="367" t="n"/>
      <c r="CU158" s="367" t="n"/>
      <c r="CV158" s="367" t="n"/>
      <c r="CW158" s="367" t="n"/>
      <c r="CX158" s="367" t="n"/>
      <c r="CY158" s="367">
        <f>IFERROR(ROUND(STDEV(AN158,L158),1),"")</f>
        <v/>
      </c>
      <c r="CZ158" s="235">
        <f>IFERROR(ROUND(AVERAGE(O158:S158,AA158:AE158),0),"")</f>
        <v/>
      </c>
      <c r="DA158" s="235">
        <f>IFERROR(AVERAGE(T158:X158,AF158:AJ158),"")</f>
        <v/>
      </c>
      <c r="DB158" s="96" t="n"/>
      <c r="DC158" s="431">
        <f>SUM(BL158:BT158,AW158:BE158)</f>
        <v/>
      </c>
      <c r="DD158">
        <f>ROUND(DC158/K158,0)</f>
        <v/>
      </c>
      <c r="DE158">
        <f>IFERROR(ROUND(AVERAGE(Y158:Z158,AK158:AL158),0),"")</f>
        <v/>
      </c>
      <c r="DF158" s="218">
        <f>IFERROR(ROUND((3600/DE158*J158),0),"")</f>
        <v/>
      </c>
      <c r="DG158">
        <f>IFERROR(ROUND(DD158/DF158,1),"")</f>
        <v/>
      </c>
      <c r="DH158" s="431">
        <f>DD158+DB158</f>
        <v/>
      </c>
      <c r="DI158">
        <f>DC158/DH158</f>
        <v/>
      </c>
      <c r="DK158" s="431">
        <f>DF158-AP158</f>
        <v/>
      </c>
      <c r="DL158" s="367" t="n"/>
      <c r="DM158" s="367" t="n"/>
      <c r="DN158" s="367" t="n"/>
      <c r="DO158" s="367" t="n"/>
      <c r="DP158" s="367" t="n"/>
      <c r="DQ158" s="367" t="n"/>
      <c r="DR158" s="367" t="n"/>
      <c r="DS158" s="367" t="n"/>
      <c r="DT158" s="367" t="n"/>
      <c r="DU158" s="367" t="n"/>
      <c r="DV158" s="367" t="n"/>
      <c r="DW158" s="367" t="n"/>
      <c r="DX158" s="367" t="n"/>
      <c r="DY158" s="367" t="n"/>
      <c r="DZ158" s="367" t="n"/>
      <c r="EA158" s="367" t="n"/>
      <c r="EB158" s="367" t="n"/>
      <c r="EC158" s="367" t="n"/>
      <c r="ED158" s="367" t="n"/>
      <c r="EE158" s="367" t="n"/>
      <c r="EF158" s="367" t="n"/>
      <c r="EG158" s="367" t="n"/>
      <c r="EH158" s="367" t="n"/>
      <c r="EI158" s="367" t="n"/>
    </row>
    <row r="159" ht="31.5" customFormat="1" customHeight="1" s="242">
      <c r="A159" s="236" t="n">
        <v>2022</v>
      </c>
      <c r="B159" s="192" t="n">
        <v>1</v>
      </c>
      <c r="C159" s="448" t="n">
        <v>44569</v>
      </c>
      <c r="D159" s="192" t="n">
        <v>372</v>
      </c>
      <c r="E159" s="192" t="n">
        <v>646</v>
      </c>
      <c r="F159" s="192" t="n">
        <v>46</v>
      </c>
      <c r="G159" s="241" t="inlineStr">
        <is>
          <t>فوم جانب حمايه يمين</t>
        </is>
      </c>
      <c r="H159" t="inlineStr">
        <is>
          <t>FMDACI30000000</t>
        </is>
      </c>
      <c r="I159" t="inlineStr">
        <is>
          <t>1600*1800</t>
        </is>
      </c>
      <c r="J159" t="n">
        <v>2</v>
      </c>
      <c r="K159" t="n">
        <v>2</v>
      </c>
      <c r="L159" s="243" t="n">
        <v>212</v>
      </c>
      <c r="M159" s="244" t="n">
        <v>197.16</v>
      </c>
      <c r="N159" s="245" t="n">
        <v>226.84</v>
      </c>
      <c r="O159" s="235" t="n"/>
      <c r="P159" s="235" t="n"/>
      <c r="Q159" s="235" t="n"/>
      <c r="R159" s="235" t="n"/>
      <c r="S159" s="235" t="n"/>
      <c r="T159" s="235" t="n"/>
      <c r="U159" s="235" t="n"/>
      <c r="V159" s="235" t="n"/>
      <c r="W159" s="235" t="n"/>
      <c r="X159" s="235" t="n"/>
      <c r="Y159" s="195" t="n">
        <v>132</v>
      </c>
      <c r="Z159" s="195" t="n">
        <v>138</v>
      </c>
      <c r="AA159" s="235" t="n"/>
      <c r="AB159" s="235" t="n"/>
      <c r="AC159" s="235" t="n"/>
      <c r="AD159" s="235" t="n"/>
      <c r="AE159" s="235" t="n"/>
      <c r="AF159" s="235" t="n"/>
      <c r="AG159" s="235" t="n"/>
      <c r="AH159" s="235" t="n"/>
      <c r="AI159" s="235" t="n"/>
      <c r="AJ159" s="235" t="n"/>
      <c r="AK159" s="195" t="n">
        <v>131</v>
      </c>
      <c r="AL159" s="195" t="n">
        <v>128</v>
      </c>
      <c r="AM159" s="235" t="n"/>
      <c r="AN159" s="235" t="n"/>
      <c r="AO159" s="282" t="n"/>
      <c r="AP159" s="219" t="n">
        <v>37</v>
      </c>
      <c r="AQ159" s="220" t="n">
        <v>195</v>
      </c>
      <c r="AR159" s="218" t="n"/>
      <c r="AS159" s="218" t="n"/>
      <c r="AT159" s="218" t="n"/>
      <c r="AU159" s="218" t="n"/>
      <c r="AV159" s="218" t="n"/>
      <c r="AW159" s="218" t="n"/>
      <c r="AX159" s="218" t="n"/>
      <c r="AY159" s="218" t="n"/>
      <c r="AZ159" s="218" t="n"/>
      <c r="BA159" s="218" t="n"/>
      <c r="BB159" s="218" t="n"/>
      <c r="BC159" s="218" t="n"/>
      <c r="BD159" s="218" t="n"/>
      <c r="BE159" s="218" t="n"/>
      <c r="BF159" s="218" t="n"/>
      <c r="BG159" s="218" t="n"/>
      <c r="BH159" s="218" t="n"/>
      <c r="BI159" s="218" t="n"/>
      <c r="BJ159" s="218" t="n"/>
      <c r="BK159" s="218" t="n"/>
      <c r="BL159" s="218" t="n"/>
      <c r="BM159" s="218" t="n"/>
      <c r="BN159" s="218" t="n"/>
      <c r="BO159" s="218" t="n"/>
      <c r="BP159" s="218" t="n"/>
      <c r="BQ159" s="218" t="n"/>
      <c r="BR159" s="218" t="n"/>
      <c r="BS159" s="218" t="n"/>
      <c r="BT159" s="218" t="n"/>
      <c r="BU159" s="218" t="n"/>
      <c r="BV159" s="218" t="n"/>
      <c r="BW159" s="218" t="n"/>
      <c r="BX159" s="221" t="n"/>
      <c r="BY159" s="221" t="n"/>
      <c r="BZ159" s="221" t="n"/>
      <c r="CA159" s="221" t="n"/>
      <c r="CB159" s="221" t="n"/>
      <c r="CC159" s="221" t="n"/>
      <c r="CD159" s="221" t="n"/>
      <c r="CE159" s="221" t="n"/>
      <c r="CF159" s="221" t="n"/>
      <c r="CG159" s="222" t="n"/>
      <c r="CH159" s="217" t="n">
        <v>0.02</v>
      </c>
      <c r="CI159" s="449" t="n"/>
      <c r="CJ159" s="224" t="n"/>
      <c r="CK159" s="196" t="n"/>
      <c r="CL159" s="196" t="n"/>
      <c r="CM159" s="196" t="n"/>
      <c r="CN159" s="196" t="n"/>
      <c r="CO159" s="196" t="inlineStr">
        <is>
          <t>الكترولوكس</t>
        </is>
      </c>
      <c r="CP159" s="24" t="inlineStr">
        <is>
          <t>القاهرة للصناعات المغذية بوتاجازات</t>
        </is>
      </c>
      <c r="CQ159" s="367" t="inlineStr">
        <is>
          <t>808902001</t>
        </is>
      </c>
      <c r="CR159" s="367" t="n"/>
      <c r="CS159" s="367" t="n">
        <v>1</v>
      </c>
      <c r="CT159" s="367" t="n"/>
      <c r="CU159" s="367" t="n"/>
      <c r="CV159" s="367" t="n"/>
      <c r="CW159" s="367" t="n"/>
      <c r="CX159" s="367" t="n"/>
      <c r="CY159" s="367">
        <f>IFERROR(ROUND(STDEV(AN159,L159),1),"")</f>
        <v/>
      </c>
      <c r="CZ159" s="235">
        <f>IFERROR(ROUND(AVERAGE(O159:S159,AA159:AE159),0),"")</f>
        <v/>
      </c>
      <c r="DA159" s="235">
        <f>IFERROR(AVERAGE(T159:X159,AF159:AJ159),"")</f>
        <v/>
      </c>
      <c r="DB159" s="96" t="n"/>
      <c r="DC159" s="431">
        <f>SUM(BL159:BT159,AW159:BE159)</f>
        <v/>
      </c>
      <c r="DD159">
        <f>ROUND(DC159/K159,0)</f>
        <v/>
      </c>
      <c r="DE159">
        <f>IFERROR(ROUND(AVERAGE(Y159:Z159,AK159:AL159),0),"")</f>
        <v/>
      </c>
      <c r="DF159" s="218">
        <f>IFERROR(ROUND((3600/DE159*J159),0),"")</f>
        <v/>
      </c>
      <c r="DG159">
        <f>IFERROR(ROUND(DD159/DF159,1),"")</f>
        <v/>
      </c>
      <c r="DH159" s="431">
        <f>DD159+DB159</f>
        <v/>
      </c>
      <c r="DI159">
        <f>DC159/DH159</f>
        <v/>
      </c>
      <c r="DK159" s="431">
        <f>DF159-AP159</f>
        <v/>
      </c>
      <c r="DL159" s="367" t="n"/>
      <c r="DM159" s="367" t="n"/>
      <c r="DN159" s="367" t="n"/>
      <c r="DO159" s="367" t="n"/>
      <c r="DP159" s="367" t="n"/>
      <c r="DQ159" s="367" t="n"/>
      <c r="DR159" s="367" t="n"/>
      <c r="DS159" s="367" t="n"/>
      <c r="DT159" s="367" t="n"/>
      <c r="DU159" s="367" t="n"/>
      <c r="DV159" s="367" t="n"/>
      <c r="DW159" s="367" t="n"/>
      <c r="DX159" s="367" t="n"/>
      <c r="DY159" s="367" t="n"/>
      <c r="DZ159" s="367" t="n"/>
      <c r="EA159" s="367" t="n"/>
      <c r="EB159" s="367" t="n"/>
      <c r="EC159" s="367" t="n"/>
      <c r="ED159" s="367" t="n"/>
      <c r="EE159" s="367" t="n"/>
      <c r="EF159" s="367" t="n"/>
      <c r="EG159" s="367" t="n"/>
      <c r="EH159" s="367" t="n"/>
      <c r="EI159" s="367" t="n"/>
    </row>
    <row r="160" ht="31.5" customFormat="1" customHeight="1" s="242">
      <c r="A160" s="236" t="n">
        <v>2022</v>
      </c>
      <c r="B160" s="192" t="n">
        <v>1</v>
      </c>
      <c r="C160" s="448" t="n">
        <v>44569</v>
      </c>
      <c r="D160" s="192" t="n">
        <v>372</v>
      </c>
      <c r="E160" s="192" t="n">
        <v>647</v>
      </c>
      <c r="F160" s="192" t="n">
        <v>48</v>
      </c>
      <c r="G160" s="241" t="inlineStr">
        <is>
          <t>فوم جانب حمايه شمال</t>
        </is>
      </c>
      <c r="H160" t="inlineStr">
        <is>
          <t>FMDACI40000000</t>
        </is>
      </c>
      <c r="I160" t="inlineStr">
        <is>
          <t>1600*1800</t>
        </is>
      </c>
      <c r="J160" t="n">
        <v>2</v>
      </c>
      <c r="K160" t="n">
        <v>2</v>
      </c>
      <c r="L160" s="243" t="n">
        <v>212</v>
      </c>
      <c r="M160" s="244" t="n">
        <v>197.16</v>
      </c>
      <c r="N160" s="245" t="n">
        <v>226.84</v>
      </c>
      <c r="O160" s="235" t="n"/>
      <c r="P160" s="235" t="n"/>
      <c r="Q160" s="235" t="n"/>
      <c r="R160" s="235" t="n"/>
      <c r="S160" s="235" t="n"/>
      <c r="T160" s="235" t="n"/>
      <c r="U160" s="235" t="n"/>
      <c r="V160" s="235" t="n"/>
      <c r="W160" s="235" t="n"/>
      <c r="X160" s="235" t="n"/>
      <c r="Y160" s="195" t="n">
        <v>132</v>
      </c>
      <c r="Z160" s="195" t="n">
        <v>138</v>
      </c>
      <c r="AA160" s="235" t="n"/>
      <c r="AB160" s="235" t="n"/>
      <c r="AC160" s="235" t="n"/>
      <c r="AD160" s="235" t="n"/>
      <c r="AE160" s="235" t="n"/>
      <c r="AF160" s="235" t="n"/>
      <c r="AG160" s="235" t="n"/>
      <c r="AH160" s="235" t="n"/>
      <c r="AI160" s="235" t="n"/>
      <c r="AJ160" s="235" t="n"/>
      <c r="AK160" s="195" t="n">
        <v>131</v>
      </c>
      <c r="AL160" s="195" t="n">
        <v>128</v>
      </c>
      <c r="AM160" s="235" t="n"/>
      <c r="AN160" s="235" t="n"/>
      <c r="AO160" s="282" t="n"/>
      <c r="AP160" s="219" t="n">
        <v>37</v>
      </c>
      <c r="AQ160" s="220" t="n">
        <v>195</v>
      </c>
      <c r="AR160" s="218" t="n"/>
      <c r="AS160" s="218" t="n"/>
      <c r="AT160" s="218" t="n"/>
      <c r="AU160" s="218" t="n"/>
      <c r="AV160" s="218" t="n"/>
      <c r="AW160" s="218" t="n"/>
      <c r="AX160" s="218" t="n"/>
      <c r="AY160" s="218" t="n"/>
      <c r="AZ160" s="218" t="n"/>
      <c r="BA160" s="218" t="n"/>
      <c r="BB160" s="218" t="n"/>
      <c r="BC160" s="218" t="n"/>
      <c r="BD160" s="218" t="n"/>
      <c r="BE160" s="218" t="n"/>
      <c r="BF160" s="218" t="n"/>
      <c r="BG160" s="218" t="n"/>
      <c r="BH160" s="218" t="n"/>
      <c r="BI160" s="218" t="n"/>
      <c r="BJ160" s="218" t="n"/>
      <c r="BK160" s="218" t="n"/>
      <c r="BL160" s="218" t="n"/>
      <c r="BM160" s="218" t="n"/>
      <c r="BN160" s="218" t="n"/>
      <c r="BO160" s="218" t="n"/>
      <c r="BP160" s="218" t="n"/>
      <c r="BQ160" s="218" t="n"/>
      <c r="BR160" s="218" t="n"/>
      <c r="BS160" s="218" t="n"/>
      <c r="BT160" s="218" t="n"/>
      <c r="BU160" s="218" t="n"/>
      <c r="BV160" s="218" t="n"/>
      <c r="BW160" s="218" t="n"/>
      <c r="BX160" s="221" t="n"/>
      <c r="BY160" s="221" t="n"/>
      <c r="BZ160" s="221" t="n"/>
      <c r="CA160" s="221" t="n"/>
      <c r="CB160" s="221" t="n"/>
      <c r="CC160" s="221" t="n"/>
      <c r="CD160" s="221" t="n"/>
      <c r="CE160" s="221" t="n"/>
      <c r="CF160" s="221" t="n"/>
      <c r="CG160" s="222" t="n"/>
      <c r="CH160" s="217" t="n">
        <v>0.02</v>
      </c>
      <c r="CI160" s="449" t="n"/>
      <c r="CJ160" s="224" t="n"/>
      <c r="CK160" s="196" t="n"/>
      <c r="CL160" s="196" t="n"/>
      <c r="CM160" s="196" t="n"/>
      <c r="CN160" s="196" t="n"/>
      <c r="CO160" s="196" t="inlineStr">
        <is>
          <t>الكترولوكس</t>
        </is>
      </c>
      <c r="CP160" s="24" t="inlineStr">
        <is>
          <t>القاهرة للصناعات المغذية بوتاجازات</t>
        </is>
      </c>
      <c r="CQ160" s="367" t="inlineStr">
        <is>
          <t>808901901</t>
        </is>
      </c>
      <c r="CR160" s="367" t="n"/>
      <c r="CS160" s="367" t="n">
        <v>1</v>
      </c>
      <c r="CT160" s="367" t="n"/>
      <c r="CU160" s="367" t="n"/>
      <c r="CV160" s="367" t="n"/>
      <c r="CW160" s="367" t="n"/>
      <c r="CX160" s="367" t="n"/>
      <c r="CY160" s="367">
        <f>IFERROR(ROUND(STDEV(AN160,L160),1),"")</f>
        <v/>
      </c>
      <c r="CZ160" s="235">
        <f>IFERROR(ROUND(AVERAGE(O160:S160,AA160:AE160),0),"")</f>
        <v/>
      </c>
      <c r="DA160" s="235">
        <f>IFERROR(AVERAGE(T160:X160,AF160:AJ160),"")</f>
        <v/>
      </c>
      <c r="DB160" s="96" t="n"/>
      <c r="DC160" s="431">
        <f>SUM(BL160:BT160,AW160:BE160)</f>
        <v/>
      </c>
      <c r="DD160">
        <f>ROUND(DC160/K160,0)</f>
        <v/>
      </c>
      <c r="DE160">
        <f>IFERROR(ROUND(AVERAGE(Y160:Z160,AK160:AL160),0),"")</f>
        <v/>
      </c>
      <c r="DF160" s="218">
        <f>IFERROR(ROUND((3600/DE160*J160),0),"")</f>
        <v/>
      </c>
      <c r="DG160">
        <f>IFERROR(ROUND(DD160/DF160,1),"")</f>
        <v/>
      </c>
      <c r="DH160" s="431">
        <f>DD160+DB160</f>
        <v/>
      </c>
      <c r="DI160">
        <f>DC160/DH160</f>
        <v/>
      </c>
      <c r="DK160" s="431">
        <f>DF160-AP160</f>
        <v/>
      </c>
      <c r="DL160" s="367" t="n"/>
      <c r="DM160" s="367" t="n"/>
      <c r="DN160" s="367" t="n"/>
      <c r="DO160" s="367" t="n"/>
      <c r="DP160" s="367" t="n"/>
      <c r="DQ160" s="367" t="n"/>
      <c r="DR160" s="367" t="n"/>
      <c r="DS160" s="367" t="n"/>
      <c r="DT160" s="367" t="n"/>
      <c r="DU160" s="367" t="n"/>
      <c r="DV160" s="367" t="n"/>
      <c r="DW160" s="367" t="n"/>
      <c r="DX160" s="367" t="n"/>
      <c r="DY160" s="367" t="n"/>
      <c r="DZ160" s="367" t="n"/>
      <c r="EA160" s="367" t="n"/>
      <c r="EB160" s="367" t="n"/>
      <c r="EC160" s="367" t="n"/>
      <c r="ED160" s="367" t="n"/>
      <c r="EE160" s="367" t="n"/>
      <c r="EF160" s="367" t="n"/>
      <c r="EG160" s="367" t="n"/>
      <c r="EH160" s="367" t="n"/>
      <c r="EI160" s="367" t="n"/>
    </row>
    <row r="161" ht="31.5" customFormat="1" customHeight="1" s="242">
      <c r="A161" s="236" t="n">
        <v>2022</v>
      </c>
      <c r="B161" s="192" t="n">
        <v>1</v>
      </c>
      <c r="C161" s="448" t="n">
        <v>44569</v>
      </c>
      <c r="D161" s="192" t="n">
        <v>334</v>
      </c>
      <c r="E161" s="192" t="n">
        <v>254</v>
      </c>
      <c r="F161" s="192" t="n">
        <v>49</v>
      </c>
      <c r="G161" s="241" t="inlineStr">
        <is>
          <t>طقم سخان بلونايل ذو 4 اطقم</t>
        </is>
      </c>
      <c r="H161" t="inlineStr">
        <is>
          <t>FMDAHI40000000</t>
        </is>
      </c>
      <c r="I161" t="inlineStr">
        <is>
          <t>1600*1800</t>
        </is>
      </c>
      <c r="J161" t="n">
        <v>4</v>
      </c>
      <c r="K161" t="n">
        <v>2</v>
      </c>
      <c r="L161" s="243" t="n">
        <v>203</v>
      </c>
      <c r="M161" s="244" t="n">
        <v>188.79</v>
      </c>
      <c r="N161" s="245" t="n">
        <v>217.21</v>
      </c>
      <c r="O161" s="235" t="n"/>
      <c r="P161" s="235" t="n">
        <v>263848</v>
      </c>
      <c r="Q161" s="235" t="n">
        <v>229333</v>
      </c>
      <c r="R161" s="235" t="n">
        <v>223197</v>
      </c>
      <c r="S161" s="235" t="n">
        <v>255411</v>
      </c>
      <c r="T161" s="235" t="n"/>
      <c r="U161" s="235" t="n">
        <v>162604</v>
      </c>
      <c r="V161" s="235" t="n">
        <v>161070</v>
      </c>
      <c r="W161" s="235" t="n">
        <v>151099</v>
      </c>
      <c r="X161" s="235" t="n">
        <v>160303</v>
      </c>
      <c r="Y161" s="195" t="n">
        <v>137</v>
      </c>
      <c r="Z161" s="195" t="n">
        <v>136</v>
      </c>
      <c r="AA161" s="235" t="n">
        <v>227799</v>
      </c>
      <c r="AB161" s="235" t="n">
        <v>225498</v>
      </c>
      <c r="AC161" s="235" t="n">
        <v>219362</v>
      </c>
      <c r="AD161" s="235" t="n">
        <v>210158</v>
      </c>
      <c r="AE161" s="235" t="n">
        <v>216294</v>
      </c>
      <c r="AF161" s="235" t="n">
        <v>163371</v>
      </c>
      <c r="AG161" s="235" t="n">
        <v>158002</v>
      </c>
      <c r="AH161" s="235" t="n">
        <v>154167</v>
      </c>
      <c r="AI161" s="235" t="n">
        <v>151866</v>
      </c>
      <c r="AJ161" s="235" t="n">
        <v>148798</v>
      </c>
      <c r="AK161" s="195" t="n">
        <v>137</v>
      </c>
      <c r="AL161" s="195" t="n">
        <v>136</v>
      </c>
      <c r="AM161" s="235" t="n"/>
      <c r="AN161" s="235" t="n"/>
      <c r="AO161" s="282" t="n"/>
      <c r="AP161" s="219" t="n">
        <v>88</v>
      </c>
      <c r="AQ161" s="220" t="n">
        <v>164</v>
      </c>
      <c r="AR161" s="218" t="n"/>
      <c r="AS161" s="218" t="n"/>
      <c r="AT161" s="218" t="n"/>
      <c r="AU161" s="218" t="n"/>
      <c r="AV161" s="218" t="n"/>
      <c r="AW161" s="218" t="n">
        <v>4602</v>
      </c>
      <c r="AX161" s="218" t="n">
        <v>4602</v>
      </c>
      <c r="AY161" s="218" t="n">
        <v>4602</v>
      </c>
      <c r="AZ161" s="218" t="n"/>
      <c r="BA161" s="218" t="n"/>
      <c r="BB161" s="218" t="n"/>
      <c r="BC161" s="218" t="n"/>
      <c r="BD161" s="218" t="n"/>
      <c r="BE161" s="218" t="n"/>
      <c r="BF161" s="218" t="n"/>
      <c r="BG161" s="218" t="n"/>
      <c r="BH161" s="218" t="n"/>
      <c r="BI161" s="218" t="n"/>
      <c r="BJ161" s="218" t="n"/>
      <c r="BK161" s="218" t="n"/>
      <c r="BL161" s="218" t="n">
        <v>4602</v>
      </c>
      <c r="BM161" s="218" t="n">
        <v>3068</v>
      </c>
      <c r="BN161" s="218" t="n">
        <v>3068</v>
      </c>
      <c r="BO161" s="218" t="n"/>
      <c r="BP161" s="218" t="n"/>
      <c r="BQ161" s="218" t="n"/>
      <c r="BR161" s="218" t="n"/>
      <c r="BS161" s="218" t="n"/>
      <c r="BT161" s="218" t="n"/>
      <c r="BU161" s="218" t="n"/>
      <c r="BV161" s="218" t="n"/>
      <c r="BW161" s="218" t="n">
        <v>4602</v>
      </c>
      <c r="BX161" s="221" t="n">
        <v>3835</v>
      </c>
      <c r="BY161" s="221" t="n">
        <v>3835</v>
      </c>
      <c r="BZ161" s="221" t="n"/>
      <c r="CA161" s="221" t="n"/>
      <c r="CB161" s="221" t="n"/>
      <c r="CC161" s="221" t="n"/>
      <c r="CD161" s="221" t="n"/>
      <c r="CE161" s="221" t="n"/>
      <c r="CF161" s="221" t="n"/>
      <c r="CG161" s="222" t="n"/>
      <c r="CH161" s="217" t="n">
        <v>0.02</v>
      </c>
      <c r="CI161" s="449" t="n"/>
      <c r="CJ161" s="224" t="n"/>
      <c r="CK161" s="196" t="n"/>
      <c r="CL161" s="196" t="n"/>
      <c r="CM161" s="196" t="n"/>
      <c r="CN161" s="196" t="n"/>
      <c r="CO161" s="196" t="inlineStr">
        <is>
          <t>الكترولوكس</t>
        </is>
      </c>
      <c r="CP161" s="24" t="inlineStr">
        <is>
          <t>القاهرة للصناعات المغذية سخانات</t>
        </is>
      </c>
      <c r="CQ161" s="367" t="inlineStr">
        <is>
          <t>PHEWP0112</t>
        </is>
      </c>
      <c r="CR161" s="367" t="n"/>
      <c r="CS161" s="367" t="n">
        <v>1</v>
      </c>
      <c r="CT161" s="367" t="n"/>
      <c r="CU161" s="367" t="n"/>
      <c r="CV161" s="367" t="n"/>
      <c r="CW161" s="367" t="n"/>
      <c r="CX161" s="367" t="n"/>
      <c r="CY161" s="367">
        <f>IFERROR(ROUND(STDEV(AN161,L161),1),"")</f>
        <v/>
      </c>
      <c r="CZ161" s="235">
        <f>IFERROR(ROUND(AVERAGE(O161:S161,AA161:AE161),0),"")</f>
        <v/>
      </c>
      <c r="DA161" s="235">
        <f>IFERROR(AVERAGE(T161:X161,AF161:AJ161),"")</f>
        <v/>
      </c>
      <c r="DB161" s="96" t="n"/>
      <c r="DC161" s="431">
        <f>SUM(BL161:BT161,AW161:BE161)</f>
        <v/>
      </c>
      <c r="DD161">
        <f>ROUND(DC161/K161,0)</f>
        <v/>
      </c>
      <c r="DE161">
        <f>IFERROR(ROUND(AVERAGE(Y161:Z161,AK161:AL161),0),"")</f>
        <v/>
      </c>
      <c r="DF161" s="218">
        <f>IFERROR(ROUND((3600/DE161*J161),0),"")</f>
        <v/>
      </c>
      <c r="DG161">
        <f>IFERROR(ROUND(DD161/DF161,1),"")</f>
        <v/>
      </c>
      <c r="DH161" s="431">
        <f>DD161+DB161</f>
        <v/>
      </c>
      <c r="DI161">
        <f>DC161/DH161</f>
        <v/>
      </c>
      <c r="DK161" s="431">
        <f>DF161-AP161</f>
        <v/>
      </c>
      <c r="DL161" s="367" t="n"/>
      <c r="DM161" s="367" t="n"/>
      <c r="DN161" s="367" t="n"/>
      <c r="DO161" s="367" t="n"/>
      <c r="DP161" s="367" t="n"/>
      <c r="DQ161" s="367" t="n"/>
      <c r="DR161" s="367" t="n"/>
      <c r="DS161" s="367" t="n"/>
      <c r="DT161" s="367" t="n"/>
      <c r="DU161" s="367" t="n"/>
      <c r="DV161" s="367" t="n"/>
      <c r="DW161" s="367" t="n"/>
      <c r="DX161" s="367" t="n"/>
      <c r="DY161" s="367" t="n"/>
      <c r="DZ161" s="367" t="n"/>
      <c r="EA161" s="367" t="n"/>
      <c r="EB161" s="367" t="n"/>
      <c r="EC161" s="367" t="n"/>
      <c r="ED161" s="367" t="n"/>
      <c r="EE161" s="367" t="n"/>
      <c r="EF161" s="367" t="n"/>
      <c r="EG161" s="367" t="n"/>
      <c r="EH161" s="367" t="n"/>
      <c r="EI161" s="367" t="n"/>
    </row>
    <row r="162" ht="31.5" customFormat="1" customHeight="1" s="242">
      <c r="A162" s="236" t="n">
        <v>2022</v>
      </c>
      <c r="B162" s="192" t="n">
        <v>1</v>
      </c>
      <c r="C162" s="448" t="n">
        <v>44570</v>
      </c>
      <c r="D162" s="192" t="n">
        <v>124</v>
      </c>
      <c r="E162" s="192" t="n">
        <v>688</v>
      </c>
      <c r="F162" s="192" t="n">
        <v>2</v>
      </c>
      <c r="G162" s="241" t="inlineStr">
        <is>
          <t>قاعدة غسالة كيلوباترا</t>
        </is>
      </c>
      <c r="H162" t="inlineStr">
        <is>
          <t>FMDAII10CP0000</t>
        </is>
      </c>
      <c r="I162" t="inlineStr">
        <is>
          <t>1400*1700</t>
        </is>
      </c>
      <c r="J162" t="n">
        <v>2</v>
      </c>
      <c r="K162" t="n">
        <v>2</v>
      </c>
      <c r="L162" s="243" t="n">
        <v>200</v>
      </c>
      <c r="M162" s="244" t="n">
        <v>180</v>
      </c>
      <c r="N162" s="245" t="n">
        <v>220</v>
      </c>
      <c r="O162" s="235" t="n">
        <v>15174</v>
      </c>
      <c r="P162" s="235" t="n">
        <v>15390</v>
      </c>
      <c r="Q162" s="235" t="n">
        <v>15066</v>
      </c>
      <c r="R162" s="235" t="n"/>
      <c r="S162" s="235" t="n"/>
      <c r="T162" s="235" t="n">
        <v>11070</v>
      </c>
      <c r="U162" s="235" t="n">
        <v>10638</v>
      </c>
      <c r="V162" s="235" t="n">
        <v>9990</v>
      </c>
      <c r="W162" s="235" t="n"/>
      <c r="X162" s="235" t="n"/>
      <c r="Y162" s="195" t="n">
        <v>115</v>
      </c>
      <c r="Z162" s="195" t="n">
        <v>115</v>
      </c>
      <c r="AA162" s="235" t="n"/>
      <c r="AB162" s="235" t="n"/>
      <c r="AC162" s="235" t="n"/>
      <c r="AD162" s="235" t="n"/>
      <c r="AE162" s="235" t="n"/>
      <c r="AF162" s="235" t="n"/>
      <c r="AG162" s="235" t="n"/>
      <c r="AH162" s="235" t="n"/>
      <c r="AI162" s="235" t="n"/>
      <c r="AJ162" s="235" t="n"/>
      <c r="AK162" s="195" t="n">
        <v>114</v>
      </c>
      <c r="AL162" s="195" t="n">
        <v>113</v>
      </c>
      <c r="AM162" s="235" t="n"/>
      <c r="AN162" s="235" t="n"/>
      <c r="AO162" s="282" t="n"/>
      <c r="AP162" s="219" t="n">
        <v>60</v>
      </c>
      <c r="AQ162" s="220" t="n">
        <v>120</v>
      </c>
      <c r="AR162" s="218" t="n"/>
      <c r="AS162" s="218" t="n"/>
      <c r="AT162" s="218" t="n"/>
      <c r="AU162" s="218" t="n"/>
      <c r="AV162" s="218" t="n"/>
      <c r="AW162" s="218" t="n">
        <v>108</v>
      </c>
      <c r="AX162" s="218" t="n">
        <v>216</v>
      </c>
      <c r="AY162" s="218" t="n">
        <v>108</v>
      </c>
      <c r="AZ162" s="218" t="n"/>
      <c r="BA162" s="218" t="n"/>
      <c r="BB162" s="218" t="n"/>
      <c r="BC162" s="218" t="n"/>
      <c r="BD162" s="218" t="n"/>
      <c r="BE162" s="218" t="n"/>
      <c r="BF162" s="218" t="n"/>
      <c r="BG162" s="218" t="n"/>
      <c r="BH162" s="218" t="n"/>
      <c r="BI162" s="218" t="n"/>
      <c r="BJ162" s="218" t="n"/>
      <c r="BK162" s="218" t="n"/>
      <c r="BL162" s="218" t="n"/>
      <c r="BM162" s="218" t="n"/>
      <c r="BN162" s="218" t="n"/>
      <c r="BO162" s="218" t="n"/>
      <c r="BP162" s="218" t="n"/>
      <c r="BQ162" s="218" t="n"/>
      <c r="BR162" s="218" t="n"/>
      <c r="BS162" s="218" t="n"/>
      <c r="BT162" s="218" t="n"/>
      <c r="BU162" s="218" t="n"/>
      <c r="BV162" s="218" t="n"/>
      <c r="BW162" s="218" t="n"/>
      <c r="BX162" s="221" t="n"/>
      <c r="BY162" s="221" t="n"/>
      <c r="BZ162" s="221" t="n"/>
      <c r="CA162" s="221" t="n"/>
      <c r="CB162" s="221" t="n"/>
      <c r="CC162" s="221" t="n"/>
      <c r="CD162" s="221" t="n"/>
      <c r="CE162" s="221" t="n"/>
      <c r="CF162" s="221" t="n"/>
      <c r="CG162" s="222" t="n"/>
      <c r="CH162" s="217" t="n">
        <v>0.015</v>
      </c>
      <c r="CI162" s="449" t="n"/>
      <c r="CJ162" s="224" t="n"/>
      <c r="CK162" s="196" t="n"/>
      <c r="CL162" s="196" t="n"/>
      <c r="CM162" s="196" t="n"/>
      <c r="CN162" s="196" t="n"/>
      <c r="CO162" s="196" t="inlineStr">
        <is>
          <t>Media</t>
        </is>
      </c>
      <c r="CP162" s="24" t="inlineStr">
        <is>
          <t>Media</t>
        </is>
      </c>
      <c r="CQ162" s="367" t="n"/>
      <c r="CR162" s="367" t="n"/>
      <c r="CS162" s="367" t="n">
        <v>1</v>
      </c>
      <c r="CT162" s="367" t="n"/>
      <c r="CU162" s="367" t="n"/>
      <c r="CV162" s="367" t="n"/>
      <c r="CW162" s="367" t="n"/>
      <c r="CX162" s="367" t="n"/>
      <c r="CY162" s="367">
        <f>IFERROR(ROUND(STDEV(AN162,L162),1),"")</f>
        <v/>
      </c>
      <c r="CZ162" s="235">
        <f>IFERROR(ROUND(AVERAGE(O162:S162,AA162:AE162),0),"")</f>
        <v/>
      </c>
      <c r="DA162" s="235">
        <f>IFERROR(AVERAGE(T162:X162,AF162:AJ162),"")</f>
        <v/>
      </c>
      <c r="DB162" s="96" t="n"/>
      <c r="DC162" s="431">
        <f>SUM(BL162:BT162,AW162:BE162)</f>
        <v/>
      </c>
      <c r="DD162">
        <f>ROUND(DC162/K162,0)</f>
        <v/>
      </c>
      <c r="DE162">
        <f>IFERROR(ROUND(AVERAGE(Y162:Z162,AK162:AL162),0),"")</f>
        <v/>
      </c>
      <c r="DF162" s="218">
        <f>IFERROR(ROUND((3600/DE162*J162),0),"")</f>
        <v/>
      </c>
      <c r="DG162">
        <f>IFERROR(ROUND(DD162/DF162,1),"")</f>
        <v/>
      </c>
      <c r="DH162" s="431">
        <f>DD162+DB162</f>
        <v/>
      </c>
      <c r="DI162">
        <f>DC162/DH162</f>
        <v/>
      </c>
      <c r="DK162" s="431">
        <f>DF162-AP162</f>
        <v/>
      </c>
      <c r="DL162" s="367" t="n"/>
      <c r="DM162" s="367" t="n"/>
      <c r="DN162" s="367" t="n"/>
      <c r="DO162" s="367" t="n"/>
      <c r="DP162" s="367" t="n"/>
      <c r="DQ162" s="367" t="n"/>
      <c r="DR162" s="367" t="n"/>
      <c r="DS162" s="367" t="n"/>
      <c r="DT162" s="367" t="n"/>
      <c r="DU162" s="367" t="n"/>
      <c r="DV162" s="367" t="n"/>
      <c r="DW162" s="367" t="n"/>
      <c r="DX162" s="367" t="n"/>
      <c r="DY162" s="367" t="n"/>
      <c r="DZ162" s="367" t="n"/>
      <c r="EA162" s="367" t="n"/>
      <c r="EB162" s="367" t="n"/>
      <c r="EC162" s="367" t="n"/>
      <c r="ED162" s="367" t="n"/>
      <c r="EE162" s="367" t="n"/>
      <c r="EF162" s="367" t="n"/>
      <c r="EG162" s="367" t="n"/>
      <c r="EH162" s="367" t="n"/>
      <c r="EI162" s="367" t="n"/>
    </row>
    <row r="163" ht="31.5" customFormat="1" customHeight="1" s="242">
      <c r="A163" s="236" t="n">
        <v>2022</v>
      </c>
      <c r="B163" s="192" t="n">
        <v>1</v>
      </c>
      <c r="C163" s="448" t="n">
        <v>44570</v>
      </c>
      <c r="D163" s="192" t="n">
        <v>124</v>
      </c>
      <c r="E163" s="192" t="n">
        <v>689</v>
      </c>
      <c r="F163" s="192" t="n">
        <v>2</v>
      </c>
      <c r="G163" s="241" t="inlineStr">
        <is>
          <t>لوحه غساله كيلوباترا</t>
        </is>
      </c>
      <c r="H163" t="inlineStr">
        <is>
          <t>FMDAII70CP0000</t>
        </is>
      </c>
      <c r="I163" t="inlineStr">
        <is>
          <t>1400*1700</t>
        </is>
      </c>
      <c r="J163" t="n">
        <v>2</v>
      </c>
      <c r="K163" t="n">
        <v>2</v>
      </c>
      <c r="L163" s="243" t="n">
        <v>75</v>
      </c>
      <c r="M163" s="244" t="n">
        <v>67.5</v>
      </c>
      <c r="N163" s="245" t="n">
        <v>82.5</v>
      </c>
      <c r="O163" s="235" t="n">
        <v>5724</v>
      </c>
      <c r="P163" s="235" t="n">
        <v>5940</v>
      </c>
      <c r="Q163" s="235" t="n">
        <v>5886</v>
      </c>
      <c r="R163" s="235" t="n"/>
      <c r="S163" s="235" t="n"/>
      <c r="T163" s="235" t="n">
        <v>4860</v>
      </c>
      <c r="U163" s="235" t="n">
        <v>4212</v>
      </c>
      <c r="V163" s="235" t="n">
        <v>4104</v>
      </c>
      <c r="W163" s="235" t="n"/>
      <c r="X163" s="235" t="n"/>
      <c r="Y163" s="195" t="n">
        <v>115</v>
      </c>
      <c r="Z163" s="195" t="n">
        <v>115</v>
      </c>
      <c r="AA163" s="235" t="n"/>
      <c r="AB163" s="235" t="n"/>
      <c r="AC163" s="235" t="n"/>
      <c r="AD163" s="235" t="n"/>
      <c r="AE163" s="235" t="n"/>
      <c r="AF163" s="235" t="n"/>
      <c r="AG163" s="235" t="n"/>
      <c r="AH163" s="235" t="n"/>
      <c r="AI163" s="235" t="n"/>
      <c r="AJ163" s="235" t="n"/>
      <c r="AK163" s="195" t="n">
        <v>114</v>
      </c>
      <c r="AL163" s="195" t="n">
        <v>113</v>
      </c>
      <c r="AM163" s="235" t="n"/>
      <c r="AN163" s="235" t="n"/>
      <c r="AO163" s="282" t="n"/>
      <c r="AP163" s="219" t="n">
        <v>60</v>
      </c>
      <c r="AQ163" s="220" t="n">
        <v>120</v>
      </c>
      <c r="AR163" s="218" t="n"/>
      <c r="AS163" s="218" t="n"/>
      <c r="AT163" s="218" t="n"/>
      <c r="AU163" s="218" t="n"/>
      <c r="AV163" s="218" t="n"/>
      <c r="AW163" s="218" t="n">
        <v>162</v>
      </c>
      <c r="AX163" s="218" t="n">
        <v>216</v>
      </c>
      <c r="AY163" s="218" t="n">
        <v>108</v>
      </c>
      <c r="AZ163" s="218" t="n"/>
      <c r="BA163" s="218" t="n"/>
      <c r="BB163" s="218" t="n"/>
      <c r="BC163" s="218" t="n"/>
      <c r="BD163" s="218" t="n"/>
      <c r="BE163" s="218" t="n"/>
      <c r="BF163" s="218" t="n"/>
      <c r="BG163" s="218" t="n"/>
      <c r="BH163" s="218" t="n"/>
      <c r="BI163" s="218" t="n"/>
      <c r="BJ163" s="218" t="n"/>
      <c r="BK163" s="218" t="n"/>
      <c r="BL163" s="218" t="n"/>
      <c r="BM163" s="218" t="n"/>
      <c r="BN163" s="218" t="n"/>
      <c r="BO163" s="218" t="n"/>
      <c r="BP163" s="218" t="n"/>
      <c r="BQ163" s="218" t="n"/>
      <c r="BR163" s="218" t="n"/>
      <c r="BS163" s="218" t="n"/>
      <c r="BT163" s="218" t="n"/>
      <c r="BU163" s="218" t="n"/>
      <c r="BV163" s="218" t="n"/>
      <c r="BW163" s="218" t="n"/>
      <c r="BX163" s="221" t="n"/>
      <c r="BY163" s="221" t="n"/>
      <c r="BZ163" s="221" t="n"/>
      <c r="CA163" s="221" t="n"/>
      <c r="CB163" s="221" t="n"/>
      <c r="CC163" s="221" t="n"/>
      <c r="CD163" s="221" t="n"/>
      <c r="CE163" s="221" t="n"/>
      <c r="CF163" s="221" t="n"/>
      <c r="CG163" s="222" t="n"/>
      <c r="CH163" s="217" t="n">
        <v>0.015</v>
      </c>
      <c r="CI163" s="449" t="n"/>
      <c r="CJ163" s="224" t="n"/>
      <c r="CK163" s="196" t="n"/>
      <c r="CL163" s="196" t="n"/>
      <c r="CM163" s="196" t="n"/>
      <c r="CN163" s="196" t="n"/>
      <c r="CO163" s="196" t="inlineStr">
        <is>
          <t>Media</t>
        </is>
      </c>
      <c r="CP163" s="24" t="inlineStr">
        <is>
          <t>Media</t>
        </is>
      </c>
      <c r="CQ163" s="367" t="n"/>
      <c r="CR163" s="367" t="n"/>
      <c r="CS163" s="367" t="n">
        <v>1</v>
      </c>
      <c r="CT163" s="367" t="n"/>
      <c r="CU163" s="367" t="n"/>
      <c r="CV163" s="367" t="n"/>
      <c r="CW163" s="367" t="n"/>
      <c r="CX163" s="367" t="n"/>
      <c r="CY163" s="367">
        <f>IFERROR(ROUND(STDEV(AN163,L163),1),"")</f>
        <v/>
      </c>
      <c r="CZ163" s="235">
        <f>IFERROR(ROUND(AVERAGE(O163:S163,AA163:AE163),0),"")</f>
        <v/>
      </c>
      <c r="DA163" s="235">
        <f>IFERROR(AVERAGE(T163:X163,AF163:AJ163),"")</f>
        <v/>
      </c>
      <c r="DB163" s="96" t="n"/>
      <c r="DC163" s="431">
        <f>SUM(BL163:BT163,AW163:BE163)</f>
        <v/>
      </c>
      <c r="DD163">
        <f>ROUND(DC163/K163,0)</f>
        <v/>
      </c>
      <c r="DE163">
        <f>IFERROR(ROUND(AVERAGE(Y163:Z163,AK163:AL163),0),"")</f>
        <v/>
      </c>
      <c r="DF163" s="218">
        <f>IFERROR(ROUND((3600/DE163*J163),0),"")</f>
        <v/>
      </c>
      <c r="DG163">
        <f>IFERROR(ROUND(DD163/DF163,1),"")</f>
        <v/>
      </c>
      <c r="DH163" s="431">
        <f>DD163+DB163</f>
        <v/>
      </c>
      <c r="DI163">
        <f>DC163/DH163</f>
        <v/>
      </c>
      <c r="DK163" s="431">
        <f>DF163-AP163</f>
        <v/>
      </c>
      <c r="DL163" s="367" t="n"/>
      <c r="DM163" s="367" t="n"/>
      <c r="DN163" s="367" t="n"/>
      <c r="DO163" s="367" t="n"/>
      <c r="DP163" s="367" t="n"/>
      <c r="DQ163" s="367" t="n"/>
      <c r="DR163" s="367" t="n"/>
      <c r="DS163" s="367" t="n"/>
      <c r="DT163" s="367" t="n"/>
      <c r="DU163" s="367" t="n"/>
      <c r="DV163" s="367" t="n"/>
      <c r="DW163" s="367" t="n"/>
      <c r="DX163" s="367" t="n"/>
      <c r="DY163" s="367" t="n"/>
      <c r="DZ163" s="367" t="n"/>
      <c r="EA163" s="367" t="n"/>
      <c r="EB163" s="367" t="n"/>
      <c r="EC163" s="367" t="n"/>
      <c r="ED163" s="367" t="n"/>
      <c r="EE163" s="367" t="n"/>
      <c r="EF163" s="367" t="n"/>
      <c r="EG163" s="367" t="n"/>
      <c r="EH163" s="367" t="n"/>
      <c r="EI163" s="367" t="n"/>
    </row>
    <row r="164" ht="31.5" customFormat="1" customHeight="1" s="242">
      <c r="A164" s="236" t="n">
        <v>2022</v>
      </c>
      <c r="B164" s="192" t="n">
        <v>1</v>
      </c>
      <c r="C164" s="448" t="n">
        <v>44570</v>
      </c>
      <c r="D164" s="192" t="n">
        <v>243</v>
      </c>
      <c r="E164" s="192" t="n">
        <v>167</v>
      </c>
      <c r="F164" s="192" t="n">
        <v>2</v>
      </c>
      <c r="G164" s="241" t="inlineStr">
        <is>
          <t>فوم صندوق سمك 35 ك</t>
        </is>
      </c>
      <c r="H164" t="inlineStr">
        <is>
          <t>FMBOXI35000000</t>
        </is>
      </c>
      <c r="I164" t="inlineStr">
        <is>
          <t>1400*1700</t>
        </is>
      </c>
      <c r="J164" t="n">
        <v>2</v>
      </c>
      <c r="K164" t="n">
        <v>2</v>
      </c>
      <c r="L164" s="243" t="n">
        <v>888</v>
      </c>
      <c r="M164" s="244" t="n">
        <v>825.84</v>
      </c>
      <c r="N164" s="245" t="n">
        <v>950.16</v>
      </c>
      <c r="O164" s="235" t="n">
        <v>237524</v>
      </c>
      <c r="P164" s="235" t="n"/>
      <c r="Q164" s="235" t="n"/>
      <c r="R164" s="235" t="n"/>
      <c r="S164" s="235" t="n"/>
      <c r="T164" s="235" t="n">
        <v>201110</v>
      </c>
      <c r="U164" s="235" t="n"/>
      <c r="V164" s="235" t="n"/>
      <c r="W164" s="235" t="n"/>
      <c r="X164" s="235" t="n"/>
      <c r="Y164" s="195" t="n">
        <v>140</v>
      </c>
      <c r="Z164" s="195" t="n">
        <v>137</v>
      </c>
      <c r="AA164" s="235" t="n"/>
      <c r="AB164" s="235" t="n"/>
      <c r="AC164" s="235" t="n"/>
      <c r="AD164" s="235" t="n"/>
      <c r="AE164" s="235" t="n"/>
      <c r="AF164" s="235" t="n"/>
      <c r="AG164" s="235" t="n"/>
      <c r="AH164" s="235" t="n"/>
      <c r="AI164" s="235" t="n"/>
      <c r="AJ164" s="235" t="n"/>
      <c r="AK164" s="195" t="n">
        <v>142</v>
      </c>
      <c r="AL164" s="195" t="n">
        <v>141</v>
      </c>
      <c r="AM164" s="235" t="n"/>
      <c r="AN164" s="235" t="n"/>
      <c r="AO164" s="282" t="n"/>
      <c r="AP164" s="219" t="n">
        <v>55</v>
      </c>
      <c r="AQ164" s="220" t="n">
        <v>131</v>
      </c>
      <c r="AR164" s="218" t="n"/>
      <c r="AS164" s="218" t="n"/>
      <c r="AT164" s="218" t="n"/>
      <c r="AU164" s="218" t="n"/>
      <c r="AV164" s="218" t="n"/>
      <c r="AW164" s="218" t="n"/>
      <c r="AX164" s="218" t="n"/>
      <c r="AY164" s="218" t="n"/>
      <c r="AZ164" s="218" t="n"/>
      <c r="BA164" s="218" t="n"/>
      <c r="BB164" s="218" t="n"/>
      <c r="BC164" s="218" t="n"/>
      <c r="BD164" s="218" t="n"/>
      <c r="BE164" s="218" t="n"/>
      <c r="BF164" s="218" t="n"/>
      <c r="BG164" s="218" t="n"/>
      <c r="BH164" s="218" t="n"/>
      <c r="BI164" s="218" t="n"/>
      <c r="BJ164" s="218" t="n"/>
      <c r="BK164" s="218" t="n"/>
      <c r="BL164" s="218" t="n"/>
      <c r="BM164" s="218" t="n"/>
      <c r="BN164" s="218" t="n"/>
      <c r="BO164" s="218" t="n"/>
      <c r="BP164" s="218" t="n"/>
      <c r="BQ164" s="218" t="n"/>
      <c r="BR164" s="218" t="n"/>
      <c r="BS164" s="218" t="n"/>
      <c r="BT164" s="218" t="n"/>
      <c r="BU164" s="218" t="n"/>
      <c r="BV164" s="218" t="n"/>
      <c r="BW164" s="218" t="n"/>
      <c r="BX164" s="221" t="n"/>
      <c r="BY164" s="221" t="n"/>
      <c r="BZ164" s="221" t="n"/>
      <c r="CA164" s="221" t="n"/>
      <c r="CB164" s="221" t="n"/>
      <c r="CC164" s="221" t="n"/>
      <c r="CD164" s="221" t="n"/>
      <c r="CE164" s="221" t="n"/>
      <c r="CF164" s="221" t="n"/>
      <c r="CG164" s="222" t="n"/>
      <c r="CH164" s="217" t="n">
        <v>0.015</v>
      </c>
      <c r="CI164" s="449" t="n"/>
      <c r="CJ164" s="224" t="n"/>
      <c r="CK164" s="196" t="n"/>
      <c r="CL164" s="196" t="n"/>
      <c r="CM164" s="196" t="n"/>
      <c r="CN164" s="196" t="n"/>
      <c r="CO164" s="196" t="inlineStr">
        <is>
          <t>عملاء متنوعون</t>
        </is>
      </c>
      <c r="CP164" s="24" t="inlineStr">
        <is>
          <t>عملاء متنوعون</t>
        </is>
      </c>
      <c r="CQ164" s="367" t="n"/>
      <c r="CR164" s="367" t="n"/>
      <c r="CS164" s="367" t="n">
        <v>1</v>
      </c>
      <c r="CT164" s="367" t="n"/>
      <c r="CU164" s="367" t="n"/>
      <c r="CV164" s="367" t="n"/>
      <c r="CW164" s="367" t="n"/>
      <c r="CX164" s="367" t="n"/>
      <c r="CY164" s="367">
        <f>IFERROR(ROUND(STDEV(AN164,L164),1),"")</f>
        <v/>
      </c>
      <c r="CZ164" s="235">
        <f>IFERROR(ROUND(AVERAGE(O164:S164,AA164:AE164),0),"")</f>
        <v/>
      </c>
      <c r="DA164" s="235">
        <f>IFERROR(AVERAGE(T164:X164,AF164:AJ164),"")</f>
        <v/>
      </c>
      <c r="DB164" s="96" t="n"/>
      <c r="DC164" s="431">
        <f>SUM(BL164:BT164,AW164:BE164)</f>
        <v/>
      </c>
      <c r="DD164">
        <f>ROUND(DC164/K164,0)</f>
        <v/>
      </c>
      <c r="DE164">
        <f>IFERROR(ROUND(AVERAGE(Y164:Z164,AK164:AL164),0),"")</f>
        <v/>
      </c>
      <c r="DF164" s="218">
        <f>IFERROR(ROUND((3600/DE164*J164),0),"")</f>
        <v/>
      </c>
      <c r="DG164">
        <f>IFERROR(ROUND(DD164/DF164,1),"")</f>
        <v/>
      </c>
      <c r="DH164" s="431">
        <f>DD164+DB164</f>
        <v/>
      </c>
      <c r="DI164">
        <f>DC164/DH164</f>
        <v/>
      </c>
      <c r="DK164" s="431">
        <f>DF164-AP164</f>
        <v/>
      </c>
      <c r="DL164" s="367" t="n"/>
      <c r="DM164" s="367" t="n"/>
      <c r="DN164" s="367" t="n"/>
      <c r="DO164" s="367" t="n"/>
      <c r="DP164" s="367" t="n"/>
      <c r="DQ164" s="367" t="n"/>
      <c r="DR164" s="367" t="n"/>
      <c r="DS164" s="367" t="n"/>
      <c r="DT164" s="367" t="n"/>
      <c r="DU164" s="367" t="n"/>
      <c r="DV164" s="367" t="n"/>
      <c r="DW164" s="367" t="n"/>
      <c r="DX164" s="367" t="n"/>
      <c r="DY164" s="367" t="n"/>
      <c r="DZ164" s="367" t="n"/>
      <c r="EA164" s="367" t="n"/>
      <c r="EB164" s="367" t="n"/>
      <c r="EC164" s="367" t="n"/>
      <c r="ED164" s="367" t="n"/>
      <c r="EE164" s="367" t="n"/>
      <c r="EF164" s="367" t="n"/>
      <c r="EG164" s="367" t="n"/>
      <c r="EH164" s="367" t="n"/>
      <c r="EI164" s="367" t="n"/>
    </row>
    <row r="165" ht="31.5" customFormat="1" customHeight="1" s="242">
      <c r="A165" s="236" t="n">
        <v>2022</v>
      </c>
      <c r="B165" s="192" t="n">
        <v>1</v>
      </c>
      <c r="C165" s="448" t="n">
        <v>44570</v>
      </c>
      <c r="D165" s="192" t="n">
        <v>375</v>
      </c>
      <c r="E165" s="192" t="n">
        <v>437</v>
      </c>
      <c r="F165" s="192" t="n">
        <v>2</v>
      </c>
      <c r="G165" s="241" t="inlineStr">
        <is>
          <t>LG32LM55\63</t>
        </is>
      </c>
      <c r="H165" t="inlineStr">
        <is>
          <t>FMLGEI32LM5563</t>
        </is>
      </c>
      <c r="I165" t="inlineStr">
        <is>
          <t>1400*1700</t>
        </is>
      </c>
      <c r="J165" t="n">
        <v>4</v>
      </c>
      <c r="K165" t="n">
        <v>2</v>
      </c>
      <c r="L165" s="243" t="n">
        <v>168</v>
      </c>
      <c r="M165" s="244" t="n">
        <v>158.088</v>
      </c>
      <c r="N165" s="245" t="n">
        <v>179.928</v>
      </c>
      <c r="O165" s="235" t="n"/>
      <c r="P165" s="235" t="n"/>
      <c r="Q165" s="235" t="n"/>
      <c r="R165" s="235" t="n"/>
      <c r="S165" s="235" t="n"/>
      <c r="T165" s="235" t="n"/>
      <c r="U165" s="235" t="n"/>
      <c r="V165" s="235" t="n"/>
      <c r="W165" s="235" t="n"/>
      <c r="X165" s="235" t="n"/>
      <c r="Y165" s="195" t="n">
        <v>116</v>
      </c>
      <c r="Z165" s="195" t="n">
        <v>116</v>
      </c>
      <c r="AA165" s="235" t="n"/>
      <c r="AB165" s="235" t="n"/>
      <c r="AC165" s="235" t="n"/>
      <c r="AD165" s="235" t="n"/>
      <c r="AE165" s="235" t="n"/>
      <c r="AF165" s="235" t="n"/>
      <c r="AG165" s="235" t="n"/>
      <c r="AH165" s="235" t="n"/>
      <c r="AI165" s="235" t="n"/>
      <c r="AJ165" s="235" t="n"/>
      <c r="AK165" s="195" t="n">
        <v>116</v>
      </c>
      <c r="AL165" s="195" t="n">
        <v>115</v>
      </c>
      <c r="AM165" s="235" t="n"/>
      <c r="AN165" s="235" t="n"/>
      <c r="AO165" s="282" t="n"/>
      <c r="AP165" s="219" t="n">
        <v>120</v>
      </c>
      <c r="AQ165" s="220" t="n">
        <v>120</v>
      </c>
      <c r="AR165" s="218" t="n"/>
      <c r="AS165" s="218" t="n"/>
      <c r="AT165" s="218" t="n"/>
      <c r="AU165" s="218" t="n"/>
      <c r="AV165" s="218" t="n"/>
      <c r="AW165" s="218" t="n">
        <v>1458</v>
      </c>
      <c r="AX165" s="218" t="n">
        <v>1458</v>
      </c>
      <c r="AY165" s="218" t="n">
        <v>1458</v>
      </c>
      <c r="AZ165" s="218" t="n"/>
      <c r="BA165" s="218" t="n"/>
      <c r="BB165" s="218" t="n"/>
      <c r="BC165" s="218" t="n"/>
      <c r="BD165" s="218" t="n"/>
      <c r="BE165" s="218" t="n"/>
      <c r="BF165" s="218" t="n"/>
      <c r="BG165" s="218" t="n"/>
      <c r="BH165" s="218" t="n"/>
      <c r="BI165" s="218" t="n"/>
      <c r="BJ165" s="218" t="n"/>
      <c r="BK165" s="218" t="n"/>
      <c r="BL165" s="218" t="n"/>
      <c r="BM165" s="218" t="n"/>
      <c r="BN165" s="218" t="n"/>
      <c r="BO165" s="218" t="n"/>
      <c r="BP165" s="218" t="n"/>
      <c r="BQ165" s="218" t="n"/>
      <c r="BR165" s="218" t="n"/>
      <c r="BS165" s="218" t="n"/>
      <c r="BT165" s="218" t="n"/>
      <c r="BU165" s="218" t="n"/>
      <c r="BV165" s="218" t="n"/>
      <c r="BW165" s="218" t="n"/>
      <c r="BX165" s="221" t="n"/>
      <c r="BY165" s="221" t="n"/>
      <c r="BZ165" s="221" t="n"/>
      <c r="CA165" s="221" t="n"/>
      <c r="CB165" s="221" t="n"/>
      <c r="CC165" s="221" t="n"/>
      <c r="CD165" s="221" t="n"/>
      <c r="CE165" s="221" t="n"/>
      <c r="CF165" s="221" t="n"/>
      <c r="CG165" s="222" t="n"/>
      <c r="CH165" s="217" t="n">
        <v>0.015</v>
      </c>
      <c r="CI165" s="449" t="n"/>
      <c r="CJ165" s="224" t="n"/>
      <c r="CK165" s="196" t="n"/>
      <c r="CL165" s="196" t="n"/>
      <c r="CM165" s="196" t="n"/>
      <c r="CN165" s="196" t="n"/>
      <c r="CO165" s="196" t="inlineStr">
        <is>
          <t>LG</t>
        </is>
      </c>
      <c r="CP165" s="24" t="inlineStr">
        <is>
          <t>HE</t>
        </is>
      </c>
      <c r="CQ165" s="367" t="inlineStr">
        <is>
          <t>MFZ66333001</t>
        </is>
      </c>
      <c r="CR165" s="367" t="inlineStr">
        <is>
          <t>mma</t>
        </is>
      </c>
      <c r="CS165" s="367" t="n">
        <v>1</v>
      </c>
      <c r="CT165" s="367" t="n"/>
      <c r="CU165" s="367" t="n"/>
      <c r="CV165" s="367" t="n"/>
      <c r="CW165" s="367" t="n"/>
      <c r="CX165" s="367" t="n"/>
      <c r="CY165" s="367">
        <f>IFERROR(ROUND(STDEV(AN165,L165),1),"")</f>
        <v/>
      </c>
      <c r="CZ165" s="235">
        <f>IFERROR(ROUND(AVERAGE(O165:S165,AA165:AE165),0),"")</f>
        <v/>
      </c>
      <c r="DA165" s="235">
        <f>IFERROR(AVERAGE(T165:X165,AF165:AJ165),"")</f>
        <v/>
      </c>
      <c r="DB165" s="96" t="n"/>
      <c r="DC165" s="431">
        <f>SUM(BL165:BT165,AW165:BE165)</f>
        <v/>
      </c>
      <c r="DD165">
        <f>ROUND(DC165/K165,0)</f>
        <v/>
      </c>
      <c r="DE165">
        <f>IFERROR(ROUND(AVERAGE(Y165:Z165,AK165:AL165),0),"")</f>
        <v/>
      </c>
      <c r="DF165" s="218">
        <f>IFERROR(ROUND((3600/DE165*J165),0),"")</f>
        <v/>
      </c>
      <c r="DG165">
        <f>IFERROR(ROUND(DD165/DF165,1),"")</f>
        <v/>
      </c>
      <c r="DH165" s="431">
        <f>DD165+DB165</f>
        <v/>
      </c>
      <c r="DI165">
        <f>DC165/DH165</f>
        <v/>
      </c>
      <c r="DK165" s="431">
        <f>DF165-AP165</f>
        <v/>
      </c>
      <c r="DL165" s="367" t="n"/>
      <c r="DM165" s="367" t="n"/>
      <c r="DN165" s="367" t="n"/>
      <c r="DO165" s="367" t="n"/>
      <c r="DP165" s="367" t="n"/>
      <c r="DQ165" s="367" t="n"/>
      <c r="DR165" s="367" t="n"/>
      <c r="DS165" s="367" t="n"/>
      <c r="DT165" s="367" t="n"/>
      <c r="DU165" s="367" t="n"/>
      <c r="DV165" s="367" t="n"/>
      <c r="DW165" s="367" t="n"/>
      <c r="DX165" s="367" t="n"/>
      <c r="DY165" s="367" t="n"/>
      <c r="DZ165" s="367" t="n"/>
      <c r="EA165" s="367" t="n"/>
      <c r="EB165" s="367" t="n"/>
      <c r="EC165" s="367" t="n"/>
      <c r="ED165" s="367" t="n"/>
      <c r="EE165" s="367" t="n"/>
      <c r="EF165" s="367" t="n"/>
      <c r="EG165" s="367" t="n"/>
      <c r="EH165" s="367" t="n"/>
      <c r="EI165" s="367" t="n"/>
    </row>
    <row r="166" ht="31.5" customFormat="1" customHeight="1" s="242">
      <c r="A166" s="236" t="n">
        <v>2022</v>
      </c>
      <c r="B166" s="192" t="n">
        <v>1</v>
      </c>
      <c r="C166" s="448" t="n">
        <v>44570</v>
      </c>
      <c r="D166" s="192" t="n">
        <v>47</v>
      </c>
      <c r="E166" s="192" t="n">
        <v>122</v>
      </c>
      <c r="F166" s="192" t="n">
        <v>4</v>
      </c>
      <c r="G166" s="241" t="inlineStr">
        <is>
          <t>LgWashing Mashine Base</t>
        </is>
      </c>
      <c r="H166" t="inlineStr">
        <is>
          <t>FMLGEI1000000</t>
        </is>
      </c>
      <c r="I166" t="inlineStr">
        <is>
          <t>1700*1400</t>
        </is>
      </c>
      <c r="J166" t="n">
        <v>2</v>
      </c>
      <c r="K166" t="n">
        <v>1</v>
      </c>
      <c r="L166" s="243" t="n">
        <v>280</v>
      </c>
      <c r="M166" s="244" t="n">
        <v>267.4</v>
      </c>
      <c r="N166" s="245" t="n">
        <v>292.6</v>
      </c>
      <c r="O166" s="235" t="n">
        <v>181996</v>
      </c>
      <c r="P166" s="235" t="n">
        <v>184100</v>
      </c>
      <c r="Q166" s="235" t="n">
        <v>180944</v>
      </c>
      <c r="R166" s="235" t="n">
        <v>203562</v>
      </c>
      <c r="S166" s="235" t="n">
        <v>184100</v>
      </c>
      <c r="T166" s="235" t="n">
        <v>157800</v>
      </c>
      <c r="U166" s="235" t="n">
        <v>149384</v>
      </c>
      <c r="V166" s="235" t="n">
        <v>158326</v>
      </c>
      <c r="W166" s="235" t="n">
        <v>159904</v>
      </c>
      <c r="X166" s="235" t="n">
        <v>162008</v>
      </c>
      <c r="Y166" s="195" t="n">
        <v>113</v>
      </c>
      <c r="Z166" s="195" t="n">
        <v>112</v>
      </c>
      <c r="AA166" s="235" t="n">
        <v>189360</v>
      </c>
      <c r="AB166" s="235" t="n">
        <v>198302</v>
      </c>
      <c r="AC166" s="235" t="n">
        <v>157274</v>
      </c>
      <c r="AD166" s="235" t="n">
        <v>178840</v>
      </c>
      <c r="AE166" s="235" t="n">
        <v>199880</v>
      </c>
      <c r="AF166" s="235" t="n">
        <v>150962</v>
      </c>
      <c r="AG166" s="235" t="n">
        <v>153592</v>
      </c>
      <c r="AH166" s="235" t="n">
        <v>147280</v>
      </c>
      <c r="AI166" s="235" t="n">
        <v>146754</v>
      </c>
      <c r="AJ166" s="235" t="n">
        <v>153592</v>
      </c>
      <c r="AK166" s="195" t="n">
        <v>112</v>
      </c>
      <c r="AL166" s="195" t="n">
        <v>111</v>
      </c>
      <c r="AM166" s="235" t="n"/>
      <c r="AN166" s="235" t="n"/>
      <c r="AO166" s="282" t="n"/>
      <c r="AP166" s="219" t="n">
        <v>63</v>
      </c>
      <c r="AQ166" s="220" t="n">
        <v>115</v>
      </c>
      <c r="AR166" s="218" t="n"/>
      <c r="AS166" s="218" t="n"/>
      <c r="AT166" s="218" t="n"/>
      <c r="AU166" s="218" t="n"/>
      <c r="AV166" s="218" t="n"/>
      <c r="AW166" s="218" t="n">
        <v>2104</v>
      </c>
      <c r="AX166" s="218" t="n">
        <v>2104</v>
      </c>
      <c r="AY166" s="218" t="n">
        <v>1052</v>
      </c>
      <c r="AZ166" s="218" t="n"/>
      <c r="BA166" s="218" t="n"/>
      <c r="BB166" s="218" t="n"/>
      <c r="BC166" s="218" t="n"/>
      <c r="BD166" s="218" t="n"/>
      <c r="BE166" s="218" t="n"/>
      <c r="BF166" s="218" t="n"/>
      <c r="BG166" s="218" t="n"/>
      <c r="BH166" s="218" t="n"/>
      <c r="BI166" s="218" t="n"/>
      <c r="BJ166" s="218" t="n"/>
      <c r="BK166" s="218" t="n"/>
      <c r="BL166" s="218" t="n"/>
      <c r="BM166" s="218" t="n">
        <v>1578</v>
      </c>
      <c r="BN166" s="218" t="n">
        <v>2104</v>
      </c>
      <c r="BO166" s="218" t="n"/>
      <c r="BP166" s="218" t="n"/>
      <c r="BQ166" s="218" t="n"/>
      <c r="BR166" s="218" t="n"/>
      <c r="BS166" s="218" t="n"/>
      <c r="BT166" s="218" t="n"/>
      <c r="BU166" s="218" t="n"/>
      <c r="BV166" s="218" t="n"/>
      <c r="BW166" s="218" t="n"/>
      <c r="BX166" s="221" t="n">
        <v>3682</v>
      </c>
      <c r="BY166" s="221" t="n">
        <v>3156</v>
      </c>
      <c r="BZ166" s="221" t="n"/>
      <c r="CA166" s="221" t="n"/>
      <c r="CB166" s="221" t="n"/>
      <c r="CC166" s="221" t="n"/>
      <c r="CD166" s="221" t="n"/>
      <c r="CE166" s="221" t="n"/>
      <c r="CF166" s="221" t="n"/>
      <c r="CG166" s="222" t="n"/>
      <c r="CH166" s="217" t="n">
        <v>0.015</v>
      </c>
      <c r="CI166" s="449" t="n"/>
      <c r="CJ166" s="224" t="n"/>
      <c r="CK166" s="196" t="n"/>
      <c r="CL166" s="196" t="n"/>
      <c r="CM166" s="196" t="n"/>
      <c r="CN166" s="196" t="n"/>
      <c r="CO166" s="196" t="inlineStr">
        <is>
          <t>LG</t>
        </is>
      </c>
      <c r="CP166" s="24" t="inlineStr">
        <is>
          <t>HE</t>
        </is>
      </c>
      <c r="CQ166" s="367" t="inlineStr">
        <is>
          <t>AGG76599801</t>
        </is>
      </c>
      <c r="CR166" s="367" t="inlineStr">
        <is>
          <t>mmf</t>
        </is>
      </c>
      <c r="CS166" s="367" t="n">
        <v>1</v>
      </c>
      <c r="CT166" s="367" t="n"/>
      <c r="CU166" s="367" t="n"/>
      <c r="CV166" s="367" t="n"/>
      <c r="CW166" s="367" t="n"/>
      <c r="CX166" s="367" t="n"/>
      <c r="CY166" s="367">
        <f>IFERROR(ROUND(STDEV(AN166,L166),1),"")</f>
        <v/>
      </c>
      <c r="CZ166" s="235">
        <f>IFERROR(ROUND(AVERAGE(O166:S166,AA166:AE166),0),"")</f>
        <v/>
      </c>
      <c r="DA166" s="235">
        <f>IFERROR(AVERAGE(T166:X166,AF166:AJ166),"")</f>
        <v/>
      </c>
      <c r="DB166" s="96" t="n"/>
      <c r="DC166" s="431">
        <f>SUM(BL166:BT166,AW166:BE166)</f>
        <v/>
      </c>
      <c r="DD166">
        <f>ROUND(DC166/K166,0)</f>
        <v/>
      </c>
      <c r="DE166">
        <f>IFERROR(ROUND(AVERAGE(Y166:Z166,AK166:AL166),0),"")</f>
        <v/>
      </c>
      <c r="DF166" s="218">
        <f>IFERROR(ROUND((3600/DE166*J166),0),"")</f>
        <v/>
      </c>
      <c r="DG166">
        <f>IFERROR(ROUND(DD166/DF166,1),"")</f>
        <v/>
      </c>
      <c r="DH166" s="431">
        <f>DD166+DB166</f>
        <v/>
      </c>
      <c r="DI166">
        <f>DC166/DH166</f>
        <v/>
      </c>
      <c r="DK166" s="431">
        <f>DF166-AP166</f>
        <v/>
      </c>
      <c r="DL166" s="367" t="n"/>
      <c r="DM166" s="367" t="n"/>
      <c r="DN166" s="367" t="n"/>
      <c r="DO166" s="367" t="n"/>
      <c r="DP166" s="367" t="n"/>
      <c r="DQ166" s="367" t="n"/>
      <c r="DR166" s="367" t="n"/>
      <c r="DS166" s="367" t="n"/>
      <c r="DT166" s="367" t="n"/>
      <c r="DU166" s="367" t="n"/>
      <c r="DV166" s="367" t="n"/>
      <c r="DW166" s="367" t="n"/>
      <c r="DX166" s="367" t="n"/>
      <c r="DY166" s="367" t="n"/>
      <c r="DZ166" s="367" t="n"/>
      <c r="EA166" s="367" t="n"/>
      <c r="EB166" s="367" t="n"/>
      <c r="EC166" s="367" t="n"/>
      <c r="ED166" s="367" t="n"/>
      <c r="EE166" s="367" t="n"/>
      <c r="EF166" s="367" t="n"/>
      <c r="EG166" s="367" t="n"/>
      <c r="EH166" s="367" t="n"/>
      <c r="EI166" s="367" t="n"/>
    </row>
    <row r="167" ht="31.5" customFormat="1" customHeight="1" s="242">
      <c r="A167" s="236" t="n">
        <v>2022</v>
      </c>
      <c r="B167" s="192" t="n">
        <v>1</v>
      </c>
      <c r="C167" s="448" t="n">
        <v>44570</v>
      </c>
      <c r="D167" s="192" t="n">
        <v>236</v>
      </c>
      <c r="E167" s="192" t="n">
        <v>160</v>
      </c>
      <c r="F167" s="192" t="n">
        <v>5</v>
      </c>
      <c r="G167" s="241" t="inlineStr">
        <is>
          <t>فوم طقم رويال جاز المعدل</t>
        </is>
      </c>
      <c r="H167" t="inlineStr">
        <is>
          <t>FMROGI20000000</t>
        </is>
      </c>
      <c r="I167" t="inlineStr">
        <is>
          <t>1400*1700</t>
        </is>
      </c>
      <c r="J167" t="n">
        <v>2</v>
      </c>
      <c r="K167" t="n">
        <v>1</v>
      </c>
      <c r="L167" s="243" t="n">
        <v>200</v>
      </c>
      <c r="M167" s="244" t="n">
        <v>186</v>
      </c>
      <c r="N167" s="245" t="n">
        <v>214</v>
      </c>
      <c r="O167" s="235" t="n">
        <v>133017</v>
      </c>
      <c r="P167" s="235" t="n">
        <v>135651</v>
      </c>
      <c r="Q167" s="235" t="n">
        <v>132139</v>
      </c>
      <c r="R167" s="235" t="n">
        <v>133456</v>
      </c>
      <c r="S167" s="235" t="n">
        <v>135212</v>
      </c>
      <c r="T167" s="235" t="n">
        <v>83410</v>
      </c>
      <c r="U167" s="235" t="n">
        <v>85166</v>
      </c>
      <c r="V167" s="235" t="n">
        <v>90434</v>
      </c>
      <c r="W167" s="235" t="n">
        <v>94385</v>
      </c>
      <c r="X167" s="235" t="n">
        <v>84288</v>
      </c>
      <c r="Y167" s="195" t="n">
        <v>93</v>
      </c>
      <c r="Z167" s="195" t="n">
        <v>93</v>
      </c>
      <c r="AA167" s="235" t="n">
        <v>125115</v>
      </c>
      <c r="AB167" s="235" t="n">
        <v>114140</v>
      </c>
      <c r="AC167" s="235" t="n">
        <v>109750</v>
      </c>
      <c r="AD167" s="235" t="n">
        <v>117652</v>
      </c>
      <c r="AE167" s="235" t="n">
        <v>120286</v>
      </c>
      <c r="AF167" s="235" t="n">
        <v>92190</v>
      </c>
      <c r="AG167" s="235" t="n">
        <v>85166</v>
      </c>
      <c r="AH167" s="235" t="n">
        <v>85605</v>
      </c>
      <c r="AI167" s="235" t="n">
        <v>87800</v>
      </c>
      <c r="AJ167" s="235" t="n">
        <v>91312</v>
      </c>
      <c r="AK167" s="195" t="n">
        <v>93</v>
      </c>
      <c r="AL167" s="195" t="n">
        <v>92</v>
      </c>
      <c r="AM167" s="235" t="n"/>
      <c r="AN167" s="235" t="n"/>
      <c r="AO167" s="282" t="n"/>
      <c r="AP167" s="219" t="n">
        <v>76</v>
      </c>
      <c r="AQ167" s="220" t="n">
        <v>95</v>
      </c>
      <c r="AR167" s="218" t="n"/>
      <c r="AS167" s="218" t="n"/>
      <c r="AT167" s="218" t="n"/>
      <c r="AU167" s="218" t="n"/>
      <c r="AV167" s="218" t="n"/>
      <c r="AW167" s="218" t="n">
        <v>1756</v>
      </c>
      <c r="AX167" s="218" t="n">
        <v>1317</v>
      </c>
      <c r="AY167" s="218" t="n">
        <v>1756</v>
      </c>
      <c r="AZ167" s="218" t="n"/>
      <c r="BA167" s="218" t="n"/>
      <c r="BB167" s="218" t="n"/>
      <c r="BC167" s="218" t="n"/>
      <c r="BD167" s="218" t="n"/>
      <c r="BE167" s="218" t="n"/>
      <c r="BF167" s="218" t="n"/>
      <c r="BG167" s="218" t="n"/>
      <c r="BH167" s="218" t="n"/>
      <c r="BI167" s="218" t="n"/>
      <c r="BJ167" s="218" t="n"/>
      <c r="BK167" s="218" t="n"/>
      <c r="BL167" s="218" t="n">
        <v>439</v>
      </c>
      <c r="BM167" s="218" t="n">
        <v>1756</v>
      </c>
      <c r="BN167" s="218" t="n">
        <v>1756</v>
      </c>
      <c r="BO167" s="218" t="n"/>
      <c r="BP167" s="218" t="n"/>
      <c r="BQ167" s="218" t="n"/>
      <c r="BR167" s="218" t="n"/>
      <c r="BS167" s="218" t="n"/>
      <c r="BT167" s="218" t="n"/>
      <c r="BU167" s="218" t="n"/>
      <c r="BV167" s="218" t="n"/>
      <c r="BW167" s="218" t="n">
        <v>2195</v>
      </c>
      <c r="BX167" s="221" t="n">
        <v>3073</v>
      </c>
      <c r="BY167" s="221" t="n">
        <v>3512</v>
      </c>
      <c r="BZ167" s="221" t="n"/>
      <c r="CA167" s="221" t="n"/>
      <c r="CB167" s="221" t="n"/>
      <c r="CC167" s="221" t="n"/>
      <c r="CD167" s="221" t="n"/>
      <c r="CE167" s="221" t="n"/>
      <c r="CF167" s="221" t="n"/>
      <c r="CG167" s="222" t="n"/>
      <c r="CH167" s="217" t="n">
        <v>0.015</v>
      </c>
      <c r="CI167" s="449" t="n"/>
      <c r="CJ167" s="224" t="n"/>
      <c r="CK167" s="196" t="n"/>
      <c r="CL167" s="196" t="n"/>
      <c r="CM167" s="196" t="n"/>
      <c r="CN167" s="196" t="n"/>
      <c r="CO167" s="196" t="inlineStr">
        <is>
          <t>رويال جاز</t>
        </is>
      </c>
      <c r="CP167" s="24" t="inlineStr">
        <is>
          <t xml:space="preserve">الهندسية لانتاج الاجهزة المنزلية </t>
        </is>
      </c>
      <c r="CQ167" s="367" t="n"/>
      <c r="CR167" s="367" t="n"/>
      <c r="CS167" s="367" t="n">
        <v>1</v>
      </c>
      <c r="CT167" s="367" t="n"/>
      <c r="CU167" s="367" t="n"/>
      <c r="CV167" s="367" t="n"/>
      <c r="CW167" s="367" t="n"/>
      <c r="CX167" s="367" t="n"/>
      <c r="CY167" s="367">
        <f>IFERROR(ROUND(STDEV(AN167,L167),1),"")</f>
        <v/>
      </c>
      <c r="CZ167" s="235">
        <f>IFERROR(ROUND(AVERAGE(O167:S167,AA167:AE167),0),"")</f>
        <v/>
      </c>
      <c r="DA167" s="235">
        <f>IFERROR(AVERAGE(T167:X167,AF167:AJ167),"")</f>
        <v/>
      </c>
      <c r="DB167" s="96" t="n"/>
      <c r="DC167" s="431">
        <f>SUM(BL167:BT167,AW167:BE167)</f>
        <v/>
      </c>
      <c r="DD167">
        <f>ROUND(DC167/K167,0)</f>
        <v/>
      </c>
      <c r="DE167">
        <f>IFERROR(ROUND(AVERAGE(Y167:Z167,AK167:AL167),0),"")</f>
        <v/>
      </c>
      <c r="DF167" s="218">
        <f>IFERROR(ROUND((3600/DE167*J167),0),"")</f>
        <v/>
      </c>
      <c r="DG167">
        <f>IFERROR(ROUND(DD167/DF167,1),"")</f>
        <v/>
      </c>
      <c r="DH167" s="431">
        <f>DD167+DB167</f>
        <v/>
      </c>
      <c r="DI167">
        <f>DC167/DH167</f>
        <v/>
      </c>
      <c r="DK167" s="431">
        <f>DF167-AP167</f>
        <v/>
      </c>
      <c r="DL167" s="367" t="n"/>
      <c r="DM167" s="367" t="n"/>
      <c r="DN167" s="367" t="n"/>
      <c r="DO167" s="367" t="n"/>
      <c r="DP167" s="367" t="n"/>
      <c r="DQ167" s="367" t="n"/>
      <c r="DR167" s="367" t="n"/>
      <c r="DS167" s="367" t="n"/>
      <c r="DT167" s="367" t="n"/>
      <c r="DU167" s="367" t="n"/>
      <c r="DV167" s="367" t="n"/>
      <c r="DW167" s="367" t="n"/>
      <c r="DX167" s="367" t="n"/>
      <c r="DY167" s="367" t="n"/>
      <c r="DZ167" s="367" t="n"/>
      <c r="EA167" s="367" t="n"/>
      <c r="EB167" s="367" t="n"/>
      <c r="EC167" s="367" t="n"/>
      <c r="ED167" s="367" t="n"/>
      <c r="EE167" s="367" t="n"/>
      <c r="EF167" s="367" t="n"/>
      <c r="EG167" s="367" t="n"/>
      <c r="EH167" s="367" t="n"/>
      <c r="EI167" s="367" t="n"/>
    </row>
    <row r="168" ht="31.5" customFormat="1" customHeight="1" s="242">
      <c r="A168" s="236" t="n">
        <v>2022</v>
      </c>
      <c r="B168" s="192" t="n">
        <v>1</v>
      </c>
      <c r="C168" s="448" t="n">
        <v>44570</v>
      </c>
      <c r="D168" s="192" t="n">
        <v>18</v>
      </c>
      <c r="E168" s="192" t="n">
        <v>49</v>
      </c>
      <c r="F168" s="192" t="n">
        <v>6</v>
      </c>
      <c r="G168" s="241" t="inlineStr">
        <is>
          <t xml:space="preserve"> LgWashing machine (Cover)</t>
        </is>
      </c>
      <c r="H168" t="inlineStr">
        <is>
          <t>FMLGEI20000000</t>
        </is>
      </c>
      <c r="I168" t="inlineStr">
        <is>
          <t>1700*1400</t>
        </is>
      </c>
      <c r="J168" t="n">
        <v>2</v>
      </c>
      <c r="K168" t="n">
        <v>3</v>
      </c>
      <c r="L168" s="243" t="n">
        <v>100</v>
      </c>
      <c r="M168" s="244" t="n">
        <v>95.5</v>
      </c>
      <c r="N168" s="245" t="n">
        <v>104.5</v>
      </c>
      <c r="O168" s="235" t="n">
        <v>39690</v>
      </c>
      <c r="P168" s="235" t="n">
        <v>38220</v>
      </c>
      <c r="Q168" s="235" t="n">
        <v>39984</v>
      </c>
      <c r="R168" s="235" t="n">
        <v>39984</v>
      </c>
      <c r="S168" s="235" t="n">
        <v>39396</v>
      </c>
      <c r="T168" s="235" t="n">
        <v>32340</v>
      </c>
      <c r="U168" s="235" t="n">
        <v>29988</v>
      </c>
      <c r="V168" s="235" t="n">
        <v>29400</v>
      </c>
      <c r="W168" s="235" t="n">
        <v>30282</v>
      </c>
      <c r="X168" s="235" t="n">
        <v>29694</v>
      </c>
      <c r="Y168" s="195" t="n">
        <v>105</v>
      </c>
      <c r="Z168" s="195" t="n">
        <v>105</v>
      </c>
      <c r="AA168" s="235" t="n">
        <v>34104</v>
      </c>
      <c r="AB168" s="235" t="n">
        <v>36162</v>
      </c>
      <c r="AC168" s="235" t="n"/>
      <c r="AD168" s="235" t="n">
        <v>38514</v>
      </c>
      <c r="AE168" s="235" t="n">
        <v>36456</v>
      </c>
      <c r="AF168" s="235" t="n">
        <v>29106</v>
      </c>
      <c r="AG168" s="235" t="n">
        <v>29988</v>
      </c>
      <c r="AH168" s="235" t="n"/>
      <c r="AI168" s="235" t="n">
        <v>29106</v>
      </c>
      <c r="AJ168" s="235" t="n">
        <v>29988</v>
      </c>
      <c r="AK168" s="195" t="n">
        <v>106</v>
      </c>
      <c r="AL168" s="195" t="n">
        <v>105</v>
      </c>
      <c r="AM168" s="235" t="n"/>
      <c r="AN168" s="235" t="n"/>
      <c r="AO168" s="282" t="n"/>
      <c r="AP168" s="219" t="n">
        <v>101</v>
      </c>
      <c r="AQ168" s="220" t="n">
        <v>107</v>
      </c>
      <c r="AR168" s="218" t="n"/>
      <c r="AS168" s="218" t="n"/>
      <c r="AT168" s="218" t="n"/>
      <c r="AU168" s="218" t="n"/>
      <c r="AV168" s="218" t="n"/>
      <c r="AW168" s="218" t="n"/>
      <c r="AX168" s="218" t="n"/>
      <c r="AY168" s="218" t="n"/>
      <c r="AZ168" s="218" t="n"/>
      <c r="BA168" s="218" t="n"/>
      <c r="BB168" s="218" t="n"/>
      <c r="BC168" s="218" t="n"/>
      <c r="BD168" s="218" t="n"/>
      <c r="BE168" s="218" t="n"/>
      <c r="BF168" s="218" t="n"/>
      <c r="BG168" s="218" t="n"/>
      <c r="BH168" s="218" t="n"/>
      <c r="BI168" s="218" t="n"/>
      <c r="BJ168" s="218" t="n"/>
      <c r="BK168" s="218" t="n"/>
      <c r="BL168" s="218" t="n"/>
      <c r="BM168" s="218" t="n">
        <v>882</v>
      </c>
      <c r="BN168" s="218" t="n">
        <v>1176</v>
      </c>
      <c r="BO168" s="218" t="n"/>
      <c r="BP168" s="218" t="n"/>
      <c r="BQ168" s="218" t="n"/>
      <c r="BR168" s="218" t="n"/>
      <c r="BS168" s="218" t="n"/>
      <c r="BT168" s="218" t="n"/>
      <c r="BU168" s="218" t="n"/>
      <c r="BV168" s="218" t="n"/>
      <c r="BW168" s="218" t="n"/>
      <c r="BX168" s="221" t="n"/>
      <c r="BY168" s="221" t="n"/>
      <c r="BZ168" s="221" t="n"/>
      <c r="CA168" s="221" t="n"/>
      <c r="CB168" s="221" t="n"/>
      <c r="CC168" s="221" t="n"/>
      <c r="CD168" s="221" t="n"/>
      <c r="CE168" s="221" t="n"/>
      <c r="CF168" s="221" t="n"/>
      <c r="CG168" s="222" t="n"/>
      <c r="CH168" s="217" t="n">
        <v>0.015</v>
      </c>
      <c r="CI168" s="449" t="n"/>
      <c r="CJ168" s="224" t="n"/>
      <c r="CK168" s="196" t="n"/>
      <c r="CL168" s="196" t="n"/>
      <c r="CM168" s="196" t="n"/>
      <c r="CN168" s="196" t="n"/>
      <c r="CO168" s="196" t="inlineStr">
        <is>
          <t>LG</t>
        </is>
      </c>
      <c r="CP168" s="24" t="inlineStr">
        <is>
          <t>HE</t>
        </is>
      </c>
      <c r="CQ168" s="367" t="inlineStr">
        <is>
          <t>3920EZ2058A</t>
        </is>
      </c>
      <c r="CR168" s="367" t="inlineStr">
        <is>
          <t>mmf</t>
        </is>
      </c>
      <c r="CS168" s="367" t="n">
        <v>1</v>
      </c>
      <c r="CT168" s="367" t="n"/>
      <c r="CU168" s="367" t="n"/>
      <c r="CV168" s="367" t="n"/>
      <c r="CW168" s="367" t="n"/>
      <c r="CX168" s="367" t="n"/>
      <c r="CY168" s="367">
        <f>IFERROR(ROUND(STDEV(AN168,L168),1),"")</f>
        <v/>
      </c>
      <c r="CZ168" s="235">
        <f>IFERROR(ROUND(AVERAGE(O168:S168,AA168:AE168),0),"")</f>
        <v/>
      </c>
      <c r="DA168" s="235">
        <f>IFERROR(AVERAGE(T168:X168,AF168:AJ168),"")</f>
        <v/>
      </c>
      <c r="DB168" s="96" t="n"/>
      <c r="DC168" s="431">
        <f>SUM(BL168:BT168,AW168:BE168)</f>
        <v/>
      </c>
      <c r="DD168">
        <f>ROUND(DC168/K168,0)</f>
        <v/>
      </c>
      <c r="DE168">
        <f>IFERROR(ROUND(AVERAGE(Y168:Z168,AK168:AL168),0),"")</f>
        <v/>
      </c>
      <c r="DF168" s="218">
        <f>IFERROR(ROUND((3600/DE168*J168),0),"")</f>
        <v/>
      </c>
      <c r="DG168">
        <f>IFERROR(ROUND(DD168/DF168,1),"")</f>
        <v/>
      </c>
      <c r="DH168" s="431">
        <f>DD168+DB168</f>
        <v/>
      </c>
      <c r="DI168">
        <f>DC168/DH168</f>
        <v/>
      </c>
      <c r="DK168" s="431">
        <f>DF168-AP168</f>
        <v/>
      </c>
      <c r="DL168" s="367" t="n"/>
      <c r="DM168" s="367" t="n"/>
      <c r="DN168" s="367" t="n"/>
      <c r="DO168" s="367" t="n"/>
      <c r="DP168" s="367" t="n"/>
      <c r="DQ168" s="367" t="n"/>
      <c r="DR168" s="367" t="n"/>
      <c r="DS168" s="367" t="n"/>
      <c r="DT168" s="367" t="n"/>
      <c r="DU168" s="367" t="n"/>
      <c r="DV168" s="367" t="n"/>
      <c r="DW168" s="367" t="n"/>
      <c r="DX168" s="367" t="n"/>
      <c r="DY168" s="367" t="n"/>
      <c r="DZ168" s="367" t="n"/>
      <c r="EA168" s="367" t="n"/>
      <c r="EB168" s="367" t="n"/>
      <c r="EC168" s="367" t="n"/>
      <c r="ED168" s="367" t="n"/>
      <c r="EE168" s="367" t="n"/>
      <c r="EF168" s="367" t="n"/>
      <c r="EG168" s="367" t="n"/>
      <c r="EH168" s="367" t="n"/>
      <c r="EI168" s="367" t="n"/>
    </row>
    <row r="169" ht="31.5" customFormat="1" customHeight="1" s="242">
      <c r="A169" s="236" t="n">
        <v>2022</v>
      </c>
      <c r="B169" s="192" t="n">
        <v>1</v>
      </c>
      <c r="C169" s="448" t="n">
        <v>44570</v>
      </c>
      <c r="D169" s="192" t="n">
        <v>18</v>
      </c>
      <c r="E169" s="192" t="n">
        <v>50</v>
      </c>
      <c r="F169" s="192" t="n">
        <v>6</v>
      </c>
      <c r="G169" s="241" t="inlineStr">
        <is>
          <t>LgWashing machine (Angels)</t>
        </is>
      </c>
      <c r="H169" t="inlineStr">
        <is>
          <t>FMLGEI40000000</t>
        </is>
      </c>
      <c r="I169" t="inlineStr">
        <is>
          <t>1700*1400</t>
        </is>
      </c>
      <c r="J169" t="n">
        <v>2</v>
      </c>
      <c r="K169" t="n">
        <v>3</v>
      </c>
      <c r="L169" s="243" t="n">
        <v>54</v>
      </c>
      <c r="M169" s="244" t="n">
        <v>51.57</v>
      </c>
      <c r="N169" s="245" t="n">
        <v>56.43</v>
      </c>
      <c r="O169" s="235" t="n">
        <v>20580</v>
      </c>
      <c r="P169" s="235" t="n">
        <v>21462</v>
      </c>
      <c r="Q169" s="235" t="n">
        <v>21756</v>
      </c>
      <c r="R169" s="235" t="n">
        <v>20874</v>
      </c>
      <c r="S169" s="235" t="n">
        <v>22638</v>
      </c>
      <c r="T169" s="235" t="n">
        <v>17346</v>
      </c>
      <c r="U169" s="235" t="n">
        <v>14994</v>
      </c>
      <c r="V169" s="235" t="n">
        <v>16170</v>
      </c>
      <c r="W169" s="235" t="n">
        <v>17052</v>
      </c>
      <c r="X169" s="235" t="n">
        <v>16170</v>
      </c>
      <c r="Y169" s="195" t="n">
        <v>105</v>
      </c>
      <c r="Z169" s="195" t="n">
        <v>105</v>
      </c>
      <c r="AA169" s="235" t="n">
        <v>19698</v>
      </c>
      <c r="AB169" s="235" t="n">
        <v>19992</v>
      </c>
      <c r="AC169" s="235" t="n"/>
      <c r="AD169" s="235" t="n">
        <v>19698</v>
      </c>
      <c r="AE169" s="235" t="n">
        <v>19110</v>
      </c>
      <c r="AF169" s="235" t="n">
        <v>16170</v>
      </c>
      <c r="AG169" s="235" t="n">
        <v>15876</v>
      </c>
      <c r="AH169" s="235" t="n"/>
      <c r="AI169" s="235" t="n">
        <v>16170</v>
      </c>
      <c r="AJ169" s="235" t="n">
        <v>15876</v>
      </c>
      <c r="AK169" s="195" t="n">
        <v>106</v>
      </c>
      <c r="AL169" s="195" t="n">
        <v>105</v>
      </c>
      <c r="AM169" s="235" t="n"/>
      <c r="AN169" s="235" t="n"/>
      <c r="AO169" s="282" t="n"/>
      <c r="AP169" s="219" t="n">
        <v>101</v>
      </c>
      <c r="AQ169" s="220" t="n">
        <v>107</v>
      </c>
      <c r="AR169" s="218" t="n"/>
      <c r="AS169" s="218" t="n"/>
      <c r="AT169" s="218" t="n"/>
      <c r="AU169" s="218" t="n"/>
      <c r="AV169" s="218" t="n"/>
      <c r="AW169" s="218" t="n"/>
      <c r="AX169" s="218" t="n"/>
      <c r="AY169" s="218" t="n"/>
      <c r="AZ169" s="218" t="n"/>
      <c r="BA169" s="218" t="n"/>
      <c r="BB169" s="218" t="n"/>
      <c r="BC169" s="218" t="n"/>
      <c r="BD169" s="218" t="n"/>
      <c r="BE169" s="218" t="n"/>
      <c r="BF169" s="218" t="n"/>
      <c r="BG169" s="218" t="n"/>
      <c r="BH169" s="218" t="n"/>
      <c r="BI169" s="218" t="n"/>
      <c r="BJ169" s="218" t="n"/>
      <c r="BK169" s="218" t="n"/>
      <c r="BL169" s="218" t="n"/>
      <c r="BM169" s="218" t="n">
        <v>588</v>
      </c>
      <c r="BN169" s="218" t="n">
        <v>1470</v>
      </c>
      <c r="BO169" s="218" t="n"/>
      <c r="BP169" s="218" t="n"/>
      <c r="BQ169" s="218" t="n"/>
      <c r="BR169" s="218" t="n"/>
      <c r="BS169" s="218" t="n"/>
      <c r="BT169" s="218" t="n"/>
      <c r="BU169" s="218" t="n"/>
      <c r="BV169" s="218" t="n"/>
      <c r="BW169" s="218" t="n"/>
      <c r="BX169" s="221" t="n"/>
      <c r="BY169" s="221" t="n"/>
      <c r="BZ169" s="221" t="n"/>
      <c r="CA169" s="221" t="n"/>
      <c r="CB169" s="221" t="n"/>
      <c r="CC169" s="221" t="n"/>
      <c r="CD169" s="221" t="n"/>
      <c r="CE169" s="221" t="n"/>
      <c r="CF169" s="221" t="n"/>
      <c r="CG169" s="222" t="n"/>
      <c r="CH169" s="217" t="n">
        <v>0.015</v>
      </c>
      <c r="CI169" s="449" t="n"/>
      <c r="CJ169" s="224" t="n"/>
      <c r="CK169" s="196" t="n"/>
      <c r="CL169" s="196" t="n"/>
      <c r="CM169" s="196" t="n"/>
      <c r="CN169" s="196" t="n"/>
      <c r="CO169" s="196" t="inlineStr">
        <is>
          <t>LG</t>
        </is>
      </c>
      <c r="CP169" s="24" t="inlineStr">
        <is>
          <t>HE</t>
        </is>
      </c>
      <c r="CQ169" s="367" t="inlineStr">
        <is>
          <t>3920FZ3114C</t>
        </is>
      </c>
      <c r="CR169" s="367" t="inlineStr">
        <is>
          <t>mmf</t>
        </is>
      </c>
      <c r="CS169" s="367" t="n">
        <v>1</v>
      </c>
      <c r="CT169" s="367" t="n"/>
      <c r="CU169" s="367" t="n"/>
      <c r="CV169" s="367" t="n"/>
      <c r="CW169" s="367" t="n"/>
      <c r="CX169" s="367" t="n"/>
      <c r="CY169" s="367">
        <f>IFERROR(ROUND(STDEV(AN169,L169),1),"")</f>
        <v/>
      </c>
      <c r="CZ169" s="235">
        <f>IFERROR(ROUND(AVERAGE(O169:S169,AA169:AE169),0),"")</f>
        <v/>
      </c>
      <c r="DA169" s="235">
        <f>IFERROR(AVERAGE(T169:X169,AF169:AJ169),"")</f>
        <v/>
      </c>
      <c r="DB169" s="96" t="n"/>
      <c r="DC169" s="431">
        <f>SUM(BL169:BT169,AW169:BE169)</f>
        <v/>
      </c>
      <c r="DD169">
        <f>ROUND(DC169/K169,0)</f>
        <v/>
      </c>
      <c r="DE169">
        <f>IFERROR(ROUND(AVERAGE(Y169:Z169,AK169:AL169),0),"")</f>
        <v/>
      </c>
      <c r="DF169" s="218">
        <f>IFERROR(ROUND((3600/DE169*J169),0),"")</f>
        <v/>
      </c>
      <c r="DG169">
        <f>IFERROR(ROUND(DD169/DF169,1),"")</f>
        <v/>
      </c>
      <c r="DH169" s="431">
        <f>DD169+DB169</f>
        <v/>
      </c>
      <c r="DI169">
        <f>DC169/DH169</f>
        <v/>
      </c>
      <c r="DK169" s="431">
        <f>DF169-AP169</f>
        <v/>
      </c>
      <c r="DL169" s="367" t="n"/>
      <c r="DM169" s="367" t="n"/>
      <c r="DN169" s="367" t="n"/>
      <c r="DO169" s="367" t="n"/>
      <c r="DP169" s="367" t="n"/>
      <c r="DQ169" s="367" t="n"/>
      <c r="DR169" s="367" t="n"/>
      <c r="DS169" s="367" t="n"/>
      <c r="DT169" s="367" t="n"/>
      <c r="DU169" s="367" t="n"/>
      <c r="DV169" s="367" t="n"/>
      <c r="DW169" s="367" t="n"/>
      <c r="DX169" s="367" t="n"/>
      <c r="DY169" s="367" t="n"/>
      <c r="DZ169" s="367" t="n"/>
      <c r="EA169" s="367" t="n"/>
      <c r="EB169" s="367" t="n"/>
      <c r="EC169" s="367" t="n"/>
      <c r="ED169" s="367" t="n"/>
      <c r="EE169" s="367" t="n"/>
      <c r="EF169" s="367" t="n"/>
      <c r="EG169" s="367" t="n"/>
      <c r="EH169" s="367" t="n"/>
      <c r="EI169" s="367" t="n"/>
    </row>
    <row r="170" ht="31.5" customFormat="1" customHeight="1" s="242">
      <c r="A170" s="236" t="n">
        <v>2022</v>
      </c>
      <c r="B170" s="192" t="n">
        <v>1</v>
      </c>
      <c r="C170" s="448" t="n">
        <v>44570</v>
      </c>
      <c r="D170" s="192" t="n">
        <v>375</v>
      </c>
      <c r="E170" s="192" t="n">
        <v>437</v>
      </c>
      <c r="F170" s="192" t="n">
        <v>6</v>
      </c>
      <c r="G170" s="241" t="inlineStr">
        <is>
          <t>LG32LM55\63</t>
        </is>
      </c>
      <c r="H170" t="inlineStr">
        <is>
          <t>FMLGEI32LM5563</t>
        </is>
      </c>
      <c r="I170" t="inlineStr">
        <is>
          <t>1400*1700</t>
        </is>
      </c>
      <c r="J170" t="n">
        <v>4</v>
      </c>
      <c r="K170" t="n">
        <v>2</v>
      </c>
      <c r="L170" s="243" t="n">
        <v>168</v>
      </c>
      <c r="M170" s="244" t="n">
        <v>158.088</v>
      </c>
      <c r="N170" s="245" t="n">
        <v>179.928</v>
      </c>
      <c r="O170" s="235" t="n">
        <v>56376</v>
      </c>
      <c r="P170" s="235" t="n">
        <v>55890</v>
      </c>
      <c r="Q170" s="235" t="n">
        <v>55647</v>
      </c>
      <c r="R170" s="235" t="n">
        <v>56619</v>
      </c>
      <c r="S170" s="235" t="n">
        <v>54918</v>
      </c>
      <c r="T170" s="235" t="n">
        <v>44712</v>
      </c>
      <c r="U170" s="235" t="n">
        <v>44712</v>
      </c>
      <c r="V170" s="235" t="n">
        <v>47628</v>
      </c>
      <c r="W170" s="235" t="n">
        <v>46413</v>
      </c>
      <c r="X170" s="235" t="n">
        <v>46899</v>
      </c>
      <c r="Y170" s="195" t="n">
        <v>116</v>
      </c>
      <c r="Z170" s="195" t="n">
        <v>116</v>
      </c>
      <c r="AA170" s="235" t="n"/>
      <c r="AB170" s="235" t="n"/>
      <c r="AC170" s="235" t="n"/>
      <c r="AD170" s="235" t="n"/>
      <c r="AE170" s="235" t="n"/>
      <c r="AF170" s="235" t="n"/>
      <c r="AG170" s="235" t="n"/>
      <c r="AH170" s="235" t="n"/>
      <c r="AI170" s="235" t="n"/>
      <c r="AJ170" s="235" t="n"/>
      <c r="AK170" s="195" t="n">
        <v>116</v>
      </c>
      <c r="AL170" s="195" t="n">
        <v>115</v>
      </c>
      <c r="AM170" s="235" t="n"/>
      <c r="AN170" s="235" t="n"/>
      <c r="AO170" s="282" t="n"/>
      <c r="AP170" s="219" t="n">
        <v>120</v>
      </c>
      <c r="AQ170" s="220" t="n">
        <v>120</v>
      </c>
      <c r="AR170" s="218" t="n"/>
      <c r="AS170" s="218" t="n"/>
      <c r="AT170" s="218" t="n"/>
      <c r="AU170" s="218" t="n"/>
      <c r="AV170" s="218" t="n"/>
      <c r="AW170" s="218" t="n"/>
      <c r="AX170" s="218" t="n"/>
      <c r="AY170" s="218" t="n"/>
      <c r="AZ170" s="218" t="n"/>
      <c r="BA170" s="218" t="n"/>
      <c r="BB170" s="218" t="n"/>
      <c r="BC170" s="218" t="n"/>
      <c r="BD170" s="218" t="n"/>
      <c r="BE170" s="218" t="n"/>
      <c r="BF170" s="218" t="n"/>
      <c r="BG170" s="218" t="n"/>
      <c r="BH170" s="218" t="n"/>
      <c r="BI170" s="218" t="n"/>
      <c r="BJ170" s="218" t="n"/>
      <c r="BK170" s="218" t="n"/>
      <c r="BL170" s="218" t="n"/>
      <c r="BM170" s="218" t="n"/>
      <c r="BN170" s="218" t="n"/>
      <c r="BO170" s="218" t="n"/>
      <c r="BP170" s="218" t="n"/>
      <c r="BQ170" s="218" t="n"/>
      <c r="BR170" s="218" t="n"/>
      <c r="BS170" s="218" t="n"/>
      <c r="BT170" s="218" t="n"/>
      <c r="BU170" s="218" t="n"/>
      <c r="BV170" s="218" t="n"/>
      <c r="BW170" s="218" t="n"/>
      <c r="BX170" s="221" t="n"/>
      <c r="BY170" s="221" t="n"/>
      <c r="BZ170" s="221" t="n"/>
      <c r="CA170" s="221" t="n"/>
      <c r="CB170" s="221" t="n"/>
      <c r="CC170" s="221" t="n"/>
      <c r="CD170" s="221" t="n"/>
      <c r="CE170" s="221" t="n"/>
      <c r="CF170" s="221" t="n"/>
      <c r="CG170" s="222" t="n"/>
      <c r="CH170" s="217" t="n">
        <v>0.015</v>
      </c>
      <c r="CI170" s="449" t="n"/>
      <c r="CJ170" s="224" t="n"/>
      <c r="CK170" s="196" t="n"/>
      <c r="CL170" s="196" t="n"/>
      <c r="CM170" s="196" t="n"/>
      <c r="CN170" s="196" t="n"/>
      <c r="CO170" s="196" t="inlineStr">
        <is>
          <t>LG</t>
        </is>
      </c>
      <c r="CP170" s="24" t="inlineStr">
        <is>
          <t>HE</t>
        </is>
      </c>
      <c r="CQ170" s="367" t="inlineStr">
        <is>
          <t>MFZ66333001</t>
        </is>
      </c>
      <c r="CR170" s="367" t="inlineStr">
        <is>
          <t>mma</t>
        </is>
      </c>
      <c r="CS170" s="367" t="n">
        <v>1</v>
      </c>
      <c r="CT170" s="367" t="n"/>
      <c r="CU170" s="367" t="n"/>
      <c r="CV170" s="367" t="n"/>
      <c r="CW170" s="367" t="n"/>
      <c r="CX170" s="367" t="n"/>
      <c r="CY170" s="367">
        <f>IFERROR(ROUND(STDEV(AN170,L170),1),"")</f>
        <v/>
      </c>
      <c r="CZ170" s="235">
        <f>IFERROR(ROUND(AVERAGE(O170:S170,AA170:AE170),0),"")</f>
        <v/>
      </c>
      <c r="DA170" s="235">
        <f>IFERROR(AVERAGE(T170:X170,AF170:AJ170),"")</f>
        <v/>
      </c>
      <c r="DB170" s="96" t="n"/>
      <c r="DC170" s="431">
        <f>SUM(BL170:BT170,AW170:BE170)</f>
        <v/>
      </c>
      <c r="DD170">
        <f>ROUND(DC170/K170,0)</f>
        <v/>
      </c>
      <c r="DE170">
        <f>IFERROR(ROUND(AVERAGE(Y170:Z170,AK170:AL170),0),"")</f>
        <v/>
      </c>
      <c r="DF170" s="218">
        <f>IFERROR(ROUND((3600/DE170*J170),0),"")</f>
        <v/>
      </c>
      <c r="DG170">
        <f>IFERROR(ROUND(DD170/DF170,1),"")</f>
        <v/>
      </c>
      <c r="DH170" s="431">
        <f>DD170+DB170</f>
        <v/>
      </c>
      <c r="DI170">
        <f>DC170/DH170</f>
        <v/>
      </c>
      <c r="DK170" s="431">
        <f>DF170-AP170</f>
        <v/>
      </c>
      <c r="DL170" s="367" t="n"/>
      <c r="DM170" s="367" t="n"/>
      <c r="DN170" s="367" t="n"/>
      <c r="DO170" s="367" t="n"/>
      <c r="DP170" s="367" t="n"/>
      <c r="DQ170" s="367" t="n"/>
      <c r="DR170" s="367" t="n"/>
      <c r="DS170" s="367" t="n"/>
      <c r="DT170" s="367" t="n"/>
      <c r="DU170" s="367" t="n"/>
      <c r="DV170" s="367" t="n"/>
      <c r="DW170" s="367" t="n"/>
      <c r="DX170" s="367" t="n"/>
      <c r="DY170" s="367" t="n"/>
      <c r="DZ170" s="367" t="n"/>
      <c r="EA170" s="367" t="n"/>
      <c r="EB170" s="367" t="n"/>
      <c r="EC170" s="367" t="n"/>
      <c r="ED170" s="367" t="n"/>
      <c r="EE170" s="367" t="n"/>
      <c r="EF170" s="367" t="n"/>
      <c r="EG170" s="367" t="n"/>
      <c r="EH170" s="367" t="n"/>
      <c r="EI170" s="367" t="n"/>
    </row>
    <row r="171" ht="31.5" customFormat="1" customHeight="1" s="242">
      <c r="A171" s="236" t="n">
        <v>2022</v>
      </c>
      <c r="B171" s="192" t="n">
        <v>1</v>
      </c>
      <c r="C171" s="448" t="n">
        <v>44570</v>
      </c>
      <c r="D171" s="192" t="n">
        <v>384</v>
      </c>
      <c r="E171" s="192" t="n">
        <v>556</v>
      </c>
      <c r="F171" s="192" t="n">
        <v>6</v>
      </c>
      <c r="G171" s="241" t="inlineStr">
        <is>
          <t>LG 65 UM 73 top&amp;bottom</t>
        </is>
      </c>
      <c r="H171" t="inlineStr">
        <is>
          <t>FMLGEI65UM7301</t>
        </is>
      </c>
      <c r="I171" t="inlineStr">
        <is>
          <t>1400*1700</t>
        </is>
      </c>
      <c r="J171" t="n">
        <v>1</v>
      </c>
      <c r="K171" t="n">
        <v>6</v>
      </c>
      <c r="L171" s="243" t="n">
        <v>1066</v>
      </c>
      <c r="M171" s="244" t="n">
        <v>1003.106</v>
      </c>
      <c r="N171" s="245" t="n">
        <v>1141.686</v>
      </c>
      <c r="O171" s="235" t="n">
        <v>664000</v>
      </c>
      <c r="P171" s="235" t="n">
        <v>652400</v>
      </c>
      <c r="Q171" s="235" t="n">
        <v>668400</v>
      </c>
      <c r="R171" s="235" t="n">
        <v>666000</v>
      </c>
      <c r="S171" s="235" t="n">
        <v>667200</v>
      </c>
      <c r="T171" s="235" t="n">
        <v>527200</v>
      </c>
      <c r="U171" s="235" t="n">
        <v>521600</v>
      </c>
      <c r="V171" s="235" t="n">
        <v>538000</v>
      </c>
      <c r="W171" s="235" t="n">
        <v>530000</v>
      </c>
      <c r="X171" s="235" t="n">
        <v>522400</v>
      </c>
      <c r="Y171" s="195" t="n">
        <v>157</v>
      </c>
      <c r="Z171" s="195" t="n">
        <v>155</v>
      </c>
      <c r="AA171" s="235" t="n"/>
      <c r="AB171" s="235" t="n">
        <v>704400</v>
      </c>
      <c r="AC171" s="235" t="n">
        <v>667200</v>
      </c>
      <c r="AD171" s="235" t="n">
        <v>684800</v>
      </c>
      <c r="AE171" s="235" t="n">
        <v>690800</v>
      </c>
      <c r="AF171" s="235" t="n"/>
      <c r="AG171" s="235" t="n">
        <v>520400</v>
      </c>
      <c r="AH171" s="235" t="n">
        <v>521600</v>
      </c>
      <c r="AI171" s="235" t="n">
        <v>522000</v>
      </c>
      <c r="AJ171" s="235" t="n">
        <v>534000</v>
      </c>
      <c r="AK171" s="195" t="n">
        <v>157</v>
      </c>
      <c r="AL171" s="195" t="n">
        <v>155</v>
      </c>
      <c r="AM171" s="235" t="n"/>
      <c r="AN171" s="235" t="n"/>
      <c r="AO171" s="282" t="n"/>
      <c r="AP171" s="219" t="n">
        <v>20</v>
      </c>
      <c r="AQ171" s="220" t="n">
        <v>180</v>
      </c>
      <c r="AR171" s="218" t="n"/>
      <c r="AS171" s="218" t="n"/>
      <c r="AT171" s="218" t="n"/>
      <c r="AU171" s="218" t="n"/>
      <c r="AV171" s="218" t="n"/>
      <c r="AW171" s="218" t="n">
        <v>4000</v>
      </c>
      <c r="AX171" s="218" t="n">
        <v>4000</v>
      </c>
      <c r="AY171" s="218" t="n">
        <v>4000</v>
      </c>
      <c r="AZ171" s="218" t="n"/>
      <c r="BA171" s="218" t="n"/>
      <c r="BB171" s="218" t="n"/>
      <c r="BC171" s="218" t="n"/>
      <c r="BD171" s="218" t="n"/>
      <c r="BE171" s="218" t="n"/>
      <c r="BF171" s="218" t="n"/>
      <c r="BG171" s="218" t="n"/>
      <c r="BH171" s="218" t="n"/>
      <c r="BI171" s="218" t="n"/>
      <c r="BJ171" s="218" t="n"/>
      <c r="BK171" s="218" t="n"/>
      <c r="BL171" s="218" t="n">
        <v>1600</v>
      </c>
      <c r="BM171" s="218" t="n">
        <v>1600</v>
      </c>
      <c r="BN171" s="218" t="n">
        <v>2000</v>
      </c>
      <c r="BO171" s="218" t="n"/>
      <c r="BP171" s="218" t="n"/>
      <c r="BQ171" s="218" t="n"/>
      <c r="BR171" s="218" t="n"/>
      <c r="BS171" s="218" t="n"/>
      <c r="BT171" s="218" t="n"/>
      <c r="BU171" s="218" t="n"/>
      <c r="BV171" s="218" t="n"/>
      <c r="BW171" s="218" t="n">
        <v>800</v>
      </c>
      <c r="BX171" s="221" t="n">
        <v>800</v>
      </c>
      <c r="BY171" s="221" t="n">
        <v>800</v>
      </c>
      <c r="BZ171" s="221" t="n"/>
      <c r="CA171" s="221" t="n"/>
      <c r="CB171" s="221" t="n"/>
      <c r="CC171" s="221" t="n"/>
      <c r="CD171" s="221" t="n"/>
      <c r="CE171" s="221" t="n"/>
      <c r="CF171" s="221" t="n"/>
      <c r="CG171" s="222" t="n"/>
      <c r="CH171" s="217" t="n">
        <v>0.015</v>
      </c>
      <c r="CI171" s="449" t="n"/>
      <c r="CJ171" s="224" t="n"/>
      <c r="CK171" s="196" t="n"/>
      <c r="CL171" s="196" t="n"/>
      <c r="CM171" s="196" t="n"/>
      <c r="CN171" s="196" t="n"/>
      <c r="CO171" s="196" t="inlineStr">
        <is>
          <t>LG</t>
        </is>
      </c>
      <c r="CP171" s="24" t="inlineStr">
        <is>
          <t>HE</t>
        </is>
      </c>
      <c r="CQ171" s="367" t="inlineStr">
        <is>
          <t>MFZ66236701</t>
        </is>
      </c>
      <c r="CR171" s="367" t="n"/>
      <c r="CS171" s="367" t="n">
        <v>1</v>
      </c>
      <c r="CT171" s="367" t="n"/>
      <c r="CU171" s="367" t="n"/>
      <c r="CV171" s="367" t="n"/>
      <c r="CW171" s="367" t="n"/>
      <c r="CX171" s="367" t="n"/>
      <c r="CY171" s="367">
        <f>IFERROR(ROUND(STDEV(AN171,L171),1),"")</f>
        <v/>
      </c>
      <c r="CZ171" s="235">
        <f>IFERROR(ROUND(AVERAGE(O171:S171,AA171:AE171),0),"")</f>
        <v/>
      </c>
      <c r="DA171" s="235">
        <f>IFERROR(AVERAGE(T171:X171,AF171:AJ171),"")</f>
        <v/>
      </c>
      <c r="DB171" s="96" t="n"/>
      <c r="DC171" s="431">
        <f>SUM(BL171:BT171,AW171:BE171)</f>
        <v/>
      </c>
      <c r="DD171">
        <f>ROUND(DC171/K171,0)</f>
        <v/>
      </c>
      <c r="DE171">
        <f>IFERROR(ROUND(AVERAGE(Y171:Z171,AK171:AL171),0),"")</f>
        <v/>
      </c>
      <c r="DF171" s="218">
        <f>IFERROR(ROUND((3600/DE171*J171),0),"")</f>
        <v/>
      </c>
      <c r="DG171">
        <f>IFERROR(ROUND(DD171/DF171,1),"")</f>
        <v/>
      </c>
      <c r="DH171" s="431">
        <f>DD171+DB171</f>
        <v/>
      </c>
      <c r="DI171">
        <f>DC171/DH171</f>
        <v/>
      </c>
      <c r="DK171" s="431">
        <f>DF171-AP171</f>
        <v/>
      </c>
      <c r="DL171" s="367" t="n"/>
      <c r="DM171" s="367" t="n"/>
      <c r="DN171" s="367" t="n"/>
      <c r="DO171" s="367" t="n"/>
      <c r="DP171" s="367" t="n"/>
      <c r="DQ171" s="367" t="n"/>
      <c r="DR171" s="367" t="n"/>
      <c r="DS171" s="367" t="n"/>
      <c r="DT171" s="367" t="n"/>
      <c r="DU171" s="367" t="n"/>
      <c r="DV171" s="367" t="n"/>
      <c r="DW171" s="367" t="n"/>
      <c r="DX171" s="367" t="n"/>
      <c r="DY171" s="367" t="n"/>
      <c r="DZ171" s="367" t="n"/>
      <c r="EA171" s="367" t="n"/>
      <c r="EB171" s="367" t="n"/>
      <c r="EC171" s="367" t="n"/>
      <c r="ED171" s="367" t="n"/>
      <c r="EE171" s="367" t="n"/>
      <c r="EF171" s="367" t="n"/>
      <c r="EG171" s="367" t="n"/>
      <c r="EH171" s="367" t="n"/>
      <c r="EI171" s="367" t="n"/>
    </row>
    <row r="172" ht="31.5" customFormat="1" customHeight="1" s="242">
      <c r="A172" s="236" t="n">
        <v>2022</v>
      </c>
      <c r="B172" s="192" t="n">
        <v>1</v>
      </c>
      <c r="C172" s="448" t="n">
        <v>44570</v>
      </c>
      <c r="D172" s="192" t="n">
        <v>384</v>
      </c>
      <c r="E172" s="192" t="n">
        <v>557</v>
      </c>
      <c r="F172" s="192" t="n">
        <v>6</v>
      </c>
      <c r="G172" s="241" t="inlineStr">
        <is>
          <t>LGLG65UM73 LR</t>
        </is>
      </c>
      <c r="H172" t="inlineStr">
        <is>
          <t>FMLGEI65UM7302</t>
        </is>
      </c>
      <c r="I172" t="inlineStr">
        <is>
          <t>1400*1700</t>
        </is>
      </c>
      <c r="J172" t="n">
        <v>1</v>
      </c>
      <c r="K172" t="n">
        <v>6</v>
      </c>
      <c r="L172" s="243" t="n">
        <v>182</v>
      </c>
      <c r="M172" s="244" t="n">
        <v>171.262</v>
      </c>
      <c r="N172" s="245" t="n">
        <v>194.922</v>
      </c>
      <c r="O172" s="235" t="n"/>
      <c r="P172" s="235" t="n"/>
      <c r="Q172" s="235" t="n"/>
      <c r="R172" s="235" t="n"/>
      <c r="S172" s="235" t="n"/>
      <c r="T172" s="235" t="n"/>
      <c r="U172" s="235" t="n"/>
      <c r="V172" s="235" t="n"/>
      <c r="W172" s="235" t="n"/>
      <c r="X172" s="235" t="n"/>
      <c r="Y172" s="195" t="n">
        <v>157</v>
      </c>
      <c r="Z172" s="195" t="n">
        <v>155</v>
      </c>
      <c r="AA172" s="235" t="n"/>
      <c r="AB172" s="235" t="n"/>
      <c r="AC172" s="235" t="n"/>
      <c r="AD172" s="235" t="n"/>
      <c r="AE172" s="235" t="n"/>
      <c r="AF172" s="235" t="n"/>
      <c r="AG172" s="235" t="n"/>
      <c r="AH172" s="235" t="n"/>
      <c r="AI172" s="235" t="n"/>
      <c r="AJ172" s="235" t="n"/>
      <c r="AK172" s="195" t="n">
        <v>157</v>
      </c>
      <c r="AL172" s="195" t="n">
        <v>155</v>
      </c>
      <c r="AM172" s="235" t="n"/>
      <c r="AN172" s="235" t="n"/>
      <c r="AO172" s="282" t="n"/>
      <c r="AP172" s="219" t="n">
        <v>20</v>
      </c>
      <c r="AQ172" s="220" t="n">
        <v>180</v>
      </c>
      <c r="AR172" s="218" t="n"/>
      <c r="AS172" s="218" t="n"/>
      <c r="AT172" s="218" t="n"/>
      <c r="AU172" s="218" t="n"/>
      <c r="AV172" s="218" t="n"/>
      <c r="AW172" s="218" t="n"/>
      <c r="AX172" s="218" t="n"/>
      <c r="AY172" s="218" t="n"/>
      <c r="AZ172" s="218" t="n"/>
      <c r="BA172" s="218" t="n"/>
      <c r="BB172" s="218" t="n"/>
      <c r="BC172" s="218" t="n"/>
      <c r="BD172" s="218" t="n"/>
      <c r="BE172" s="218" t="n"/>
      <c r="BF172" s="218" t="n"/>
      <c r="BG172" s="218" t="n"/>
      <c r="BH172" s="218" t="n"/>
      <c r="BI172" s="218" t="n"/>
      <c r="BJ172" s="218" t="n"/>
      <c r="BK172" s="218" t="n"/>
      <c r="BL172" s="218" t="n"/>
      <c r="BM172" s="218" t="n"/>
      <c r="BN172" s="218" t="n"/>
      <c r="BO172" s="218" t="n"/>
      <c r="BP172" s="218" t="n"/>
      <c r="BQ172" s="218" t="n"/>
      <c r="BR172" s="218" t="n"/>
      <c r="BS172" s="218" t="n"/>
      <c r="BT172" s="218" t="n"/>
      <c r="BU172" s="218" t="n"/>
      <c r="BV172" s="218" t="n"/>
      <c r="BW172" s="218" t="n"/>
      <c r="BX172" s="221" t="n"/>
      <c r="BY172" s="221" t="n"/>
      <c r="BZ172" s="221" t="n"/>
      <c r="CA172" s="221" t="n"/>
      <c r="CB172" s="221" t="n"/>
      <c r="CC172" s="221" t="n"/>
      <c r="CD172" s="221" t="n"/>
      <c r="CE172" s="221" t="n"/>
      <c r="CF172" s="221" t="n"/>
      <c r="CG172" s="222" t="n"/>
      <c r="CH172" s="217" t="n">
        <v>0.015</v>
      </c>
      <c r="CI172" s="449" t="n"/>
      <c r="CJ172" s="224" t="n"/>
      <c r="CK172" s="196" t="n"/>
      <c r="CL172" s="196" t="n"/>
      <c r="CM172" s="196" t="n"/>
      <c r="CN172" s="196" t="n"/>
      <c r="CO172" s="196" t="inlineStr">
        <is>
          <t>LG</t>
        </is>
      </c>
      <c r="CP172" s="24" t="inlineStr">
        <is>
          <t>HE</t>
        </is>
      </c>
      <c r="CQ172" s="367" t="inlineStr">
        <is>
          <t>MFZ66236702</t>
        </is>
      </c>
      <c r="CR172" s="367" t="inlineStr">
        <is>
          <t xml:space="preserve">mma </t>
        </is>
      </c>
      <c r="CS172" s="367" t="n">
        <v>1</v>
      </c>
      <c r="CT172" s="367" t="n"/>
      <c r="CU172" s="367" t="n"/>
      <c r="CV172" s="367" t="n"/>
      <c r="CW172" s="367" t="n"/>
      <c r="CX172" s="367" t="n"/>
      <c r="CY172" s="367">
        <f>IFERROR(ROUND(STDEV(AN172,L172),1),"")</f>
        <v/>
      </c>
      <c r="CZ172" s="235">
        <f>IFERROR(ROUND(AVERAGE(O172:S172,AA172:AE172),0),"")</f>
        <v/>
      </c>
      <c r="DA172" s="235">
        <f>IFERROR(AVERAGE(T172:X172,AF172:AJ172),"")</f>
        <v/>
      </c>
      <c r="DB172" s="96" t="n"/>
      <c r="DC172" s="431">
        <f>SUM(BL172:BT172,AW172:BE172)</f>
        <v/>
      </c>
      <c r="DD172">
        <f>ROUND(DC172/K172,0)</f>
        <v/>
      </c>
      <c r="DE172">
        <f>IFERROR(ROUND(AVERAGE(Y172:Z172,AK172:AL172),0),"")</f>
        <v/>
      </c>
      <c r="DF172" s="218">
        <f>IFERROR(ROUND((3600/DE172*J172),0),"")</f>
        <v/>
      </c>
      <c r="DG172">
        <f>IFERROR(ROUND(DD172/DF172,1),"")</f>
        <v/>
      </c>
      <c r="DH172" s="431">
        <f>DD172+DB172</f>
        <v/>
      </c>
      <c r="DI172">
        <f>DC172/DH172</f>
        <v/>
      </c>
      <c r="DK172" s="431">
        <f>DF172-AP172</f>
        <v/>
      </c>
      <c r="DL172" s="367" t="n"/>
      <c r="DM172" s="367" t="n"/>
      <c r="DN172" s="367" t="n"/>
      <c r="DO172" s="367" t="n"/>
      <c r="DP172" s="367" t="n"/>
      <c r="DQ172" s="367" t="n"/>
      <c r="DR172" s="367" t="n"/>
      <c r="DS172" s="367" t="n"/>
      <c r="DT172" s="367" t="n"/>
      <c r="DU172" s="367" t="n"/>
      <c r="DV172" s="367" t="n"/>
      <c r="DW172" s="367" t="n"/>
      <c r="DX172" s="367" t="n"/>
      <c r="DY172" s="367" t="n"/>
      <c r="DZ172" s="367" t="n"/>
      <c r="EA172" s="367" t="n"/>
      <c r="EB172" s="367" t="n"/>
      <c r="EC172" s="367" t="n"/>
      <c r="ED172" s="367" t="n"/>
      <c r="EE172" s="367" t="n"/>
      <c r="EF172" s="367" t="n"/>
      <c r="EG172" s="367" t="n"/>
      <c r="EH172" s="367" t="n"/>
      <c r="EI172" s="367" t="n"/>
    </row>
    <row r="173" ht="31.5" customFormat="1" customHeight="1" s="242">
      <c r="A173" s="236" t="n">
        <v>2022</v>
      </c>
      <c r="B173" s="192" t="n">
        <v>1</v>
      </c>
      <c r="C173" s="448" t="n">
        <v>44570</v>
      </c>
      <c r="D173" s="192" t="n">
        <v>18</v>
      </c>
      <c r="E173" s="192" t="n">
        <v>50</v>
      </c>
      <c r="F173" s="192" t="n">
        <v>7</v>
      </c>
      <c r="G173" s="241" t="inlineStr">
        <is>
          <t>LgWashing machine (Angels)</t>
        </is>
      </c>
      <c r="H173" t="inlineStr">
        <is>
          <t>FMLGEI40000000</t>
        </is>
      </c>
      <c r="I173" t="inlineStr">
        <is>
          <t>1700*1400</t>
        </is>
      </c>
      <c r="J173" t="n">
        <v>2</v>
      </c>
      <c r="K173" t="n">
        <v>3</v>
      </c>
      <c r="L173" s="243" t="n">
        <v>54</v>
      </c>
      <c r="M173" s="244" t="n">
        <v>51.57</v>
      </c>
      <c r="N173" s="245" t="n">
        <v>56.43</v>
      </c>
      <c r="O173" s="235" t="n"/>
      <c r="P173" s="235" t="n"/>
      <c r="Q173" s="235" t="n"/>
      <c r="R173" s="235" t="n"/>
      <c r="S173" s="235" t="n"/>
      <c r="T173" s="235" t="n"/>
      <c r="U173" s="235" t="n"/>
      <c r="V173" s="235" t="n"/>
      <c r="W173" s="235" t="n"/>
      <c r="X173" s="235" t="n"/>
      <c r="Y173" s="195" t="n">
        <v>105</v>
      </c>
      <c r="Z173" s="195" t="n">
        <v>105</v>
      </c>
      <c r="AA173" s="235" t="n"/>
      <c r="AB173" s="235" t="n"/>
      <c r="AC173" s="235" t="n"/>
      <c r="AD173" s="235" t="n"/>
      <c r="AE173" s="235" t="n"/>
      <c r="AF173" s="235" t="n"/>
      <c r="AG173" s="235" t="n"/>
      <c r="AH173" s="235" t="n"/>
      <c r="AI173" s="235" t="n"/>
      <c r="AJ173" s="235" t="n"/>
      <c r="AK173" s="195" t="n">
        <v>106</v>
      </c>
      <c r="AL173" s="195" t="n">
        <v>105</v>
      </c>
      <c r="AM173" s="235" t="n"/>
      <c r="AN173" s="235" t="n"/>
      <c r="AO173" s="282" t="n"/>
      <c r="AP173" s="219" t="n">
        <v>101</v>
      </c>
      <c r="AQ173" s="220" t="n">
        <v>107</v>
      </c>
      <c r="AR173" s="218" t="n"/>
      <c r="AS173" s="218" t="n"/>
      <c r="AT173" s="218" t="n"/>
      <c r="AU173" s="218" t="n"/>
      <c r="AV173" s="218" t="n"/>
      <c r="AW173" s="218" t="n"/>
      <c r="AX173" s="218" t="n"/>
      <c r="AY173" s="218" t="n"/>
      <c r="AZ173" s="218" t="n"/>
      <c r="BA173" s="218" t="n"/>
      <c r="BB173" s="218" t="n"/>
      <c r="BC173" s="218" t="n"/>
      <c r="BD173" s="218" t="n"/>
      <c r="BE173" s="218" t="n"/>
      <c r="BF173" s="218" t="n"/>
      <c r="BG173" s="218" t="n"/>
      <c r="BH173" s="218" t="n"/>
      <c r="BI173" s="218" t="n"/>
      <c r="BJ173" s="218" t="n"/>
      <c r="BK173" s="218" t="n"/>
      <c r="BL173" s="218" t="n"/>
      <c r="BM173" s="218" t="n"/>
      <c r="BN173" s="218" t="n"/>
      <c r="BO173" s="218" t="n"/>
      <c r="BP173" s="218" t="n"/>
      <c r="BQ173" s="218" t="n"/>
      <c r="BR173" s="218" t="n"/>
      <c r="BS173" s="218" t="n"/>
      <c r="BT173" s="218" t="n"/>
      <c r="BU173" s="218" t="n"/>
      <c r="BV173" s="218" t="n"/>
      <c r="BW173" s="218" t="n"/>
      <c r="BX173" s="221" t="n"/>
      <c r="BY173" s="221" t="n"/>
      <c r="BZ173" s="221" t="n"/>
      <c r="CA173" s="221" t="n"/>
      <c r="CB173" s="221" t="n"/>
      <c r="CC173" s="221" t="n"/>
      <c r="CD173" s="221" t="n"/>
      <c r="CE173" s="221" t="n"/>
      <c r="CF173" s="221" t="n"/>
      <c r="CG173" s="222" t="n"/>
      <c r="CH173" s="217" t="n">
        <v>0.015</v>
      </c>
      <c r="CI173" s="449" t="n"/>
      <c r="CJ173" s="224" t="n"/>
      <c r="CK173" s="196" t="n"/>
      <c r="CL173" s="196" t="n"/>
      <c r="CM173" s="196" t="n"/>
      <c r="CN173" s="196" t="n"/>
      <c r="CO173" s="196" t="inlineStr">
        <is>
          <t>LG</t>
        </is>
      </c>
      <c r="CP173" s="24" t="inlineStr">
        <is>
          <t>HE</t>
        </is>
      </c>
      <c r="CQ173" s="367" t="inlineStr">
        <is>
          <t>3920FZ3114C</t>
        </is>
      </c>
      <c r="CR173" s="367" t="inlineStr">
        <is>
          <t>mmf</t>
        </is>
      </c>
      <c r="CS173" s="367" t="n">
        <v>1</v>
      </c>
      <c r="CT173" s="367" t="n"/>
      <c r="CU173" s="367" t="n"/>
      <c r="CV173" s="367" t="n"/>
      <c r="CW173" s="367" t="n"/>
      <c r="CX173" s="367" t="n"/>
      <c r="CY173" s="367">
        <f>IFERROR(ROUND(STDEV(AN173,L173),1),"")</f>
        <v/>
      </c>
      <c r="CZ173" s="235">
        <f>IFERROR(ROUND(AVERAGE(O173:S173,AA173:AE173),0),"")</f>
        <v/>
      </c>
      <c r="DA173" s="235">
        <f>IFERROR(AVERAGE(T173:X173,AF173:AJ173),"")</f>
        <v/>
      </c>
      <c r="DB173" s="96" t="n"/>
      <c r="DC173" s="431">
        <f>SUM(BL173:BT173,AW173:BE173)</f>
        <v/>
      </c>
      <c r="DD173">
        <f>ROUND(DC173/K173,0)</f>
        <v/>
      </c>
      <c r="DE173">
        <f>IFERROR(ROUND(AVERAGE(Y173:Z173,AK173:AL173),0),"")</f>
        <v/>
      </c>
      <c r="DF173" s="218">
        <f>IFERROR(ROUND((3600/DE173*J173),0),"")</f>
        <v/>
      </c>
      <c r="DG173">
        <f>IFERROR(ROUND(DD173/DF173,1),"")</f>
        <v/>
      </c>
      <c r="DH173" s="431">
        <f>DD173+DB173</f>
        <v/>
      </c>
      <c r="DI173">
        <f>DC173/DH173</f>
        <v/>
      </c>
      <c r="DK173" s="431">
        <f>DF173-AP173</f>
        <v/>
      </c>
      <c r="DL173" s="367" t="n"/>
      <c r="DM173" s="367" t="n"/>
      <c r="DN173" s="367" t="n"/>
      <c r="DO173" s="367" t="n"/>
      <c r="DP173" s="367" t="n"/>
      <c r="DQ173" s="367" t="n"/>
      <c r="DR173" s="367" t="n"/>
      <c r="DS173" s="367" t="n"/>
      <c r="DT173" s="367" t="n"/>
      <c r="DU173" s="367" t="n"/>
      <c r="DV173" s="367" t="n"/>
      <c r="DW173" s="367" t="n"/>
      <c r="DX173" s="367" t="n"/>
      <c r="DY173" s="367" t="n"/>
      <c r="DZ173" s="367" t="n"/>
      <c r="EA173" s="367" t="n"/>
      <c r="EB173" s="367" t="n"/>
      <c r="EC173" s="367" t="n"/>
      <c r="ED173" s="367" t="n"/>
      <c r="EE173" s="367" t="n"/>
      <c r="EF173" s="367" t="n"/>
      <c r="EG173" s="367" t="n"/>
      <c r="EH173" s="367" t="n"/>
      <c r="EI173" s="367" t="n"/>
    </row>
    <row r="174" ht="31.5" customFormat="1" customHeight="1" s="242">
      <c r="A174" s="236" t="n">
        <v>2022</v>
      </c>
      <c r="B174" s="192" t="n">
        <v>1</v>
      </c>
      <c r="C174" s="448" t="n">
        <v>44570</v>
      </c>
      <c r="D174" s="192" t="n">
        <v>295</v>
      </c>
      <c r="E174" s="192" t="n">
        <v>219</v>
      </c>
      <c r="F174" s="192" t="n">
        <v>7</v>
      </c>
      <c r="G174" s="241" t="inlineStr">
        <is>
          <t>غطاء صندوق سمك 20 ك فلات الجديدة</t>
        </is>
      </c>
      <c r="H174" t="inlineStr">
        <is>
          <t>FMBOXI20FC0000</t>
        </is>
      </c>
      <c r="I174" t="inlineStr">
        <is>
          <t>1400*1700</t>
        </is>
      </c>
      <c r="J174" t="n">
        <v>6</v>
      </c>
      <c r="K174" t="n">
        <v>1</v>
      </c>
      <c r="L174" s="243" t="n">
        <v>114</v>
      </c>
      <c r="M174" s="244" t="n">
        <v>106.02</v>
      </c>
      <c r="N174" s="245" t="n">
        <v>121.98</v>
      </c>
      <c r="O174" s="235" t="n"/>
      <c r="P174" s="235" t="n"/>
      <c r="Q174" s="235" t="n"/>
      <c r="R174" s="235" t="n"/>
      <c r="S174" s="235" t="n"/>
      <c r="T174" s="235" t="n"/>
      <c r="U174" s="235" t="n"/>
      <c r="V174" s="235" t="n"/>
      <c r="W174" s="235" t="n"/>
      <c r="X174" s="235" t="n"/>
      <c r="Y174" s="195" t="n">
        <v>97</v>
      </c>
      <c r="Z174" s="195" t="n">
        <v>95</v>
      </c>
      <c r="AA174" s="235" t="n">
        <v>10496</v>
      </c>
      <c r="AB174" s="235" t="n"/>
      <c r="AC174" s="235" t="n">
        <v>9536</v>
      </c>
      <c r="AD174" s="235" t="n">
        <v>9344</v>
      </c>
      <c r="AE174" s="235" t="n">
        <v>9024</v>
      </c>
      <c r="AF174" s="235" t="n">
        <v>7680</v>
      </c>
      <c r="AG174" s="235" t="n"/>
      <c r="AH174" s="235" t="n">
        <v>7168</v>
      </c>
      <c r="AI174" s="235" t="n">
        <v>7296</v>
      </c>
      <c r="AJ174" s="235" t="n">
        <v>7424</v>
      </c>
      <c r="AK174" s="195" t="n">
        <v>94</v>
      </c>
      <c r="AL174" s="195" t="n">
        <v>95</v>
      </c>
      <c r="AM174" s="235" t="n"/>
      <c r="AN174" s="235" t="n"/>
      <c r="AO174" s="282" t="n"/>
      <c r="AP174" s="219" t="n">
        <v>238</v>
      </c>
      <c r="AQ174" s="220" t="n">
        <v>91</v>
      </c>
      <c r="AR174" s="218" t="n"/>
      <c r="AS174" s="218" t="n"/>
      <c r="AT174" s="218" t="n"/>
      <c r="AU174" s="218" t="n"/>
      <c r="AV174" s="218" t="n"/>
      <c r="AW174" s="218" t="n"/>
      <c r="AX174" s="218" t="n"/>
      <c r="AY174" s="218" t="n"/>
      <c r="AZ174" s="218" t="n"/>
      <c r="BA174" s="218" t="n"/>
      <c r="BB174" s="218" t="n"/>
      <c r="BC174" s="218" t="n"/>
      <c r="BD174" s="218" t="n"/>
      <c r="BE174" s="218" t="n"/>
      <c r="BF174" s="218" t="n"/>
      <c r="BG174" s="218" t="n"/>
      <c r="BH174" s="218" t="n"/>
      <c r="BI174" s="218" t="n"/>
      <c r="BJ174" s="218" t="n"/>
      <c r="BK174" s="218" t="n"/>
      <c r="BL174" s="218" t="n"/>
      <c r="BM174" s="218" t="n">
        <v>128</v>
      </c>
      <c r="BN174" s="218" t="n">
        <v>384</v>
      </c>
      <c r="BO174" s="218" t="n"/>
      <c r="BP174" s="218" t="n"/>
      <c r="BQ174" s="218" t="n"/>
      <c r="BR174" s="218" t="n"/>
      <c r="BS174" s="218" t="n"/>
      <c r="BT174" s="218" t="n"/>
      <c r="BU174" s="218" t="n"/>
      <c r="BV174" s="218" t="n"/>
      <c r="BW174" s="218" t="n"/>
      <c r="BX174" s="221" t="n"/>
      <c r="BY174" s="221" t="n"/>
      <c r="BZ174" s="221" t="n"/>
      <c r="CA174" s="221" t="n"/>
      <c r="CB174" s="221" t="n"/>
      <c r="CC174" s="221" t="n"/>
      <c r="CD174" s="221" t="n"/>
      <c r="CE174" s="221" t="n"/>
      <c r="CF174" s="221" t="n"/>
      <c r="CG174" s="222" t="n"/>
      <c r="CH174" s="217" t="n">
        <v>0.015</v>
      </c>
      <c r="CI174" s="449" t="n"/>
      <c r="CJ174" s="224" t="n"/>
      <c r="CK174" s="196" t="n"/>
      <c r="CL174" s="196" t="n"/>
      <c r="CM174" s="196" t="n"/>
      <c r="CN174" s="196" t="n"/>
      <c r="CO174" s="196" t="inlineStr">
        <is>
          <t>عملاء متنوعون</t>
        </is>
      </c>
      <c r="CP174" s="24" t="inlineStr">
        <is>
          <t>عملاء متنوعون</t>
        </is>
      </c>
      <c r="CQ174" s="367" t="n"/>
      <c r="CR174" s="367" t="n"/>
      <c r="CS174" s="367" t="n">
        <v>1</v>
      </c>
      <c r="CT174" s="367" t="n"/>
      <c r="CU174" s="367" t="n"/>
      <c r="CV174" s="367" t="n"/>
      <c r="CW174" s="367" t="n"/>
      <c r="CX174" s="367" t="n"/>
      <c r="CY174" s="367">
        <f>IFERROR(ROUND(STDEV(AN174,L174),1),"")</f>
        <v/>
      </c>
      <c r="CZ174" s="235">
        <f>IFERROR(ROUND(AVERAGE(O174:S174,AA174:AE174),0),"")</f>
        <v/>
      </c>
      <c r="DA174" s="235">
        <f>IFERROR(AVERAGE(T174:X174,AF174:AJ174),"")</f>
        <v/>
      </c>
      <c r="DB174" s="96" t="n"/>
      <c r="DC174" s="431">
        <f>SUM(BL174:BT174,AW174:BE174)</f>
        <v/>
      </c>
      <c r="DD174">
        <f>ROUND(DC174/K174,0)</f>
        <v/>
      </c>
      <c r="DE174">
        <f>IFERROR(ROUND(AVERAGE(Y174:Z174,AK174:AL174),0),"")</f>
        <v/>
      </c>
      <c r="DF174" s="218">
        <f>IFERROR(ROUND((3600/DE174*J174),0),"")</f>
        <v/>
      </c>
      <c r="DG174">
        <f>IFERROR(ROUND(DD174/DF174,1),"")</f>
        <v/>
      </c>
      <c r="DH174" s="431">
        <f>DD174+DB174</f>
        <v/>
      </c>
      <c r="DI174">
        <f>DC174/DH174</f>
        <v/>
      </c>
      <c r="DK174" s="431">
        <f>DF174-AP174</f>
        <v/>
      </c>
      <c r="DL174" s="367" t="n"/>
      <c r="DM174" s="367" t="n"/>
      <c r="DN174" s="367" t="n"/>
      <c r="DO174" s="367" t="n"/>
      <c r="DP174" s="367" t="n"/>
      <c r="DQ174" s="367" t="n"/>
      <c r="DR174" s="367" t="n"/>
      <c r="DS174" s="367" t="n"/>
      <c r="DT174" s="367" t="n"/>
      <c r="DU174" s="367" t="n"/>
      <c r="DV174" s="367" t="n"/>
      <c r="DW174" s="367" t="n"/>
      <c r="DX174" s="367" t="n"/>
      <c r="DY174" s="367" t="n"/>
      <c r="DZ174" s="367" t="n"/>
      <c r="EA174" s="367" t="n"/>
      <c r="EB174" s="367" t="n"/>
      <c r="EC174" s="367" t="n"/>
      <c r="ED174" s="367" t="n"/>
      <c r="EE174" s="367" t="n"/>
      <c r="EF174" s="367" t="n"/>
      <c r="EG174" s="367" t="n"/>
      <c r="EH174" s="367" t="n"/>
      <c r="EI174" s="367" t="n"/>
    </row>
    <row r="175" ht="31.5" customFormat="1" customHeight="1" s="242">
      <c r="A175" s="236" t="n">
        <v>2022</v>
      </c>
      <c r="B175" s="192" t="n">
        <v>1</v>
      </c>
      <c r="C175" s="448" t="n">
        <v>44570</v>
      </c>
      <c r="D175" s="192" t="n">
        <v>301</v>
      </c>
      <c r="E175" s="192" t="n">
        <v>225</v>
      </c>
      <c r="F175" s="192" t="n">
        <v>7</v>
      </c>
      <c r="G175" s="241" t="inlineStr">
        <is>
          <t>علبة 20 فلات الجديدة</t>
        </is>
      </c>
      <c r="H175" t="inlineStr">
        <is>
          <t>FMBOXI20FB0000</t>
        </is>
      </c>
      <c r="I175" t="inlineStr">
        <is>
          <t>1400*1700</t>
        </is>
      </c>
      <c r="J175" t="n">
        <v>6</v>
      </c>
      <c r="K175" t="n">
        <v>1</v>
      </c>
      <c r="L175" s="243" t="n">
        <v>372</v>
      </c>
      <c r="M175" s="244" t="n">
        <v>345.96</v>
      </c>
      <c r="N175" s="245" t="n">
        <v>398.04</v>
      </c>
      <c r="O175" s="235" t="n"/>
      <c r="P175" s="235" t="n"/>
      <c r="Q175" s="235" t="n"/>
      <c r="R175" s="235" t="n"/>
      <c r="S175" s="235" t="n"/>
      <c r="T175" s="235" t="n"/>
      <c r="U175" s="235" t="n"/>
      <c r="V175" s="235" t="n"/>
      <c r="W175" s="235" t="n"/>
      <c r="X175" s="235" t="n"/>
      <c r="Y175" s="195" t="n">
        <v>139</v>
      </c>
      <c r="Z175" s="195" t="n">
        <v>132</v>
      </c>
      <c r="AA175" s="235" t="n"/>
      <c r="AB175" s="235" t="n"/>
      <c r="AC175" s="235" t="n">
        <v>51230</v>
      </c>
      <c r="AD175" s="235" t="n">
        <v>50685</v>
      </c>
      <c r="AE175" s="235" t="n">
        <v>49704</v>
      </c>
      <c r="AF175" s="235" t="n"/>
      <c r="AG175" s="235" t="n"/>
      <c r="AH175" s="235" t="n">
        <v>42619</v>
      </c>
      <c r="AI175" s="235" t="n">
        <v>42510</v>
      </c>
      <c r="AJ175" s="235" t="n">
        <v>41965</v>
      </c>
      <c r="AK175" s="195" t="n">
        <v>140</v>
      </c>
      <c r="AL175" s="195" t="n">
        <v>136</v>
      </c>
      <c r="AM175" s="235" t="n"/>
      <c r="AN175" s="235" t="n"/>
      <c r="AO175" s="282" t="n"/>
      <c r="AP175" s="219" t="n">
        <v>169</v>
      </c>
      <c r="AQ175" s="220" t="n">
        <v>128</v>
      </c>
      <c r="AR175" s="218" t="n"/>
      <c r="AS175" s="218" t="n"/>
      <c r="AT175" s="218" t="n"/>
      <c r="AU175" s="218" t="n"/>
      <c r="AV175" s="218" t="n"/>
      <c r="AW175" s="218" t="n"/>
      <c r="AX175" s="218" t="n"/>
      <c r="AY175" s="218" t="n"/>
      <c r="AZ175" s="218" t="n"/>
      <c r="BA175" s="218" t="n"/>
      <c r="BB175" s="218" t="n"/>
      <c r="BC175" s="218" t="n"/>
      <c r="BD175" s="218" t="n"/>
      <c r="BE175" s="218" t="n"/>
      <c r="BF175" s="218" t="n"/>
      <c r="BG175" s="218" t="n"/>
      <c r="BH175" s="218" t="n"/>
      <c r="BI175" s="218" t="n"/>
      <c r="BJ175" s="218" t="n"/>
      <c r="BK175" s="218" t="n"/>
      <c r="BL175" s="218" t="n">
        <v>218</v>
      </c>
      <c r="BM175" s="218" t="n">
        <v>436</v>
      </c>
      <c r="BN175" s="218" t="n">
        <v>545</v>
      </c>
      <c r="BO175" s="218" t="n"/>
      <c r="BP175" s="218" t="n"/>
      <c r="BQ175" s="218" t="n"/>
      <c r="BR175" s="218" t="n"/>
      <c r="BS175" s="218" t="n">
        <v>1090</v>
      </c>
      <c r="BT175" s="218" t="n"/>
      <c r="BU175" s="218" t="n"/>
      <c r="BV175" s="218" t="n"/>
      <c r="BW175" s="218" t="n"/>
      <c r="BX175" s="221" t="n"/>
      <c r="BY175" s="221" t="n"/>
      <c r="BZ175" s="221" t="n"/>
      <c r="CA175" s="221" t="n"/>
      <c r="CB175" s="221" t="n"/>
      <c r="CC175" s="221" t="n"/>
      <c r="CD175" s="221" t="n"/>
      <c r="CE175" s="221" t="n"/>
      <c r="CF175" s="221" t="n"/>
      <c r="CG175" s="222" t="n"/>
      <c r="CH175" s="217" t="n">
        <v>0.015</v>
      </c>
      <c r="CI175" s="449" t="n"/>
      <c r="CJ175" s="224" t="n"/>
      <c r="CK175" s="196" t="n"/>
      <c r="CL175" s="196" t="n"/>
      <c r="CM175" s="196" t="n"/>
      <c r="CN175" s="196" t="n"/>
      <c r="CO175" s="196" t="inlineStr">
        <is>
          <t>عملاء متنوعون</t>
        </is>
      </c>
      <c r="CP175" s="24" t="inlineStr">
        <is>
          <t>عملاء متنوعون</t>
        </is>
      </c>
      <c r="CQ175" s="367" t="n"/>
      <c r="CR175" s="367" t="n"/>
      <c r="CS175" s="367" t="n">
        <v>1</v>
      </c>
      <c r="CT175" s="367" t="n"/>
      <c r="CU175" s="367" t="n"/>
      <c r="CV175" s="367" t="n"/>
      <c r="CW175" s="367" t="n"/>
      <c r="CX175" s="367" t="n"/>
      <c r="CY175" s="367">
        <f>IFERROR(ROUND(STDEV(AN175,L175),1),"")</f>
        <v/>
      </c>
      <c r="CZ175" s="235">
        <f>IFERROR(ROUND(AVERAGE(O175:S175,AA175:AE175),0),"")</f>
        <v/>
      </c>
      <c r="DA175" s="235">
        <f>IFERROR(AVERAGE(T175:X175,AF175:AJ175),"")</f>
        <v/>
      </c>
      <c r="DB175" s="96" t="n"/>
      <c r="DC175" s="431">
        <f>SUM(BL175:BT175,AW175:BE175)</f>
        <v/>
      </c>
      <c r="DD175">
        <f>ROUND(DC175/K175,0)</f>
        <v/>
      </c>
      <c r="DE175">
        <f>IFERROR(ROUND(AVERAGE(Y175:Z175,AK175:AL175),0),"")</f>
        <v/>
      </c>
      <c r="DF175" s="218">
        <f>IFERROR(ROUND((3600/DE175*J175),0),"")</f>
        <v/>
      </c>
      <c r="DG175">
        <f>IFERROR(ROUND(DD175/DF175,1),"")</f>
        <v/>
      </c>
      <c r="DH175" s="431">
        <f>DD175+DB175</f>
        <v/>
      </c>
      <c r="DI175">
        <f>DC175/DH175</f>
        <v/>
      </c>
      <c r="DK175" s="431">
        <f>DF175-AP175</f>
        <v/>
      </c>
      <c r="DL175" s="367" t="n"/>
      <c r="DM175" s="367" t="n"/>
      <c r="DN175" s="367" t="n"/>
      <c r="DO175" s="367" t="n"/>
      <c r="DP175" s="367" t="n"/>
      <c r="DQ175" s="367" t="n"/>
      <c r="DR175" s="367" t="n"/>
      <c r="DS175" s="367" t="n"/>
      <c r="DT175" s="367" t="n"/>
      <c r="DU175" s="367" t="n"/>
      <c r="DV175" s="367" t="n"/>
      <c r="DW175" s="367" t="n"/>
      <c r="DX175" s="367" t="n"/>
      <c r="DY175" s="367" t="n"/>
      <c r="DZ175" s="367" t="n"/>
      <c r="EA175" s="367" t="n"/>
      <c r="EB175" s="367" t="n"/>
      <c r="EC175" s="367" t="n"/>
      <c r="ED175" s="367" t="n"/>
      <c r="EE175" s="367" t="n"/>
      <c r="EF175" s="367" t="n"/>
      <c r="EG175" s="367" t="n"/>
      <c r="EH175" s="367" t="n"/>
      <c r="EI175" s="367" t="n"/>
    </row>
    <row r="176" ht="31.5" customFormat="1" customHeight="1" s="242">
      <c r="A176" s="236" t="n">
        <v>2022</v>
      </c>
      <c r="B176" s="192" t="n">
        <v>1</v>
      </c>
      <c r="C176" s="448" t="n">
        <v>44570</v>
      </c>
      <c r="D176" s="192" t="n">
        <v>243</v>
      </c>
      <c r="E176" s="192" t="n">
        <v>167</v>
      </c>
      <c r="F176" s="192" t="n">
        <v>8</v>
      </c>
      <c r="G176" s="241" t="inlineStr">
        <is>
          <t>فوم صندوق سمك 35 ك</t>
        </is>
      </c>
      <c r="H176" t="inlineStr">
        <is>
          <t>FMBOXI35000000</t>
        </is>
      </c>
      <c r="I176" t="inlineStr">
        <is>
          <t>1400*1700</t>
        </is>
      </c>
      <c r="J176" t="n">
        <v>2</v>
      </c>
      <c r="K176" t="n">
        <v>2</v>
      </c>
      <c r="L176" s="243" t="n">
        <v>888</v>
      </c>
      <c r="M176" s="244" t="n">
        <v>825.84</v>
      </c>
      <c r="N176" s="245" t="n">
        <v>950.16</v>
      </c>
      <c r="O176" s="235" t="n"/>
      <c r="P176" s="235" t="n"/>
      <c r="Q176" s="235" t="n"/>
      <c r="R176" s="235" t="n"/>
      <c r="S176" s="235" t="n"/>
      <c r="T176" s="235" t="n"/>
      <c r="U176" s="235" t="n"/>
      <c r="V176" s="235" t="n"/>
      <c r="W176" s="235" t="n"/>
      <c r="X176" s="235" t="n"/>
      <c r="Y176" s="195" t="n">
        <v>140</v>
      </c>
      <c r="Z176" s="195" t="n">
        <v>137</v>
      </c>
      <c r="AA176" s="235" t="n"/>
      <c r="AB176" s="235" t="n"/>
      <c r="AC176" s="235" t="n"/>
      <c r="AD176" s="235" t="n"/>
      <c r="AE176" s="235" t="n"/>
      <c r="AF176" s="235" t="n"/>
      <c r="AG176" s="235" t="n"/>
      <c r="AH176" s="235" t="n"/>
      <c r="AI176" s="235" t="n"/>
      <c r="AJ176" s="235" t="n"/>
      <c r="AK176" s="195" t="n">
        <v>142</v>
      </c>
      <c r="AL176" s="195" t="n">
        <v>141</v>
      </c>
      <c r="AM176" s="235" t="n"/>
      <c r="AN176" s="235" t="n"/>
      <c r="AO176" s="282" t="n"/>
      <c r="AP176" s="219" t="n">
        <v>55</v>
      </c>
      <c r="AQ176" s="220" t="n">
        <v>131</v>
      </c>
      <c r="AR176" s="218" t="n"/>
      <c r="AS176" s="218" t="n"/>
      <c r="AT176" s="218" t="n"/>
      <c r="AU176" s="218" t="n"/>
      <c r="AV176" s="218" t="n"/>
      <c r="AW176" s="218" t="n">
        <v>476</v>
      </c>
      <c r="AX176" s="218" t="n">
        <v>476</v>
      </c>
      <c r="AY176" s="218" t="n">
        <v>476</v>
      </c>
      <c r="AZ176" s="218" t="n"/>
      <c r="BA176" s="218" t="n"/>
      <c r="BB176" s="218" t="n"/>
      <c r="BC176" s="218" t="n"/>
      <c r="BD176" s="218" t="n"/>
      <c r="BE176" s="218" t="n"/>
      <c r="BF176" s="218" t="n"/>
      <c r="BG176" s="218" t="n"/>
      <c r="BH176" s="218" t="n"/>
      <c r="BI176" s="218" t="n"/>
      <c r="BJ176" s="218" t="n"/>
      <c r="BK176" s="218" t="n"/>
      <c r="BL176" s="218" t="n"/>
      <c r="BM176" s="218" t="n"/>
      <c r="BN176" s="218" t="n"/>
      <c r="BO176" s="218" t="n"/>
      <c r="BP176" s="218" t="n"/>
      <c r="BQ176" s="218" t="n"/>
      <c r="BR176" s="218" t="n"/>
      <c r="BS176" s="218" t="n"/>
      <c r="BT176" s="218" t="n"/>
      <c r="BU176" s="218" t="n"/>
      <c r="BV176" s="218" t="n"/>
      <c r="BW176" s="218" t="n"/>
      <c r="BX176" s="221" t="n"/>
      <c r="BY176" s="221" t="n"/>
      <c r="BZ176" s="221" t="n"/>
      <c r="CA176" s="221" t="n"/>
      <c r="CB176" s="221" t="n"/>
      <c r="CC176" s="221" t="n"/>
      <c r="CD176" s="221" t="n"/>
      <c r="CE176" s="221" t="n"/>
      <c r="CF176" s="221" t="n"/>
      <c r="CG176" s="222" t="n"/>
      <c r="CH176" s="217" t="n">
        <v>0.015</v>
      </c>
      <c r="CI176" s="449" t="n"/>
      <c r="CJ176" s="224" t="n"/>
      <c r="CK176" s="196" t="n"/>
      <c r="CL176" s="196" t="n"/>
      <c r="CM176" s="196" t="n"/>
      <c r="CN176" s="196" t="n"/>
      <c r="CO176" s="196" t="inlineStr">
        <is>
          <t>عملاء متنوعون</t>
        </is>
      </c>
      <c r="CP176" s="24" t="inlineStr">
        <is>
          <t>عملاء متنوعون</t>
        </is>
      </c>
      <c r="CQ176" s="367" t="n"/>
      <c r="CR176" s="367" t="n"/>
      <c r="CS176" s="367" t="n">
        <v>1</v>
      </c>
      <c r="CT176" s="367" t="n"/>
      <c r="CU176" s="367" t="n"/>
      <c r="CV176" s="367" t="n"/>
      <c r="CW176" s="367" t="n"/>
      <c r="CX176" s="367" t="n"/>
      <c r="CY176" s="367">
        <f>IFERROR(ROUND(STDEV(AN176,L176),1),"")</f>
        <v/>
      </c>
      <c r="CZ176" s="235">
        <f>IFERROR(ROUND(AVERAGE(O176:S176,AA176:AE176),0),"")</f>
        <v/>
      </c>
      <c r="DA176" s="235">
        <f>IFERROR(AVERAGE(T176:X176,AF176:AJ176),"")</f>
        <v/>
      </c>
      <c r="DB176" s="96" t="n"/>
      <c r="DC176" s="431">
        <f>SUM(BL176:BT176,AW176:BE176)</f>
        <v/>
      </c>
      <c r="DD176">
        <f>ROUND(DC176/K176,0)</f>
        <v/>
      </c>
      <c r="DE176">
        <f>IFERROR(ROUND(AVERAGE(Y176:Z176,AK176:AL176),0),"")</f>
        <v/>
      </c>
      <c r="DF176" s="218">
        <f>IFERROR(ROUND((3600/DE176*J176),0),"")</f>
        <v/>
      </c>
      <c r="DG176">
        <f>IFERROR(ROUND(DD176/DF176,1),"")</f>
        <v/>
      </c>
      <c r="DH176" s="431">
        <f>DD176+DB176</f>
        <v/>
      </c>
      <c r="DI176">
        <f>DC176/DH176</f>
        <v/>
      </c>
      <c r="DK176" s="431">
        <f>DF176-AP176</f>
        <v/>
      </c>
      <c r="DL176" s="367" t="n"/>
      <c r="DM176" s="367" t="n"/>
      <c r="DN176" s="367" t="n"/>
      <c r="DO176" s="367" t="n"/>
      <c r="DP176" s="367" t="n"/>
      <c r="DQ176" s="367" t="n"/>
      <c r="DR176" s="367" t="n"/>
      <c r="DS176" s="367" t="n"/>
      <c r="DT176" s="367" t="n"/>
      <c r="DU176" s="367" t="n"/>
      <c r="DV176" s="367" t="n"/>
      <c r="DW176" s="367" t="n"/>
      <c r="DX176" s="367" t="n"/>
      <c r="DY176" s="367" t="n"/>
      <c r="DZ176" s="367" t="n"/>
      <c r="EA176" s="367" t="n"/>
      <c r="EB176" s="367" t="n"/>
      <c r="EC176" s="367" t="n"/>
      <c r="ED176" s="367" t="n"/>
      <c r="EE176" s="367" t="n"/>
      <c r="EF176" s="367" t="n"/>
      <c r="EG176" s="367" t="n"/>
      <c r="EH176" s="367" t="n"/>
      <c r="EI176" s="367" t="n"/>
    </row>
    <row r="177" ht="31.5" customFormat="1" customHeight="1" s="242">
      <c r="A177" s="236" t="n">
        <v>2022</v>
      </c>
      <c r="B177" s="192" t="n">
        <v>1</v>
      </c>
      <c r="C177" s="448" t="n">
        <v>44570</v>
      </c>
      <c r="D177" s="192" t="n">
        <v>425</v>
      </c>
      <c r="E177" s="192" t="n">
        <v>674</v>
      </c>
      <c r="F177" s="192" t="n">
        <v>8</v>
      </c>
      <c r="G177" s="241" t="inlineStr">
        <is>
          <t>LgWashing Mashine Base (VIVACHE)</t>
        </is>
      </c>
      <c r="H177" t="inlineStr">
        <is>
          <t>FMLGEI10000000</t>
        </is>
      </c>
      <c r="I177" t="inlineStr">
        <is>
          <t>1700*1400</t>
        </is>
      </c>
      <c r="J177" t="n">
        <v>2</v>
      </c>
      <c r="K177" t="n">
        <v>1</v>
      </c>
      <c r="L177" s="243" t="n">
        <v>256</v>
      </c>
      <c r="M177" s="244" t="n">
        <v>240.896</v>
      </c>
      <c r="N177" s="245" t="n">
        <v>274.176</v>
      </c>
      <c r="O177" s="235" t="n"/>
      <c r="P177" s="235" t="n">
        <v>35947</v>
      </c>
      <c r="Q177" s="235" t="n">
        <v>35020</v>
      </c>
      <c r="R177" s="235" t="n">
        <v>34402</v>
      </c>
      <c r="S177" s="235" t="n">
        <v>33990</v>
      </c>
      <c r="T177" s="235" t="n"/>
      <c r="U177" s="235" t="n">
        <v>28222</v>
      </c>
      <c r="V177" s="235" t="n">
        <v>27295</v>
      </c>
      <c r="W177" s="235" t="n">
        <v>29149</v>
      </c>
      <c r="X177" s="235" t="n">
        <v>27604</v>
      </c>
      <c r="Y177" s="195" t="n">
        <v>115</v>
      </c>
      <c r="Z177" s="195" t="n">
        <v>113</v>
      </c>
      <c r="AA177" s="235" t="n">
        <v>37492</v>
      </c>
      <c r="AB177" s="235" t="n">
        <v>36050</v>
      </c>
      <c r="AC177" s="235" t="n">
        <v>37080</v>
      </c>
      <c r="AD177" s="235" t="n">
        <v>40376</v>
      </c>
      <c r="AE177" s="235" t="n">
        <v>36565</v>
      </c>
      <c r="AF177" s="235" t="n">
        <v>28016</v>
      </c>
      <c r="AG177" s="235" t="n">
        <v>28222</v>
      </c>
      <c r="AH177" s="235" t="n">
        <v>28119</v>
      </c>
      <c r="AI177" s="235" t="n">
        <v>28222</v>
      </c>
      <c r="AJ177" s="235" t="n">
        <v>28222</v>
      </c>
      <c r="AK177" s="195" t="n">
        <v>116</v>
      </c>
      <c r="AL177" s="195" t="n">
        <v>115</v>
      </c>
      <c r="AM177" s="235" t="n"/>
      <c r="AN177" s="235" t="n"/>
      <c r="AO177" s="282" t="n"/>
      <c r="AP177" s="219" t="n">
        <v>40</v>
      </c>
      <c r="AQ177" s="220" t="n">
        <v>180</v>
      </c>
      <c r="AR177" s="218" t="n"/>
      <c r="AS177" s="218" t="n"/>
      <c r="AT177" s="218" t="n"/>
      <c r="AU177" s="218" t="n"/>
      <c r="AV177" s="218" t="n"/>
      <c r="AW177" s="218" t="n"/>
      <c r="AX177" s="218" t="n"/>
      <c r="AY177" s="218" t="n"/>
      <c r="AZ177" s="218" t="n"/>
      <c r="BA177" s="218" t="n"/>
      <c r="BB177" s="218" t="n"/>
      <c r="BC177" s="218" t="n"/>
      <c r="BD177" s="218" t="n"/>
      <c r="BE177" s="218" t="n"/>
      <c r="BF177" s="218" t="n"/>
      <c r="BG177" s="218" t="n"/>
      <c r="BH177" s="218" t="n"/>
      <c r="BI177" s="218" t="n"/>
      <c r="BJ177" s="218" t="n"/>
      <c r="BK177" s="218" t="n"/>
      <c r="BL177" s="218" t="n"/>
      <c r="BM177" s="218" t="n"/>
      <c r="BN177" s="218" t="n"/>
      <c r="BO177" s="218" t="n"/>
      <c r="BP177" s="218" t="n"/>
      <c r="BQ177" s="218" t="n"/>
      <c r="BR177" s="218" t="n"/>
      <c r="BS177" s="218" t="n"/>
      <c r="BT177" s="218" t="n"/>
      <c r="BU177" s="218" t="n"/>
      <c r="BV177" s="218" t="n"/>
      <c r="BW177" s="218" t="n"/>
      <c r="BX177" s="221" t="n"/>
      <c r="BY177" s="221" t="n"/>
      <c r="BZ177" s="221" t="n"/>
      <c r="CA177" s="221" t="n"/>
      <c r="CB177" s="221" t="n"/>
      <c r="CC177" s="221" t="n"/>
      <c r="CD177" s="221" t="n"/>
      <c r="CE177" s="221" t="n"/>
      <c r="CF177" s="221" t="n"/>
      <c r="CG177" s="222" t="n"/>
      <c r="CH177" s="217" t="n">
        <v>0.015</v>
      </c>
      <c r="CI177" s="449" t="n"/>
      <c r="CJ177" s="224" t="n"/>
      <c r="CK177" s="196" t="n"/>
      <c r="CL177" s="196" t="n"/>
      <c r="CM177" s="196" t="n"/>
      <c r="CN177" s="196" t="n"/>
      <c r="CO177" s="196" t="inlineStr">
        <is>
          <t>LG</t>
        </is>
      </c>
      <c r="CP177" s="24" t="inlineStr">
        <is>
          <t>HE</t>
        </is>
      </c>
      <c r="CQ177" s="367" t="inlineStr">
        <is>
          <t>AGG76599802</t>
        </is>
      </c>
      <c r="CR177" s="367" t="inlineStr">
        <is>
          <t>mmf</t>
        </is>
      </c>
      <c r="CS177" s="367" t="n">
        <v>1</v>
      </c>
      <c r="CT177" s="367" t="n"/>
      <c r="CU177" s="367" t="n"/>
      <c r="CV177" s="367" t="n"/>
      <c r="CW177" s="367" t="n"/>
      <c r="CX177" s="367" t="n"/>
      <c r="CY177" s="367">
        <f>IFERROR(ROUND(STDEV(AN177,L177),1),"")</f>
        <v/>
      </c>
      <c r="CZ177" s="235">
        <f>IFERROR(ROUND(AVERAGE(O177:S177,AA177:AE177),0),"")</f>
        <v/>
      </c>
      <c r="DA177" s="235">
        <f>IFERROR(AVERAGE(T177:X177,AF177:AJ177),"")</f>
        <v/>
      </c>
      <c r="DB177" s="96" t="n"/>
      <c r="DC177" s="431">
        <f>SUM(BL177:BT177,AW177:BE177)</f>
        <v/>
      </c>
      <c r="DD177">
        <f>ROUND(DC177/K177,0)</f>
        <v/>
      </c>
      <c r="DE177">
        <f>IFERROR(ROUND(AVERAGE(Y177:Z177,AK177:AL177),0),"")</f>
        <v/>
      </c>
      <c r="DF177" s="218">
        <f>IFERROR(ROUND((3600/DE177*J177),0),"")</f>
        <v/>
      </c>
      <c r="DG177">
        <f>IFERROR(ROUND(DD177/DF177,1),"")</f>
        <v/>
      </c>
      <c r="DH177" s="431">
        <f>DD177+DB177</f>
        <v/>
      </c>
      <c r="DI177">
        <f>DC177/DH177</f>
        <v/>
      </c>
      <c r="DK177" s="431">
        <f>DF177-AP177</f>
        <v/>
      </c>
      <c r="DL177" s="367" t="n"/>
      <c r="DM177" s="367" t="n"/>
      <c r="DN177" s="367" t="n"/>
      <c r="DO177" s="367" t="n"/>
      <c r="DP177" s="367" t="n"/>
      <c r="DQ177" s="367" t="n"/>
      <c r="DR177" s="367" t="n"/>
      <c r="DS177" s="367" t="n"/>
      <c r="DT177" s="367" t="n"/>
      <c r="DU177" s="367" t="n"/>
      <c r="DV177" s="367" t="n"/>
      <c r="DW177" s="367" t="n"/>
      <c r="DX177" s="367" t="n"/>
      <c r="DY177" s="367" t="n"/>
      <c r="DZ177" s="367" t="n"/>
      <c r="EA177" s="367" t="n"/>
      <c r="EB177" s="367" t="n"/>
      <c r="EC177" s="367" t="n"/>
      <c r="ED177" s="367" t="n"/>
      <c r="EE177" s="367" t="n"/>
      <c r="EF177" s="367" t="n"/>
      <c r="EG177" s="367" t="n"/>
      <c r="EH177" s="367" t="n"/>
      <c r="EI177" s="367" t="n"/>
    </row>
    <row r="178" ht="31.5" customFormat="1" customHeight="1" s="242">
      <c r="A178" s="236" t="n">
        <v>2022</v>
      </c>
      <c r="B178" s="192" t="n">
        <v>1</v>
      </c>
      <c r="C178" s="448" t="n">
        <v>44570</v>
      </c>
      <c r="D178" s="192" t="n">
        <v>3</v>
      </c>
      <c r="E178" s="192" t="n">
        <v>9</v>
      </c>
      <c r="F178" s="192" t="n">
        <v>25</v>
      </c>
      <c r="G178" s="241" t="inlineStr">
        <is>
          <t>(إفتا)SAB  2047101</t>
        </is>
      </c>
      <c r="H178" t="inlineStr">
        <is>
          <t>FMAFTI40000000</t>
        </is>
      </c>
      <c r="I178" t="inlineStr">
        <is>
          <t>850*650</t>
        </is>
      </c>
      <c r="J178" t="n">
        <v>2</v>
      </c>
      <c r="K178" t="n">
        <v>2</v>
      </c>
      <c r="L178" s="243" t="n">
        <v>24</v>
      </c>
      <c r="M178" s="244" t="n">
        <v>22.32</v>
      </c>
      <c r="N178" s="245" t="n">
        <v>25.68</v>
      </c>
      <c r="O178" s="235" t="n"/>
      <c r="P178" s="235" t="n"/>
      <c r="Q178" s="235" t="n"/>
      <c r="R178" s="235" t="n"/>
      <c r="S178" s="235" t="n"/>
      <c r="T178" s="235" t="n"/>
      <c r="U178" s="235" t="n"/>
      <c r="V178" s="235" t="n"/>
      <c r="W178" s="235" t="n"/>
      <c r="X178" s="235" t="n"/>
      <c r="Y178" s="195" t="n">
        <v>140</v>
      </c>
      <c r="Z178" s="195" t="n">
        <v>140</v>
      </c>
      <c r="AA178" s="235" t="n"/>
      <c r="AB178" s="235" t="n"/>
      <c r="AC178" s="235" t="n"/>
      <c r="AD178" s="235" t="n"/>
      <c r="AE178" s="235" t="n"/>
      <c r="AF178" s="235" t="n"/>
      <c r="AG178" s="235" t="n"/>
      <c r="AH178" s="235" t="n"/>
      <c r="AI178" s="235" t="n"/>
      <c r="AJ178" s="235" t="n"/>
      <c r="AK178" s="195" t="n">
        <v>143</v>
      </c>
      <c r="AL178" s="195" t="n">
        <v>139</v>
      </c>
      <c r="AM178" s="235" t="n"/>
      <c r="AN178" s="235" t="n"/>
      <c r="AO178" s="282" t="n"/>
      <c r="AP178" s="219" t="n">
        <v>47</v>
      </c>
      <c r="AQ178" s="220" t="n">
        <v>154</v>
      </c>
      <c r="AR178" s="218" t="n"/>
      <c r="AS178" s="218" t="n"/>
      <c r="AT178" s="218" t="n"/>
      <c r="AU178" s="218" t="n"/>
      <c r="AV178" s="218" t="n"/>
      <c r="AW178" s="218" t="n"/>
      <c r="AX178" s="218" t="n"/>
      <c r="AY178" s="218" t="n"/>
      <c r="AZ178" s="218" t="n"/>
      <c r="BA178" s="218" t="n"/>
      <c r="BB178" s="218" t="n"/>
      <c r="BC178" s="218" t="n"/>
      <c r="BD178" s="218" t="n"/>
      <c r="BE178" s="218" t="n"/>
      <c r="BF178" s="218" t="n"/>
      <c r="BG178" s="218" t="n"/>
      <c r="BH178" s="218" t="n"/>
      <c r="BI178" s="218" t="n"/>
      <c r="BJ178" s="218" t="n"/>
      <c r="BK178" s="218" t="n"/>
      <c r="BL178" s="218" t="n"/>
      <c r="BM178" s="218" t="n"/>
      <c r="BN178" s="218" t="n"/>
      <c r="BO178" s="218" t="n"/>
      <c r="BP178" s="218" t="n"/>
      <c r="BQ178" s="218" t="n"/>
      <c r="BR178" s="218" t="n"/>
      <c r="BS178" s="218" t="n"/>
      <c r="BT178" s="218" t="n"/>
      <c r="BU178" s="218" t="n"/>
      <c r="BV178" s="218" t="n"/>
      <c r="BW178" s="218" t="n"/>
      <c r="BX178" s="221" t="n"/>
      <c r="BY178" s="221" t="n"/>
      <c r="BZ178" s="221" t="n"/>
      <c r="CA178" s="221" t="n"/>
      <c r="CB178" s="221" t="n"/>
      <c r="CC178" s="221" t="n"/>
      <c r="CD178" s="221" t="n"/>
      <c r="CE178" s="221" t="n"/>
      <c r="CF178" s="221" t="n"/>
      <c r="CG178" s="222" t="n"/>
      <c r="CH178" s="217" t="n">
        <v>0.02</v>
      </c>
      <c r="CI178" s="449" t="n"/>
      <c r="CJ178" s="224" t="n"/>
      <c r="CK178" s="196" t="n"/>
      <c r="CL178" s="196" t="n"/>
      <c r="CM178" s="196" t="n"/>
      <c r="CN178" s="196" t="n"/>
      <c r="CO178" s="196" t="inlineStr">
        <is>
          <t>افتا</t>
        </is>
      </c>
      <c r="CP178" s="24" t="inlineStr">
        <is>
          <t>شركة افتا</t>
        </is>
      </c>
      <c r="CQ178" s="367" t="n"/>
      <c r="CR178" s="367" t="n"/>
      <c r="CS178" s="367" t="n">
        <v>1</v>
      </c>
      <c r="CT178" s="367" t="n"/>
      <c r="CU178" s="367" t="n"/>
      <c r="CV178" s="367" t="n"/>
      <c r="CW178" s="367" t="n"/>
      <c r="CX178" s="367" t="n"/>
      <c r="CY178" s="367">
        <f>IFERROR(ROUND(STDEV(AN178,L178),1),"")</f>
        <v/>
      </c>
      <c r="CZ178" s="235">
        <f>IFERROR(ROUND(AVERAGE(O178:S178,AA178:AE178),0),"")</f>
        <v/>
      </c>
      <c r="DA178" s="235">
        <f>IFERROR(AVERAGE(T178:X178,AF178:AJ178),"")</f>
        <v/>
      </c>
      <c r="DB178" s="96" t="n"/>
      <c r="DC178" s="431">
        <f>SUM(BL178:BT178,AW178:BE178)</f>
        <v/>
      </c>
      <c r="DD178">
        <f>ROUND(DC178/K178,0)</f>
        <v/>
      </c>
      <c r="DE178">
        <f>IFERROR(ROUND(AVERAGE(Y178:Z178,AK178:AL178),0),"")</f>
        <v/>
      </c>
      <c r="DF178" s="218">
        <f>IFERROR(ROUND((3600/DE178*J178),0),"")</f>
        <v/>
      </c>
      <c r="DG178">
        <f>IFERROR(ROUND(DD178/DF178,1),"")</f>
        <v/>
      </c>
      <c r="DH178" s="431">
        <f>DD178+DB178</f>
        <v/>
      </c>
      <c r="DI178">
        <f>DC178/DH178</f>
        <v/>
      </c>
      <c r="DK178" s="431">
        <f>DF178-AP178</f>
        <v/>
      </c>
      <c r="DL178" s="367" t="n"/>
      <c r="DM178" s="367" t="n"/>
      <c r="DN178" s="367" t="n"/>
      <c r="DO178" s="367" t="n"/>
      <c r="DP178" s="367" t="n"/>
      <c r="DQ178" s="367" t="n"/>
      <c r="DR178" s="367" t="n"/>
      <c r="DS178" s="367" t="n"/>
      <c r="DT178" s="367" t="n"/>
      <c r="DU178" s="367" t="n"/>
      <c r="DV178" s="367" t="n"/>
      <c r="DW178" s="367" t="n"/>
      <c r="DX178" s="367" t="n"/>
      <c r="DY178" s="367" t="n"/>
      <c r="DZ178" s="367" t="n"/>
      <c r="EA178" s="367" t="n"/>
      <c r="EB178" s="367" t="n"/>
      <c r="EC178" s="367" t="n"/>
      <c r="ED178" s="367" t="n"/>
      <c r="EE178" s="367" t="n"/>
      <c r="EF178" s="367" t="n"/>
      <c r="EG178" s="367" t="n"/>
      <c r="EH178" s="367" t="n"/>
      <c r="EI178" s="367" t="n"/>
    </row>
    <row r="179" ht="31.5" customFormat="1" customHeight="1" s="242">
      <c r="A179" s="236" t="n">
        <v>2022</v>
      </c>
      <c r="B179" s="192" t="n">
        <v>1</v>
      </c>
      <c r="C179" s="448" t="n">
        <v>44570</v>
      </c>
      <c r="D179" s="192" t="n">
        <v>3</v>
      </c>
      <c r="E179" s="192" t="n">
        <v>10</v>
      </c>
      <c r="F179" s="192" t="n">
        <v>25</v>
      </c>
      <c r="G179" s="241" t="inlineStr">
        <is>
          <t>(إفتا)S1B1 1754501</t>
        </is>
      </c>
      <c r="H179" t="inlineStr">
        <is>
          <t>FMAFTI10000000</t>
        </is>
      </c>
      <c r="I179" t="inlineStr">
        <is>
          <t>850*650</t>
        </is>
      </c>
      <c r="J179" t="n">
        <v>2</v>
      </c>
      <c r="K179" t="n">
        <v>2</v>
      </c>
      <c r="L179" s="243" t="n">
        <v>48</v>
      </c>
      <c r="M179" s="244" t="n">
        <v>44.64</v>
      </c>
      <c r="N179" s="245" t="n">
        <v>51.36</v>
      </c>
      <c r="O179" s="235" t="n"/>
      <c r="P179" s="235" t="n"/>
      <c r="Q179" s="235" t="n"/>
      <c r="R179" s="235" t="n"/>
      <c r="S179" s="235" t="n"/>
      <c r="T179" s="235" t="n"/>
      <c r="U179" s="235" t="n"/>
      <c r="V179" s="235" t="n"/>
      <c r="W179" s="235" t="n"/>
      <c r="X179" s="235" t="n"/>
      <c r="Y179" s="195" t="n">
        <v>140</v>
      </c>
      <c r="Z179" s="195" t="n">
        <v>140</v>
      </c>
      <c r="AA179" s="235" t="n"/>
      <c r="AB179" s="235" t="n"/>
      <c r="AC179" s="235" t="n"/>
      <c r="AD179" s="235" t="n"/>
      <c r="AE179" s="235" t="n"/>
      <c r="AF179" s="235" t="n"/>
      <c r="AG179" s="235" t="n"/>
      <c r="AH179" s="235" t="n"/>
      <c r="AI179" s="235" t="n"/>
      <c r="AJ179" s="235" t="n"/>
      <c r="AK179" s="195" t="n">
        <v>143</v>
      </c>
      <c r="AL179" s="195" t="n">
        <v>139</v>
      </c>
      <c r="AM179" s="235" t="n"/>
      <c r="AN179" s="235" t="n"/>
      <c r="AO179" s="282" t="n"/>
      <c r="AP179" s="219" t="n">
        <v>47</v>
      </c>
      <c r="AQ179" s="220" t="n">
        <v>154</v>
      </c>
      <c r="AR179" s="218" t="n"/>
      <c r="AS179" s="218" t="n"/>
      <c r="AT179" s="218" t="n"/>
      <c r="AU179" s="218" t="n"/>
      <c r="AV179" s="218" t="n"/>
      <c r="AW179" s="218" t="n"/>
      <c r="AX179" s="218" t="n"/>
      <c r="AY179" s="218" t="n"/>
      <c r="AZ179" s="218" t="n"/>
      <c r="BA179" s="218" t="n"/>
      <c r="BB179" s="218" t="n"/>
      <c r="BC179" s="218" t="n"/>
      <c r="BD179" s="218" t="n"/>
      <c r="BE179" s="218" t="n"/>
      <c r="BF179" s="218" t="n"/>
      <c r="BG179" s="218" t="n"/>
      <c r="BH179" s="218" t="n"/>
      <c r="BI179" s="218" t="n"/>
      <c r="BJ179" s="218" t="n"/>
      <c r="BK179" s="218" t="n"/>
      <c r="BL179" s="218" t="n"/>
      <c r="BM179" s="218" t="n"/>
      <c r="BN179" s="218" t="n"/>
      <c r="BO179" s="218" t="n"/>
      <c r="BP179" s="218" t="n"/>
      <c r="BQ179" s="218" t="n"/>
      <c r="BR179" s="218" t="n"/>
      <c r="BS179" s="218" t="n"/>
      <c r="BT179" s="218" t="n"/>
      <c r="BU179" s="218" t="n"/>
      <c r="BV179" s="218" t="n"/>
      <c r="BW179" s="218" t="n"/>
      <c r="BX179" s="221" t="n"/>
      <c r="BY179" s="221" t="n"/>
      <c r="BZ179" s="221" t="n"/>
      <c r="CA179" s="221" t="n"/>
      <c r="CB179" s="221" t="n"/>
      <c r="CC179" s="221" t="n"/>
      <c r="CD179" s="221" t="n"/>
      <c r="CE179" s="221" t="n"/>
      <c r="CF179" s="221" t="n"/>
      <c r="CG179" s="222" t="n"/>
      <c r="CH179" s="217" t="n">
        <v>0.02</v>
      </c>
      <c r="CI179" s="449" t="n"/>
      <c r="CJ179" s="224" t="n"/>
      <c r="CK179" s="196" t="n"/>
      <c r="CL179" s="196" t="n"/>
      <c r="CM179" s="196" t="n"/>
      <c r="CN179" s="196" t="n"/>
      <c r="CO179" s="196" t="inlineStr">
        <is>
          <t>افتا</t>
        </is>
      </c>
      <c r="CP179" s="24" t="inlineStr">
        <is>
          <t>شركة افتا</t>
        </is>
      </c>
      <c r="CQ179" s="367" t="n"/>
      <c r="CR179" s="367" t="n"/>
      <c r="CS179" s="367" t="n">
        <v>1</v>
      </c>
      <c r="CT179" s="367" t="n"/>
      <c r="CU179" s="367" t="n"/>
      <c r="CV179" s="367" t="n"/>
      <c r="CW179" s="367" t="n"/>
      <c r="CX179" s="367" t="n"/>
      <c r="CY179" s="367">
        <f>IFERROR(ROUND(STDEV(AN179,L179),1),"")</f>
        <v/>
      </c>
      <c r="CZ179" s="235">
        <f>IFERROR(ROUND(AVERAGE(O179:S179,AA179:AE179),0),"")</f>
        <v/>
      </c>
      <c r="DA179" s="235">
        <f>IFERROR(AVERAGE(T179:X179,AF179:AJ179),"")</f>
        <v/>
      </c>
      <c r="DB179" s="96" t="n"/>
      <c r="DC179" s="431">
        <f>SUM(BL179:BT179,AW179:BE179)</f>
        <v/>
      </c>
      <c r="DD179">
        <f>ROUND(DC179/K179,0)</f>
        <v/>
      </c>
      <c r="DE179">
        <f>IFERROR(ROUND(AVERAGE(Y179:Z179,AK179:AL179),0),"")</f>
        <v/>
      </c>
      <c r="DF179" s="218">
        <f>IFERROR(ROUND((3600/DE179*J179),0),"")</f>
        <v/>
      </c>
      <c r="DG179">
        <f>IFERROR(ROUND(DD179/DF179,1),"")</f>
        <v/>
      </c>
      <c r="DH179" s="431">
        <f>DD179+DB179</f>
        <v/>
      </c>
      <c r="DI179">
        <f>DC179/DH179</f>
        <v/>
      </c>
      <c r="DK179" s="431">
        <f>DF179-AP179</f>
        <v/>
      </c>
      <c r="DL179" s="367" t="n"/>
      <c r="DM179" s="367" t="n"/>
      <c r="DN179" s="367" t="n"/>
      <c r="DO179" s="367" t="n"/>
      <c r="DP179" s="367" t="n"/>
      <c r="DQ179" s="367" t="n"/>
      <c r="DR179" s="367" t="n"/>
      <c r="DS179" s="367" t="n"/>
      <c r="DT179" s="367" t="n"/>
      <c r="DU179" s="367" t="n"/>
      <c r="DV179" s="367" t="n"/>
      <c r="DW179" s="367" t="n"/>
      <c r="DX179" s="367" t="n"/>
      <c r="DY179" s="367" t="n"/>
      <c r="DZ179" s="367" t="n"/>
      <c r="EA179" s="367" t="n"/>
      <c r="EB179" s="367" t="n"/>
      <c r="EC179" s="367" t="n"/>
      <c r="ED179" s="367" t="n"/>
      <c r="EE179" s="367" t="n"/>
      <c r="EF179" s="367" t="n"/>
      <c r="EG179" s="367" t="n"/>
      <c r="EH179" s="367" t="n"/>
      <c r="EI179" s="367" t="n"/>
    </row>
    <row r="180" ht="31.5" customFormat="1" customHeight="1" s="242">
      <c r="A180" s="236" t="n">
        <v>2022</v>
      </c>
      <c r="B180" s="192" t="n">
        <v>1</v>
      </c>
      <c r="C180" s="448" t="n">
        <v>44570</v>
      </c>
      <c r="D180" s="192" t="n">
        <v>3</v>
      </c>
      <c r="E180" s="192" t="n">
        <v>10</v>
      </c>
      <c r="F180" s="192" t="n">
        <v>26</v>
      </c>
      <c r="G180" s="241" t="inlineStr">
        <is>
          <t>(إفتا)S1B1 1754501</t>
        </is>
      </c>
      <c r="H180" t="inlineStr">
        <is>
          <t>FMAFTI10000000</t>
        </is>
      </c>
      <c r="I180" t="inlineStr">
        <is>
          <t>850*650</t>
        </is>
      </c>
      <c r="J180" t="n">
        <v>2</v>
      </c>
      <c r="K180" t="n">
        <v>2</v>
      </c>
      <c r="L180" s="243" t="n">
        <v>48</v>
      </c>
      <c r="M180" s="244" t="n">
        <v>44.64</v>
      </c>
      <c r="N180" s="245" t="n">
        <v>51.36</v>
      </c>
      <c r="O180" s="235" t="n"/>
      <c r="P180" s="235" t="n"/>
      <c r="Q180" s="235" t="n">
        <v>5544</v>
      </c>
      <c r="R180" s="235" t="n">
        <v>5720</v>
      </c>
      <c r="S180" s="235" t="n">
        <v>5280</v>
      </c>
      <c r="T180" s="235" t="n"/>
      <c r="U180" s="235" t="n"/>
      <c r="V180" s="235" t="n">
        <v>4840</v>
      </c>
      <c r="W180" s="235" t="n">
        <v>4664</v>
      </c>
      <c r="X180" s="235" t="n">
        <v>4840</v>
      </c>
      <c r="Y180" s="195" t="n">
        <v>140</v>
      </c>
      <c r="Z180" s="195" t="n">
        <v>140</v>
      </c>
      <c r="AA180" s="235" t="n"/>
      <c r="AB180" s="235" t="n"/>
      <c r="AC180" s="235" t="n"/>
      <c r="AD180" s="235" t="n"/>
      <c r="AE180" s="235" t="n"/>
      <c r="AF180" s="235" t="n"/>
      <c r="AG180" s="235" t="n"/>
      <c r="AH180" s="235" t="n"/>
      <c r="AI180" s="235" t="n"/>
      <c r="AJ180" s="235" t="n"/>
      <c r="AK180" s="195" t="n">
        <v>143</v>
      </c>
      <c r="AL180" s="195" t="n">
        <v>139</v>
      </c>
      <c r="AM180" s="235" t="n"/>
      <c r="AN180" s="235" t="n"/>
      <c r="AO180" s="282" t="n"/>
      <c r="AP180" s="219" t="n">
        <v>47</v>
      </c>
      <c r="AQ180" s="220" t="n">
        <v>154</v>
      </c>
      <c r="AR180" s="218" t="n"/>
      <c r="AS180" s="218" t="n"/>
      <c r="AT180" s="218" t="n"/>
      <c r="AU180" s="218" t="n"/>
      <c r="AV180" s="218" t="n"/>
      <c r="AW180" s="218" t="n">
        <v>352</v>
      </c>
      <c r="AX180" s="218" t="n">
        <v>352</v>
      </c>
      <c r="AY180" s="218" t="n">
        <v>352</v>
      </c>
      <c r="AZ180" s="218" t="n"/>
      <c r="BA180" s="218" t="n"/>
      <c r="BB180" s="218" t="n"/>
      <c r="BC180" s="218" t="n"/>
      <c r="BD180" s="218" t="n"/>
      <c r="BE180" s="218" t="n"/>
      <c r="BF180" s="218" t="n"/>
      <c r="BG180" s="218" t="n"/>
      <c r="BH180" s="218" t="n"/>
      <c r="BI180" s="218" t="n"/>
      <c r="BJ180" s="218" t="n"/>
      <c r="BK180" s="218" t="n"/>
      <c r="BL180" s="218" t="n"/>
      <c r="BM180" s="218" t="n"/>
      <c r="BN180" s="218" t="n"/>
      <c r="BO180" s="218" t="n"/>
      <c r="BP180" s="218" t="n"/>
      <c r="BQ180" s="218" t="n"/>
      <c r="BR180" s="218" t="n"/>
      <c r="BS180" s="218" t="n"/>
      <c r="BT180" s="218" t="n"/>
      <c r="BU180" s="218" t="n"/>
      <c r="BV180" s="218" t="n"/>
      <c r="BW180" s="218" t="n"/>
      <c r="BX180" s="221" t="n"/>
      <c r="BY180" s="221" t="n"/>
      <c r="BZ180" s="221" t="n"/>
      <c r="CA180" s="221" t="n"/>
      <c r="CB180" s="221" t="n"/>
      <c r="CC180" s="221" t="n"/>
      <c r="CD180" s="221" t="n"/>
      <c r="CE180" s="221" t="n"/>
      <c r="CF180" s="221" t="n"/>
      <c r="CG180" s="222" t="n"/>
      <c r="CH180" s="217" t="n">
        <v>0.02</v>
      </c>
      <c r="CI180" s="449" t="n"/>
      <c r="CJ180" s="224" t="n"/>
      <c r="CK180" s="196" t="n"/>
      <c r="CL180" s="196" t="n"/>
      <c r="CM180" s="196" t="n"/>
      <c r="CN180" s="196" t="n"/>
      <c r="CO180" s="196" t="inlineStr">
        <is>
          <t>افتا</t>
        </is>
      </c>
      <c r="CP180" s="24" t="inlineStr">
        <is>
          <t>شركة افتا</t>
        </is>
      </c>
      <c r="CQ180" s="367" t="n"/>
      <c r="CR180" s="367" t="n"/>
      <c r="CS180" s="367" t="n">
        <v>1</v>
      </c>
      <c r="CT180" s="367" t="n"/>
      <c r="CU180" s="367" t="n"/>
      <c r="CV180" s="367" t="n"/>
      <c r="CW180" s="367" t="n"/>
      <c r="CX180" s="367" t="n"/>
      <c r="CY180" s="367">
        <f>IFERROR(ROUND(STDEV(AN180,L180),1),"")</f>
        <v/>
      </c>
      <c r="CZ180" s="235">
        <f>IFERROR(ROUND(AVERAGE(O180:S180,AA180:AE180),0),"")</f>
        <v/>
      </c>
      <c r="DA180" s="235">
        <f>IFERROR(AVERAGE(T180:X180,AF180:AJ180),"")</f>
        <v/>
      </c>
      <c r="DB180" s="96" t="n"/>
      <c r="DC180" s="431">
        <f>SUM(BL180:BT180,AW180:BE180)</f>
        <v/>
      </c>
      <c r="DD180">
        <f>ROUND(DC180/K180,0)</f>
        <v/>
      </c>
      <c r="DE180">
        <f>IFERROR(ROUND(AVERAGE(Y180:Z180,AK180:AL180),0),"")</f>
        <v/>
      </c>
      <c r="DF180" s="218">
        <f>IFERROR(ROUND((3600/DE180*J180),0),"")</f>
        <v/>
      </c>
      <c r="DG180">
        <f>IFERROR(ROUND(DD180/DF180,1),"")</f>
        <v/>
      </c>
      <c r="DH180" s="431">
        <f>DD180+DB180</f>
        <v/>
      </c>
      <c r="DI180">
        <f>DC180/DH180</f>
        <v/>
      </c>
      <c r="DK180" s="431">
        <f>DF180-AP180</f>
        <v/>
      </c>
      <c r="DL180" s="367" t="n"/>
      <c r="DM180" s="367" t="n"/>
      <c r="DN180" s="367" t="n"/>
      <c r="DO180" s="367" t="n"/>
      <c r="DP180" s="367" t="n"/>
      <c r="DQ180" s="367" t="n"/>
      <c r="DR180" s="367" t="n"/>
      <c r="DS180" s="367" t="n"/>
      <c r="DT180" s="367" t="n"/>
      <c r="DU180" s="367" t="n"/>
      <c r="DV180" s="367" t="n"/>
      <c r="DW180" s="367" t="n"/>
      <c r="DX180" s="367" t="n"/>
      <c r="DY180" s="367" t="n"/>
      <c r="DZ180" s="367" t="n"/>
      <c r="EA180" s="367" t="n"/>
      <c r="EB180" s="367" t="n"/>
      <c r="EC180" s="367" t="n"/>
      <c r="ED180" s="367" t="n"/>
      <c r="EE180" s="367" t="n"/>
      <c r="EF180" s="367" t="n"/>
      <c r="EG180" s="367" t="n"/>
      <c r="EH180" s="367" t="n"/>
      <c r="EI180" s="367" t="n"/>
    </row>
    <row r="181" ht="31.5" customFormat="1" customHeight="1" s="242">
      <c r="A181" s="236" t="n">
        <v>2022</v>
      </c>
      <c r="B181" s="192" t="n">
        <v>1</v>
      </c>
      <c r="C181" s="448" t="n">
        <v>44570</v>
      </c>
      <c r="D181" s="192" t="n">
        <v>372</v>
      </c>
      <c r="E181" s="192" t="n">
        <v>646</v>
      </c>
      <c r="F181" s="192" t="n">
        <v>46</v>
      </c>
      <c r="G181" s="241" t="inlineStr">
        <is>
          <t>فوم جانب حمايه يمين</t>
        </is>
      </c>
      <c r="H181" t="inlineStr">
        <is>
          <t>FMDACI30000000</t>
        </is>
      </c>
      <c r="I181" t="inlineStr">
        <is>
          <t>1600*1800</t>
        </is>
      </c>
      <c r="J181" t="n">
        <v>2</v>
      </c>
      <c r="K181" t="n">
        <v>2</v>
      </c>
      <c r="L181" s="243" t="n">
        <v>212</v>
      </c>
      <c r="M181" s="244" t="n">
        <v>197.16</v>
      </c>
      <c r="N181" s="245" t="n">
        <v>226.84</v>
      </c>
      <c r="O181" s="235" t="n"/>
      <c r="P181" s="235" t="n">
        <v>20424</v>
      </c>
      <c r="Q181" s="235" t="n"/>
      <c r="R181" s="235" t="n"/>
      <c r="S181" s="235" t="n"/>
      <c r="T181" s="235" t="n"/>
      <c r="U181" s="235" t="n">
        <v>15688</v>
      </c>
      <c r="V181" s="235" t="n"/>
      <c r="W181" s="235" t="n"/>
      <c r="X181" s="235" t="n"/>
      <c r="Y181" s="195" t="n">
        <v>132</v>
      </c>
      <c r="Z181" s="195" t="n">
        <v>138</v>
      </c>
      <c r="AA181" s="235" t="n"/>
      <c r="AB181" s="235" t="n"/>
      <c r="AC181" s="235" t="n"/>
      <c r="AD181" s="235" t="n"/>
      <c r="AE181" s="235" t="n"/>
      <c r="AF181" s="235" t="n"/>
      <c r="AG181" s="235" t="n"/>
      <c r="AH181" s="235" t="n"/>
      <c r="AI181" s="235" t="n"/>
      <c r="AJ181" s="235" t="n"/>
      <c r="AK181" s="195" t="n">
        <v>131</v>
      </c>
      <c r="AL181" s="195" t="n">
        <v>128</v>
      </c>
      <c r="AM181" s="235" t="n"/>
      <c r="AN181" s="235" t="n"/>
      <c r="AO181" s="282" t="n"/>
      <c r="AP181" s="219" t="n">
        <v>37</v>
      </c>
      <c r="AQ181" s="220" t="n">
        <v>195</v>
      </c>
      <c r="AR181" s="218" t="n"/>
      <c r="AS181" s="218" t="n"/>
      <c r="AT181" s="218" t="n"/>
      <c r="AU181" s="218" t="n"/>
      <c r="AV181" s="218" t="n"/>
      <c r="AW181" s="218" t="n">
        <v>148</v>
      </c>
      <c r="AX181" s="218" t="n">
        <v>148</v>
      </c>
      <c r="AY181" s="218" t="n">
        <v>148</v>
      </c>
      <c r="AZ181" s="218" t="n"/>
      <c r="BA181" s="218" t="n"/>
      <c r="BB181" s="218" t="n"/>
      <c r="BC181" s="218" t="n"/>
      <c r="BD181" s="218" t="n"/>
      <c r="BE181" s="218" t="n"/>
      <c r="BF181" s="218" t="n"/>
      <c r="BG181" s="218" t="n"/>
      <c r="BH181" s="218" t="n"/>
      <c r="BI181" s="218" t="n"/>
      <c r="BJ181" s="218" t="n"/>
      <c r="BK181" s="218" t="n"/>
      <c r="BL181" s="218" t="n"/>
      <c r="BM181" s="218" t="n"/>
      <c r="BN181" s="218" t="n"/>
      <c r="BO181" s="218" t="n"/>
      <c r="BP181" s="218" t="n"/>
      <c r="BQ181" s="218" t="n"/>
      <c r="BR181" s="218" t="n"/>
      <c r="BS181" s="218" t="n"/>
      <c r="BT181" s="218" t="n"/>
      <c r="BU181" s="218" t="n"/>
      <c r="BV181" s="218" t="n"/>
      <c r="BW181" s="218" t="n"/>
      <c r="BX181" s="221" t="n"/>
      <c r="BY181" s="221" t="n"/>
      <c r="BZ181" s="221" t="n"/>
      <c r="CA181" s="221" t="n"/>
      <c r="CB181" s="221" t="n"/>
      <c r="CC181" s="221" t="n"/>
      <c r="CD181" s="221" t="n"/>
      <c r="CE181" s="221" t="n"/>
      <c r="CF181" s="221" t="n"/>
      <c r="CG181" s="222" t="n"/>
      <c r="CH181" s="217" t="n">
        <v>0.02</v>
      </c>
      <c r="CI181" s="449" t="n"/>
      <c r="CJ181" s="224" t="n"/>
      <c r="CK181" s="196" t="n"/>
      <c r="CL181" s="196" t="n"/>
      <c r="CM181" s="196" t="n"/>
      <c r="CN181" s="196" t="n"/>
      <c r="CO181" s="196" t="inlineStr">
        <is>
          <t>الكترولوكس</t>
        </is>
      </c>
      <c r="CP181" s="24" t="inlineStr">
        <is>
          <t>القاهرة للصناعات المغذية بوتاجازات</t>
        </is>
      </c>
      <c r="CQ181" s="367" t="inlineStr">
        <is>
          <t>808902001</t>
        </is>
      </c>
      <c r="CR181" s="367" t="n"/>
      <c r="CS181" s="367" t="n">
        <v>1</v>
      </c>
      <c r="CT181" s="367" t="n"/>
      <c r="CU181" s="367" t="n"/>
      <c r="CV181" s="367" t="n"/>
      <c r="CW181" s="367" t="n"/>
      <c r="CX181" s="367" t="n"/>
      <c r="CY181" s="367">
        <f>IFERROR(ROUND(STDEV(AN181,L181),1),"")</f>
        <v/>
      </c>
      <c r="CZ181" s="235">
        <f>IFERROR(ROUND(AVERAGE(O181:S181,AA181:AE181),0),"")</f>
        <v/>
      </c>
      <c r="DA181" s="235">
        <f>IFERROR(AVERAGE(T181:X181,AF181:AJ181),"")</f>
        <v/>
      </c>
      <c r="DB181" s="96" t="n"/>
      <c r="DC181" s="431">
        <f>SUM(BL181:BT181,AW181:BE181)</f>
        <v/>
      </c>
      <c r="DD181">
        <f>ROUND(DC181/K181,0)</f>
        <v/>
      </c>
      <c r="DE181">
        <f>IFERROR(ROUND(AVERAGE(Y181:Z181,AK181:AL181),0),"")</f>
        <v/>
      </c>
      <c r="DF181" s="218">
        <f>IFERROR(ROUND((3600/DE181*J181),0),"")</f>
        <v/>
      </c>
      <c r="DG181">
        <f>IFERROR(ROUND(DD181/DF181,1),"")</f>
        <v/>
      </c>
      <c r="DH181" s="431">
        <f>DD181+DB181</f>
        <v/>
      </c>
      <c r="DI181">
        <f>DC181/DH181</f>
        <v/>
      </c>
      <c r="DK181" s="431">
        <f>DF181-AP181</f>
        <v/>
      </c>
      <c r="DL181" s="367" t="n"/>
      <c r="DM181" s="367" t="n"/>
      <c r="DN181" s="367" t="n"/>
      <c r="DO181" s="367" t="n"/>
      <c r="DP181" s="367" t="n"/>
      <c r="DQ181" s="367" t="n"/>
      <c r="DR181" s="367" t="n"/>
      <c r="DS181" s="367" t="n"/>
      <c r="DT181" s="367" t="n"/>
      <c r="DU181" s="367" t="n"/>
      <c r="DV181" s="367" t="n"/>
      <c r="DW181" s="367" t="n"/>
      <c r="DX181" s="367" t="n"/>
      <c r="DY181" s="367" t="n"/>
      <c r="DZ181" s="367" t="n"/>
      <c r="EA181" s="367" t="n"/>
      <c r="EB181" s="367" t="n"/>
      <c r="EC181" s="367" t="n"/>
      <c r="ED181" s="367" t="n"/>
      <c r="EE181" s="367" t="n"/>
      <c r="EF181" s="367" t="n"/>
      <c r="EG181" s="367" t="n"/>
      <c r="EH181" s="367" t="n"/>
      <c r="EI181" s="367" t="n"/>
    </row>
    <row r="182" ht="31.5" customFormat="1" customHeight="1" s="242">
      <c r="A182" s="236" t="n">
        <v>2022</v>
      </c>
      <c r="B182" s="192" t="n">
        <v>1</v>
      </c>
      <c r="C182" s="448" t="n">
        <v>44570</v>
      </c>
      <c r="D182" s="192" t="n">
        <v>372</v>
      </c>
      <c r="E182" s="192" t="n">
        <v>647</v>
      </c>
      <c r="F182" s="192" t="n">
        <v>46</v>
      </c>
      <c r="G182" s="241" t="inlineStr">
        <is>
          <t>فوم جانب حمايه شمال</t>
        </is>
      </c>
      <c r="H182" t="inlineStr">
        <is>
          <t>FMDACI40000000</t>
        </is>
      </c>
      <c r="I182" t="inlineStr">
        <is>
          <t>1600*1800</t>
        </is>
      </c>
      <c r="J182" t="n">
        <v>2</v>
      </c>
      <c r="K182" t="n">
        <v>2</v>
      </c>
      <c r="L182" s="243" t="n">
        <v>212</v>
      </c>
      <c r="M182" s="244" t="n">
        <v>197.16</v>
      </c>
      <c r="N182" s="245" t="n">
        <v>226.84</v>
      </c>
      <c r="O182" s="235" t="n"/>
      <c r="P182" s="235" t="n">
        <v>20646</v>
      </c>
      <c r="Q182" s="235" t="n"/>
      <c r="R182" s="235" t="n"/>
      <c r="S182" s="235" t="n"/>
      <c r="T182" s="235" t="n"/>
      <c r="U182" s="235" t="n">
        <v>15688</v>
      </c>
      <c r="V182" s="235" t="n"/>
      <c r="W182" s="235" t="n"/>
      <c r="X182" s="235" t="n"/>
      <c r="Y182" s="195" t="n">
        <v>132</v>
      </c>
      <c r="Z182" s="195" t="n">
        <v>138</v>
      </c>
      <c r="AA182" s="235" t="n"/>
      <c r="AB182" s="235" t="n"/>
      <c r="AC182" s="235" t="n"/>
      <c r="AD182" s="235" t="n"/>
      <c r="AE182" s="235" t="n"/>
      <c r="AF182" s="235" t="n"/>
      <c r="AG182" s="235" t="n"/>
      <c r="AH182" s="235" t="n"/>
      <c r="AI182" s="235" t="n"/>
      <c r="AJ182" s="235" t="n"/>
      <c r="AK182" s="195" t="n">
        <v>131</v>
      </c>
      <c r="AL182" s="195" t="n">
        <v>128</v>
      </c>
      <c r="AM182" s="235" t="n"/>
      <c r="AN182" s="235" t="n"/>
      <c r="AO182" s="282" t="n"/>
      <c r="AP182" s="219" t="n">
        <v>37</v>
      </c>
      <c r="AQ182" s="220" t="n">
        <v>195</v>
      </c>
      <c r="AR182" s="218" t="n"/>
      <c r="AS182" s="218" t="n"/>
      <c r="AT182" s="218" t="n"/>
      <c r="AU182" s="218" t="n"/>
      <c r="AV182" s="218" t="n"/>
      <c r="AW182" s="218" t="n">
        <v>74</v>
      </c>
      <c r="AX182" s="218" t="n">
        <v>222</v>
      </c>
      <c r="AY182" s="218" t="n">
        <v>74</v>
      </c>
      <c r="AZ182" s="218" t="n"/>
      <c r="BA182" s="218" t="n"/>
      <c r="BB182" s="218" t="n"/>
      <c r="BC182" s="218" t="n"/>
      <c r="BD182" s="218" t="n"/>
      <c r="BE182" s="218" t="n"/>
      <c r="BF182" s="218" t="n"/>
      <c r="BG182" s="218" t="n"/>
      <c r="BH182" s="218" t="n"/>
      <c r="BI182" s="218" t="n"/>
      <c r="BJ182" s="218" t="n"/>
      <c r="BK182" s="218" t="n"/>
      <c r="BL182" s="218" t="n"/>
      <c r="BM182" s="218" t="n"/>
      <c r="BN182" s="218" t="n"/>
      <c r="BO182" s="218" t="n"/>
      <c r="BP182" s="218" t="n"/>
      <c r="BQ182" s="218" t="n"/>
      <c r="BR182" s="218" t="n"/>
      <c r="BS182" s="218" t="n"/>
      <c r="BT182" s="218" t="n"/>
      <c r="BU182" s="218" t="n"/>
      <c r="BV182" s="218" t="n"/>
      <c r="BW182" s="218" t="n"/>
      <c r="BX182" s="221" t="n"/>
      <c r="BY182" s="221" t="n"/>
      <c r="BZ182" s="221" t="n"/>
      <c r="CA182" s="221" t="n"/>
      <c r="CB182" s="221" t="n"/>
      <c r="CC182" s="221" t="n"/>
      <c r="CD182" s="221" t="n"/>
      <c r="CE182" s="221" t="n"/>
      <c r="CF182" s="221" t="n"/>
      <c r="CG182" s="222" t="n"/>
      <c r="CH182" s="217" t="n">
        <v>0.02</v>
      </c>
      <c r="CI182" s="449" t="n"/>
      <c r="CJ182" s="224" t="n"/>
      <c r="CK182" s="196" t="n"/>
      <c r="CL182" s="196" t="n"/>
      <c r="CM182" s="196" t="n"/>
      <c r="CN182" s="196" t="n"/>
      <c r="CO182" s="196" t="inlineStr">
        <is>
          <t>الكترولوكس</t>
        </is>
      </c>
      <c r="CP182" s="24" t="inlineStr">
        <is>
          <t>القاهرة للصناعات المغذية بوتاجازات</t>
        </is>
      </c>
      <c r="CQ182" s="367" t="inlineStr">
        <is>
          <t>808901901</t>
        </is>
      </c>
      <c r="CR182" s="367" t="n"/>
      <c r="CS182" s="367" t="n">
        <v>1</v>
      </c>
      <c r="CT182" s="367" t="n"/>
      <c r="CU182" s="367" t="n"/>
      <c r="CV182" s="367" t="n"/>
      <c r="CW182" s="367" t="n"/>
      <c r="CX182" s="367" t="n"/>
      <c r="CY182" s="367">
        <f>IFERROR(ROUND(STDEV(AN182,L182),1),"")</f>
        <v/>
      </c>
      <c r="CZ182" s="235">
        <f>IFERROR(ROUND(AVERAGE(O182:S182,AA182:AE182),0),"")</f>
        <v/>
      </c>
      <c r="DA182" s="235">
        <f>IFERROR(AVERAGE(T182:X182,AF182:AJ182),"")</f>
        <v/>
      </c>
      <c r="DB182" s="96" t="n"/>
      <c r="DC182" s="431">
        <f>SUM(BL182:BT182,AW182:BE182)</f>
        <v/>
      </c>
      <c r="DD182">
        <f>ROUND(DC182/K182,0)</f>
        <v/>
      </c>
      <c r="DE182">
        <f>IFERROR(ROUND(AVERAGE(Y182:Z182,AK182:AL182),0),"")</f>
        <v/>
      </c>
      <c r="DF182" s="218">
        <f>IFERROR(ROUND((3600/DE182*J182),0),"")</f>
        <v/>
      </c>
      <c r="DG182">
        <f>IFERROR(ROUND(DD182/DF182,1),"")</f>
        <v/>
      </c>
      <c r="DH182" s="431">
        <f>DD182+DB182</f>
        <v/>
      </c>
      <c r="DI182">
        <f>DC182/DH182</f>
        <v/>
      </c>
      <c r="DK182" s="431">
        <f>DF182-AP182</f>
        <v/>
      </c>
      <c r="DL182" s="367" t="n"/>
      <c r="DM182" s="367" t="n"/>
      <c r="DN182" s="367" t="n"/>
      <c r="DO182" s="367" t="n"/>
      <c r="DP182" s="367" t="n"/>
      <c r="DQ182" s="367" t="n"/>
      <c r="DR182" s="367" t="n"/>
      <c r="DS182" s="367" t="n"/>
      <c r="DT182" s="367" t="n"/>
      <c r="DU182" s="367" t="n"/>
      <c r="DV182" s="367" t="n"/>
      <c r="DW182" s="367" t="n"/>
      <c r="DX182" s="367" t="n"/>
      <c r="DY182" s="367" t="n"/>
      <c r="DZ182" s="367" t="n"/>
      <c r="EA182" s="367" t="n"/>
      <c r="EB182" s="367" t="n"/>
      <c r="EC182" s="367" t="n"/>
      <c r="ED182" s="367" t="n"/>
      <c r="EE182" s="367" t="n"/>
      <c r="EF182" s="367" t="n"/>
      <c r="EG182" s="367" t="n"/>
      <c r="EH182" s="367" t="n"/>
      <c r="EI182" s="367" t="n"/>
    </row>
    <row r="183" ht="31.5" customFormat="1" customHeight="1" s="242">
      <c r="A183" s="236" t="n">
        <v>2022</v>
      </c>
      <c r="B183" s="192" t="n">
        <v>1</v>
      </c>
      <c r="C183" s="448" t="n">
        <v>44570</v>
      </c>
      <c r="D183" s="192" t="n">
        <v>372</v>
      </c>
      <c r="E183" s="192" t="n">
        <v>647</v>
      </c>
      <c r="F183" s="192" t="n">
        <v>48</v>
      </c>
      <c r="G183" s="241" t="inlineStr">
        <is>
          <t>فوم جانب حمايه شمال</t>
        </is>
      </c>
      <c r="H183" t="inlineStr">
        <is>
          <t>FMDACI40000000</t>
        </is>
      </c>
      <c r="I183" t="inlineStr">
        <is>
          <t>1600*1800</t>
        </is>
      </c>
      <c r="J183" t="n">
        <v>2</v>
      </c>
      <c r="K183" t="n">
        <v>2</v>
      </c>
      <c r="L183" s="243" t="n">
        <v>212</v>
      </c>
      <c r="M183" s="244" t="n">
        <v>197.16</v>
      </c>
      <c r="N183" s="245" t="n">
        <v>226.84</v>
      </c>
      <c r="O183" s="235" t="n"/>
      <c r="P183" s="235" t="n"/>
      <c r="Q183" s="235" t="n"/>
      <c r="R183" s="235" t="n"/>
      <c r="S183" s="235" t="n"/>
      <c r="T183" s="235" t="n"/>
      <c r="U183" s="235" t="n"/>
      <c r="V183" s="235" t="n"/>
      <c r="W183" s="235" t="n"/>
      <c r="X183" s="235" t="n"/>
      <c r="Y183" s="195" t="n">
        <v>132</v>
      </c>
      <c r="Z183" s="195" t="n">
        <v>138</v>
      </c>
      <c r="AA183" s="235" t="n"/>
      <c r="AB183" s="235" t="n"/>
      <c r="AC183" s="235" t="n"/>
      <c r="AD183" s="235" t="n"/>
      <c r="AE183" s="235" t="n"/>
      <c r="AF183" s="235" t="n"/>
      <c r="AG183" s="235" t="n"/>
      <c r="AH183" s="235" t="n"/>
      <c r="AI183" s="235" t="n"/>
      <c r="AJ183" s="235" t="n"/>
      <c r="AK183" s="195" t="n">
        <v>131</v>
      </c>
      <c r="AL183" s="195" t="n">
        <v>128</v>
      </c>
      <c r="AM183" s="235" t="n"/>
      <c r="AN183" s="235" t="n"/>
      <c r="AO183" s="282" t="n"/>
      <c r="AP183" s="219" t="n">
        <v>37</v>
      </c>
      <c r="AQ183" s="220" t="n">
        <v>195</v>
      </c>
      <c r="AR183" s="218" t="n"/>
      <c r="AS183" s="218" t="n"/>
      <c r="AT183" s="218" t="n"/>
      <c r="AU183" s="218" t="n"/>
      <c r="AV183" s="218" t="n"/>
      <c r="AW183" s="218" t="n"/>
      <c r="AX183" s="218" t="n"/>
      <c r="AY183" s="218" t="n"/>
      <c r="AZ183" s="218" t="n"/>
      <c r="BA183" s="218" t="n"/>
      <c r="BB183" s="218" t="n"/>
      <c r="BC183" s="218" t="n"/>
      <c r="BD183" s="218" t="n"/>
      <c r="BE183" s="218" t="n"/>
      <c r="BF183" s="218" t="n"/>
      <c r="BG183" s="218" t="n"/>
      <c r="BH183" s="218" t="n"/>
      <c r="BI183" s="218" t="n"/>
      <c r="BJ183" s="218" t="n"/>
      <c r="BK183" s="218" t="n"/>
      <c r="BL183" s="218" t="n"/>
      <c r="BM183" s="218" t="n"/>
      <c r="BN183" s="218" t="n"/>
      <c r="BO183" s="218" t="n"/>
      <c r="BP183" s="218" t="n"/>
      <c r="BQ183" s="218" t="n"/>
      <c r="BR183" s="218" t="n"/>
      <c r="BS183" s="218" t="n"/>
      <c r="BT183" s="218" t="n"/>
      <c r="BU183" s="218" t="n"/>
      <c r="BV183" s="218" t="n"/>
      <c r="BW183" s="218" t="n"/>
      <c r="BX183" s="221" t="n"/>
      <c r="BY183" s="221" t="n"/>
      <c r="BZ183" s="221" t="n"/>
      <c r="CA183" s="221" t="n"/>
      <c r="CB183" s="221" t="n"/>
      <c r="CC183" s="221" t="n"/>
      <c r="CD183" s="221" t="n"/>
      <c r="CE183" s="221" t="n"/>
      <c r="CF183" s="221" t="n"/>
      <c r="CG183" s="222" t="n"/>
      <c r="CH183" s="217" t="n">
        <v>0.02</v>
      </c>
      <c r="CI183" s="449" t="n"/>
      <c r="CJ183" s="224" t="n"/>
      <c r="CK183" s="196" t="n"/>
      <c r="CL183" s="196" t="n"/>
      <c r="CM183" s="196" t="n"/>
      <c r="CN183" s="196" t="n"/>
      <c r="CO183" s="196" t="inlineStr">
        <is>
          <t>الكترولوكس</t>
        </is>
      </c>
      <c r="CP183" s="24" t="inlineStr">
        <is>
          <t>القاهرة للصناعات المغذية بوتاجازات</t>
        </is>
      </c>
      <c r="CQ183" s="367" t="inlineStr">
        <is>
          <t>808901901</t>
        </is>
      </c>
      <c r="CR183" s="367" t="n"/>
      <c r="CS183" s="367" t="n">
        <v>1</v>
      </c>
      <c r="CT183" s="367" t="n"/>
      <c r="CU183" s="367" t="n"/>
      <c r="CV183" s="367" t="n"/>
      <c r="CW183" s="367" t="n"/>
      <c r="CX183" s="367" t="n"/>
      <c r="CY183" s="367">
        <f>IFERROR(ROUND(STDEV(AN183,L183),1),"")</f>
        <v/>
      </c>
      <c r="CZ183" s="235">
        <f>IFERROR(ROUND(AVERAGE(O183:S183,AA183:AE183),0),"")</f>
        <v/>
      </c>
      <c r="DA183" s="235">
        <f>IFERROR(AVERAGE(T183:X183,AF183:AJ183),"")</f>
        <v/>
      </c>
      <c r="DB183" s="96" t="n"/>
      <c r="DC183" s="431">
        <f>SUM(BL183:BT183,AW183:BE183)</f>
        <v/>
      </c>
      <c r="DD183">
        <f>ROUND(DC183/K183,0)</f>
        <v/>
      </c>
      <c r="DE183">
        <f>IFERROR(ROUND(AVERAGE(Y183:Z183,AK183:AL183),0),"")</f>
        <v/>
      </c>
      <c r="DF183" s="218">
        <f>IFERROR(ROUND((3600/DE183*J183),0),"")</f>
        <v/>
      </c>
      <c r="DG183">
        <f>IFERROR(ROUND(DD183/DF183,1),"")</f>
        <v/>
      </c>
      <c r="DH183" s="431">
        <f>DD183+DB183</f>
        <v/>
      </c>
      <c r="DI183">
        <f>DC183/DH183</f>
        <v/>
      </c>
      <c r="DK183" s="431">
        <f>DF183-AP183</f>
        <v/>
      </c>
      <c r="DL183" s="367" t="n"/>
      <c r="DM183" s="367" t="n"/>
      <c r="DN183" s="367" t="n"/>
      <c r="DO183" s="367" t="n"/>
      <c r="DP183" s="367" t="n"/>
      <c r="DQ183" s="367" t="n"/>
      <c r="DR183" s="367" t="n"/>
      <c r="DS183" s="367" t="n"/>
      <c r="DT183" s="367" t="n"/>
      <c r="DU183" s="367" t="n"/>
      <c r="DV183" s="367" t="n"/>
      <c r="DW183" s="367" t="n"/>
      <c r="DX183" s="367" t="n"/>
      <c r="DY183" s="367" t="n"/>
      <c r="DZ183" s="367" t="n"/>
      <c r="EA183" s="367" t="n"/>
      <c r="EB183" s="367" t="n"/>
      <c r="EC183" s="367" t="n"/>
      <c r="ED183" s="367" t="n"/>
      <c r="EE183" s="367" t="n"/>
      <c r="EF183" s="367" t="n"/>
      <c r="EG183" s="367" t="n"/>
      <c r="EH183" s="367" t="n"/>
      <c r="EI183" s="367" t="n"/>
    </row>
    <row r="184" ht="31.5" customFormat="1" customHeight="1" s="242">
      <c r="A184" s="236" t="n">
        <v>2022</v>
      </c>
      <c r="B184" s="192" t="n">
        <v>1</v>
      </c>
      <c r="C184" s="448" t="n">
        <v>44570</v>
      </c>
      <c r="D184" s="192" t="n">
        <v>334</v>
      </c>
      <c r="E184" s="192" t="n">
        <v>254</v>
      </c>
      <c r="F184" s="192" t="n">
        <v>49</v>
      </c>
      <c r="G184" s="241" t="inlineStr">
        <is>
          <t>طقم سخان بلونايل ذو 4 اطقم</t>
        </is>
      </c>
      <c r="H184" t="inlineStr">
        <is>
          <t>FMDAHI40000000</t>
        </is>
      </c>
      <c r="I184" t="inlineStr">
        <is>
          <t>1600*1800</t>
        </is>
      </c>
      <c r="J184" t="n">
        <v>4</v>
      </c>
      <c r="K184" t="n">
        <v>2</v>
      </c>
      <c r="L184" s="243" t="n">
        <v>203</v>
      </c>
      <c r="M184" s="244" t="n">
        <v>188.79</v>
      </c>
      <c r="N184" s="245" t="n">
        <v>217.21</v>
      </c>
      <c r="O184" s="235" t="n"/>
      <c r="P184" s="235" t="n">
        <v>237770</v>
      </c>
      <c r="Q184" s="235" t="n">
        <v>226265</v>
      </c>
      <c r="R184" s="235" t="n">
        <v>191750</v>
      </c>
      <c r="S184" s="235" t="n">
        <v>230867</v>
      </c>
      <c r="T184" s="235" t="n"/>
      <c r="U184" s="235" t="n">
        <v>174109</v>
      </c>
      <c r="V184" s="235" t="n">
        <v>157235</v>
      </c>
      <c r="W184" s="235" t="n">
        <v>163371</v>
      </c>
      <c r="X184" s="235" t="n">
        <v>150332</v>
      </c>
      <c r="Y184" s="195" t="n">
        <v>137</v>
      </c>
      <c r="Z184" s="195" t="n">
        <v>136</v>
      </c>
      <c r="AA184" s="235" t="n">
        <v>230100</v>
      </c>
      <c r="AB184" s="235" t="n">
        <v>226265</v>
      </c>
      <c r="AC184" s="235" t="n">
        <v>214760</v>
      </c>
      <c r="AD184" s="235" t="n">
        <v>230100</v>
      </c>
      <c r="AE184" s="235" t="n">
        <v>230867</v>
      </c>
      <c r="AF184" s="235" t="n">
        <v>163371</v>
      </c>
      <c r="AG184" s="235" t="n">
        <v>162604</v>
      </c>
      <c r="AH184" s="235" t="n">
        <v>159536</v>
      </c>
      <c r="AI184" s="235" t="n">
        <v>156468</v>
      </c>
      <c r="AJ184" s="235" t="n">
        <v>160303</v>
      </c>
      <c r="AK184" s="195" t="n">
        <v>137</v>
      </c>
      <c r="AL184" s="195" t="n">
        <v>136</v>
      </c>
      <c r="AM184" s="235" t="n"/>
      <c r="AN184" s="235" t="n"/>
      <c r="AO184" s="282" t="n"/>
      <c r="AP184" s="219" t="n">
        <v>88</v>
      </c>
      <c r="AQ184" s="220" t="n">
        <v>164</v>
      </c>
      <c r="AR184" s="218" t="n"/>
      <c r="AS184" s="218" t="n"/>
      <c r="AT184" s="218" t="n"/>
      <c r="AU184" s="218" t="n"/>
      <c r="AV184" s="218" t="n"/>
      <c r="AW184" s="218" t="n">
        <v>5369</v>
      </c>
      <c r="AX184" s="218" t="n">
        <v>6136</v>
      </c>
      <c r="AY184" s="218" t="n">
        <v>3835</v>
      </c>
      <c r="AZ184" s="218" t="n"/>
      <c r="BA184" s="218" t="n"/>
      <c r="BB184" s="218" t="n"/>
      <c r="BC184" s="218" t="n"/>
      <c r="BD184" s="218" t="n"/>
      <c r="BE184" s="218" t="n"/>
      <c r="BF184" s="218" t="n"/>
      <c r="BG184" s="218" t="n"/>
      <c r="BH184" s="218" t="n"/>
      <c r="BI184" s="218" t="n"/>
      <c r="BJ184" s="218" t="n"/>
      <c r="BK184" s="218" t="n"/>
      <c r="BL184" s="218" t="n">
        <v>1534</v>
      </c>
      <c r="BM184" s="218" t="n">
        <v>2301</v>
      </c>
      <c r="BN184" s="218" t="n">
        <v>3835</v>
      </c>
      <c r="BO184" s="218" t="n"/>
      <c r="BP184" s="218" t="n"/>
      <c r="BQ184" s="218" t="n"/>
      <c r="BR184" s="218" t="n"/>
      <c r="BS184" s="218" t="n"/>
      <c r="BT184" s="218" t="n"/>
      <c r="BU184" s="218" t="n"/>
      <c r="BV184" s="218" t="n"/>
      <c r="BW184" s="218" t="n">
        <v>3068</v>
      </c>
      <c r="BX184" s="221" t="n">
        <v>3835</v>
      </c>
      <c r="BY184" s="221" t="n">
        <v>3835</v>
      </c>
      <c r="BZ184" s="221" t="n"/>
      <c r="CA184" s="221" t="n"/>
      <c r="CB184" s="221" t="n"/>
      <c r="CC184" s="221" t="n"/>
      <c r="CD184" s="221" t="n"/>
      <c r="CE184" s="221" t="n"/>
      <c r="CF184" s="221" t="n"/>
      <c r="CG184" s="222" t="n"/>
      <c r="CH184" s="217" t="n">
        <v>0.02</v>
      </c>
      <c r="CI184" s="449" t="n"/>
      <c r="CJ184" s="224" t="n"/>
      <c r="CK184" s="196" t="n"/>
      <c r="CL184" s="196" t="n"/>
      <c r="CM184" s="196" t="n"/>
      <c r="CN184" s="196" t="n"/>
      <c r="CO184" s="196" t="inlineStr">
        <is>
          <t>الكترولوكس</t>
        </is>
      </c>
      <c r="CP184" s="24" t="inlineStr">
        <is>
          <t>القاهرة للصناعات المغذية سخانات</t>
        </is>
      </c>
      <c r="CQ184" s="367" t="inlineStr">
        <is>
          <t>PHEWP0112</t>
        </is>
      </c>
      <c r="CR184" s="367" t="n"/>
      <c r="CS184" s="367" t="n">
        <v>1</v>
      </c>
      <c r="CT184" s="367" t="n"/>
      <c r="CU184" s="367" t="n"/>
      <c r="CV184" s="367" t="n"/>
      <c r="CW184" s="367" t="n"/>
      <c r="CX184" s="367" t="n"/>
      <c r="CY184" s="367">
        <f>IFERROR(ROUND(STDEV(AN184,L184),1),"")</f>
        <v/>
      </c>
      <c r="CZ184" s="235">
        <f>IFERROR(ROUND(AVERAGE(O184:S184,AA184:AE184),0),"")</f>
        <v/>
      </c>
      <c r="DA184" s="235">
        <f>IFERROR(AVERAGE(T184:X184,AF184:AJ184),"")</f>
        <v/>
      </c>
      <c r="DB184" s="96" t="n"/>
      <c r="DC184" s="431">
        <f>SUM(BL184:BT184,AW184:BE184)</f>
        <v/>
      </c>
      <c r="DD184">
        <f>ROUND(DC184/K184,0)</f>
        <v/>
      </c>
      <c r="DE184">
        <f>IFERROR(ROUND(AVERAGE(Y184:Z184,AK184:AL184),0),"")</f>
        <v/>
      </c>
      <c r="DF184" s="218">
        <f>IFERROR(ROUND((3600/DE184*J184),0),"")</f>
        <v/>
      </c>
      <c r="DG184">
        <f>IFERROR(ROUND(DD184/DF184,1),"")</f>
        <v/>
      </c>
      <c r="DH184" s="431">
        <f>DD184+DB184</f>
        <v/>
      </c>
      <c r="DI184">
        <f>DC184/DH184</f>
        <v/>
      </c>
      <c r="DK184" s="431">
        <f>DF184-AP184</f>
        <v/>
      </c>
      <c r="DL184" s="367" t="n"/>
      <c r="DM184" s="367" t="n"/>
      <c r="DN184" s="367" t="n"/>
      <c r="DO184" s="367" t="n"/>
      <c r="DP184" s="367" t="n"/>
      <c r="DQ184" s="367" t="n"/>
      <c r="DR184" s="367" t="n"/>
      <c r="DS184" s="367" t="n"/>
      <c r="DT184" s="367" t="n"/>
      <c r="DU184" s="367" t="n"/>
      <c r="DV184" s="367" t="n"/>
      <c r="DW184" s="367" t="n"/>
      <c r="DX184" s="367" t="n"/>
      <c r="DY184" s="367" t="n"/>
      <c r="DZ184" s="367" t="n"/>
      <c r="EA184" s="367" t="n"/>
      <c r="EB184" s="367" t="n"/>
      <c r="EC184" s="367" t="n"/>
      <c r="ED184" s="367" t="n"/>
      <c r="EE184" s="367" t="n"/>
      <c r="EF184" s="367" t="n"/>
      <c r="EG184" s="367" t="n"/>
      <c r="EH184" s="367" t="n"/>
      <c r="EI184" s="367" t="n"/>
    </row>
    <row r="185" ht="31.5" customFormat="1" customHeight="1" s="242">
      <c r="A185" s="236" t="n">
        <v>2022</v>
      </c>
      <c r="B185" s="192" t="n">
        <v>1</v>
      </c>
      <c r="C185" s="448" t="n">
        <v>44571</v>
      </c>
      <c r="D185" s="192" t="n">
        <v>301</v>
      </c>
      <c r="E185" s="192" t="n">
        <v>225</v>
      </c>
      <c r="F185" s="192" t="n">
        <v>2</v>
      </c>
      <c r="G185" s="241" t="inlineStr">
        <is>
          <t>علبة 20 فلات الجديدة</t>
        </is>
      </c>
      <c r="H185" t="inlineStr">
        <is>
          <t>FMBOXI20FB0000</t>
        </is>
      </c>
      <c r="I185" t="inlineStr">
        <is>
          <t>1400*1700</t>
        </is>
      </c>
      <c r="J185" t="n">
        <v>6</v>
      </c>
      <c r="K185" t="n">
        <v>1</v>
      </c>
      <c r="L185" s="243" t="n">
        <v>372</v>
      </c>
      <c r="M185" s="244" t="n">
        <v>345.96</v>
      </c>
      <c r="N185" s="245" t="n">
        <v>398.04</v>
      </c>
      <c r="O185" s="235" t="n">
        <v>49595</v>
      </c>
      <c r="P185" s="235" t="n">
        <v>52865</v>
      </c>
      <c r="Q185" s="235" t="n">
        <v>50140</v>
      </c>
      <c r="R185" s="235" t="n">
        <v>49050</v>
      </c>
      <c r="S185" s="235" t="n">
        <v>50358</v>
      </c>
      <c r="T185" s="235" t="n">
        <v>41420</v>
      </c>
      <c r="U185" s="235" t="n">
        <v>42619</v>
      </c>
      <c r="V185" s="235" t="n">
        <v>42401</v>
      </c>
      <c r="W185" s="235" t="n">
        <v>40330</v>
      </c>
      <c r="X185" s="235" t="n">
        <v>43055</v>
      </c>
      <c r="Y185" s="195" t="n">
        <v>139</v>
      </c>
      <c r="Z185" s="195" t="n">
        <v>132</v>
      </c>
      <c r="AA185" s="235" t="n">
        <v>51448</v>
      </c>
      <c r="AB185" s="235" t="n">
        <v>46979</v>
      </c>
      <c r="AC185" s="235" t="n"/>
      <c r="AD185" s="235" t="n">
        <v>51230</v>
      </c>
      <c r="AE185" s="235" t="n">
        <v>49050</v>
      </c>
      <c r="AF185" s="235" t="n">
        <v>43382</v>
      </c>
      <c r="AG185" s="235" t="n">
        <v>42510</v>
      </c>
      <c r="AH185" s="235" t="n"/>
      <c r="AI185" s="235" t="n">
        <v>43055</v>
      </c>
      <c r="AJ185" s="235" t="n">
        <v>42401</v>
      </c>
      <c r="AK185" s="195" t="n">
        <v>140</v>
      </c>
      <c r="AL185" s="195" t="n">
        <v>136</v>
      </c>
      <c r="AM185" s="235" t="n"/>
      <c r="AN185" s="235" t="n"/>
      <c r="AO185" s="282" t="n"/>
      <c r="AP185" s="219" t="n">
        <v>169</v>
      </c>
      <c r="AQ185" s="220" t="n">
        <v>128</v>
      </c>
      <c r="AR185" s="218" t="n"/>
      <c r="AS185" s="218" t="n"/>
      <c r="AT185" s="218" t="n"/>
      <c r="AU185" s="218" t="n"/>
      <c r="AV185" s="218" t="n"/>
      <c r="AW185" s="218" t="n">
        <v>436</v>
      </c>
      <c r="AX185" s="218" t="n">
        <v>218</v>
      </c>
      <c r="AY185" s="218" t="n">
        <v>109</v>
      </c>
      <c r="AZ185" s="218" t="n"/>
      <c r="BA185" s="218" t="n"/>
      <c r="BB185" s="218" t="n"/>
      <c r="BC185" s="218" t="n"/>
      <c r="BD185" s="218" t="n"/>
      <c r="BE185" s="218" t="n"/>
      <c r="BF185" s="218" t="n"/>
      <c r="BG185" s="218" t="n"/>
      <c r="BH185" s="218" t="n"/>
      <c r="BI185" s="218" t="n"/>
      <c r="BJ185" s="218" t="n"/>
      <c r="BK185" s="218" t="n"/>
      <c r="BL185" s="218" t="n">
        <v>218</v>
      </c>
      <c r="BM185" s="218" t="n">
        <v>436</v>
      </c>
      <c r="BN185" s="218" t="n">
        <v>545</v>
      </c>
      <c r="BO185" s="218" t="n"/>
      <c r="BP185" s="218" t="n"/>
      <c r="BQ185" s="218" t="n"/>
      <c r="BR185" s="218" t="n"/>
      <c r="BS185" s="218" t="n"/>
      <c r="BT185" s="218" t="n"/>
      <c r="BU185" s="218" t="n"/>
      <c r="BV185" s="218" t="n"/>
      <c r="BW185" s="218" t="n">
        <v>654</v>
      </c>
      <c r="BX185" s="221" t="n">
        <v>654</v>
      </c>
      <c r="BY185" s="221" t="n">
        <v>654</v>
      </c>
      <c r="BZ185" s="221" t="n"/>
      <c r="CA185" s="221" t="n"/>
      <c r="CB185" s="221" t="n"/>
      <c r="CC185" s="221" t="n"/>
      <c r="CD185" s="221" t="n"/>
      <c r="CE185" s="221" t="n"/>
      <c r="CF185" s="221" t="n"/>
      <c r="CG185" s="222" t="n"/>
      <c r="CH185" s="217" t="n">
        <v>0.015</v>
      </c>
      <c r="CI185" s="449" t="n"/>
      <c r="CJ185" s="224" t="n"/>
      <c r="CK185" s="196" t="n"/>
      <c r="CL185" s="196" t="n"/>
      <c r="CM185" s="196" t="n"/>
      <c r="CN185" s="196" t="n"/>
      <c r="CO185" s="196" t="inlineStr">
        <is>
          <t>عملاء متنوعون</t>
        </is>
      </c>
      <c r="CP185" s="24" t="inlineStr">
        <is>
          <t>عملاء متنوعون</t>
        </is>
      </c>
      <c r="CQ185" s="367" t="n"/>
      <c r="CR185" s="367" t="n"/>
      <c r="CS185" s="367" t="n">
        <v>2</v>
      </c>
      <c r="CT185" s="367" t="n"/>
      <c r="CU185" s="367" t="n"/>
      <c r="CV185" s="367" t="n"/>
      <c r="CW185" s="367" t="n"/>
      <c r="CX185" s="367" t="n"/>
      <c r="CY185" s="367">
        <f>IFERROR(ROUND(STDEV(AN185,L185),1),"")</f>
        <v/>
      </c>
      <c r="CZ185" s="235">
        <f>IFERROR(ROUND(AVERAGE(O185:S185,AA185:AE185),0),"")</f>
        <v/>
      </c>
      <c r="DA185" s="235">
        <f>IFERROR(AVERAGE(T185:X185,AF185:AJ185),"")</f>
        <v/>
      </c>
      <c r="DB185" s="96" t="n"/>
      <c r="DC185" s="431">
        <f>SUM(BL185:BT185,AW185:BE185)</f>
        <v/>
      </c>
      <c r="DD185">
        <f>ROUND(DC185/K185,0)</f>
        <v/>
      </c>
      <c r="DE185">
        <f>IFERROR(ROUND(AVERAGE(Y185:Z185,AK185:AL185),0),"")</f>
        <v/>
      </c>
      <c r="DF185" s="218">
        <f>IFERROR(ROUND((3600/DE185*J185),0),"")</f>
        <v/>
      </c>
      <c r="DG185">
        <f>IFERROR(ROUND(DD185/DF185,1),"")</f>
        <v/>
      </c>
      <c r="DH185" s="431">
        <f>DD185+DB185</f>
        <v/>
      </c>
      <c r="DI185">
        <f>DC185/DH185</f>
        <v/>
      </c>
      <c r="DK185" s="431">
        <f>DF185-AP185</f>
        <v/>
      </c>
      <c r="DL185" s="367" t="n"/>
      <c r="DM185" s="367" t="n"/>
      <c r="DN185" s="367" t="n"/>
      <c r="DO185" s="367" t="n"/>
      <c r="DP185" s="367" t="n"/>
      <c r="DQ185" s="367" t="n"/>
      <c r="DR185" s="367" t="n"/>
      <c r="DS185" s="367" t="n"/>
      <c r="DT185" s="367" t="n"/>
      <c r="DU185" s="367" t="n"/>
      <c r="DV185" s="367" t="n"/>
      <c r="DW185" s="367" t="n"/>
      <c r="DX185" s="367" t="n"/>
      <c r="DY185" s="367" t="n"/>
      <c r="DZ185" s="367" t="n"/>
      <c r="EA185" s="367" t="n"/>
      <c r="EB185" s="367" t="n"/>
      <c r="EC185" s="367" t="n"/>
      <c r="ED185" s="367" t="n"/>
      <c r="EE185" s="367" t="n"/>
      <c r="EF185" s="367" t="n"/>
      <c r="EG185" s="367" t="n"/>
      <c r="EH185" s="367" t="n"/>
      <c r="EI185" s="367" t="n"/>
    </row>
    <row r="186" ht="31.5" customFormat="1" customHeight="1" s="242">
      <c r="A186" s="236" t="n">
        <v>2022</v>
      </c>
      <c r="B186" s="192" t="n">
        <v>1</v>
      </c>
      <c r="C186" s="448" t="n">
        <v>44571</v>
      </c>
      <c r="D186" s="192" t="n">
        <v>295</v>
      </c>
      <c r="E186" s="192" t="n">
        <v>219</v>
      </c>
      <c r="F186" s="192" t="n">
        <v>3</v>
      </c>
      <c r="G186" s="241" t="inlineStr">
        <is>
          <t>غطاء صندوق سمك 20 ك فلات الجديدة</t>
        </is>
      </c>
      <c r="H186" t="inlineStr">
        <is>
          <t>FMBOXI20FC0000</t>
        </is>
      </c>
      <c r="I186" t="inlineStr">
        <is>
          <t>1400*1700</t>
        </is>
      </c>
      <c r="J186" t="n">
        <v>6</v>
      </c>
      <c r="K186" t="n">
        <v>1</v>
      </c>
      <c r="L186" s="243" t="n">
        <v>114</v>
      </c>
      <c r="M186" s="244" t="n">
        <v>106.02</v>
      </c>
      <c r="N186" s="245" t="n">
        <v>121.98</v>
      </c>
      <c r="O186" s="235" t="n">
        <v>9408</v>
      </c>
      <c r="P186" s="235" t="n">
        <v>9280</v>
      </c>
      <c r="Q186" s="235" t="n">
        <v>9344</v>
      </c>
      <c r="R186" s="235" t="n"/>
      <c r="S186" s="235" t="n"/>
      <c r="T186" s="235" t="n">
        <v>7616</v>
      </c>
      <c r="U186" s="235" t="n">
        <v>7040</v>
      </c>
      <c r="V186" s="235" t="n">
        <v>7104</v>
      </c>
      <c r="W186" s="235" t="n"/>
      <c r="X186" s="235" t="n"/>
      <c r="Y186" s="195" t="n">
        <v>97</v>
      </c>
      <c r="Z186" s="195" t="n">
        <v>95</v>
      </c>
      <c r="AA186" s="235" t="n"/>
      <c r="AB186" s="235" t="n"/>
      <c r="AC186" s="235" t="n"/>
      <c r="AD186" s="235" t="n"/>
      <c r="AE186" s="235" t="n"/>
      <c r="AF186" s="235" t="n"/>
      <c r="AG186" s="235" t="n"/>
      <c r="AH186" s="235" t="n"/>
      <c r="AI186" s="235" t="n"/>
      <c r="AJ186" s="235" t="n"/>
      <c r="AK186" s="195" t="n">
        <v>94</v>
      </c>
      <c r="AL186" s="195" t="n">
        <v>95</v>
      </c>
      <c r="AM186" s="235" t="n"/>
      <c r="AN186" s="235" t="n"/>
      <c r="AO186" s="282" t="n"/>
      <c r="AP186" s="219" t="n">
        <v>238</v>
      </c>
      <c r="AQ186" s="220" t="n">
        <v>91</v>
      </c>
      <c r="AR186" s="218" t="n"/>
      <c r="AS186" s="218" t="n"/>
      <c r="AT186" s="218" t="n"/>
      <c r="AU186" s="218" t="n"/>
      <c r="AV186" s="218" t="n"/>
      <c r="AW186" s="218" t="n">
        <v>256</v>
      </c>
      <c r="AX186" s="218" t="n">
        <v>192</v>
      </c>
      <c r="AY186" s="218" t="n">
        <v>64</v>
      </c>
      <c r="AZ186" s="218" t="n"/>
      <c r="BA186" s="218" t="n"/>
      <c r="BB186" s="218" t="n"/>
      <c r="BC186" s="218" t="n"/>
      <c r="BD186" s="218" t="n"/>
      <c r="BE186" s="218" t="n"/>
      <c r="BF186" s="218" t="n"/>
      <c r="BG186" s="218" t="n"/>
      <c r="BH186" s="218" t="n"/>
      <c r="BI186" s="218" t="n"/>
      <c r="BJ186" s="218" t="n"/>
      <c r="BK186" s="218" t="n"/>
      <c r="BL186" s="218" t="n"/>
      <c r="BM186" s="218" t="n"/>
      <c r="BN186" s="218" t="n"/>
      <c r="BO186" s="218" t="n"/>
      <c r="BP186" s="218" t="n"/>
      <c r="BQ186" s="218" t="n"/>
      <c r="BR186" s="218" t="n"/>
      <c r="BS186" s="218" t="n"/>
      <c r="BT186" s="218" t="n"/>
      <c r="BU186" s="218" t="n"/>
      <c r="BV186" s="218" t="n"/>
      <c r="BW186" s="218" t="n"/>
      <c r="BX186" s="221" t="n"/>
      <c r="BY186" s="221" t="n"/>
      <c r="BZ186" s="221" t="n"/>
      <c r="CA186" s="221" t="n"/>
      <c r="CB186" s="221" t="n"/>
      <c r="CC186" s="221" t="n"/>
      <c r="CD186" s="221" t="n"/>
      <c r="CE186" s="221" t="n"/>
      <c r="CF186" s="221" t="n"/>
      <c r="CG186" s="222" t="n"/>
      <c r="CH186" s="217" t="n">
        <v>0.015</v>
      </c>
      <c r="CI186" s="449" t="n"/>
      <c r="CJ186" s="224" t="n"/>
      <c r="CK186" s="196" t="n"/>
      <c r="CL186" s="196" t="n"/>
      <c r="CM186" s="196" t="n"/>
      <c r="CN186" s="196" t="n"/>
      <c r="CO186" s="196" t="inlineStr">
        <is>
          <t>عملاء متنوعون</t>
        </is>
      </c>
      <c r="CP186" s="24" t="inlineStr">
        <is>
          <t>عملاء متنوعون</t>
        </is>
      </c>
      <c r="CQ186" s="367" t="n"/>
      <c r="CR186" s="367" t="n"/>
      <c r="CS186" s="367" t="n">
        <v>2</v>
      </c>
      <c r="CT186" s="367" t="n"/>
      <c r="CU186" s="367" t="n"/>
      <c r="CV186" s="367" t="n"/>
      <c r="CW186" s="367" t="n"/>
      <c r="CX186" s="367" t="n"/>
      <c r="CY186" s="367">
        <f>IFERROR(ROUND(STDEV(AN186,L186),1),"")</f>
        <v/>
      </c>
      <c r="CZ186" s="235">
        <f>IFERROR(ROUND(AVERAGE(O186:S186,AA186:AE186),0),"")</f>
        <v/>
      </c>
      <c r="DA186" s="235">
        <f>IFERROR(AVERAGE(T186:X186,AF186:AJ186),"")</f>
        <v/>
      </c>
      <c r="DB186" s="96" t="n"/>
      <c r="DC186" s="431">
        <f>SUM(BL186:BT186,AW186:BE186)</f>
        <v/>
      </c>
      <c r="DD186">
        <f>ROUND(DC186/K186,0)</f>
        <v/>
      </c>
      <c r="DE186">
        <f>IFERROR(ROUND(AVERAGE(Y186:Z186,AK186:AL186),0),"")</f>
        <v/>
      </c>
      <c r="DF186" s="218">
        <f>IFERROR(ROUND((3600/DE186*J186),0),"")</f>
        <v/>
      </c>
      <c r="DG186">
        <f>IFERROR(ROUND(DD186/DF186,1),"")</f>
        <v/>
      </c>
      <c r="DH186" s="431">
        <f>DD186+DB186</f>
        <v/>
      </c>
      <c r="DI186">
        <f>DC186/DH186</f>
        <v/>
      </c>
      <c r="DK186" s="431">
        <f>DF186-AP186</f>
        <v/>
      </c>
      <c r="DL186" s="367" t="n"/>
      <c r="DM186" s="367" t="n"/>
      <c r="DN186" s="367" t="n"/>
      <c r="DO186" s="367" t="n"/>
      <c r="DP186" s="367" t="n"/>
      <c r="DQ186" s="367" t="n"/>
      <c r="DR186" s="367" t="n"/>
      <c r="DS186" s="367" t="n"/>
      <c r="DT186" s="367" t="n"/>
      <c r="DU186" s="367" t="n"/>
      <c r="DV186" s="367" t="n"/>
      <c r="DW186" s="367" t="n"/>
      <c r="DX186" s="367" t="n"/>
      <c r="DY186" s="367" t="n"/>
      <c r="DZ186" s="367" t="n"/>
      <c r="EA186" s="367" t="n"/>
      <c r="EB186" s="367" t="n"/>
      <c r="EC186" s="367" t="n"/>
      <c r="ED186" s="367" t="n"/>
      <c r="EE186" s="367" t="n"/>
      <c r="EF186" s="367" t="n"/>
      <c r="EG186" s="367" t="n"/>
      <c r="EH186" s="367" t="n"/>
      <c r="EI186" s="367" t="n"/>
    </row>
    <row r="187" ht="31.5" customFormat="1" customHeight="1" s="242">
      <c r="A187" s="236" t="n">
        <v>2022</v>
      </c>
      <c r="B187" s="192" t="n">
        <v>1</v>
      </c>
      <c r="C187" s="448" t="n">
        <v>44571</v>
      </c>
      <c r="D187" s="192" t="n">
        <v>423</v>
      </c>
      <c r="E187" s="192" t="n">
        <v>669</v>
      </c>
      <c r="F187" s="192" t="n">
        <v>3</v>
      </c>
      <c r="G187" s="241" t="inlineStr">
        <is>
          <t>LG65UP77_TB</t>
        </is>
      </c>
      <c r="H187" t="inlineStr">
        <is>
          <t>FMLGEI065UP770</t>
        </is>
      </c>
      <c r="I187" t="inlineStr">
        <is>
          <t>1400*1700</t>
        </is>
      </c>
      <c r="J187" t="n">
        <v>2</v>
      </c>
      <c r="K187" t="n">
        <v>2</v>
      </c>
      <c r="L187" s="243" t="n">
        <v>954</v>
      </c>
      <c r="M187" s="244" t="n">
        <v>897.7140000000001</v>
      </c>
      <c r="N187" s="245" t="n">
        <v>1021.734</v>
      </c>
      <c r="O187" s="235" t="n"/>
      <c r="P187" s="235" t="n"/>
      <c r="Q187" s="235" t="n"/>
      <c r="R187" s="235" t="n"/>
      <c r="S187" s="235" t="n"/>
      <c r="T187" s="235" t="n"/>
      <c r="U187" s="235" t="n"/>
      <c r="V187" s="235" t="n"/>
      <c r="W187" s="235" t="n"/>
      <c r="X187" s="235" t="n"/>
      <c r="Y187" s="195" t="n">
        <v>193</v>
      </c>
      <c r="Z187" s="195" t="n">
        <v>193</v>
      </c>
      <c r="AA187" s="235" t="n"/>
      <c r="AB187" s="235" t="n"/>
      <c r="AC187" s="235" t="n"/>
      <c r="AD187" s="235" t="n"/>
      <c r="AE187" s="235" t="n"/>
      <c r="AF187" s="235" t="n"/>
      <c r="AG187" s="235" t="n"/>
      <c r="AH187" s="235" t="n"/>
      <c r="AI187" s="235" t="n"/>
      <c r="AJ187" s="235" t="n"/>
      <c r="AK187" s="195" t="n">
        <v>193</v>
      </c>
      <c r="AL187" s="195" t="n">
        <v>194</v>
      </c>
      <c r="AM187" s="235" t="n"/>
      <c r="AN187" s="235" t="n"/>
      <c r="AO187" s="282" t="n"/>
      <c r="AP187" s="219" t="n">
        <v>40</v>
      </c>
      <c r="AQ187" s="220" t="n">
        <v>180</v>
      </c>
      <c r="AR187" s="218" t="n"/>
      <c r="AS187" s="218" t="n"/>
      <c r="AT187" s="218" t="n"/>
      <c r="AU187" s="218" t="n"/>
      <c r="AV187" s="218" t="n"/>
      <c r="AW187" s="218" t="n">
        <v>286</v>
      </c>
      <c r="AX187" s="218" t="n">
        <v>143</v>
      </c>
      <c r="AY187" s="218" t="n">
        <v>143</v>
      </c>
      <c r="AZ187" s="218" t="n"/>
      <c r="BA187" s="218" t="n"/>
      <c r="BB187" s="218" t="n"/>
      <c r="BC187" s="218" t="n"/>
      <c r="BD187" s="218" t="n"/>
      <c r="BE187" s="218" t="n"/>
      <c r="BF187" s="218" t="n"/>
      <c r="BG187" s="218" t="n"/>
      <c r="BH187" s="218" t="n"/>
      <c r="BI187" s="218" t="n"/>
      <c r="BJ187" s="218" t="n"/>
      <c r="BK187" s="218" t="n"/>
      <c r="BL187" s="218" t="n">
        <v>143</v>
      </c>
      <c r="BM187" s="218" t="n">
        <v>429</v>
      </c>
      <c r="BN187" s="218" t="n">
        <v>858</v>
      </c>
      <c r="BO187" s="218" t="n"/>
      <c r="BP187" s="218" t="n"/>
      <c r="BQ187" s="218" t="n"/>
      <c r="BR187" s="218" t="n"/>
      <c r="BS187" s="218" t="n"/>
      <c r="BT187" s="218" t="n"/>
      <c r="BU187" s="218" t="n"/>
      <c r="BV187" s="218" t="n"/>
      <c r="BW187" s="218" t="n">
        <v>143</v>
      </c>
      <c r="BX187" s="221" t="n">
        <v>286</v>
      </c>
      <c r="BY187" s="221" t="n">
        <v>429</v>
      </c>
      <c r="BZ187" s="221" t="n"/>
      <c r="CA187" s="221" t="n"/>
      <c r="CB187" s="221" t="n"/>
      <c r="CC187" s="221" t="n"/>
      <c r="CD187" s="221" t="n"/>
      <c r="CE187" s="221" t="n"/>
      <c r="CF187" s="221" t="n"/>
      <c r="CG187" s="222" t="n"/>
      <c r="CH187" s="217" t="n">
        <v>0.015</v>
      </c>
      <c r="CI187" s="449" t="n"/>
      <c r="CJ187" s="224" t="n"/>
      <c r="CK187" s="196" t="n"/>
      <c r="CL187" s="196" t="n"/>
      <c r="CM187" s="196" t="n"/>
      <c r="CN187" s="196" t="n"/>
      <c r="CO187" s="196" t="inlineStr">
        <is>
          <t>LG</t>
        </is>
      </c>
      <c r="CP187" s="24" t="inlineStr">
        <is>
          <t>HE</t>
        </is>
      </c>
      <c r="CQ187" s="367" t="inlineStr">
        <is>
          <t>MFZ67207701</t>
        </is>
      </c>
      <c r="CR187" s="367" t="inlineStr">
        <is>
          <t>mma</t>
        </is>
      </c>
      <c r="CS187" s="367" t="n">
        <v>2</v>
      </c>
      <c r="CT187" s="367" t="n"/>
      <c r="CU187" s="367" t="n"/>
      <c r="CV187" s="367" t="n"/>
      <c r="CW187" s="367" t="n"/>
      <c r="CX187" s="367" t="n"/>
      <c r="CY187" s="367">
        <f>IFERROR(ROUND(STDEV(AN187,L187),1),"")</f>
        <v/>
      </c>
      <c r="CZ187" s="235">
        <f>IFERROR(ROUND(AVERAGE(O187:S187,AA187:AE187),0),"")</f>
        <v/>
      </c>
      <c r="DA187" s="235">
        <f>IFERROR(AVERAGE(T187:X187,AF187:AJ187),"")</f>
        <v/>
      </c>
      <c r="DB187" s="96" t="n"/>
      <c r="DC187" s="431">
        <f>SUM(BL187:BT187,AW187:BE187)</f>
        <v/>
      </c>
      <c r="DD187">
        <f>ROUND(DC187/K187,0)</f>
        <v/>
      </c>
      <c r="DE187">
        <f>IFERROR(ROUND(AVERAGE(Y187:Z187,AK187:AL187),0),"")</f>
        <v/>
      </c>
      <c r="DF187" s="218">
        <f>IFERROR(ROUND((3600/DE187*J187),0),"")</f>
        <v/>
      </c>
      <c r="DG187">
        <f>IFERROR(ROUND(DD187/DF187,1),"")</f>
        <v/>
      </c>
      <c r="DH187" s="431">
        <f>DD187+DB187</f>
        <v/>
      </c>
      <c r="DI187">
        <f>DC187/DH187</f>
        <v/>
      </c>
      <c r="DK187" s="431">
        <f>DF187-AP187</f>
        <v/>
      </c>
      <c r="DL187" s="367" t="n"/>
      <c r="DM187" s="367" t="n"/>
      <c r="DN187" s="367" t="n"/>
      <c r="DO187" s="367" t="n"/>
      <c r="DP187" s="367" t="n"/>
      <c r="DQ187" s="367" t="n"/>
      <c r="DR187" s="367" t="n"/>
      <c r="DS187" s="367" t="n"/>
      <c r="DT187" s="367" t="n"/>
      <c r="DU187" s="367" t="n"/>
      <c r="DV187" s="367" t="n"/>
      <c r="DW187" s="367" t="n"/>
      <c r="DX187" s="367" t="n"/>
      <c r="DY187" s="367" t="n"/>
      <c r="DZ187" s="367" t="n"/>
      <c r="EA187" s="367" t="n"/>
      <c r="EB187" s="367" t="n"/>
      <c r="EC187" s="367" t="n"/>
      <c r="ED187" s="367" t="n"/>
      <c r="EE187" s="367" t="n"/>
      <c r="EF187" s="367" t="n"/>
      <c r="EG187" s="367" t="n"/>
      <c r="EH187" s="367" t="n"/>
      <c r="EI187" s="367" t="n"/>
    </row>
    <row r="188" ht="31.5" customFormat="1" customHeight="1" s="242">
      <c r="A188" s="236" t="n">
        <v>2022</v>
      </c>
      <c r="B188" s="192" t="n">
        <v>1</v>
      </c>
      <c r="C188" s="448" t="n">
        <v>44571</v>
      </c>
      <c r="D188" s="192" t="n">
        <v>47</v>
      </c>
      <c r="E188" s="192" t="n">
        <v>122</v>
      </c>
      <c r="F188" s="192" t="n">
        <v>4</v>
      </c>
      <c r="G188" s="241" t="inlineStr">
        <is>
          <t>LgWashing Mashine Base</t>
        </is>
      </c>
      <c r="H188" t="inlineStr">
        <is>
          <t>FMLGEI1000000</t>
        </is>
      </c>
      <c r="I188" t="inlineStr">
        <is>
          <t>1700*1400</t>
        </is>
      </c>
      <c r="J188" t="n">
        <v>2</v>
      </c>
      <c r="K188" t="n">
        <v>1</v>
      </c>
      <c r="L188" s="243" t="n">
        <v>280</v>
      </c>
      <c r="M188" s="244" t="n">
        <v>267.4</v>
      </c>
      <c r="N188" s="245" t="n">
        <v>292.6</v>
      </c>
      <c r="O188" s="235" t="n">
        <v>177262</v>
      </c>
      <c r="P188" s="235" t="n">
        <v>179366</v>
      </c>
      <c r="Q188" s="235" t="n">
        <v>178840</v>
      </c>
      <c r="R188" s="235" t="n">
        <v>180944</v>
      </c>
      <c r="S188" s="235" t="n">
        <v>198828</v>
      </c>
      <c r="T188" s="235" t="n">
        <v>153592</v>
      </c>
      <c r="U188" s="235" t="n">
        <v>145702</v>
      </c>
      <c r="V188" s="235" t="n">
        <v>153066</v>
      </c>
      <c r="W188" s="235" t="n">
        <v>152540</v>
      </c>
      <c r="X188" s="235" t="n">
        <v>153592</v>
      </c>
      <c r="Y188" s="195" t="n">
        <v>113</v>
      </c>
      <c r="Z188" s="195" t="n">
        <v>112</v>
      </c>
      <c r="AA188" s="235" t="n">
        <v>189360</v>
      </c>
      <c r="AB188" s="235" t="n">
        <v>181470</v>
      </c>
      <c r="AC188" s="235" t="n">
        <v>183574</v>
      </c>
      <c r="AD188" s="235" t="n">
        <v>185152</v>
      </c>
      <c r="AE188" s="235" t="n">
        <v>189360</v>
      </c>
      <c r="AF188" s="235" t="n">
        <v>153592</v>
      </c>
      <c r="AG188" s="235" t="n">
        <v>149910</v>
      </c>
      <c r="AH188" s="235" t="n">
        <v>153592</v>
      </c>
      <c r="AI188" s="235" t="n">
        <v>150962</v>
      </c>
      <c r="AJ188" s="235" t="n">
        <v>153592</v>
      </c>
      <c r="AK188" s="195" t="n">
        <v>112</v>
      </c>
      <c r="AL188" s="195" t="n">
        <v>111</v>
      </c>
      <c r="AM188" s="235" t="n"/>
      <c r="AN188" s="235" t="n"/>
      <c r="AO188" s="282" t="n"/>
      <c r="AP188" s="219" t="n">
        <v>63</v>
      </c>
      <c r="AQ188" s="220" t="n">
        <v>115</v>
      </c>
      <c r="AR188" s="218" t="n"/>
      <c r="AS188" s="218" t="n"/>
      <c r="AT188" s="218" t="n"/>
      <c r="AU188" s="218" t="n"/>
      <c r="AV188" s="218" t="n"/>
      <c r="AW188" s="218" t="n">
        <v>2630</v>
      </c>
      <c r="AX188" s="218" t="n">
        <v>2104</v>
      </c>
      <c r="AY188" s="218" t="n"/>
      <c r="AZ188" s="218" t="n"/>
      <c r="BA188" s="218" t="n"/>
      <c r="BB188" s="218" t="n"/>
      <c r="BC188" s="218" t="n"/>
      <c r="BD188" s="218" t="n"/>
      <c r="BE188" s="218" t="n"/>
      <c r="BF188" s="218" t="n"/>
      <c r="BG188" s="218" t="n"/>
      <c r="BH188" s="218" t="n"/>
      <c r="BI188" s="218" t="n"/>
      <c r="BJ188" s="218" t="n"/>
      <c r="BK188" s="218" t="n"/>
      <c r="BL188" s="218" t="n"/>
      <c r="BM188" s="218" t="n">
        <v>2104</v>
      </c>
      <c r="BN188" s="218" t="n">
        <v>2630</v>
      </c>
      <c r="BO188" s="218" t="n"/>
      <c r="BP188" s="218" t="n"/>
      <c r="BQ188" s="218" t="n"/>
      <c r="BR188" s="218" t="n"/>
      <c r="BS188" s="218" t="n"/>
      <c r="BT188" s="218" t="n"/>
      <c r="BU188" s="218" t="n"/>
      <c r="BV188" s="218" t="n"/>
      <c r="BW188" s="218" t="n"/>
      <c r="BX188" s="221" t="n">
        <v>4208</v>
      </c>
      <c r="BY188" s="221" t="n"/>
      <c r="BZ188" s="221" t="n"/>
      <c r="CA188" s="221" t="n"/>
      <c r="CB188" s="221" t="n"/>
      <c r="CC188" s="221" t="n"/>
      <c r="CD188" s="221" t="n"/>
      <c r="CE188" s="221" t="n"/>
      <c r="CF188" s="221" t="n"/>
      <c r="CG188" s="222" t="n"/>
      <c r="CH188" s="217" t="n">
        <v>0.015</v>
      </c>
      <c r="CI188" s="449" t="n"/>
      <c r="CJ188" s="224" t="n"/>
      <c r="CK188" s="196" t="n"/>
      <c r="CL188" s="196" t="n"/>
      <c r="CM188" s="196" t="n"/>
      <c r="CN188" s="196" t="n"/>
      <c r="CO188" s="196" t="inlineStr">
        <is>
          <t>LG</t>
        </is>
      </c>
      <c r="CP188" s="24" t="inlineStr">
        <is>
          <t>HE</t>
        </is>
      </c>
      <c r="CQ188" s="367" t="inlineStr">
        <is>
          <t>AGG76599801</t>
        </is>
      </c>
      <c r="CR188" s="367" t="inlineStr">
        <is>
          <t>mmf</t>
        </is>
      </c>
      <c r="CS188" s="367" t="n">
        <v>2</v>
      </c>
      <c r="CT188" s="367" t="n"/>
      <c r="CU188" s="367" t="n"/>
      <c r="CV188" s="367" t="n"/>
      <c r="CW188" s="367" t="n"/>
      <c r="CX188" s="367" t="n"/>
      <c r="CY188" s="367">
        <f>IFERROR(ROUND(STDEV(AN188,L188),1),"")</f>
        <v/>
      </c>
      <c r="CZ188" s="235">
        <f>IFERROR(ROUND(AVERAGE(O188:S188,AA188:AE188),0),"")</f>
        <v/>
      </c>
      <c r="DA188" s="235">
        <f>IFERROR(AVERAGE(T188:X188,AF188:AJ188),"")</f>
        <v/>
      </c>
      <c r="DB188" s="96" t="n"/>
      <c r="DC188" s="431">
        <f>SUM(BL188:BT188,AW188:BE188)</f>
        <v/>
      </c>
      <c r="DD188">
        <f>ROUND(DC188/K188,0)</f>
        <v/>
      </c>
      <c r="DE188">
        <f>IFERROR(ROUND(AVERAGE(Y188:Z188,AK188:AL188),0),"")</f>
        <v/>
      </c>
      <c r="DF188" s="218">
        <f>IFERROR(ROUND((3600/DE188*J188),0),"")</f>
        <v/>
      </c>
      <c r="DG188">
        <f>IFERROR(ROUND(DD188/DF188,1),"")</f>
        <v/>
      </c>
      <c r="DH188" s="431">
        <f>DD188+DB188</f>
        <v/>
      </c>
      <c r="DI188">
        <f>DC188/DH188</f>
        <v/>
      </c>
      <c r="DK188" s="431">
        <f>DF188-AP188</f>
        <v/>
      </c>
      <c r="DL188" s="367" t="n"/>
      <c r="DM188" s="367" t="n"/>
      <c r="DN188" s="367" t="n"/>
      <c r="DO188" s="367" t="n"/>
      <c r="DP188" s="367" t="n"/>
      <c r="DQ188" s="367" t="n"/>
      <c r="DR188" s="367" t="n"/>
      <c r="DS188" s="367" t="n"/>
      <c r="DT188" s="367" t="n"/>
      <c r="DU188" s="367" t="n"/>
      <c r="DV188" s="367" t="n"/>
      <c r="DW188" s="367" t="n"/>
      <c r="DX188" s="367" t="n"/>
      <c r="DY188" s="367" t="n"/>
      <c r="DZ188" s="367" t="n"/>
      <c r="EA188" s="367" t="n"/>
      <c r="EB188" s="367" t="n"/>
      <c r="EC188" s="367" t="n"/>
      <c r="ED188" s="367" t="n"/>
      <c r="EE188" s="367" t="n"/>
      <c r="EF188" s="367" t="n"/>
      <c r="EG188" s="367" t="n"/>
      <c r="EH188" s="367" t="n"/>
      <c r="EI188" s="367" t="n"/>
    </row>
    <row r="189" ht="31.5" customFormat="1" customHeight="1" s="242">
      <c r="A189" s="236" t="n">
        <v>2022</v>
      </c>
      <c r="B189" s="192" t="n">
        <v>1</v>
      </c>
      <c r="C189" s="448" t="n">
        <v>44571</v>
      </c>
      <c r="D189" s="192" t="n">
        <v>423</v>
      </c>
      <c r="E189" s="192" t="n">
        <v>669</v>
      </c>
      <c r="F189" s="192" t="n">
        <v>4</v>
      </c>
      <c r="G189" s="241" t="inlineStr">
        <is>
          <t>LG65UP77_TB</t>
        </is>
      </c>
      <c r="H189" t="inlineStr">
        <is>
          <t>FMLGEI065UP770</t>
        </is>
      </c>
      <c r="I189" t="inlineStr">
        <is>
          <t>1400*1700</t>
        </is>
      </c>
      <c r="J189" t="n">
        <v>2</v>
      </c>
      <c r="K189" t="n">
        <v>2</v>
      </c>
      <c r="L189" s="243" t="n">
        <v>954</v>
      </c>
      <c r="M189" s="244" t="n">
        <v>897.7140000000001</v>
      </c>
      <c r="N189" s="245" t="n">
        <v>1021.734</v>
      </c>
      <c r="O189" s="235" t="n"/>
      <c r="P189" s="235" t="n"/>
      <c r="Q189" s="235" t="n"/>
      <c r="R189" s="235" t="n"/>
      <c r="S189" s="235" t="n">
        <v>219505</v>
      </c>
      <c r="T189" s="235" t="n"/>
      <c r="U189" s="235" t="n"/>
      <c r="V189" s="235" t="n"/>
      <c r="W189" s="235" t="n"/>
      <c r="X189" s="235" t="n">
        <v>146003</v>
      </c>
      <c r="Y189" s="195" t="n">
        <v>193</v>
      </c>
      <c r="Z189" s="195" t="n">
        <v>193</v>
      </c>
      <c r="AA189" s="235" t="n">
        <v>221078</v>
      </c>
      <c r="AB189" s="235" t="n">
        <v>211497</v>
      </c>
      <c r="AC189" s="235" t="n">
        <v>233090</v>
      </c>
      <c r="AD189" s="235" t="n">
        <v>228085</v>
      </c>
      <c r="AE189" s="235" t="n">
        <v>222365</v>
      </c>
      <c r="AF189" s="235" t="n">
        <v>144716</v>
      </c>
      <c r="AG189" s="235" t="n">
        <v>145145</v>
      </c>
      <c r="AH189" s="235" t="n">
        <v>146003</v>
      </c>
      <c r="AI189" s="235" t="n">
        <v>145860</v>
      </c>
      <c r="AJ189" s="235" t="n">
        <v>146003</v>
      </c>
      <c r="AK189" s="195" t="n">
        <v>193</v>
      </c>
      <c r="AL189" s="195" t="n">
        <v>194</v>
      </c>
      <c r="AM189" s="235" t="n"/>
      <c r="AN189" s="235" t="n"/>
      <c r="AO189" s="282" t="n"/>
      <c r="AP189" s="219" t="n">
        <v>40</v>
      </c>
      <c r="AQ189" s="220" t="n">
        <v>180</v>
      </c>
      <c r="AR189" s="218" t="n"/>
      <c r="AS189" s="218" t="n"/>
      <c r="AT189" s="218" t="n"/>
      <c r="AU189" s="218" t="n"/>
      <c r="AV189" s="218" t="n"/>
      <c r="AW189" s="218" t="n"/>
      <c r="AX189" s="218" t="n"/>
      <c r="AY189" s="218" t="n"/>
      <c r="AZ189" s="218" t="n"/>
      <c r="BA189" s="218" t="n"/>
      <c r="BB189" s="218" t="n"/>
      <c r="BC189" s="218" t="n"/>
      <c r="BD189" s="218" t="n"/>
      <c r="BE189" s="218" t="n"/>
      <c r="BF189" s="218" t="n"/>
      <c r="BG189" s="218" t="n"/>
      <c r="BH189" s="218" t="n"/>
      <c r="BI189" s="218" t="n"/>
      <c r="BJ189" s="218" t="n"/>
      <c r="BK189" s="218" t="n"/>
      <c r="BL189" s="218" t="n"/>
      <c r="BM189" s="218" t="n"/>
      <c r="BN189" s="218" t="n"/>
      <c r="BO189" s="218" t="n"/>
      <c r="BP189" s="218" t="n"/>
      <c r="BQ189" s="218" t="n"/>
      <c r="BR189" s="218" t="n"/>
      <c r="BS189" s="218" t="n"/>
      <c r="BT189" s="218" t="n"/>
      <c r="BU189" s="218" t="n"/>
      <c r="BV189" s="218" t="n"/>
      <c r="BW189" s="218" t="n"/>
      <c r="BX189" s="221" t="n"/>
      <c r="BY189" s="221" t="n"/>
      <c r="BZ189" s="221" t="n"/>
      <c r="CA189" s="221" t="n"/>
      <c r="CB189" s="221" t="n"/>
      <c r="CC189" s="221" t="n"/>
      <c r="CD189" s="221" t="n"/>
      <c r="CE189" s="221" t="n"/>
      <c r="CF189" s="221" t="n"/>
      <c r="CG189" s="222" t="n"/>
      <c r="CH189" s="217" t="n">
        <v>0.015</v>
      </c>
      <c r="CI189" s="449" t="n"/>
      <c r="CJ189" s="224" t="n"/>
      <c r="CK189" s="196" t="n"/>
      <c r="CL189" s="196" t="n"/>
      <c r="CM189" s="196" t="n"/>
      <c r="CN189" s="196" t="n"/>
      <c r="CO189" s="196" t="inlineStr">
        <is>
          <t>LG</t>
        </is>
      </c>
      <c r="CP189" s="24" t="inlineStr">
        <is>
          <t>HE</t>
        </is>
      </c>
      <c r="CQ189" s="367" t="inlineStr">
        <is>
          <t>MFZ67207701</t>
        </is>
      </c>
      <c r="CR189" s="367" t="inlineStr">
        <is>
          <t>mma</t>
        </is>
      </c>
      <c r="CS189" s="367" t="n">
        <v>2</v>
      </c>
      <c r="CT189" s="367" t="n"/>
      <c r="CU189" s="367" t="n"/>
      <c r="CV189" s="367" t="n"/>
      <c r="CW189" s="367" t="n"/>
      <c r="CX189" s="367" t="n"/>
      <c r="CY189" s="367">
        <f>IFERROR(ROUND(STDEV(AN189,L189),1),"")</f>
        <v/>
      </c>
      <c r="CZ189" s="235">
        <f>IFERROR(ROUND(AVERAGE(O189:S189,AA189:AE189),0),"")</f>
        <v/>
      </c>
      <c r="DA189" s="235">
        <f>IFERROR(AVERAGE(T189:X189,AF189:AJ189),"")</f>
        <v/>
      </c>
      <c r="DB189" s="96" t="n"/>
      <c r="DC189" s="431">
        <f>SUM(BL189:BT189,AW189:BE189)</f>
        <v/>
      </c>
      <c r="DD189">
        <f>ROUND(DC189/K189,0)</f>
        <v/>
      </c>
      <c r="DE189">
        <f>IFERROR(ROUND(AVERAGE(Y189:Z189,AK189:AL189),0),"")</f>
        <v/>
      </c>
      <c r="DF189" s="218">
        <f>IFERROR(ROUND((3600/DE189*J189),0),"")</f>
        <v/>
      </c>
      <c r="DG189">
        <f>IFERROR(ROUND(DD189/DF189,1),"")</f>
        <v/>
      </c>
      <c r="DH189" s="431">
        <f>DD189+DB189</f>
        <v/>
      </c>
      <c r="DI189">
        <f>DC189/DH189</f>
        <v/>
      </c>
      <c r="DK189" s="431">
        <f>DF189-AP189</f>
        <v/>
      </c>
      <c r="DL189" s="367" t="n"/>
      <c r="DM189" s="367" t="n"/>
      <c r="DN189" s="367" t="n"/>
      <c r="DO189" s="367" t="n"/>
      <c r="DP189" s="367" t="n"/>
      <c r="DQ189" s="367" t="n"/>
      <c r="DR189" s="367" t="n"/>
      <c r="DS189" s="367" t="n"/>
      <c r="DT189" s="367" t="n"/>
      <c r="DU189" s="367" t="n"/>
      <c r="DV189" s="367" t="n"/>
      <c r="DW189" s="367" t="n"/>
      <c r="DX189" s="367" t="n"/>
      <c r="DY189" s="367" t="n"/>
      <c r="DZ189" s="367" t="n"/>
      <c r="EA189" s="367" t="n"/>
      <c r="EB189" s="367" t="n"/>
      <c r="EC189" s="367" t="n"/>
      <c r="ED189" s="367" t="n"/>
      <c r="EE189" s="367" t="n"/>
      <c r="EF189" s="367" t="n"/>
      <c r="EG189" s="367" t="n"/>
      <c r="EH189" s="367" t="n"/>
      <c r="EI189" s="367" t="n"/>
    </row>
    <row r="190" ht="31.5" customFormat="1" customHeight="1" s="242">
      <c r="A190" s="236" t="n">
        <v>2022</v>
      </c>
      <c r="B190" s="192" t="n">
        <v>1</v>
      </c>
      <c r="C190" s="448" t="n">
        <v>44571</v>
      </c>
      <c r="D190" s="192" t="n">
        <v>236</v>
      </c>
      <c r="E190" s="192" t="n">
        <v>160</v>
      </c>
      <c r="F190" s="192" t="n">
        <v>5</v>
      </c>
      <c r="G190" s="241" t="inlineStr">
        <is>
          <t>فوم طقم رويال جاز المعدل</t>
        </is>
      </c>
      <c r="H190" t="inlineStr">
        <is>
          <t>FMROGI20000000</t>
        </is>
      </c>
      <c r="I190" t="inlineStr">
        <is>
          <t>1400*1700</t>
        </is>
      </c>
      <c r="J190" t="n">
        <v>2</v>
      </c>
      <c r="K190" t="n">
        <v>1</v>
      </c>
      <c r="L190" s="243" t="n">
        <v>200</v>
      </c>
      <c r="M190" s="244" t="n">
        <v>186</v>
      </c>
      <c r="N190" s="245" t="n">
        <v>214</v>
      </c>
      <c r="O190" s="235" t="n">
        <v>121164</v>
      </c>
      <c r="P190" s="235" t="n">
        <v>123359</v>
      </c>
      <c r="Q190" s="235" t="n">
        <v>122481</v>
      </c>
      <c r="R190" s="235" t="n">
        <v>124237</v>
      </c>
      <c r="S190" s="235" t="n"/>
      <c r="T190" s="235" t="n">
        <v>87800</v>
      </c>
      <c r="U190" s="235" t="n">
        <v>86483</v>
      </c>
      <c r="V190" s="235" t="n">
        <v>91751</v>
      </c>
      <c r="W190" s="235" t="n">
        <v>89995</v>
      </c>
      <c r="X190" s="235" t="n"/>
      <c r="Y190" s="195" t="n">
        <v>93</v>
      </c>
      <c r="Z190" s="195" t="n">
        <v>93</v>
      </c>
      <c r="AA190" s="235" t="n"/>
      <c r="AB190" s="235" t="n"/>
      <c r="AC190" s="235" t="n"/>
      <c r="AD190" s="235" t="n"/>
      <c r="AE190" s="235" t="n"/>
      <c r="AF190" s="235" t="n"/>
      <c r="AG190" s="235" t="n"/>
      <c r="AH190" s="235" t="n"/>
      <c r="AI190" s="235" t="n"/>
      <c r="AJ190" s="235" t="n"/>
      <c r="AK190" s="195" t="n">
        <v>93</v>
      </c>
      <c r="AL190" s="195" t="n">
        <v>92</v>
      </c>
      <c r="AM190" s="235" t="n"/>
      <c r="AN190" s="235" t="n"/>
      <c r="AO190" s="282" t="n"/>
      <c r="AP190" s="219" t="n">
        <v>76</v>
      </c>
      <c r="AQ190" s="220" t="n">
        <v>95</v>
      </c>
      <c r="AR190" s="218" t="n"/>
      <c r="AS190" s="218" t="n"/>
      <c r="AT190" s="218" t="n"/>
      <c r="AU190" s="218" t="n"/>
      <c r="AV190" s="218" t="n"/>
      <c r="AW190" s="218" t="n">
        <v>1317</v>
      </c>
      <c r="AX190" s="218" t="n">
        <v>878</v>
      </c>
      <c r="AY190" s="218" t="n">
        <v>1317</v>
      </c>
      <c r="AZ190" s="218" t="n"/>
      <c r="BA190" s="218" t="n"/>
      <c r="BB190" s="218" t="n"/>
      <c r="BC190" s="218" t="n"/>
      <c r="BD190" s="218" t="n"/>
      <c r="BE190" s="218" t="n"/>
      <c r="BF190" s="218" t="n"/>
      <c r="BG190" s="218" t="n"/>
      <c r="BH190" s="218" t="n"/>
      <c r="BI190" s="218" t="n"/>
      <c r="BJ190" s="218" t="n"/>
      <c r="BK190" s="218" t="n"/>
      <c r="BL190" s="218" t="n"/>
      <c r="BM190" s="218" t="n"/>
      <c r="BN190" s="218" t="n"/>
      <c r="BO190" s="218" t="n"/>
      <c r="BP190" s="218" t="n"/>
      <c r="BQ190" s="218" t="n"/>
      <c r="BR190" s="218" t="n"/>
      <c r="BS190" s="218" t="n"/>
      <c r="BT190" s="218" t="n"/>
      <c r="BU190" s="218" t="n"/>
      <c r="BV190" s="218" t="n"/>
      <c r="BW190" s="218" t="n"/>
      <c r="BX190" s="221" t="n"/>
      <c r="BY190" s="221" t="n"/>
      <c r="BZ190" s="221" t="n"/>
      <c r="CA190" s="221" t="n"/>
      <c r="CB190" s="221" t="n"/>
      <c r="CC190" s="221" t="n"/>
      <c r="CD190" s="221" t="n"/>
      <c r="CE190" s="221" t="n"/>
      <c r="CF190" s="221" t="n"/>
      <c r="CG190" s="222" t="n"/>
      <c r="CH190" s="217" t="n">
        <v>0.015</v>
      </c>
      <c r="CI190" s="449" t="n"/>
      <c r="CJ190" s="224" t="n"/>
      <c r="CK190" s="196" t="n"/>
      <c r="CL190" s="196" t="n"/>
      <c r="CM190" s="196" t="n"/>
      <c r="CN190" s="196" t="n"/>
      <c r="CO190" s="196" t="inlineStr">
        <is>
          <t>رويال جاز</t>
        </is>
      </c>
      <c r="CP190" s="24" t="inlineStr">
        <is>
          <t xml:space="preserve">الهندسية لانتاج الاجهزة المنزلية </t>
        </is>
      </c>
      <c r="CQ190" s="367" t="n"/>
      <c r="CR190" s="367" t="n"/>
      <c r="CS190" s="367" t="n">
        <v>2</v>
      </c>
      <c r="CT190" s="367" t="n"/>
      <c r="CU190" s="367" t="n"/>
      <c r="CV190" s="367" t="n"/>
      <c r="CW190" s="367" t="n"/>
      <c r="CX190" s="367" t="n"/>
      <c r="CY190" s="367">
        <f>IFERROR(ROUND(STDEV(AN190,L190),1),"")</f>
        <v/>
      </c>
      <c r="CZ190" s="235">
        <f>IFERROR(ROUND(AVERAGE(O190:S190,AA190:AE190),0),"")</f>
        <v/>
      </c>
      <c r="DA190" s="235">
        <f>IFERROR(AVERAGE(T190:X190,AF190:AJ190),"")</f>
        <v/>
      </c>
      <c r="DB190" s="96" t="n"/>
      <c r="DC190" s="431">
        <f>SUM(BL190:BT190,AW190:BE190)</f>
        <v/>
      </c>
      <c r="DD190">
        <f>ROUND(DC190/K190,0)</f>
        <v/>
      </c>
      <c r="DE190">
        <f>IFERROR(ROUND(AVERAGE(Y190:Z190,AK190:AL190),0),"")</f>
        <v/>
      </c>
      <c r="DF190" s="218">
        <f>IFERROR(ROUND((3600/DE190*J190),0),"")</f>
        <v/>
      </c>
      <c r="DG190">
        <f>IFERROR(ROUND(DD190/DF190,1),"")</f>
        <v/>
      </c>
      <c r="DH190" s="431">
        <f>DD190+DB190</f>
        <v/>
      </c>
      <c r="DI190">
        <f>DC190/DH190</f>
        <v/>
      </c>
      <c r="DK190" s="431">
        <f>DF190-AP190</f>
        <v/>
      </c>
      <c r="DL190" s="367" t="n"/>
      <c r="DM190" s="367" t="n"/>
      <c r="DN190" s="367" t="n"/>
      <c r="DO190" s="367" t="n"/>
      <c r="DP190" s="367" t="n"/>
      <c r="DQ190" s="367" t="n"/>
      <c r="DR190" s="367" t="n"/>
      <c r="DS190" s="367" t="n"/>
      <c r="DT190" s="367" t="n"/>
      <c r="DU190" s="367" t="n"/>
      <c r="DV190" s="367" t="n"/>
      <c r="DW190" s="367" t="n"/>
      <c r="DX190" s="367" t="n"/>
      <c r="DY190" s="367" t="n"/>
      <c r="DZ190" s="367" t="n"/>
      <c r="EA190" s="367" t="n"/>
      <c r="EB190" s="367" t="n"/>
      <c r="EC190" s="367" t="n"/>
      <c r="ED190" s="367" t="n"/>
      <c r="EE190" s="367" t="n"/>
      <c r="EF190" s="367" t="n"/>
      <c r="EG190" s="367" t="n"/>
      <c r="EH190" s="367" t="n"/>
      <c r="EI190" s="367" t="n"/>
    </row>
    <row r="191" ht="31.5" customFormat="1" customHeight="1" s="242">
      <c r="A191" s="236" t="n">
        <v>2022</v>
      </c>
      <c r="B191" s="192" t="n">
        <v>1</v>
      </c>
      <c r="C191" s="448" t="n">
        <v>44571</v>
      </c>
      <c r="D191" s="192" t="n">
        <v>18</v>
      </c>
      <c r="E191" s="192" t="n">
        <v>49</v>
      </c>
      <c r="F191" s="192" t="n">
        <v>6</v>
      </c>
      <c r="G191" s="241" t="inlineStr">
        <is>
          <t xml:space="preserve"> LgWashing machine (Cover)</t>
        </is>
      </c>
      <c r="H191" t="inlineStr">
        <is>
          <t>FMLGEI20000000</t>
        </is>
      </c>
      <c r="I191" t="inlineStr">
        <is>
          <t>1700*1400</t>
        </is>
      </c>
      <c r="J191" t="n">
        <v>2</v>
      </c>
      <c r="K191" t="n">
        <v>3</v>
      </c>
      <c r="L191" s="243" t="n">
        <v>100</v>
      </c>
      <c r="M191" s="244" t="n">
        <v>95.5</v>
      </c>
      <c r="N191" s="245" t="n">
        <v>104.5</v>
      </c>
      <c r="O191" s="235" t="n">
        <v>34104</v>
      </c>
      <c r="P191" s="235" t="n">
        <v>35280</v>
      </c>
      <c r="Q191" s="235" t="n">
        <v>33810</v>
      </c>
      <c r="R191" s="235" t="n">
        <v>34986</v>
      </c>
      <c r="S191" s="235" t="n">
        <v>36456</v>
      </c>
      <c r="T191" s="235" t="n">
        <v>30576</v>
      </c>
      <c r="U191" s="235" t="n">
        <v>29694</v>
      </c>
      <c r="V191" s="235" t="n">
        <v>30282</v>
      </c>
      <c r="W191" s="235" t="n">
        <v>30576</v>
      </c>
      <c r="X191" s="235" t="n">
        <v>30576</v>
      </c>
      <c r="Y191" s="195" t="n">
        <v>105</v>
      </c>
      <c r="Z191" s="195" t="n">
        <v>105</v>
      </c>
      <c r="AA191" s="235" t="n">
        <v>34104</v>
      </c>
      <c r="AB191" s="235" t="n">
        <v>36456</v>
      </c>
      <c r="AC191" s="235" t="n">
        <v>38220</v>
      </c>
      <c r="AD191" s="235" t="n"/>
      <c r="AE191" s="235" t="n">
        <v>38808</v>
      </c>
      <c r="AF191" s="235" t="n">
        <v>29400</v>
      </c>
      <c r="AG191" s="235" t="n">
        <v>29988</v>
      </c>
      <c r="AH191" s="235" t="n">
        <v>30576</v>
      </c>
      <c r="AI191" s="235" t="n"/>
      <c r="AJ191" s="235" t="n">
        <v>30282</v>
      </c>
      <c r="AK191" s="195" t="n">
        <v>106</v>
      </c>
      <c r="AL191" s="195" t="n">
        <v>105</v>
      </c>
      <c r="AM191" s="235" t="n"/>
      <c r="AN191" s="235" t="n"/>
      <c r="AO191" s="282" t="n"/>
      <c r="AP191" s="219" t="n">
        <v>101</v>
      </c>
      <c r="AQ191" s="220" t="n">
        <v>107</v>
      </c>
      <c r="AR191" s="218" t="n"/>
      <c r="AS191" s="218" t="n"/>
      <c r="AT191" s="218" t="n"/>
      <c r="AU191" s="218" t="n"/>
      <c r="AV191" s="218" t="n"/>
      <c r="AW191" s="218" t="n">
        <v>1470</v>
      </c>
      <c r="AX191" s="218" t="n">
        <v>882</v>
      </c>
      <c r="AY191" s="218" t="n">
        <v>294</v>
      </c>
      <c r="AZ191" s="218" t="n"/>
      <c r="BA191" s="218" t="n"/>
      <c r="BB191" s="218" t="n"/>
      <c r="BC191" s="218" t="n"/>
      <c r="BD191" s="218" t="n"/>
      <c r="BE191" s="218" t="n"/>
      <c r="BF191" s="218" t="n"/>
      <c r="BG191" s="218" t="n"/>
      <c r="BH191" s="218" t="n"/>
      <c r="BI191" s="218" t="n"/>
      <c r="BJ191" s="218" t="n"/>
      <c r="BK191" s="218" t="n"/>
      <c r="BL191" s="218" t="n"/>
      <c r="BM191" s="218" t="n">
        <v>588</v>
      </c>
      <c r="BN191" s="218" t="n">
        <v>1470</v>
      </c>
      <c r="BO191" s="218" t="n"/>
      <c r="BP191" s="218" t="n"/>
      <c r="BQ191" s="218" t="n"/>
      <c r="BR191" s="218" t="n"/>
      <c r="BS191" s="218" t="n"/>
      <c r="BT191" s="218" t="n"/>
      <c r="BU191" s="218" t="n"/>
      <c r="BV191" s="218" t="n"/>
      <c r="BW191" s="218" t="n"/>
      <c r="BX191" s="221" t="n">
        <v>294</v>
      </c>
      <c r="BY191" s="221" t="n">
        <v>588</v>
      </c>
      <c r="BZ191" s="221" t="n"/>
      <c r="CA191" s="221" t="n"/>
      <c r="CB191" s="221" t="n"/>
      <c r="CC191" s="221" t="n"/>
      <c r="CD191" s="221" t="n"/>
      <c r="CE191" s="221" t="n"/>
      <c r="CF191" s="221" t="n"/>
      <c r="CG191" s="222" t="n"/>
      <c r="CH191" s="217" t="n">
        <v>0.015</v>
      </c>
      <c r="CI191" s="449" t="n"/>
      <c r="CJ191" s="224" t="n"/>
      <c r="CK191" s="196" t="n"/>
      <c r="CL191" s="196" t="n"/>
      <c r="CM191" s="196" t="n"/>
      <c r="CN191" s="196" t="n"/>
      <c r="CO191" s="196" t="inlineStr">
        <is>
          <t>LG</t>
        </is>
      </c>
      <c r="CP191" s="24" t="inlineStr">
        <is>
          <t>HE</t>
        </is>
      </c>
      <c r="CQ191" s="367" t="inlineStr">
        <is>
          <t>3920EZ2058A</t>
        </is>
      </c>
      <c r="CR191" s="367" t="inlineStr">
        <is>
          <t>mmf</t>
        </is>
      </c>
      <c r="CS191" s="367" t="n">
        <v>2</v>
      </c>
      <c r="CT191" s="367" t="n"/>
      <c r="CU191" s="367" t="n"/>
      <c r="CV191" s="367" t="n"/>
      <c r="CW191" s="367" t="n"/>
      <c r="CX191" s="367" t="n"/>
      <c r="CY191" s="367">
        <f>IFERROR(ROUND(STDEV(AN191,L191),1),"")</f>
        <v/>
      </c>
      <c r="CZ191" s="235">
        <f>IFERROR(ROUND(AVERAGE(O191:S191,AA191:AE191),0),"")</f>
        <v/>
      </c>
      <c r="DA191" s="235">
        <f>IFERROR(AVERAGE(T191:X191,AF191:AJ191),"")</f>
        <v/>
      </c>
      <c r="DB191" s="96" t="n"/>
      <c r="DC191" s="431">
        <f>SUM(BL191:BT191,AW191:BE191)</f>
        <v/>
      </c>
      <c r="DD191">
        <f>ROUND(DC191/K191,0)</f>
        <v/>
      </c>
      <c r="DE191">
        <f>IFERROR(ROUND(AVERAGE(Y191:Z191,AK191:AL191),0),"")</f>
        <v/>
      </c>
      <c r="DF191" s="218">
        <f>IFERROR(ROUND((3600/DE191*J191),0),"")</f>
        <v/>
      </c>
      <c r="DG191">
        <f>IFERROR(ROUND(DD191/DF191,1),"")</f>
        <v/>
      </c>
      <c r="DH191" s="431">
        <f>DD191+DB191</f>
        <v/>
      </c>
      <c r="DI191">
        <f>DC191/DH191</f>
        <v/>
      </c>
      <c r="DK191" s="431">
        <f>DF191-AP191</f>
        <v/>
      </c>
      <c r="DL191" s="367" t="n"/>
      <c r="DM191" s="367" t="n"/>
      <c r="DN191" s="367" t="n"/>
      <c r="DO191" s="367" t="n"/>
      <c r="DP191" s="367" t="n"/>
      <c r="DQ191" s="367" t="n"/>
      <c r="DR191" s="367" t="n"/>
      <c r="DS191" s="367" t="n"/>
      <c r="DT191" s="367" t="n"/>
      <c r="DU191" s="367" t="n"/>
      <c r="DV191" s="367" t="n"/>
      <c r="DW191" s="367" t="n"/>
      <c r="DX191" s="367" t="n"/>
      <c r="DY191" s="367" t="n"/>
      <c r="DZ191" s="367" t="n"/>
      <c r="EA191" s="367" t="n"/>
      <c r="EB191" s="367" t="n"/>
      <c r="EC191" s="367" t="n"/>
      <c r="ED191" s="367" t="n"/>
      <c r="EE191" s="367" t="n"/>
      <c r="EF191" s="367" t="n"/>
      <c r="EG191" s="367" t="n"/>
      <c r="EH191" s="367" t="n"/>
      <c r="EI191" s="367" t="n"/>
    </row>
    <row r="192" ht="31.5" customFormat="1" customHeight="1" s="242">
      <c r="A192" s="236" t="n">
        <v>2022</v>
      </c>
      <c r="B192" s="192" t="n">
        <v>1</v>
      </c>
      <c r="C192" s="448" t="n">
        <v>44571</v>
      </c>
      <c r="D192" s="192" t="n">
        <v>18</v>
      </c>
      <c r="E192" s="192" t="n">
        <v>50</v>
      </c>
      <c r="F192" s="192" t="n">
        <v>6</v>
      </c>
      <c r="G192" s="241" t="inlineStr">
        <is>
          <t>LgWashing machine (Angels)</t>
        </is>
      </c>
      <c r="H192" t="inlineStr">
        <is>
          <t>FMLGEI40000000</t>
        </is>
      </c>
      <c r="I192" t="inlineStr">
        <is>
          <t>1700*1400</t>
        </is>
      </c>
      <c r="J192" t="n">
        <v>2</v>
      </c>
      <c r="K192" t="n">
        <v>3</v>
      </c>
      <c r="L192" s="243" t="n">
        <v>54</v>
      </c>
      <c r="M192" s="244" t="n">
        <v>51.57</v>
      </c>
      <c r="N192" s="245" t="n">
        <v>56.43</v>
      </c>
      <c r="O192" s="235" t="n">
        <v>17934</v>
      </c>
      <c r="P192" s="235" t="n">
        <v>20874</v>
      </c>
      <c r="Q192" s="235" t="n">
        <v>21462</v>
      </c>
      <c r="R192" s="235" t="n">
        <v>21756</v>
      </c>
      <c r="S192" s="235" t="n">
        <v>19110</v>
      </c>
      <c r="T192" s="235" t="n">
        <v>16464</v>
      </c>
      <c r="U192" s="235" t="n">
        <v>15876</v>
      </c>
      <c r="V192" s="235" t="n">
        <v>16464</v>
      </c>
      <c r="W192" s="235" t="n">
        <v>16464</v>
      </c>
      <c r="X192" s="235" t="n">
        <v>16464</v>
      </c>
      <c r="Y192" s="195" t="n">
        <v>105</v>
      </c>
      <c r="Z192" s="195" t="n">
        <v>105</v>
      </c>
      <c r="AA192" s="235" t="n">
        <v>20580</v>
      </c>
      <c r="AB192" s="235" t="n">
        <v>19110</v>
      </c>
      <c r="AC192" s="235" t="n">
        <v>19992</v>
      </c>
      <c r="AD192" s="235" t="n"/>
      <c r="AE192" s="235" t="n">
        <v>20286</v>
      </c>
      <c r="AF192" s="235" t="n">
        <v>16170</v>
      </c>
      <c r="AG192" s="235" t="n">
        <v>15876</v>
      </c>
      <c r="AH192" s="235" t="n">
        <v>16464</v>
      </c>
      <c r="AI192" s="235" t="n"/>
      <c r="AJ192" s="235" t="n">
        <v>16170</v>
      </c>
      <c r="AK192" s="195" t="n">
        <v>106</v>
      </c>
      <c r="AL192" s="195" t="n">
        <v>105</v>
      </c>
      <c r="AM192" s="235" t="n"/>
      <c r="AN192" s="235" t="n"/>
      <c r="AO192" s="282" t="n"/>
      <c r="AP192" s="219" t="n">
        <v>101</v>
      </c>
      <c r="AQ192" s="220" t="n">
        <v>107</v>
      </c>
      <c r="AR192" s="218" t="n"/>
      <c r="AS192" s="218" t="n"/>
      <c r="AT192" s="218" t="n"/>
      <c r="AU192" s="218" t="n"/>
      <c r="AV192" s="218" t="n"/>
      <c r="AW192" s="218" t="n">
        <v>588</v>
      </c>
      <c r="AX192" s="218" t="n">
        <v>2646</v>
      </c>
      <c r="AY192" s="218" t="n">
        <v>294</v>
      </c>
      <c r="AZ192" s="218" t="n"/>
      <c r="BA192" s="218" t="n"/>
      <c r="BB192" s="218" t="n"/>
      <c r="BC192" s="218" t="n"/>
      <c r="BD192" s="218" t="n"/>
      <c r="BE192" s="218" t="n"/>
      <c r="BF192" s="218" t="n"/>
      <c r="BG192" s="218" t="n"/>
      <c r="BH192" s="218" t="n"/>
      <c r="BI192" s="218" t="n"/>
      <c r="BJ192" s="218" t="n"/>
      <c r="BK192" s="218" t="n"/>
      <c r="BL192" s="218" t="n"/>
      <c r="BM192" s="218" t="n">
        <v>882</v>
      </c>
      <c r="BN192" s="218" t="n">
        <v>1176</v>
      </c>
      <c r="BO192" s="218" t="n"/>
      <c r="BP192" s="218" t="n"/>
      <c r="BQ192" s="218" t="n"/>
      <c r="BR192" s="218" t="n"/>
      <c r="BS192" s="218" t="n"/>
      <c r="BT192" s="218" t="n"/>
      <c r="BU192" s="218" t="n"/>
      <c r="BV192" s="218" t="n"/>
      <c r="BW192" s="218" t="n"/>
      <c r="BX192" s="221" t="n">
        <v>1176</v>
      </c>
      <c r="BY192" s="221" t="n">
        <v>294</v>
      </c>
      <c r="BZ192" s="221" t="n"/>
      <c r="CA192" s="221" t="n"/>
      <c r="CB192" s="221" t="n"/>
      <c r="CC192" s="221" t="n"/>
      <c r="CD192" s="221" t="n"/>
      <c r="CE192" s="221" t="n"/>
      <c r="CF192" s="221" t="n"/>
      <c r="CG192" s="222" t="n"/>
      <c r="CH192" s="217" t="n">
        <v>0.015</v>
      </c>
      <c r="CI192" s="449" t="n"/>
      <c r="CJ192" s="224" t="n"/>
      <c r="CK192" s="196" t="n"/>
      <c r="CL192" s="196" t="n"/>
      <c r="CM192" s="196" t="n"/>
      <c r="CN192" s="196" t="n"/>
      <c r="CO192" s="196" t="inlineStr">
        <is>
          <t>LG</t>
        </is>
      </c>
      <c r="CP192" s="24" t="inlineStr">
        <is>
          <t>HE</t>
        </is>
      </c>
      <c r="CQ192" s="367" t="inlineStr">
        <is>
          <t>3920FZ3114C</t>
        </is>
      </c>
      <c r="CR192" s="367" t="inlineStr">
        <is>
          <t>mmf</t>
        </is>
      </c>
      <c r="CS192" s="367" t="n">
        <v>2</v>
      </c>
      <c r="CT192" s="367" t="n"/>
      <c r="CU192" s="367" t="n"/>
      <c r="CV192" s="367" t="n"/>
      <c r="CW192" s="367" t="n"/>
      <c r="CX192" s="367" t="n"/>
      <c r="CY192" s="367">
        <f>IFERROR(ROUND(STDEV(AN192,L192),1),"")</f>
        <v/>
      </c>
      <c r="CZ192" s="235">
        <f>IFERROR(ROUND(AVERAGE(O192:S192,AA192:AE192),0),"")</f>
        <v/>
      </c>
      <c r="DA192" s="235">
        <f>IFERROR(AVERAGE(T192:X192,AF192:AJ192),"")</f>
        <v/>
      </c>
      <c r="DB192" s="96" t="n"/>
      <c r="DC192" s="431">
        <f>SUM(BL192:BT192,AW192:BE192)</f>
        <v/>
      </c>
      <c r="DD192">
        <f>ROUND(DC192/K192,0)</f>
        <v/>
      </c>
      <c r="DE192">
        <f>IFERROR(ROUND(AVERAGE(Y192:Z192,AK192:AL192),0),"")</f>
        <v/>
      </c>
      <c r="DF192" s="218">
        <f>IFERROR(ROUND((3600/DE192*J192),0),"")</f>
        <v/>
      </c>
      <c r="DG192">
        <f>IFERROR(ROUND(DD192/DF192,1),"")</f>
        <v/>
      </c>
      <c r="DH192" s="431">
        <f>DD192+DB192</f>
        <v/>
      </c>
      <c r="DI192">
        <f>DC192/DH192</f>
        <v/>
      </c>
      <c r="DK192" s="431">
        <f>DF192-AP192</f>
        <v/>
      </c>
      <c r="DL192" s="367" t="n"/>
      <c r="DM192" s="367" t="n"/>
      <c r="DN192" s="367" t="n"/>
      <c r="DO192" s="367" t="n"/>
      <c r="DP192" s="367" t="n"/>
      <c r="DQ192" s="367" t="n"/>
      <c r="DR192" s="367" t="n"/>
      <c r="DS192" s="367" t="n"/>
      <c r="DT192" s="367" t="n"/>
      <c r="DU192" s="367" t="n"/>
      <c r="DV192" s="367" t="n"/>
      <c r="DW192" s="367" t="n"/>
      <c r="DX192" s="367" t="n"/>
      <c r="DY192" s="367" t="n"/>
      <c r="DZ192" s="367" t="n"/>
      <c r="EA192" s="367" t="n"/>
      <c r="EB192" s="367" t="n"/>
      <c r="EC192" s="367" t="n"/>
      <c r="ED192" s="367" t="n"/>
      <c r="EE192" s="367" t="n"/>
      <c r="EF192" s="367" t="n"/>
      <c r="EG192" s="367" t="n"/>
      <c r="EH192" s="367" t="n"/>
      <c r="EI192" s="367" t="n"/>
    </row>
    <row r="193" ht="31.5" customFormat="1" customHeight="1" s="242">
      <c r="A193" s="236" t="n">
        <v>2022</v>
      </c>
      <c r="B193" s="192" t="n">
        <v>1</v>
      </c>
      <c r="C193" s="448" t="n">
        <v>44571</v>
      </c>
      <c r="D193" s="192" t="n">
        <v>384</v>
      </c>
      <c r="E193" s="192" t="n">
        <v>556</v>
      </c>
      <c r="F193" s="192" t="n">
        <v>6</v>
      </c>
      <c r="G193" s="241" t="inlineStr">
        <is>
          <t>LG 65 UM 73 top&amp;bottom</t>
        </is>
      </c>
      <c r="H193" t="inlineStr">
        <is>
          <t>FMLGEI65UM7301</t>
        </is>
      </c>
      <c r="I193" t="inlineStr">
        <is>
          <t>1400*1700</t>
        </is>
      </c>
      <c r="J193" t="n">
        <v>1</v>
      </c>
      <c r="K193" t="n">
        <v>6</v>
      </c>
      <c r="L193" s="243" t="n">
        <v>1066</v>
      </c>
      <c r="M193" s="244" t="n">
        <v>1003.106</v>
      </c>
      <c r="N193" s="245" t="n">
        <v>1141.686</v>
      </c>
      <c r="O193" s="235" t="n">
        <v>636400</v>
      </c>
      <c r="P193" s="235" t="n">
        <v>653200</v>
      </c>
      <c r="Q193" s="235" t="n">
        <v>821600</v>
      </c>
      <c r="R193" s="235" t="n">
        <v>822400</v>
      </c>
      <c r="S193" s="235" t="n">
        <v>784400</v>
      </c>
      <c r="T193" s="235" t="n">
        <v>536000</v>
      </c>
      <c r="U193" s="235" t="n">
        <v>516400</v>
      </c>
      <c r="V193" s="235" t="n">
        <v>535200</v>
      </c>
      <c r="W193" s="235" t="n">
        <v>532400</v>
      </c>
      <c r="X193" s="235" t="n">
        <v>529200</v>
      </c>
      <c r="Y193" s="195" t="n">
        <v>157</v>
      </c>
      <c r="Z193" s="195" t="n">
        <v>155</v>
      </c>
      <c r="AA193" s="235" t="n">
        <v>734000</v>
      </c>
      <c r="AB193" s="235" t="n">
        <v>696000</v>
      </c>
      <c r="AC193" s="235" t="n">
        <v>728400</v>
      </c>
      <c r="AD193" s="235" t="n">
        <v>717600</v>
      </c>
      <c r="AE193" s="235" t="n">
        <v>701600</v>
      </c>
      <c r="AF193" s="235" t="n">
        <v>523600</v>
      </c>
      <c r="AG193" s="235" t="n">
        <v>522400</v>
      </c>
      <c r="AH193" s="235" t="n">
        <v>522800</v>
      </c>
      <c r="AI193" s="235" t="n">
        <v>522400</v>
      </c>
      <c r="AJ193" s="235" t="n">
        <v>533200</v>
      </c>
      <c r="AK193" s="195" t="n">
        <v>157</v>
      </c>
      <c r="AL193" s="195" t="n">
        <v>155</v>
      </c>
      <c r="AM193" s="235" t="n"/>
      <c r="AN193" s="235" t="n"/>
      <c r="AO193" s="282" t="n"/>
      <c r="AP193" s="219" t="n">
        <v>20</v>
      </c>
      <c r="AQ193" s="220" t="n">
        <v>180</v>
      </c>
      <c r="AR193" s="218" t="n"/>
      <c r="AS193" s="218" t="n"/>
      <c r="AT193" s="218" t="n"/>
      <c r="AU193" s="218" t="n"/>
      <c r="AV193" s="218" t="n"/>
      <c r="AW193" s="218" t="n">
        <v>4800</v>
      </c>
      <c r="AX193" s="218" t="n">
        <v>1600</v>
      </c>
      <c r="AY193" s="218" t="n">
        <v>3200</v>
      </c>
      <c r="AZ193" s="218" t="n"/>
      <c r="BA193" s="218" t="n"/>
      <c r="BB193" s="218" t="n"/>
      <c r="BC193" s="218" t="n"/>
      <c r="BD193" s="218" t="n"/>
      <c r="BE193" s="218" t="n"/>
      <c r="BF193" s="218" t="n"/>
      <c r="BG193" s="218" t="n"/>
      <c r="BH193" s="218" t="n"/>
      <c r="BI193" s="218" t="n"/>
      <c r="BJ193" s="218" t="n"/>
      <c r="BK193" s="218" t="n"/>
      <c r="BL193" s="218" t="n">
        <v>1200</v>
      </c>
      <c r="BM193" s="218" t="n">
        <v>2800</v>
      </c>
      <c r="BN193" s="218" t="n">
        <v>2800</v>
      </c>
      <c r="BO193" s="218" t="n"/>
      <c r="BP193" s="218" t="n"/>
      <c r="BQ193" s="218" t="n"/>
      <c r="BR193" s="218" t="n"/>
      <c r="BS193" s="218" t="n"/>
      <c r="BT193" s="218" t="n"/>
      <c r="BU193" s="218" t="n"/>
      <c r="BV193" s="218" t="n"/>
      <c r="BW193" s="218" t="n">
        <v>800</v>
      </c>
      <c r="BX193" s="221" t="n">
        <v>400</v>
      </c>
      <c r="BY193" s="221" t="n">
        <v>800</v>
      </c>
      <c r="BZ193" s="221" t="n"/>
      <c r="CA193" s="221" t="n"/>
      <c r="CB193" s="221" t="n"/>
      <c r="CC193" s="221" t="n"/>
      <c r="CD193" s="221" t="n"/>
      <c r="CE193" s="221" t="n"/>
      <c r="CF193" s="221" t="n"/>
      <c r="CG193" s="222" t="n"/>
      <c r="CH193" s="217" t="n">
        <v>0.015</v>
      </c>
      <c r="CI193" s="449" t="n"/>
      <c r="CJ193" s="224" t="n"/>
      <c r="CK193" s="196" t="n"/>
      <c r="CL193" s="196" t="n"/>
      <c r="CM193" s="196" t="n"/>
      <c r="CN193" s="196" t="n"/>
      <c r="CO193" s="196" t="inlineStr">
        <is>
          <t>LG</t>
        </is>
      </c>
      <c r="CP193" s="24" t="inlineStr">
        <is>
          <t>HE</t>
        </is>
      </c>
      <c r="CQ193" s="367" t="inlineStr">
        <is>
          <t>MFZ66236701</t>
        </is>
      </c>
      <c r="CR193" s="367" t="n"/>
      <c r="CS193" s="367" t="n">
        <v>2</v>
      </c>
      <c r="CT193" s="367" t="n"/>
      <c r="CU193" s="367" t="n"/>
      <c r="CV193" s="367" t="n"/>
      <c r="CW193" s="367" t="n"/>
      <c r="CX193" s="367" t="n"/>
      <c r="CY193" s="367">
        <f>IFERROR(ROUND(STDEV(AN193,L193),1),"")</f>
        <v/>
      </c>
      <c r="CZ193" s="235">
        <f>IFERROR(ROUND(AVERAGE(O193:S193,AA193:AE193),0),"")</f>
        <v/>
      </c>
      <c r="DA193" s="235">
        <f>IFERROR(AVERAGE(T193:X193,AF193:AJ193),"")</f>
        <v/>
      </c>
      <c r="DB193" s="96" t="n"/>
      <c r="DC193" s="431">
        <f>SUM(BL193:BT193,AW193:BE193)</f>
        <v/>
      </c>
      <c r="DD193">
        <f>ROUND(DC193/K193,0)</f>
        <v/>
      </c>
      <c r="DE193">
        <f>IFERROR(ROUND(AVERAGE(Y193:Z193,AK193:AL193),0),"")</f>
        <v/>
      </c>
      <c r="DF193" s="218">
        <f>IFERROR(ROUND((3600/DE193*J193),0),"")</f>
        <v/>
      </c>
      <c r="DG193">
        <f>IFERROR(ROUND(DD193/DF193,1),"")</f>
        <v/>
      </c>
      <c r="DH193" s="431">
        <f>DD193+DB193</f>
        <v/>
      </c>
      <c r="DI193">
        <f>DC193/DH193</f>
        <v/>
      </c>
      <c r="DK193" s="431">
        <f>DF193-AP193</f>
        <v/>
      </c>
      <c r="DL193" s="367" t="n"/>
      <c r="DM193" s="367" t="n"/>
      <c r="DN193" s="367" t="n"/>
      <c r="DO193" s="367" t="n"/>
      <c r="DP193" s="367" t="n"/>
      <c r="DQ193" s="367" t="n"/>
      <c r="DR193" s="367" t="n"/>
      <c r="DS193" s="367" t="n"/>
      <c r="DT193" s="367" t="n"/>
      <c r="DU193" s="367" t="n"/>
      <c r="DV193" s="367" t="n"/>
      <c r="DW193" s="367" t="n"/>
      <c r="DX193" s="367" t="n"/>
      <c r="DY193" s="367" t="n"/>
      <c r="DZ193" s="367" t="n"/>
      <c r="EA193" s="367" t="n"/>
      <c r="EB193" s="367" t="n"/>
      <c r="EC193" s="367" t="n"/>
      <c r="ED193" s="367" t="n"/>
      <c r="EE193" s="367" t="n"/>
      <c r="EF193" s="367" t="n"/>
      <c r="EG193" s="367" t="n"/>
      <c r="EH193" s="367" t="n"/>
      <c r="EI193" s="367" t="n"/>
    </row>
    <row r="194" ht="31.5" customFormat="1" customHeight="1" s="242">
      <c r="A194" s="236" t="n">
        <v>2022</v>
      </c>
      <c r="B194" s="192" t="n">
        <v>1</v>
      </c>
      <c r="C194" s="448" t="n">
        <v>44571</v>
      </c>
      <c r="D194" s="192" t="n">
        <v>384</v>
      </c>
      <c r="E194" s="192" t="n">
        <v>557</v>
      </c>
      <c r="F194" s="192" t="n">
        <v>6</v>
      </c>
      <c r="G194" s="241" t="inlineStr">
        <is>
          <t>LGLG65UM73 LR</t>
        </is>
      </c>
      <c r="H194" t="inlineStr">
        <is>
          <t>FMLGEI65UM7302</t>
        </is>
      </c>
      <c r="I194" t="inlineStr">
        <is>
          <t>1400*1700</t>
        </is>
      </c>
      <c r="J194" t="n">
        <v>1</v>
      </c>
      <c r="K194" t="n">
        <v>6</v>
      </c>
      <c r="L194" s="243" t="n">
        <v>182</v>
      </c>
      <c r="M194" s="244" t="n">
        <v>171.262</v>
      </c>
      <c r="N194" s="245" t="n">
        <v>194.922</v>
      </c>
      <c r="O194" s="235" t="n"/>
      <c r="P194" s="235" t="n"/>
      <c r="Q194" s="235" t="n"/>
      <c r="R194" s="235" t="n"/>
      <c r="S194" s="235" t="n"/>
      <c r="T194" s="235" t="n"/>
      <c r="U194" s="235" t="n"/>
      <c r="V194" s="235" t="n"/>
      <c r="W194" s="235" t="n"/>
      <c r="X194" s="235" t="n"/>
      <c r="Y194" s="195" t="n">
        <v>157</v>
      </c>
      <c r="Z194" s="195" t="n">
        <v>155</v>
      </c>
      <c r="AA194" s="235" t="n"/>
      <c r="AB194" s="235" t="n"/>
      <c r="AC194" s="235" t="n"/>
      <c r="AD194" s="235" t="n"/>
      <c r="AE194" s="235" t="n"/>
      <c r="AF194" s="235" t="n"/>
      <c r="AG194" s="235" t="n"/>
      <c r="AH194" s="235" t="n"/>
      <c r="AI194" s="235" t="n"/>
      <c r="AJ194" s="235" t="n"/>
      <c r="AK194" s="195" t="n">
        <v>157</v>
      </c>
      <c r="AL194" s="195" t="n">
        <v>155</v>
      </c>
      <c r="AM194" s="235" t="n"/>
      <c r="AN194" s="235" t="n"/>
      <c r="AO194" s="282" t="n"/>
      <c r="AP194" s="219" t="n">
        <v>20</v>
      </c>
      <c r="AQ194" s="220" t="n">
        <v>180</v>
      </c>
      <c r="AR194" s="218" t="n"/>
      <c r="AS194" s="218" t="n"/>
      <c r="AT194" s="218" t="n"/>
      <c r="AU194" s="218" t="n"/>
      <c r="AV194" s="218" t="n"/>
      <c r="AW194" s="218" t="n"/>
      <c r="AX194" s="218" t="n"/>
      <c r="AY194" s="218" t="n"/>
      <c r="AZ194" s="218" t="n"/>
      <c r="BA194" s="218" t="n"/>
      <c r="BB194" s="218" t="n"/>
      <c r="BC194" s="218" t="n"/>
      <c r="BD194" s="218" t="n"/>
      <c r="BE194" s="218" t="n"/>
      <c r="BF194" s="218" t="n"/>
      <c r="BG194" s="218" t="n"/>
      <c r="BH194" s="218" t="n"/>
      <c r="BI194" s="218" t="n"/>
      <c r="BJ194" s="218" t="n"/>
      <c r="BK194" s="218" t="n"/>
      <c r="BL194" s="218" t="n"/>
      <c r="BM194" s="218" t="n"/>
      <c r="BN194" s="218" t="n"/>
      <c r="BO194" s="218" t="n"/>
      <c r="BP194" s="218" t="n"/>
      <c r="BQ194" s="218" t="n"/>
      <c r="BR194" s="218" t="n"/>
      <c r="BS194" s="218" t="n"/>
      <c r="BT194" s="218" t="n"/>
      <c r="BU194" s="218" t="n"/>
      <c r="BV194" s="218" t="n"/>
      <c r="BW194" s="218" t="n"/>
      <c r="BX194" s="221" t="n"/>
      <c r="BY194" s="221" t="n"/>
      <c r="BZ194" s="221" t="n"/>
      <c r="CA194" s="221" t="n"/>
      <c r="CB194" s="221" t="n"/>
      <c r="CC194" s="221" t="n"/>
      <c r="CD194" s="221" t="n"/>
      <c r="CE194" s="221" t="n"/>
      <c r="CF194" s="221" t="n"/>
      <c r="CG194" s="222" t="n"/>
      <c r="CH194" s="217" t="n">
        <v>0.015</v>
      </c>
      <c r="CI194" s="449" t="n"/>
      <c r="CJ194" s="224" t="n"/>
      <c r="CK194" s="196" t="n"/>
      <c r="CL194" s="196" t="n"/>
      <c r="CM194" s="196" t="n"/>
      <c r="CN194" s="196" t="n"/>
      <c r="CO194" s="196" t="inlineStr">
        <is>
          <t>LG</t>
        </is>
      </c>
      <c r="CP194" s="24" t="inlineStr">
        <is>
          <t>HE</t>
        </is>
      </c>
      <c r="CQ194" s="367" t="inlineStr">
        <is>
          <t>MFZ66236702</t>
        </is>
      </c>
      <c r="CR194" s="367" t="inlineStr">
        <is>
          <t xml:space="preserve">mma </t>
        </is>
      </c>
      <c r="CS194" s="367" t="n">
        <v>2</v>
      </c>
      <c r="CT194" s="367" t="n"/>
      <c r="CU194" s="367" t="n"/>
      <c r="CV194" s="367" t="n"/>
      <c r="CW194" s="367" t="n"/>
      <c r="CX194" s="367" t="n"/>
      <c r="CY194" s="367">
        <f>IFERROR(ROUND(STDEV(AN194,L194),1),"")</f>
        <v/>
      </c>
      <c r="CZ194" s="235">
        <f>IFERROR(ROUND(AVERAGE(O194:S194,AA194:AE194),0),"")</f>
        <v/>
      </c>
      <c r="DA194" s="235">
        <f>IFERROR(AVERAGE(T194:X194,AF194:AJ194),"")</f>
        <v/>
      </c>
      <c r="DB194" s="96" t="n"/>
      <c r="DC194" s="431">
        <f>SUM(BL194:BT194,AW194:BE194)</f>
        <v/>
      </c>
      <c r="DD194">
        <f>ROUND(DC194/K194,0)</f>
        <v/>
      </c>
      <c r="DE194">
        <f>IFERROR(ROUND(AVERAGE(Y194:Z194,AK194:AL194),0),"")</f>
        <v/>
      </c>
      <c r="DF194" s="218">
        <f>IFERROR(ROUND((3600/DE194*J194),0),"")</f>
        <v/>
      </c>
      <c r="DG194">
        <f>IFERROR(ROUND(DD194/DF194,1),"")</f>
        <v/>
      </c>
      <c r="DH194" s="431">
        <f>DD194+DB194</f>
        <v/>
      </c>
      <c r="DI194">
        <f>DC194/DH194</f>
        <v/>
      </c>
      <c r="DK194" s="431">
        <f>DF194-AP194</f>
        <v/>
      </c>
      <c r="DL194" s="367" t="n"/>
      <c r="DM194" s="367" t="n"/>
      <c r="DN194" s="367" t="n"/>
      <c r="DO194" s="367" t="n"/>
      <c r="DP194" s="367" t="n"/>
      <c r="DQ194" s="367" t="n"/>
      <c r="DR194" s="367" t="n"/>
      <c r="DS194" s="367" t="n"/>
      <c r="DT194" s="367" t="n"/>
      <c r="DU194" s="367" t="n"/>
      <c r="DV194" s="367" t="n"/>
      <c r="DW194" s="367" t="n"/>
      <c r="DX194" s="367" t="n"/>
      <c r="DY194" s="367" t="n"/>
      <c r="DZ194" s="367" t="n"/>
      <c r="EA194" s="367" t="n"/>
      <c r="EB194" s="367" t="n"/>
      <c r="EC194" s="367" t="n"/>
      <c r="ED194" s="367" t="n"/>
      <c r="EE194" s="367" t="n"/>
      <c r="EF194" s="367" t="n"/>
      <c r="EG194" s="367" t="n"/>
      <c r="EH194" s="367" t="n"/>
      <c r="EI194" s="367" t="n"/>
    </row>
    <row r="195" ht="31.5" customFormat="1" customHeight="1" s="242">
      <c r="A195" s="236" t="n">
        <v>2022</v>
      </c>
      <c r="B195" s="192" t="n">
        <v>1</v>
      </c>
      <c r="C195" s="448" t="n">
        <v>44571</v>
      </c>
      <c r="D195" s="192" t="n">
        <v>18</v>
      </c>
      <c r="E195" s="192" t="n">
        <v>50</v>
      </c>
      <c r="F195" s="192" t="n">
        <v>7</v>
      </c>
      <c r="G195" s="241" t="inlineStr">
        <is>
          <t>LgWashing machine (Angels)</t>
        </is>
      </c>
      <c r="H195" t="inlineStr">
        <is>
          <t>FMLGEI40000000</t>
        </is>
      </c>
      <c r="I195" t="inlineStr">
        <is>
          <t>1700*1400</t>
        </is>
      </c>
      <c r="J195" t="n">
        <v>2</v>
      </c>
      <c r="K195" t="n">
        <v>3</v>
      </c>
      <c r="L195" s="243" t="n">
        <v>54</v>
      </c>
      <c r="M195" s="244" t="n">
        <v>51.57</v>
      </c>
      <c r="N195" s="245" t="n">
        <v>56.43</v>
      </c>
      <c r="O195" s="235" t="n"/>
      <c r="P195" s="235" t="n"/>
      <c r="Q195" s="235" t="n"/>
      <c r="R195" s="235" t="n"/>
      <c r="S195" s="235" t="n"/>
      <c r="T195" s="235" t="n"/>
      <c r="U195" s="235" t="n"/>
      <c r="V195" s="235" t="n"/>
      <c r="W195" s="235" t="n"/>
      <c r="X195" s="235" t="n"/>
      <c r="Y195" s="195" t="n">
        <v>105</v>
      </c>
      <c r="Z195" s="195" t="n">
        <v>105</v>
      </c>
      <c r="AA195" s="235" t="n"/>
      <c r="AB195" s="235" t="n"/>
      <c r="AC195" s="235" t="n"/>
      <c r="AD195" s="235" t="n"/>
      <c r="AE195" s="235" t="n"/>
      <c r="AF195" s="235" t="n"/>
      <c r="AG195" s="235" t="n"/>
      <c r="AH195" s="235" t="n"/>
      <c r="AI195" s="235" t="n"/>
      <c r="AJ195" s="235" t="n"/>
      <c r="AK195" s="195" t="n">
        <v>106</v>
      </c>
      <c r="AL195" s="195" t="n">
        <v>105</v>
      </c>
      <c r="AM195" s="235" t="n"/>
      <c r="AN195" s="235" t="n"/>
      <c r="AO195" s="282" t="n"/>
      <c r="AP195" s="219" t="n">
        <v>101</v>
      </c>
      <c r="AQ195" s="220" t="n">
        <v>107</v>
      </c>
      <c r="AR195" s="218" t="n"/>
      <c r="AS195" s="218" t="n"/>
      <c r="AT195" s="218" t="n"/>
      <c r="AU195" s="218" t="n"/>
      <c r="AV195" s="218" t="n"/>
      <c r="AW195" s="218" t="n"/>
      <c r="AX195" s="218" t="n"/>
      <c r="AY195" s="218" t="n"/>
      <c r="AZ195" s="218" t="n"/>
      <c r="BA195" s="218" t="n"/>
      <c r="BB195" s="218" t="n"/>
      <c r="BC195" s="218" t="n"/>
      <c r="BD195" s="218" t="n"/>
      <c r="BE195" s="218" t="n"/>
      <c r="BF195" s="218" t="n"/>
      <c r="BG195" s="218" t="n"/>
      <c r="BH195" s="218" t="n"/>
      <c r="BI195" s="218" t="n"/>
      <c r="BJ195" s="218" t="n"/>
      <c r="BK195" s="218" t="n"/>
      <c r="BL195" s="218" t="n"/>
      <c r="BM195" s="218" t="n"/>
      <c r="BN195" s="218" t="n"/>
      <c r="BO195" s="218" t="n"/>
      <c r="BP195" s="218" t="n"/>
      <c r="BQ195" s="218" t="n"/>
      <c r="BR195" s="218" t="n"/>
      <c r="BS195" s="218" t="n"/>
      <c r="BT195" s="218" t="n"/>
      <c r="BU195" s="218" t="n"/>
      <c r="BV195" s="218" t="n"/>
      <c r="BW195" s="218" t="n"/>
      <c r="BX195" s="221" t="n"/>
      <c r="BY195" s="221" t="n"/>
      <c r="BZ195" s="221" t="n"/>
      <c r="CA195" s="221" t="n"/>
      <c r="CB195" s="221" t="n"/>
      <c r="CC195" s="221" t="n"/>
      <c r="CD195" s="221" t="n"/>
      <c r="CE195" s="221" t="n"/>
      <c r="CF195" s="221" t="n"/>
      <c r="CG195" s="222" t="n"/>
      <c r="CH195" s="217" t="n">
        <v>0.015</v>
      </c>
      <c r="CI195" s="449" t="n"/>
      <c r="CJ195" s="224" t="n"/>
      <c r="CK195" s="196" t="n"/>
      <c r="CL195" s="196" t="n"/>
      <c r="CM195" s="196" t="n"/>
      <c r="CN195" s="196" t="n"/>
      <c r="CO195" s="196" t="inlineStr">
        <is>
          <t>LG</t>
        </is>
      </c>
      <c r="CP195" s="24" t="inlineStr">
        <is>
          <t>HE</t>
        </is>
      </c>
      <c r="CQ195" s="367" t="inlineStr">
        <is>
          <t>3920FZ3114C</t>
        </is>
      </c>
      <c r="CR195" s="367" t="inlineStr">
        <is>
          <t>mmf</t>
        </is>
      </c>
      <c r="CS195" s="367" t="n">
        <v>2</v>
      </c>
      <c r="CT195" s="367" t="n"/>
      <c r="CU195" s="367" t="n"/>
      <c r="CV195" s="367" t="n"/>
      <c r="CW195" s="367" t="n"/>
      <c r="CX195" s="367" t="n"/>
      <c r="CY195" s="367">
        <f>IFERROR(ROUND(STDEV(AN195,L195),1),"")</f>
        <v/>
      </c>
      <c r="CZ195" s="235">
        <f>IFERROR(ROUND(AVERAGE(O195:S195,AA195:AE195),0),"")</f>
        <v/>
      </c>
      <c r="DA195" s="235">
        <f>IFERROR(AVERAGE(T195:X195,AF195:AJ195),"")</f>
        <v/>
      </c>
      <c r="DB195" s="96" t="n"/>
      <c r="DC195" s="431">
        <f>SUM(BL195:BT195,AW195:BE195)</f>
        <v/>
      </c>
      <c r="DD195">
        <f>ROUND(DC195/K195,0)</f>
        <v/>
      </c>
      <c r="DE195">
        <f>IFERROR(ROUND(AVERAGE(Y195:Z195,AK195:AL195),0),"")</f>
        <v/>
      </c>
      <c r="DF195" s="218">
        <f>IFERROR(ROUND((3600/DE195*J195),0),"")</f>
        <v/>
      </c>
      <c r="DG195">
        <f>IFERROR(ROUND(DD195/DF195,1),"")</f>
        <v/>
      </c>
      <c r="DH195" s="431">
        <f>DD195+DB195</f>
        <v/>
      </c>
      <c r="DI195">
        <f>DC195/DH195</f>
        <v/>
      </c>
      <c r="DK195" s="431">
        <f>DF195-AP195</f>
        <v/>
      </c>
      <c r="DL195" s="367" t="n"/>
      <c r="DM195" s="367" t="n"/>
      <c r="DN195" s="367" t="n"/>
      <c r="DO195" s="367" t="n"/>
      <c r="DP195" s="367" t="n"/>
      <c r="DQ195" s="367" t="n"/>
      <c r="DR195" s="367" t="n"/>
      <c r="DS195" s="367" t="n"/>
      <c r="DT195" s="367" t="n"/>
      <c r="DU195" s="367" t="n"/>
      <c r="DV195" s="367" t="n"/>
      <c r="DW195" s="367" t="n"/>
      <c r="DX195" s="367" t="n"/>
      <c r="DY195" s="367" t="n"/>
      <c r="DZ195" s="367" t="n"/>
      <c r="EA195" s="367" t="n"/>
      <c r="EB195" s="367" t="n"/>
      <c r="EC195" s="367" t="n"/>
      <c r="ED195" s="367" t="n"/>
      <c r="EE195" s="367" t="n"/>
      <c r="EF195" s="367" t="n"/>
      <c r="EG195" s="367" t="n"/>
      <c r="EH195" s="367" t="n"/>
      <c r="EI195" s="367" t="n"/>
    </row>
    <row r="196" ht="31.5" customFormat="1" customHeight="1" s="242">
      <c r="A196" s="236" t="n">
        <v>2022</v>
      </c>
      <c r="B196" s="192" t="n">
        <v>1</v>
      </c>
      <c r="C196" s="448" t="n">
        <v>44571</v>
      </c>
      <c r="D196" s="192" t="n">
        <v>376</v>
      </c>
      <c r="E196" s="192" t="n">
        <v>438</v>
      </c>
      <c r="F196" s="192" t="n">
        <v>7</v>
      </c>
      <c r="G196" s="241" t="inlineStr">
        <is>
          <t xml:space="preserve">LG43LM63/UM73 </t>
        </is>
      </c>
      <c r="H196" t="inlineStr">
        <is>
          <t>FMLGEI43LM6373</t>
        </is>
      </c>
      <c r="I196" t="inlineStr">
        <is>
          <t>1400*1700</t>
        </is>
      </c>
      <c r="J196" t="n">
        <v>3</v>
      </c>
      <c r="K196" t="n">
        <v>2</v>
      </c>
      <c r="L196" s="243" t="n">
        <v>335</v>
      </c>
      <c r="M196" s="244" t="n">
        <v>315.235</v>
      </c>
      <c r="N196" s="245" t="n">
        <v>358.785</v>
      </c>
      <c r="O196" s="235" t="n"/>
      <c r="P196" s="235" t="n"/>
      <c r="Q196" s="235" t="n"/>
      <c r="R196" s="235" t="n"/>
      <c r="S196" s="235" t="n"/>
      <c r="T196" s="235" t="n"/>
      <c r="U196" s="235" t="n"/>
      <c r="V196" s="235" t="n"/>
      <c r="W196" s="235" t="n"/>
      <c r="X196" s="235" t="n"/>
      <c r="Y196" s="195" t="n">
        <v>138</v>
      </c>
      <c r="Z196" s="195" t="n">
        <v>136</v>
      </c>
      <c r="AA196" s="235" t="n">
        <v>214305</v>
      </c>
      <c r="AB196" s="235" t="n">
        <v>234087</v>
      </c>
      <c r="AC196" s="235" t="n">
        <v>246804</v>
      </c>
      <c r="AD196" s="235" t="n">
        <v>225609</v>
      </c>
      <c r="AE196" s="235" t="n">
        <v>232674</v>
      </c>
      <c r="AF196" s="235" t="n">
        <v>168147</v>
      </c>
      <c r="AG196" s="235" t="n">
        <v>168147</v>
      </c>
      <c r="AH196" s="235" t="n">
        <v>166734</v>
      </c>
      <c r="AI196" s="235" t="n">
        <v>168618</v>
      </c>
      <c r="AJ196" s="235" t="n">
        <v>167676</v>
      </c>
      <c r="AK196" s="195" t="n">
        <v>137</v>
      </c>
      <c r="AL196" s="195" t="n">
        <v>137</v>
      </c>
      <c r="AM196" s="235" t="n"/>
      <c r="AN196" s="235" t="n"/>
      <c r="AO196" s="282" t="n"/>
      <c r="AP196" s="219" t="n">
        <v>67</v>
      </c>
      <c r="AQ196" s="220" t="n">
        <v>161</v>
      </c>
      <c r="AR196" s="218" t="n"/>
      <c r="AS196" s="218" t="n"/>
      <c r="AT196" s="218" t="n"/>
      <c r="AU196" s="218" t="n"/>
      <c r="AV196" s="218" t="n"/>
      <c r="AW196" s="218" t="n"/>
      <c r="AX196" s="218" t="n"/>
      <c r="AY196" s="218" t="n"/>
      <c r="AZ196" s="218" t="n"/>
      <c r="BA196" s="218" t="n"/>
      <c r="BB196" s="218" t="n"/>
      <c r="BC196" s="218" t="n"/>
      <c r="BD196" s="218" t="n"/>
      <c r="BE196" s="218" t="n"/>
      <c r="BF196" s="218" t="n"/>
      <c r="BG196" s="218" t="n"/>
      <c r="BH196" s="218" t="n"/>
      <c r="BI196" s="218" t="n"/>
      <c r="BJ196" s="218" t="n"/>
      <c r="BK196" s="218" t="n"/>
      <c r="BL196" s="218" t="n"/>
      <c r="BM196" s="218" t="n"/>
      <c r="BN196" s="218" t="n"/>
      <c r="BO196" s="218" t="n"/>
      <c r="BP196" s="218" t="n"/>
      <c r="BQ196" s="218" t="n"/>
      <c r="BR196" s="218" t="n"/>
      <c r="BS196" s="218" t="n"/>
      <c r="BT196" s="218" t="n"/>
      <c r="BU196" s="218" t="n"/>
      <c r="BV196" s="218" t="n"/>
      <c r="BW196" s="218" t="n"/>
      <c r="BX196" s="221" t="n"/>
      <c r="BY196" s="221" t="n"/>
      <c r="BZ196" s="221" t="n"/>
      <c r="CA196" s="221" t="n"/>
      <c r="CB196" s="221" t="n"/>
      <c r="CC196" s="221" t="n"/>
      <c r="CD196" s="221" t="n"/>
      <c r="CE196" s="221" t="n"/>
      <c r="CF196" s="221" t="n"/>
      <c r="CG196" s="222" t="n"/>
      <c r="CH196" s="217" t="n">
        <v>0.015</v>
      </c>
      <c r="CI196" s="449" t="n"/>
      <c r="CJ196" s="224" t="n"/>
      <c r="CK196" s="196" t="n"/>
      <c r="CL196" s="196" t="n"/>
      <c r="CM196" s="196" t="n"/>
      <c r="CN196" s="196" t="n"/>
      <c r="CO196" s="196" t="inlineStr">
        <is>
          <t>LG</t>
        </is>
      </c>
      <c r="CP196" s="24" t="inlineStr">
        <is>
          <t>HE</t>
        </is>
      </c>
      <c r="CQ196" s="367" t="inlineStr">
        <is>
          <t>mfz66236501</t>
        </is>
      </c>
      <c r="CR196" s="367" t="inlineStr">
        <is>
          <t>mma</t>
        </is>
      </c>
      <c r="CS196" s="367" t="n">
        <v>2</v>
      </c>
      <c r="CT196" s="367" t="n"/>
      <c r="CU196" s="367" t="n"/>
      <c r="CV196" s="367" t="n"/>
      <c r="CW196" s="367" t="n"/>
      <c r="CX196" s="367" t="n"/>
      <c r="CY196" s="367">
        <f>IFERROR(ROUND(STDEV(AN196,L196),1),"")</f>
        <v/>
      </c>
      <c r="CZ196" s="235">
        <f>IFERROR(ROUND(AVERAGE(O196:S196,AA196:AE196),0),"")</f>
        <v/>
      </c>
      <c r="DA196" s="235">
        <f>IFERROR(AVERAGE(T196:X196,AF196:AJ196),"")</f>
        <v/>
      </c>
      <c r="DB196" s="96" t="n"/>
      <c r="DC196" s="431">
        <f>SUM(BL196:BT196,AW196:BE196)</f>
        <v/>
      </c>
      <c r="DD196">
        <f>ROUND(DC196/K196,0)</f>
        <v/>
      </c>
      <c r="DE196">
        <f>IFERROR(ROUND(AVERAGE(Y196:Z196,AK196:AL196),0),"")</f>
        <v/>
      </c>
      <c r="DF196" s="218">
        <f>IFERROR(ROUND((3600/DE196*J196),0),"")</f>
        <v/>
      </c>
      <c r="DG196">
        <f>IFERROR(ROUND(DD196/DF196,1),"")</f>
        <v/>
      </c>
      <c r="DH196" s="431">
        <f>DD196+DB196</f>
        <v/>
      </c>
      <c r="DI196">
        <f>DC196/DH196</f>
        <v/>
      </c>
      <c r="DK196" s="431">
        <f>DF196-AP196</f>
        <v/>
      </c>
      <c r="DL196" s="367" t="n"/>
      <c r="DM196" s="367" t="n"/>
      <c r="DN196" s="367" t="n"/>
      <c r="DO196" s="367" t="n"/>
      <c r="DP196" s="367" t="n"/>
      <c r="DQ196" s="367" t="n"/>
      <c r="DR196" s="367" t="n"/>
      <c r="DS196" s="367" t="n"/>
      <c r="DT196" s="367" t="n"/>
      <c r="DU196" s="367" t="n"/>
      <c r="DV196" s="367" t="n"/>
      <c r="DW196" s="367" t="n"/>
      <c r="DX196" s="367" t="n"/>
      <c r="DY196" s="367" t="n"/>
      <c r="DZ196" s="367" t="n"/>
      <c r="EA196" s="367" t="n"/>
      <c r="EB196" s="367" t="n"/>
      <c r="EC196" s="367" t="n"/>
      <c r="ED196" s="367" t="n"/>
      <c r="EE196" s="367" t="n"/>
      <c r="EF196" s="367" t="n"/>
      <c r="EG196" s="367" t="n"/>
      <c r="EH196" s="367" t="n"/>
      <c r="EI196" s="367" t="n"/>
    </row>
    <row r="197" ht="31.5" customFormat="1" customHeight="1" s="242">
      <c r="A197" s="236" t="n">
        <v>2022</v>
      </c>
      <c r="B197" s="192" t="n">
        <v>1</v>
      </c>
      <c r="C197" s="448" t="n">
        <v>44571</v>
      </c>
      <c r="D197" s="192" t="n">
        <v>376</v>
      </c>
      <c r="E197" s="192" t="n">
        <v>438</v>
      </c>
      <c r="F197" s="192" t="n">
        <v>8</v>
      </c>
      <c r="G197" s="241" t="inlineStr">
        <is>
          <t xml:space="preserve">LG43LM63/UM73 </t>
        </is>
      </c>
      <c r="H197" t="inlineStr">
        <is>
          <t>FMLGEI43LM6373</t>
        </is>
      </c>
      <c r="I197" t="inlineStr">
        <is>
          <t>1400*1700</t>
        </is>
      </c>
      <c r="J197" t="n">
        <v>3</v>
      </c>
      <c r="K197" t="n">
        <v>2</v>
      </c>
      <c r="L197" s="243" t="n">
        <v>335</v>
      </c>
      <c r="M197" s="244" t="n">
        <v>315.235</v>
      </c>
      <c r="N197" s="245" t="n">
        <v>358.785</v>
      </c>
      <c r="O197" s="235" t="n"/>
      <c r="P197" s="235" t="n"/>
      <c r="Q197" s="235" t="n"/>
      <c r="R197" s="235" t="n"/>
      <c r="S197" s="235" t="n"/>
      <c r="T197" s="235" t="n"/>
      <c r="U197" s="235" t="n"/>
      <c r="V197" s="235" t="n"/>
      <c r="W197" s="235" t="n"/>
      <c r="X197" s="235" t="n"/>
      <c r="Y197" s="195" t="n">
        <v>138</v>
      </c>
      <c r="Z197" s="195" t="n">
        <v>136</v>
      </c>
      <c r="AA197" s="235" t="n"/>
      <c r="AB197" s="235" t="n"/>
      <c r="AC197" s="235" t="n"/>
      <c r="AD197" s="235" t="n"/>
      <c r="AE197" s="235" t="n"/>
      <c r="AF197" s="235" t="n"/>
      <c r="AG197" s="235" t="n"/>
      <c r="AH197" s="235" t="n"/>
      <c r="AI197" s="235" t="n"/>
      <c r="AJ197" s="235" t="n"/>
      <c r="AK197" s="195" t="n">
        <v>137</v>
      </c>
      <c r="AL197" s="195" t="n">
        <v>137</v>
      </c>
      <c r="AM197" s="235" t="n"/>
      <c r="AN197" s="235" t="n"/>
      <c r="AO197" s="282" t="n"/>
      <c r="AP197" s="219" t="n">
        <v>67</v>
      </c>
      <c r="AQ197" s="220" t="n">
        <v>161</v>
      </c>
      <c r="AR197" s="218" t="n"/>
      <c r="AS197" s="218" t="n"/>
      <c r="AT197" s="218" t="n"/>
      <c r="AU197" s="218" t="n"/>
      <c r="AV197" s="218" t="n"/>
      <c r="AW197" s="218" t="n">
        <v>942</v>
      </c>
      <c r="AX197" s="218" t="n">
        <v>1884</v>
      </c>
      <c r="AY197" s="218" t="n">
        <v>942</v>
      </c>
      <c r="AZ197" s="218" t="n"/>
      <c r="BA197" s="218" t="n"/>
      <c r="BB197" s="218" t="n"/>
      <c r="BC197" s="218" t="n"/>
      <c r="BD197" s="218" t="n"/>
      <c r="BE197" s="218" t="n"/>
      <c r="BF197" s="218" t="n"/>
      <c r="BG197" s="218" t="n"/>
      <c r="BH197" s="218" t="n"/>
      <c r="BI197" s="218" t="n"/>
      <c r="BJ197" s="218" t="n"/>
      <c r="BK197" s="218" t="n"/>
      <c r="BL197" s="218" t="n">
        <v>942</v>
      </c>
      <c r="BM197" s="218" t="n">
        <v>1413</v>
      </c>
      <c r="BN197" s="218" t="n">
        <v>2826</v>
      </c>
      <c r="BO197" s="218" t="n"/>
      <c r="BP197" s="218" t="n">
        <v>1884</v>
      </c>
      <c r="BQ197" s="218" t="n"/>
      <c r="BR197" s="218" t="n"/>
      <c r="BS197" s="218" t="n"/>
      <c r="BT197" s="218" t="n"/>
      <c r="BU197" s="218" t="n"/>
      <c r="BV197" s="218" t="n"/>
      <c r="BW197" s="218" t="n">
        <v>942</v>
      </c>
      <c r="BX197" s="221" t="n">
        <v>1413</v>
      </c>
      <c r="BY197" s="221" t="n">
        <v>1884</v>
      </c>
      <c r="BZ197" s="221" t="n"/>
      <c r="CA197" s="221" t="n"/>
      <c r="CB197" s="221" t="n"/>
      <c r="CC197" s="221" t="n"/>
      <c r="CD197" s="221" t="n"/>
      <c r="CE197" s="221" t="n"/>
      <c r="CF197" s="221" t="n"/>
      <c r="CG197" s="222" t="n"/>
      <c r="CH197" s="217" t="n">
        <v>0.015</v>
      </c>
      <c r="CI197" s="449" t="n"/>
      <c r="CJ197" s="224" t="n"/>
      <c r="CK197" s="196" t="n"/>
      <c r="CL197" s="196" t="n"/>
      <c r="CM197" s="196" t="n"/>
      <c r="CN197" s="196" t="n"/>
      <c r="CO197" s="196" t="inlineStr">
        <is>
          <t>LG</t>
        </is>
      </c>
      <c r="CP197" s="24" t="inlineStr">
        <is>
          <t>HE</t>
        </is>
      </c>
      <c r="CQ197" s="367" t="inlineStr">
        <is>
          <t>mfz66236501</t>
        </is>
      </c>
      <c r="CR197" s="367" t="inlineStr">
        <is>
          <t>mma</t>
        </is>
      </c>
      <c r="CS197" s="367" t="n">
        <v>2</v>
      </c>
      <c r="CT197" s="367" t="n"/>
      <c r="CU197" s="367" t="n"/>
      <c r="CV197" s="367" t="n"/>
      <c r="CW197" s="367" t="n"/>
      <c r="CX197" s="367" t="n"/>
      <c r="CY197" s="367">
        <f>IFERROR(ROUND(STDEV(AN197,L197),1),"")</f>
        <v/>
      </c>
      <c r="CZ197" s="235">
        <f>IFERROR(ROUND(AVERAGE(O197:S197,AA197:AE197),0),"")</f>
        <v/>
      </c>
      <c r="DA197" s="235">
        <f>IFERROR(AVERAGE(T197:X197,AF197:AJ197),"")</f>
        <v/>
      </c>
      <c r="DB197" s="96" t="n"/>
      <c r="DC197" s="431">
        <f>SUM(BL197:BT197,AW197:BE197)</f>
        <v/>
      </c>
      <c r="DD197">
        <f>ROUND(DC197/K197,0)</f>
        <v/>
      </c>
      <c r="DE197">
        <f>IFERROR(ROUND(AVERAGE(Y197:Z197,AK197:AL197),0),"")</f>
        <v/>
      </c>
      <c r="DF197" s="218">
        <f>IFERROR(ROUND((3600/DE197*J197),0),"")</f>
        <v/>
      </c>
      <c r="DG197">
        <f>IFERROR(ROUND(DD197/DF197,1),"")</f>
        <v/>
      </c>
      <c r="DH197" s="431">
        <f>DD197+DB197</f>
        <v/>
      </c>
      <c r="DI197">
        <f>DC197/DH197</f>
        <v/>
      </c>
      <c r="DK197" s="431">
        <f>DF197-AP197</f>
        <v/>
      </c>
      <c r="DL197" s="367" t="n"/>
      <c r="DM197" s="367" t="n"/>
      <c r="DN197" s="367" t="n"/>
      <c r="DO197" s="367" t="n"/>
      <c r="DP197" s="367" t="n"/>
      <c r="DQ197" s="367" t="n"/>
      <c r="DR197" s="367" t="n"/>
      <c r="DS197" s="367" t="n"/>
      <c r="DT197" s="367" t="n"/>
      <c r="DU197" s="367" t="n"/>
      <c r="DV197" s="367" t="n"/>
      <c r="DW197" s="367" t="n"/>
      <c r="DX197" s="367" t="n"/>
      <c r="DY197" s="367" t="n"/>
      <c r="DZ197" s="367" t="n"/>
      <c r="EA197" s="367" t="n"/>
      <c r="EB197" s="367" t="n"/>
      <c r="EC197" s="367" t="n"/>
      <c r="ED197" s="367" t="n"/>
      <c r="EE197" s="367" t="n"/>
      <c r="EF197" s="367" t="n"/>
      <c r="EG197" s="367" t="n"/>
      <c r="EH197" s="367" t="n"/>
      <c r="EI197" s="367" t="n"/>
    </row>
    <row r="198" ht="31.5" customFormat="1" customHeight="1" s="242">
      <c r="A198" s="236" t="n">
        <v>2022</v>
      </c>
      <c r="B198" s="192" t="n">
        <v>1</v>
      </c>
      <c r="C198" s="448" t="n">
        <v>44571</v>
      </c>
      <c r="D198" s="192" t="n">
        <v>425</v>
      </c>
      <c r="E198" s="192" t="n">
        <v>674</v>
      </c>
      <c r="F198" s="192" t="n">
        <v>8</v>
      </c>
      <c r="G198" s="241" t="inlineStr">
        <is>
          <t>LgWashing Mashine Base (VIVACHE)</t>
        </is>
      </c>
      <c r="H198" t="inlineStr">
        <is>
          <t>FMLGEI10000000</t>
        </is>
      </c>
      <c r="I198" t="inlineStr">
        <is>
          <t>1700*1400</t>
        </is>
      </c>
      <c r="J198" t="n">
        <v>2</v>
      </c>
      <c r="K198" t="n">
        <v>1</v>
      </c>
      <c r="L198" s="243" t="n">
        <v>256</v>
      </c>
      <c r="M198" s="244" t="n">
        <v>240.896</v>
      </c>
      <c r="N198" s="245" t="n">
        <v>274.176</v>
      </c>
      <c r="O198" s="235" t="n">
        <v>33372</v>
      </c>
      <c r="P198" s="235" t="n">
        <v>33990</v>
      </c>
      <c r="Q198" s="235" t="n">
        <v>35123</v>
      </c>
      <c r="R198" s="235" t="n">
        <v>35432</v>
      </c>
      <c r="S198" s="235" t="n">
        <v>35535</v>
      </c>
      <c r="T198" s="235" t="n">
        <v>28222</v>
      </c>
      <c r="U198" s="235" t="n">
        <v>26780</v>
      </c>
      <c r="V198" s="235" t="n">
        <v>28222</v>
      </c>
      <c r="W198" s="235" t="n">
        <v>28119</v>
      </c>
      <c r="X198" s="235" t="n">
        <v>27810</v>
      </c>
      <c r="Y198" s="195" t="n">
        <v>115</v>
      </c>
      <c r="Z198" s="195" t="n">
        <v>113</v>
      </c>
      <c r="AA198" s="235" t="n">
        <v>34196</v>
      </c>
      <c r="AB198" s="235" t="n">
        <v>35535</v>
      </c>
      <c r="AC198" s="235" t="n">
        <v>37080</v>
      </c>
      <c r="AD198" s="235" t="n">
        <v>36874</v>
      </c>
      <c r="AE198" s="235" t="n">
        <v>37904</v>
      </c>
      <c r="AF198" s="235" t="n">
        <v>27501</v>
      </c>
      <c r="AG198" s="235" t="n">
        <v>28016</v>
      </c>
      <c r="AH198" s="235" t="n">
        <v>27604</v>
      </c>
      <c r="AI198" s="235" t="n">
        <v>27810</v>
      </c>
      <c r="AJ198" s="235" t="n">
        <v>28222</v>
      </c>
      <c r="AK198" s="195" t="n">
        <v>116</v>
      </c>
      <c r="AL198" s="195" t="n">
        <v>115</v>
      </c>
      <c r="AM198" s="235" t="n"/>
      <c r="AN198" s="235" t="n"/>
      <c r="AO198" s="282" t="n"/>
      <c r="AP198" s="219" t="n">
        <v>40</v>
      </c>
      <c r="AQ198" s="220" t="n">
        <v>180</v>
      </c>
      <c r="AR198" s="218" t="n"/>
      <c r="AS198" s="218" t="n"/>
      <c r="AT198" s="218" t="n"/>
      <c r="AU198" s="218" t="n"/>
      <c r="AV198" s="218" t="n"/>
      <c r="AW198" s="218" t="n">
        <v>103</v>
      </c>
      <c r="AX198" s="218" t="n">
        <v>412</v>
      </c>
      <c r="AY198" s="218" t="n">
        <v>103</v>
      </c>
      <c r="AZ198" s="218" t="n"/>
      <c r="BA198" s="218" t="n"/>
      <c r="BB198" s="218" t="n"/>
      <c r="BC198" s="218" t="n"/>
      <c r="BD198" s="218" t="n"/>
      <c r="BE198" s="218" t="n"/>
      <c r="BF198" s="218" t="n"/>
      <c r="BG198" s="218" t="n"/>
      <c r="BH198" s="218" t="n"/>
      <c r="BI198" s="218" t="n"/>
      <c r="BJ198" s="218" t="n"/>
      <c r="BK198" s="218" t="n"/>
      <c r="BL198" s="218" t="n"/>
      <c r="BM198" s="218" t="n">
        <v>103</v>
      </c>
      <c r="BN198" s="218" t="n">
        <v>618</v>
      </c>
      <c r="BO198" s="218" t="n"/>
      <c r="BP198" s="218" t="n"/>
      <c r="BQ198" s="218" t="n"/>
      <c r="BR198" s="218" t="n"/>
      <c r="BS198" s="218" t="n"/>
      <c r="BT198" s="218" t="n"/>
      <c r="BU198" s="218" t="n"/>
      <c r="BV198" s="218" t="n"/>
      <c r="BW198" s="218" t="n"/>
      <c r="BX198" s="221" t="n">
        <v>515</v>
      </c>
      <c r="BY198" s="221" t="n">
        <v>721</v>
      </c>
      <c r="BZ198" s="221" t="n"/>
      <c r="CA198" s="221" t="n"/>
      <c r="CB198" s="221" t="n"/>
      <c r="CC198" s="221" t="n"/>
      <c r="CD198" s="221" t="n"/>
      <c r="CE198" s="221" t="n"/>
      <c r="CF198" s="221" t="n"/>
      <c r="CG198" s="222" t="n"/>
      <c r="CH198" s="217" t="n">
        <v>0.015</v>
      </c>
      <c r="CI198" s="449" t="n"/>
      <c r="CJ198" s="224" t="n"/>
      <c r="CK198" s="196" t="n"/>
      <c r="CL198" s="196" t="n"/>
      <c r="CM198" s="196" t="n"/>
      <c r="CN198" s="196" t="n"/>
      <c r="CO198" s="196" t="inlineStr">
        <is>
          <t>LG</t>
        </is>
      </c>
      <c r="CP198" s="24" t="inlineStr">
        <is>
          <t>HE</t>
        </is>
      </c>
      <c r="CQ198" s="367" t="inlineStr">
        <is>
          <t>AGG76599802</t>
        </is>
      </c>
      <c r="CR198" s="367" t="inlineStr">
        <is>
          <t>mmf</t>
        </is>
      </c>
      <c r="CS198" s="367" t="n">
        <v>2</v>
      </c>
      <c r="CT198" s="367" t="n"/>
      <c r="CU198" s="367" t="n"/>
      <c r="CV198" s="367" t="n"/>
      <c r="CW198" s="367" t="n"/>
      <c r="CX198" s="367" t="n"/>
      <c r="CY198" s="367">
        <f>IFERROR(ROUND(STDEV(AN198,L198),1),"")</f>
        <v/>
      </c>
      <c r="CZ198" s="235">
        <f>IFERROR(ROUND(AVERAGE(O198:S198,AA198:AE198),0),"")</f>
        <v/>
      </c>
      <c r="DA198" s="235">
        <f>IFERROR(AVERAGE(T198:X198,AF198:AJ198),"")</f>
        <v/>
      </c>
      <c r="DB198" s="96" t="n"/>
      <c r="DC198" s="431">
        <f>SUM(BL198:BT198,AW198:BE198)</f>
        <v/>
      </c>
      <c r="DD198">
        <f>ROUND(DC198/K198,0)</f>
        <v/>
      </c>
      <c r="DE198">
        <f>IFERROR(ROUND(AVERAGE(Y198:Z198,AK198:AL198),0),"")</f>
        <v/>
      </c>
      <c r="DF198" s="218">
        <f>IFERROR(ROUND((3600/DE198*J198),0),"")</f>
        <v/>
      </c>
      <c r="DG198">
        <f>IFERROR(ROUND(DD198/DF198,1),"")</f>
        <v/>
      </c>
      <c r="DH198" s="431">
        <f>DD198+DB198</f>
        <v/>
      </c>
      <c r="DI198">
        <f>DC198/DH198</f>
        <v/>
      </c>
      <c r="DK198" s="431">
        <f>DF198-AP198</f>
        <v/>
      </c>
      <c r="DL198" s="367" t="n"/>
      <c r="DM198" s="367" t="n"/>
      <c r="DN198" s="367" t="n"/>
      <c r="DO198" s="367" t="n"/>
      <c r="DP198" s="367" t="n"/>
      <c r="DQ198" s="367" t="n"/>
      <c r="DR198" s="367" t="n"/>
      <c r="DS198" s="367" t="n"/>
      <c r="DT198" s="367" t="n"/>
      <c r="DU198" s="367" t="n"/>
      <c r="DV198" s="367" t="n"/>
      <c r="DW198" s="367" t="n"/>
      <c r="DX198" s="367" t="n"/>
      <c r="DY198" s="367" t="n"/>
      <c r="DZ198" s="367" t="n"/>
      <c r="EA198" s="367" t="n"/>
      <c r="EB198" s="367" t="n"/>
      <c r="EC198" s="367" t="n"/>
      <c r="ED198" s="367" t="n"/>
      <c r="EE198" s="367" t="n"/>
      <c r="EF198" s="367" t="n"/>
      <c r="EG198" s="367" t="n"/>
      <c r="EH198" s="367" t="n"/>
      <c r="EI198" s="367" t="n"/>
    </row>
    <row r="199" ht="31.5" customFormat="1" customHeight="1" s="242">
      <c r="A199" s="236" t="n">
        <v>2022</v>
      </c>
      <c r="B199" s="192" t="n">
        <v>1</v>
      </c>
      <c r="C199" s="448" t="n">
        <v>44571</v>
      </c>
      <c r="D199" s="192" t="n">
        <v>334</v>
      </c>
      <c r="E199" s="192" t="n">
        <v>254</v>
      </c>
      <c r="F199" s="192" t="n">
        <v>49</v>
      </c>
      <c r="G199" s="241" t="inlineStr">
        <is>
          <t>طقم سخان بلونايل ذو 4 اطقم</t>
        </is>
      </c>
      <c r="H199" t="inlineStr">
        <is>
          <t>FMDAHI40000000</t>
        </is>
      </c>
      <c r="I199" t="inlineStr">
        <is>
          <t>1600*1800</t>
        </is>
      </c>
      <c r="J199" t="n">
        <v>4</v>
      </c>
      <c r="K199" t="n">
        <v>2</v>
      </c>
      <c r="L199" s="243" t="n">
        <v>203</v>
      </c>
      <c r="M199" s="244" t="n">
        <v>188.79</v>
      </c>
      <c r="N199" s="245" t="n">
        <v>217.21</v>
      </c>
      <c r="O199" s="235" t="n">
        <v>250042</v>
      </c>
      <c r="P199" s="235" t="n">
        <v>256178</v>
      </c>
      <c r="Q199" s="235" t="n">
        <v>248508</v>
      </c>
      <c r="R199" s="235" t="n">
        <v>255411</v>
      </c>
      <c r="S199" s="235" t="n">
        <v>269984</v>
      </c>
      <c r="T199" s="235" t="n">
        <v>154934</v>
      </c>
      <c r="U199" s="235" t="n">
        <v>150332</v>
      </c>
      <c r="V199" s="235" t="n">
        <v>161070</v>
      </c>
      <c r="W199" s="235" t="n">
        <v>151099</v>
      </c>
      <c r="X199" s="235" t="n">
        <v>154934</v>
      </c>
      <c r="Y199" s="195" t="n">
        <v>137</v>
      </c>
      <c r="Z199" s="195" t="n">
        <v>136</v>
      </c>
      <c r="AA199" s="235" t="n">
        <v>187915</v>
      </c>
      <c r="AB199" s="235" t="n"/>
      <c r="AC199" s="235" t="n">
        <v>207090</v>
      </c>
      <c r="AD199" s="235" t="n">
        <v>199420</v>
      </c>
      <c r="AE199" s="235" t="n">
        <v>196352</v>
      </c>
      <c r="AF199" s="235" t="n">
        <v>158002</v>
      </c>
      <c r="AG199" s="235" t="n"/>
      <c r="AH199" s="235" t="n">
        <v>162604</v>
      </c>
      <c r="AI199" s="235" t="n">
        <v>158002</v>
      </c>
      <c r="AJ199" s="235" t="n">
        <v>160303</v>
      </c>
      <c r="AK199" s="195" t="n">
        <v>137</v>
      </c>
      <c r="AL199" s="195" t="n">
        <v>136</v>
      </c>
      <c r="AM199" s="235" t="n"/>
      <c r="AN199" s="235" t="n"/>
      <c r="AO199" s="282" t="n"/>
      <c r="AP199" s="219" t="n">
        <v>88</v>
      </c>
      <c r="AQ199" s="220" t="n">
        <v>164</v>
      </c>
      <c r="AR199" s="218" t="n"/>
      <c r="AS199" s="218" t="n"/>
      <c r="AT199" s="218" t="n"/>
      <c r="AU199" s="218" t="n"/>
      <c r="AV199" s="218" t="n"/>
      <c r="AW199" s="218" t="n">
        <v>7670</v>
      </c>
      <c r="AX199" s="218" t="n">
        <v>2301</v>
      </c>
      <c r="AY199" s="218" t="n">
        <v>3835</v>
      </c>
      <c r="AZ199" s="218" t="n">
        <v>1534</v>
      </c>
      <c r="BA199" s="218" t="n"/>
      <c r="BB199" s="218" t="n"/>
      <c r="BC199" s="218" t="n"/>
      <c r="BD199" s="218" t="n"/>
      <c r="BE199" s="218" t="n"/>
      <c r="BF199" s="218" t="n"/>
      <c r="BG199" s="218" t="n"/>
      <c r="BH199" s="218" t="n"/>
      <c r="BI199" s="218" t="n"/>
      <c r="BJ199" s="218" t="n"/>
      <c r="BK199" s="218" t="n"/>
      <c r="BL199" s="218" t="n">
        <v>1534</v>
      </c>
      <c r="BM199" s="218" t="n">
        <v>3068</v>
      </c>
      <c r="BN199" s="218" t="n">
        <v>3068</v>
      </c>
      <c r="BO199" s="218" t="n"/>
      <c r="BP199" s="218" t="n"/>
      <c r="BQ199" s="218" t="n"/>
      <c r="BR199" s="218" t="n"/>
      <c r="BS199" s="218" t="n"/>
      <c r="BT199" s="218" t="n"/>
      <c r="BU199" s="218" t="n"/>
      <c r="BV199" s="218" t="n"/>
      <c r="BW199" s="218" t="n">
        <v>4602</v>
      </c>
      <c r="BX199" s="221" t="n">
        <v>2301</v>
      </c>
      <c r="BY199" s="221" t="n">
        <v>3068</v>
      </c>
      <c r="BZ199" s="221" t="n"/>
      <c r="CA199" s="221" t="n"/>
      <c r="CB199" s="221" t="n"/>
      <c r="CC199" s="221" t="n"/>
      <c r="CD199" s="221" t="n"/>
      <c r="CE199" s="221" t="n"/>
      <c r="CF199" s="221" t="n"/>
      <c r="CG199" s="222" t="n"/>
      <c r="CH199" s="217" t="n">
        <v>0.02</v>
      </c>
      <c r="CI199" s="449" t="n"/>
      <c r="CJ199" s="224" t="n"/>
      <c r="CK199" s="196" t="n"/>
      <c r="CL199" s="196" t="n"/>
      <c r="CM199" s="196" t="n"/>
      <c r="CN199" s="196" t="n"/>
      <c r="CO199" s="196" t="inlineStr">
        <is>
          <t>الكترولوكس</t>
        </is>
      </c>
      <c r="CP199" s="24" t="inlineStr">
        <is>
          <t>القاهرة للصناعات المغذية سخانات</t>
        </is>
      </c>
      <c r="CQ199" s="367" t="inlineStr">
        <is>
          <t>PHEWP0112</t>
        </is>
      </c>
      <c r="CR199" s="367" t="n"/>
      <c r="CS199" s="367" t="n">
        <v>2</v>
      </c>
      <c r="CT199" s="367" t="n"/>
      <c r="CU199" s="367" t="n"/>
      <c r="CV199" s="367" t="n"/>
      <c r="CW199" s="367" t="n"/>
      <c r="CX199" s="367" t="n"/>
      <c r="CY199" s="367">
        <f>IFERROR(ROUND(STDEV(AN199,L199),1),"")</f>
        <v/>
      </c>
      <c r="CZ199" s="235">
        <f>IFERROR(ROUND(AVERAGE(O199:S199,AA199:AE199),0),"")</f>
        <v/>
      </c>
      <c r="DA199" s="235">
        <f>IFERROR(AVERAGE(T199:X199,AF199:AJ199),"")</f>
        <v/>
      </c>
      <c r="DB199" s="96" t="n"/>
      <c r="DC199" s="431">
        <f>SUM(BL199:BT199,AW199:BE199)</f>
        <v/>
      </c>
      <c r="DD199">
        <f>ROUND(DC199/K199,0)</f>
        <v/>
      </c>
      <c r="DE199">
        <f>IFERROR(ROUND(AVERAGE(Y199:Z199,AK199:AL199),0),"")</f>
        <v/>
      </c>
      <c r="DF199" s="218">
        <f>IFERROR(ROUND((3600/DE199*J199),0),"")</f>
        <v/>
      </c>
      <c r="DG199">
        <f>IFERROR(ROUND(DD199/DF199,1),"")</f>
        <v/>
      </c>
      <c r="DH199" s="431">
        <f>DD199+DB199</f>
        <v/>
      </c>
      <c r="DI199">
        <f>DC199/DH199</f>
        <v/>
      </c>
      <c r="DK199" s="431">
        <f>DF199-AP199</f>
        <v/>
      </c>
      <c r="DL199" s="367" t="n"/>
      <c r="DM199" s="367" t="n"/>
      <c r="DN199" s="367" t="n"/>
      <c r="DO199" s="367" t="n"/>
      <c r="DP199" s="367" t="n"/>
      <c r="DQ199" s="367" t="n"/>
      <c r="DR199" s="367" t="n"/>
      <c r="DS199" s="367" t="n"/>
      <c r="DT199" s="367" t="n"/>
      <c r="DU199" s="367" t="n"/>
      <c r="DV199" s="367" t="n"/>
      <c r="DW199" s="367" t="n"/>
      <c r="DX199" s="367" t="n"/>
      <c r="DY199" s="367" t="n"/>
      <c r="DZ199" s="367" t="n"/>
      <c r="EA199" s="367" t="n"/>
      <c r="EB199" s="367" t="n"/>
      <c r="EC199" s="367" t="n"/>
      <c r="ED199" s="367" t="n"/>
      <c r="EE199" s="367" t="n"/>
      <c r="EF199" s="367" t="n"/>
      <c r="EG199" s="367" t="n"/>
      <c r="EH199" s="367" t="n"/>
      <c r="EI199" s="367" t="n"/>
    </row>
    <row r="200" ht="31.5" customFormat="1" customHeight="1" s="242">
      <c r="A200" s="236" t="n">
        <v>2022</v>
      </c>
      <c r="B200" s="192" t="n">
        <v>1</v>
      </c>
      <c r="C200" s="448" t="n">
        <v>44572</v>
      </c>
      <c r="D200" s="192" t="n">
        <v>301</v>
      </c>
      <c r="E200" s="192" t="n">
        <v>225</v>
      </c>
      <c r="F200" s="192" t="n">
        <v>2</v>
      </c>
      <c r="G200" s="241" t="inlineStr">
        <is>
          <t>علبة 20 فلات الجديدة</t>
        </is>
      </c>
      <c r="H200" t="inlineStr">
        <is>
          <t>FMBOXI20FB0000</t>
        </is>
      </c>
      <c r="I200" t="inlineStr">
        <is>
          <t>1400*1700</t>
        </is>
      </c>
      <c r="J200" t="n">
        <v>6</v>
      </c>
      <c r="K200" t="n">
        <v>1</v>
      </c>
      <c r="L200" s="243" t="n">
        <v>372</v>
      </c>
      <c r="M200" s="244" t="n">
        <v>345.96</v>
      </c>
      <c r="N200" s="245" t="n">
        <v>398.04</v>
      </c>
      <c r="O200" s="235" t="n">
        <v>53519</v>
      </c>
      <c r="P200" s="235" t="n">
        <v>51884</v>
      </c>
      <c r="Q200" s="235" t="n">
        <v>52320</v>
      </c>
      <c r="R200" s="235" t="n">
        <v>53519</v>
      </c>
      <c r="S200" s="235" t="n"/>
      <c r="T200" s="235" t="n">
        <v>41093</v>
      </c>
      <c r="U200" s="235" t="n">
        <v>42183</v>
      </c>
      <c r="V200" s="235" t="n">
        <v>41965</v>
      </c>
      <c r="W200" s="235" t="n">
        <v>41856</v>
      </c>
      <c r="X200" s="235" t="n"/>
      <c r="Y200" s="195" t="n">
        <v>139</v>
      </c>
      <c r="Z200" s="195" t="n">
        <v>132</v>
      </c>
      <c r="AA200" s="235" t="n"/>
      <c r="AB200" s="235" t="n"/>
      <c r="AC200" s="235" t="n"/>
      <c r="AD200" s="235" t="n"/>
      <c r="AE200" s="235" t="n"/>
      <c r="AF200" s="235" t="n"/>
      <c r="AG200" s="235" t="n"/>
      <c r="AH200" s="235" t="n"/>
      <c r="AI200" s="235" t="n"/>
      <c r="AJ200" s="235" t="n"/>
      <c r="AK200" s="195" t="n">
        <v>140</v>
      </c>
      <c r="AL200" s="195" t="n">
        <v>136</v>
      </c>
      <c r="AM200" s="235" t="n"/>
      <c r="AN200" s="235" t="n"/>
      <c r="AO200" s="282" t="n"/>
      <c r="AP200" s="219" t="n">
        <v>169</v>
      </c>
      <c r="AQ200" s="220" t="n">
        <v>128</v>
      </c>
      <c r="AR200" s="218" t="n"/>
      <c r="AS200" s="218" t="n"/>
      <c r="AT200" s="218" t="n"/>
      <c r="AU200" s="218" t="n"/>
      <c r="AV200" s="218" t="n"/>
      <c r="AW200" s="218" t="n">
        <v>436</v>
      </c>
      <c r="AX200" s="218" t="n">
        <v>436</v>
      </c>
      <c r="AY200" s="218" t="n">
        <v>436</v>
      </c>
      <c r="AZ200" s="218" t="n"/>
      <c r="BA200" s="218" t="n"/>
      <c r="BB200" s="218" t="n"/>
      <c r="BC200" s="218" t="n"/>
      <c r="BD200" s="218" t="n"/>
      <c r="BE200" s="218" t="n"/>
      <c r="BF200" s="218" t="n"/>
      <c r="BG200" s="218" t="n"/>
      <c r="BH200" s="218" t="n"/>
      <c r="BI200" s="218" t="n"/>
      <c r="BJ200" s="218" t="n"/>
      <c r="BK200" s="218" t="n"/>
      <c r="BL200" s="218" t="n"/>
      <c r="BM200" s="218" t="n"/>
      <c r="BN200" s="218" t="n"/>
      <c r="BO200" s="218" t="n"/>
      <c r="BP200" s="218" t="n"/>
      <c r="BQ200" s="218" t="n"/>
      <c r="BR200" s="218" t="n"/>
      <c r="BS200" s="218" t="n"/>
      <c r="BT200" s="218" t="n"/>
      <c r="BU200" s="218" t="n"/>
      <c r="BV200" s="218" t="n"/>
      <c r="BW200" s="218" t="n"/>
      <c r="BX200" s="221" t="n"/>
      <c r="BY200" s="221" t="n"/>
      <c r="BZ200" s="221" t="n"/>
      <c r="CA200" s="221" t="n"/>
      <c r="CB200" s="221" t="n"/>
      <c r="CC200" s="221" t="n"/>
      <c r="CD200" s="221" t="n"/>
      <c r="CE200" s="221" t="n"/>
      <c r="CF200" s="221" t="n"/>
      <c r="CG200" s="222" t="n"/>
      <c r="CH200" s="217" t="n">
        <v>0.015</v>
      </c>
      <c r="CI200" s="449" t="n"/>
      <c r="CJ200" s="224" t="n"/>
      <c r="CK200" s="196" t="n"/>
      <c r="CL200" s="196" t="n"/>
      <c r="CM200" s="196" t="n"/>
      <c r="CN200" s="196" t="n"/>
      <c r="CO200" s="196" t="inlineStr">
        <is>
          <t>عملاء متنوعون</t>
        </is>
      </c>
      <c r="CP200" s="24" t="inlineStr">
        <is>
          <t>عملاء متنوعون</t>
        </is>
      </c>
      <c r="CQ200" s="367" t="n"/>
      <c r="CR200" s="367" t="n"/>
      <c r="CS200" s="367" t="n">
        <v>2</v>
      </c>
      <c r="CT200" s="367" t="n"/>
      <c r="CU200" s="367" t="n"/>
      <c r="CV200" s="367" t="n"/>
      <c r="CW200" s="367" t="n"/>
      <c r="CX200" s="367" t="n"/>
      <c r="CY200" s="367">
        <f>IFERROR(ROUND(STDEV(AN200,L200),1),"")</f>
        <v/>
      </c>
      <c r="CZ200" s="235">
        <f>IFERROR(ROUND(AVERAGE(O200:S200,AA200:AE200),0),"")</f>
        <v/>
      </c>
      <c r="DA200" s="235">
        <f>IFERROR(AVERAGE(T200:X200,AF200:AJ200),"")</f>
        <v/>
      </c>
      <c r="DB200" s="96" t="n"/>
      <c r="DC200" s="431">
        <f>SUM(BL200:BT200,AW200:BE200)</f>
        <v/>
      </c>
      <c r="DD200">
        <f>ROUND(DC200/K200,0)</f>
        <v/>
      </c>
      <c r="DE200">
        <f>IFERROR(ROUND(AVERAGE(Y200:Z200,AK200:AL200),0),"")</f>
        <v/>
      </c>
      <c r="DF200" s="218">
        <f>IFERROR(ROUND((3600/DE200*J200),0),"")</f>
        <v/>
      </c>
      <c r="DG200">
        <f>IFERROR(ROUND(DD200/DF200,1),"")</f>
        <v/>
      </c>
      <c r="DH200" s="431">
        <f>DD200+DB200</f>
        <v/>
      </c>
      <c r="DI200">
        <f>DC200/DH200</f>
        <v/>
      </c>
      <c r="DK200" s="431">
        <f>DF200-AP200</f>
        <v/>
      </c>
      <c r="DL200" s="367" t="n"/>
      <c r="DM200" s="367" t="n"/>
      <c r="DN200" s="367" t="n"/>
      <c r="DO200" s="367" t="n"/>
      <c r="DP200" s="367" t="n"/>
      <c r="DQ200" s="367" t="n"/>
      <c r="DR200" s="367" t="n"/>
      <c r="DS200" s="367" t="n"/>
      <c r="DT200" s="367" t="n"/>
      <c r="DU200" s="367" t="n"/>
      <c r="DV200" s="367" t="n"/>
      <c r="DW200" s="367" t="n"/>
      <c r="DX200" s="367" t="n"/>
      <c r="DY200" s="367" t="n"/>
      <c r="DZ200" s="367" t="n"/>
      <c r="EA200" s="367" t="n"/>
      <c r="EB200" s="367" t="n"/>
      <c r="EC200" s="367" t="n"/>
      <c r="ED200" s="367" t="n"/>
      <c r="EE200" s="367" t="n"/>
      <c r="EF200" s="367" t="n"/>
      <c r="EG200" s="367" t="n"/>
      <c r="EH200" s="367" t="n"/>
      <c r="EI200" s="367" t="n"/>
    </row>
    <row r="201" ht="31.5" customFormat="1" customHeight="1" s="242">
      <c r="A201" s="236" t="n">
        <v>2022</v>
      </c>
      <c r="B201" s="192" t="n">
        <v>1</v>
      </c>
      <c r="C201" s="448" t="n">
        <v>44572</v>
      </c>
      <c r="D201" s="192" t="n">
        <v>423</v>
      </c>
      <c r="E201" s="192" t="n">
        <v>669</v>
      </c>
      <c r="F201" s="192" t="n">
        <v>3</v>
      </c>
      <c r="G201" s="241" t="inlineStr">
        <is>
          <t>LG65UP77_TB</t>
        </is>
      </c>
      <c r="H201" t="inlineStr">
        <is>
          <t>FMLGEI065UP770</t>
        </is>
      </c>
      <c r="I201" t="inlineStr">
        <is>
          <t>1400*1700</t>
        </is>
      </c>
      <c r="J201" t="n">
        <v>2</v>
      </c>
      <c r="K201" t="n">
        <v>2</v>
      </c>
      <c r="L201" s="243" t="n">
        <v>954</v>
      </c>
      <c r="M201" s="244" t="n">
        <v>897.7140000000001</v>
      </c>
      <c r="N201" s="245" t="n">
        <v>1021.734</v>
      </c>
      <c r="O201" s="235" t="n"/>
      <c r="P201" s="235" t="n"/>
      <c r="Q201" s="235" t="n"/>
      <c r="R201" s="235" t="n"/>
      <c r="S201" s="235" t="n"/>
      <c r="T201" s="235" t="n"/>
      <c r="U201" s="235" t="n"/>
      <c r="V201" s="235" t="n"/>
      <c r="W201" s="235" t="n"/>
      <c r="X201" s="235" t="n"/>
      <c r="Y201" s="195" t="n">
        <v>193</v>
      </c>
      <c r="Z201" s="195" t="n">
        <v>193</v>
      </c>
      <c r="AA201" s="235" t="n"/>
      <c r="AB201" s="235" t="n"/>
      <c r="AC201" s="235" t="n"/>
      <c r="AD201" s="235" t="n"/>
      <c r="AE201" s="235" t="n"/>
      <c r="AF201" s="235" t="n"/>
      <c r="AG201" s="235" t="n"/>
      <c r="AH201" s="235" t="n"/>
      <c r="AI201" s="235" t="n"/>
      <c r="AJ201" s="235" t="n"/>
      <c r="AK201" s="195" t="n">
        <v>193</v>
      </c>
      <c r="AL201" s="195" t="n">
        <v>194</v>
      </c>
      <c r="AM201" s="235" t="n"/>
      <c r="AN201" s="235" t="n"/>
      <c r="AO201" s="282" t="n"/>
      <c r="AP201" s="219" t="n">
        <v>40</v>
      </c>
      <c r="AQ201" s="220" t="n">
        <v>180</v>
      </c>
      <c r="AR201" s="218" t="n"/>
      <c r="AS201" s="218" t="n"/>
      <c r="AT201" s="218" t="n"/>
      <c r="AU201" s="218" t="n"/>
      <c r="AV201" s="218" t="n"/>
      <c r="AW201" s="218" t="n">
        <v>858</v>
      </c>
      <c r="AX201" s="218" t="n">
        <v>858</v>
      </c>
      <c r="AY201" s="218" t="n">
        <v>858</v>
      </c>
      <c r="AZ201" s="218" t="n"/>
      <c r="BA201" s="218" t="n"/>
      <c r="BB201" s="218" t="n"/>
      <c r="BC201" s="218" t="n"/>
      <c r="BD201" s="218" t="n"/>
      <c r="BE201" s="218" t="n"/>
      <c r="BF201" s="218" t="n"/>
      <c r="BG201" s="218" t="n"/>
      <c r="BH201" s="218" t="n"/>
      <c r="BI201" s="218" t="n"/>
      <c r="BJ201" s="218" t="n"/>
      <c r="BK201" s="218" t="n"/>
      <c r="BL201" s="218" t="n"/>
      <c r="BM201" s="218" t="n">
        <v>572</v>
      </c>
      <c r="BN201" s="218" t="n">
        <v>1144</v>
      </c>
      <c r="BO201" s="218" t="n"/>
      <c r="BP201" s="218" t="n"/>
      <c r="BQ201" s="218" t="n"/>
      <c r="BR201" s="218" t="n"/>
      <c r="BS201" s="218" t="n"/>
      <c r="BT201" s="218" t="n"/>
      <c r="BU201" s="218" t="n"/>
      <c r="BV201" s="218" t="n"/>
      <c r="BW201" s="218" t="n"/>
      <c r="BX201" s="221" t="n">
        <v>715</v>
      </c>
      <c r="BY201" s="221" t="n">
        <v>1001</v>
      </c>
      <c r="BZ201" s="221" t="n"/>
      <c r="CA201" s="221" t="n"/>
      <c r="CB201" s="221" t="n"/>
      <c r="CC201" s="221" t="n"/>
      <c r="CD201" s="221" t="n"/>
      <c r="CE201" s="221" t="n"/>
      <c r="CF201" s="221" t="n"/>
      <c r="CG201" s="222" t="n"/>
      <c r="CH201" s="217" t="n">
        <v>0.015</v>
      </c>
      <c r="CI201" s="449" t="n"/>
      <c r="CJ201" s="224" t="n"/>
      <c r="CK201" s="196" t="n"/>
      <c r="CL201" s="196" t="n"/>
      <c r="CM201" s="196" t="n"/>
      <c r="CN201" s="196" t="n"/>
      <c r="CO201" s="196" t="inlineStr">
        <is>
          <t>LG</t>
        </is>
      </c>
      <c r="CP201" s="24" t="inlineStr">
        <is>
          <t>HE</t>
        </is>
      </c>
      <c r="CQ201" s="367" t="inlineStr">
        <is>
          <t>MFZ67207701</t>
        </is>
      </c>
      <c r="CR201" s="367" t="inlineStr">
        <is>
          <t>mma</t>
        </is>
      </c>
      <c r="CS201" s="367" t="n">
        <v>2</v>
      </c>
      <c r="CT201" s="367" t="n"/>
      <c r="CU201" s="367" t="n"/>
      <c r="CV201" s="367" t="n"/>
      <c r="CW201" s="367" t="n"/>
      <c r="CX201" s="367" t="n"/>
      <c r="CY201" s="367">
        <f>IFERROR(ROUND(STDEV(AN201,L201),1),"")</f>
        <v/>
      </c>
      <c r="CZ201" s="235">
        <f>IFERROR(ROUND(AVERAGE(O201:S201,AA201:AE201),0),"")</f>
        <v/>
      </c>
      <c r="DA201" s="235">
        <f>IFERROR(AVERAGE(T201:X201,AF201:AJ201),"")</f>
        <v/>
      </c>
      <c r="DB201" s="96" t="n"/>
      <c r="DC201" s="431">
        <f>SUM(BL201:BT201,AW201:BE201)</f>
        <v/>
      </c>
      <c r="DD201">
        <f>ROUND(DC201/K201,0)</f>
        <v/>
      </c>
      <c r="DE201">
        <f>IFERROR(ROUND(AVERAGE(Y201:Z201,AK201:AL201),0),"")</f>
        <v/>
      </c>
      <c r="DF201" s="218">
        <f>IFERROR(ROUND((3600/DE201*J201),0),"")</f>
        <v/>
      </c>
      <c r="DG201">
        <f>IFERROR(ROUND(DD201/DF201,1),"")</f>
        <v/>
      </c>
      <c r="DH201" s="431">
        <f>DD201+DB201</f>
        <v/>
      </c>
      <c r="DI201">
        <f>DC201/DH201</f>
        <v/>
      </c>
      <c r="DK201" s="431">
        <f>DF201-AP201</f>
        <v/>
      </c>
      <c r="DL201" s="367" t="n"/>
      <c r="DM201" s="367" t="n"/>
      <c r="DN201" s="367" t="n"/>
      <c r="DO201" s="367" t="n"/>
      <c r="DP201" s="367" t="n"/>
      <c r="DQ201" s="367" t="n"/>
      <c r="DR201" s="367" t="n"/>
      <c r="DS201" s="367" t="n"/>
      <c r="DT201" s="367" t="n"/>
      <c r="DU201" s="367" t="n"/>
      <c r="DV201" s="367" t="n"/>
      <c r="DW201" s="367" t="n"/>
      <c r="DX201" s="367" t="n"/>
      <c r="DY201" s="367" t="n"/>
      <c r="DZ201" s="367" t="n"/>
      <c r="EA201" s="367" t="n"/>
      <c r="EB201" s="367" t="n"/>
      <c r="EC201" s="367" t="n"/>
      <c r="ED201" s="367" t="n"/>
      <c r="EE201" s="367" t="n"/>
      <c r="EF201" s="367" t="n"/>
      <c r="EG201" s="367" t="n"/>
      <c r="EH201" s="367" t="n"/>
      <c r="EI201" s="367" t="n"/>
    </row>
    <row r="202" ht="31.5" customFormat="1" customHeight="1" s="242">
      <c r="A202" s="236" t="n">
        <v>2022</v>
      </c>
      <c r="B202" s="192" t="n">
        <v>1</v>
      </c>
      <c r="C202" s="448" t="n">
        <v>44572</v>
      </c>
      <c r="D202" s="192" t="n">
        <v>47</v>
      </c>
      <c r="E202" s="192" t="n">
        <v>122</v>
      </c>
      <c r="F202" s="192" t="n">
        <v>4</v>
      </c>
      <c r="G202" s="241" t="inlineStr">
        <is>
          <t>LgWashing Mashine Base</t>
        </is>
      </c>
      <c r="H202" t="inlineStr">
        <is>
          <t>FMLGEI1000000</t>
        </is>
      </c>
      <c r="I202" t="inlineStr">
        <is>
          <t>1700*1400</t>
        </is>
      </c>
      <c r="J202" t="n">
        <v>2</v>
      </c>
      <c r="K202" t="n">
        <v>1</v>
      </c>
      <c r="L202" s="243" t="n">
        <v>280</v>
      </c>
      <c r="M202" s="244" t="n">
        <v>267.4</v>
      </c>
      <c r="N202" s="245" t="n">
        <v>292.6</v>
      </c>
      <c r="O202" s="235" t="n">
        <v>168320</v>
      </c>
      <c r="P202" s="235" t="n">
        <v>170424</v>
      </c>
      <c r="Q202" s="235" t="n"/>
      <c r="R202" s="235" t="n"/>
      <c r="S202" s="235" t="n"/>
      <c r="T202" s="235" t="n">
        <v>152540</v>
      </c>
      <c r="U202" s="235" t="n">
        <v>138338</v>
      </c>
      <c r="V202" s="235" t="n"/>
      <c r="W202" s="235" t="n"/>
      <c r="X202" s="235" t="n"/>
      <c r="Y202" s="195" t="n">
        <v>113</v>
      </c>
      <c r="Z202" s="195" t="n">
        <v>112</v>
      </c>
      <c r="AA202" s="235" t="n"/>
      <c r="AB202" s="235" t="n"/>
      <c r="AC202" s="235" t="n"/>
      <c r="AD202" s="235" t="n"/>
      <c r="AE202" s="235" t="n"/>
      <c r="AF202" s="235" t="n"/>
      <c r="AG202" s="235" t="n"/>
      <c r="AH202" s="235" t="n"/>
      <c r="AI202" s="235" t="n"/>
      <c r="AJ202" s="235" t="n"/>
      <c r="AK202" s="195" t="n">
        <v>112</v>
      </c>
      <c r="AL202" s="195" t="n">
        <v>111</v>
      </c>
      <c r="AM202" s="235" t="n"/>
      <c r="AN202" s="235" t="n"/>
      <c r="AO202" s="282" t="n"/>
      <c r="AP202" s="219" t="n">
        <v>63</v>
      </c>
      <c r="AQ202" s="220" t="n">
        <v>115</v>
      </c>
      <c r="AR202" s="218" t="n"/>
      <c r="AS202" s="218" t="n"/>
      <c r="AT202" s="218" t="n"/>
      <c r="AU202" s="218" t="n"/>
      <c r="AV202" s="218" t="n"/>
      <c r="AW202" s="218" t="n">
        <v>1052</v>
      </c>
      <c r="AX202" s="218" t="n">
        <v>1052</v>
      </c>
      <c r="AY202" s="218" t="n">
        <v>1052</v>
      </c>
      <c r="AZ202" s="218" t="n"/>
      <c r="BA202" s="218" t="n"/>
      <c r="BB202" s="218" t="n"/>
      <c r="BC202" s="218" t="n"/>
      <c r="BD202" s="218" t="n"/>
      <c r="BE202" s="218" t="n"/>
      <c r="BF202" s="218" t="n"/>
      <c r="BG202" s="218" t="n"/>
      <c r="BH202" s="218" t="n"/>
      <c r="BI202" s="218" t="n"/>
      <c r="BJ202" s="218" t="n"/>
      <c r="BK202" s="218" t="n"/>
      <c r="BL202" s="218" t="n"/>
      <c r="BM202" s="218" t="n"/>
      <c r="BN202" s="218" t="n"/>
      <c r="BO202" s="218" t="n"/>
      <c r="BP202" s="218" t="n"/>
      <c r="BQ202" s="218" t="n"/>
      <c r="BR202" s="218" t="n"/>
      <c r="BS202" s="218" t="n"/>
      <c r="BT202" s="218" t="n"/>
      <c r="BU202" s="218" t="n"/>
      <c r="BV202" s="218" t="n"/>
      <c r="BW202" s="218" t="n"/>
      <c r="BX202" s="221" t="n"/>
      <c r="BY202" s="221" t="n"/>
      <c r="BZ202" s="221" t="n"/>
      <c r="CA202" s="221" t="n"/>
      <c r="CB202" s="221" t="n"/>
      <c r="CC202" s="221" t="n"/>
      <c r="CD202" s="221" t="n"/>
      <c r="CE202" s="221" t="n"/>
      <c r="CF202" s="221" t="n"/>
      <c r="CG202" s="222" t="n"/>
      <c r="CH202" s="217" t="n">
        <v>0.015</v>
      </c>
      <c r="CI202" s="449" t="n"/>
      <c r="CJ202" s="224" t="n"/>
      <c r="CK202" s="196" t="n"/>
      <c r="CL202" s="196" t="n"/>
      <c r="CM202" s="196" t="n"/>
      <c r="CN202" s="196" t="n"/>
      <c r="CO202" s="196" t="inlineStr">
        <is>
          <t>LG</t>
        </is>
      </c>
      <c r="CP202" s="24" t="inlineStr">
        <is>
          <t>HE</t>
        </is>
      </c>
      <c r="CQ202" s="367" t="inlineStr">
        <is>
          <t>AGG76599801</t>
        </is>
      </c>
      <c r="CR202" s="367" t="inlineStr">
        <is>
          <t>mmf</t>
        </is>
      </c>
      <c r="CS202" s="367" t="n">
        <v>2</v>
      </c>
      <c r="CT202" s="367" t="n"/>
      <c r="CU202" s="367" t="n"/>
      <c r="CV202" s="367" t="n"/>
      <c r="CW202" s="367" t="n"/>
      <c r="CX202" s="367" t="n"/>
      <c r="CY202" s="367">
        <f>IFERROR(ROUND(STDEV(AN202,L202),1),"")</f>
        <v/>
      </c>
      <c r="CZ202" s="235">
        <f>IFERROR(ROUND(AVERAGE(O202:S202,AA202:AE202),0),"")</f>
        <v/>
      </c>
      <c r="DA202" s="235">
        <f>IFERROR(AVERAGE(T202:X202,AF202:AJ202),"")</f>
        <v/>
      </c>
      <c r="DB202" s="96" t="n"/>
      <c r="DC202" s="431">
        <f>SUM(BL202:BT202,AW202:BE202)</f>
        <v/>
      </c>
      <c r="DD202">
        <f>ROUND(DC202/K202,0)</f>
        <v/>
      </c>
      <c r="DE202">
        <f>IFERROR(ROUND(AVERAGE(Y202:Z202,AK202:AL202),0),"")</f>
        <v/>
      </c>
      <c r="DF202" s="218">
        <f>IFERROR(ROUND((3600/DE202*J202),0),"")</f>
        <v/>
      </c>
      <c r="DG202">
        <f>IFERROR(ROUND(DD202/DF202,1),"")</f>
        <v/>
      </c>
      <c r="DH202" s="431">
        <f>DD202+DB202</f>
        <v/>
      </c>
      <c r="DI202">
        <f>DC202/DH202</f>
        <v/>
      </c>
      <c r="DK202" s="431">
        <f>DF202-AP202</f>
        <v/>
      </c>
      <c r="DL202" s="367" t="n"/>
      <c r="DM202" s="367" t="n"/>
      <c r="DN202" s="367" t="n"/>
      <c r="DO202" s="367" t="n"/>
      <c r="DP202" s="367" t="n"/>
      <c r="DQ202" s="367" t="n"/>
      <c r="DR202" s="367" t="n"/>
      <c r="DS202" s="367" t="n"/>
      <c r="DT202" s="367" t="n"/>
      <c r="DU202" s="367" t="n"/>
      <c r="DV202" s="367" t="n"/>
      <c r="DW202" s="367" t="n"/>
      <c r="DX202" s="367" t="n"/>
      <c r="DY202" s="367" t="n"/>
      <c r="DZ202" s="367" t="n"/>
      <c r="EA202" s="367" t="n"/>
      <c r="EB202" s="367" t="n"/>
      <c r="EC202" s="367" t="n"/>
      <c r="ED202" s="367" t="n"/>
      <c r="EE202" s="367" t="n"/>
      <c r="EF202" s="367" t="n"/>
      <c r="EG202" s="367" t="n"/>
      <c r="EH202" s="367" t="n"/>
      <c r="EI202" s="367" t="n"/>
    </row>
    <row r="203" ht="31.5" customFormat="1" customHeight="1" s="242">
      <c r="A203" s="236" t="n">
        <v>2022</v>
      </c>
      <c r="B203" s="192" t="n">
        <v>1</v>
      </c>
      <c r="C203" s="448" t="n">
        <v>44572</v>
      </c>
      <c r="D203" s="192" t="n">
        <v>423</v>
      </c>
      <c r="E203" s="192" t="n">
        <v>669</v>
      </c>
      <c r="F203" s="192" t="n">
        <v>4</v>
      </c>
      <c r="G203" s="241" t="inlineStr">
        <is>
          <t>LG65UP77_TB</t>
        </is>
      </c>
      <c r="H203" t="inlineStr">
        <is>
          <t>FMLGEI065UP770</t>
        </is>
      </c>
      <c r="I203" t="inlineStr">
        <is>
          <t>1400*1700</t>
        </is>
      </c>
      <c r="J203" t="n">
        <v>2</v>
      </c>
      <c r="K203" t="n">
        <v>2</v>
      </c>
      <c r="L203" s="243" t="n">
        <v>954</v>
      </c>
      <c r="M203" s="244" t="n">
        <v>897.7140000000001</v>
      </c>
      <c r="N203" s="245" t="n">
        <v>1021.734</v>
      </c>
      <c r="O203" s="235" t="n">
        <v>255970</v>
      </c>
      <c r="P203" s="235" t="n">
        <v>255541</v>
      </c>
      <c r="Q203" s="235" t="n">
        <v>260975</v>
      </c>
      <c r="R203" s="235" t="n">
        <v>254826</v>
      </c>
      <c r="S203" s="235" t="n">
        <v>189618</v>
      </c>
      <c r="T203" s="235" t="n">
        <v>156871</v>
      </c>
      <c r="U203" s="235" t="n">
        <v>153153</v>
      </c>
      <c r="V203" s="235" t="n">
        <v>152438</v>
      </c>
      <c r="W203" s="235" t="n">
        <v>148291</v>
      </c>
      <c r="X203" s="235" t="n">
        <v>144144</v>
      </c>
      <c r="Y203" s="195" t="n">
        <v>193</v>
      </c>
      <c r="Z203" s="195" t="n">
        <v>193</v>
      </c>
      <c r="AA203" s="235" t="n"/>
      <c r="AB203" s="235" t="n">
        <v>240097</v>
      </c>
      <c r="AC203" s="235" t="n">
        <v>209924</v>
      </c>
      <c r="AD203" s="235" t="n">
        <v>205062</v>
      </c>
      <c r="AE203" s="235" t="n">
        <v>210925</v>
      </c>
      <c r="AF203" s="235" t="n"/>
      <c r="AG203" s="235" t="n">
        <v>142571</v>
      </c>
      <c r="AH203" s="235" t="n">
        <v>141570</v>
      </c>
      <c r="AI203" s="235" t="n">
        <v>143286</v>
      </c>
      <c r="AJ203" s="235" t="n">
        <v>146003</v>
      </c>
      <c r="AK203" s="195" t="n">
        <v>193</v>
      </c>
      <c r="AL203" s="195" t="n">
        <v>194</v>
      </c>
      <c r="AM203" s="235" t="n"/>
      <c r="AN203" s="235" t="n"/>
      <c r="AO203" s="282" t="n"/>
      <c r="AP203" s="219" t="n">
        <v>40</v>
      </c>
      <c r="AQ203" s="220" t="n">
        <v>180</v>
      </c>
      <c r="AR203" s="218" t="n"/>
      <c r="AS203" s="218" t="n"/>
      <c r="AT203" s="218" t="n"/>
      <c r="AU203" s="218" t="n"/>
      <c r="AV203" s="218" t="n"/>
      <c r="AW203" s="218" t="n"/>
      <c r="AX203" s="218" t="n"/>
      <c r="AY203" s="218" t="n"/>
      <c r="AZ203" s="218" t="n"/>
      <c r="BA203" s="218" t="n"/>
      <c r="BB203" s="218" t="n"/>
      <c r="BC203" s="218" t="n"/>
      <c r="BD203" s="218" t="n"/>
      <c r="BE203" s="218" t="n"/>
      <c r="BF203" s="218" t="n"/>
      <c r="BG203" s="218" t="n"/>
      <c r="BH203" s="218" t="n"/>
      <c r="BI203" s="218" t="n"/>
      <c r="BJ203" s="218" t="n"/>
      <c r="BK203" s="218" t="n"/>
      <c r="BL203" s="218" t="n"/>
      <c r="BM203" s="218" t="n"/>
      <c r="BN203" s="218" t="n"/>
      <c r="BO203" s="218" t="n"/>
      <c r="BP203" s="218" t="n"/>
      <c r="BQ203" s="218" t="n"/>
      <c r="BR203" s="218" t="n"/>
      <c r="BS203" s="218" t="n"/>
      <c r="BT203" s="218" t="n"/>
      <c r="BU203" s="218" t="n"/>
      <c r="BV203" s="218" t="n"/>
      <c r="BW203" s="218" t="n"/>
      <c r="BX203" s="221" t="n"/>
      <c r="BY203" s="221" t="n"/>
      <c r="BZ203" s="221" t="n"/>
      <c r="CA203" s="221" t="n"/>
      <c r="CB203" s="221" t="n"/>
      <c r="CC203" s="221" t="n"/>
      <c r="CD203" s="221" t="n"/>
      <c r="CE203" s="221" t="n"/>
      <c r="CF203" s="221" t="n"/>
      <c r="CG203" s="222" t="n"/>
      <c r="CH203" s="217" t="n">
        <v>0.015</v>
      </c>
      <c r="CI203" s="449" t="n"/>
      <c r="CJ203" s="224" t="n"/>
      <c r="CK203" s="196" t="n"/>
      <c r="CL203" s="196" t="n"/>
      <c r="CM203" s="196" t="n"/>
      <c r="CN203" s="196" t="n"/>
      <c r="CO203" s="196" t="inlineStr">
        <is>
          <t>LG</t>
        </is>
      </c>
      <c r="CP203" s="24" t="inlineStr">
        <is>
          <t>HE</t>
        </is>
      </c>
      <c r="CQ203" s="367" t="inlineStr">
        <is>
          <t>MFZ67207701</t>
        </is>
      </c>
      <c r="CR203" s="367" t="inlineStr">
        <is>
          <t>mma</t>
        </is>
      </c>
      <c r="CS203" s="367" t="n">
        <v>2</v>
      </c>
      <c r="CT203" s="367" t="n"/>
      <c r="CU203" s="367" t="n"/>
      <c r="CV203" s="367" t="n"/>
      <c r="CW203" s="367" t="n"/>
      <c r="CX203" s="367" t="n"/>
      <c r="CY203" s="367">
        <f>IFERROR(ROUND(STDEV(AN203,L203),1),"")</f>
        <v/>
      </c>
      <c r="CZ203" s="235">
        <f>IFERROR(ROUND(AVERAGE(O203:S203,AA203:AE203),0),"")</f>
        <v/>
      </c>
      <c r="DA203" s="235">
        <f>IFERROR(AVERAGE(T203:X203,AF203:AJ203),"")</f>
        <v/>
      </c>
      <c r="DB203" s="96" t="n"/>
      <c r="DC203" s="431">
        <f>SUM(BL203:BT203,AW203:BE203)</f>
        <v/>
      </c>
      <c r="DD203">
        <f>ROUND(DC203/K203,0)</f>
        <v/>
      </c>
      <c r="DE203">
        <f>IFERROR(ROUND(AVERAGE(Y203:Z203,AK203:AL203),0),"")</f>
        <v/>
      </c>
      <c r="DF203" s="218">
        <f>IFERROR(ROUND((3600/DE203*J203),0),"")</f>
        <v/>
      </c>
      <c r="DG203">
        <f>IFERROR(ROUND(DD203/DF203,1),"")</f>
        <v/>
      </c>
      <c r="DH203" s="431">
        <f>DD203+DB203</f>
        <v/>
      </c>
      <c r="DI203">
        <f>DC203/DH203</f>
        <v/>
      </c>
      <c r="DK203" s="431">
        <f>DF203-AP203</f>
        <v/>
      </c>
      <c r="DL203" s="367" t="n"/>
      <c r="DM203" s="367" t="n"/>
      <c r="DN203" s="367" t="n"/>
      <c r="DO203" s="367" t="n"/>
      <c r="DP203" s="367" t="n"/>
      <c r="DQ203" s="367" t="n"/>
      <c r="DR203" s="367" t="n"/>
      <c r="DS203" s="367" t="n"/>
      <c r="DT203" s="367" t="n"/>
      <c r="DU203" s="367" t="n"/>
      <c r="DV203" s="367" t="n"/>
      <c r="DW203" s="367" t="n"/>
      <c r="DX203" s="367" t="n"/>
      <c r="DY203" s="367" t="n"/>
      <c r="DZ203" s="367" t="n"/>
      <c r="EA203" s="367" t="n"/>
      <c r="EB203" s="367" t="n"/>
      <c r="EC203" s="367" t="n"/>
      <c r="ED203" s="367" t="n"/>
      <c r="EE203" s="367" t="n"/>
      <c r="EF203" s="367" t="n"/>
      <c r="EG203" s="367" t="n"/>
      <c r="EH203" s="367" t="n"/>
      <c r="EI203" s="367" t="n"/>
    </row>
    <row r="204" ht="31.5" customFormat="1" customHeight="1" s="242">
      <c r="A204" s="236" t="n">
        <v>2022</v>
      </c>
      <c r="B204" s="192" t="n">
        <v>1</v>
      </c>
      <c r="C204" s="448" t="n">
        <v>44572</v>
      </c>
      <c r="D204" s="192" t="n">
        <v>382</v>
      </c>
      <c r="E204" s="192" t="n">
        <v>449</v>
      </c>
      <c r="F204" s="192" t="n">
        <v>5</v>
      </c>
      <c r="G204" s="241" t="inlineStr">
        <is>
          <t>FRONT 43LM63</t>
        </is>
      </c>
      <c r="H204" t="inlineStr">
        <is>
          <t>FMLGEI43LM63FR</t>
        </is>
      </c>
      <c r="I204" t="inlineStr">
        <is>
          <t>1400*1700</t>
        </is>
      </c>
      <c r="J204" t="n">
        <v>3</v>
      </c>
      <c r="K204" t="n">
        <v>1</v>
      </c>
      <c r="L204" s="243" t="n">
        <v>46</v>
      </c>
      <c r="M204" s="244" t="n">
        <v>40.986</v>
      </c>
      <c r="N204" s="245" t="n">
        <v>50.048</v>
      </c>
      <c r="O204" s="235" t="n"/>
      <c r="P204" s="235" t="n"/>
      <c r="Q204" s="235" t="n"/>
      <c r="R204" s="235" t="n"/>
      <c r="S204" s="235" t="n">
        <v>15240</v>
      </c>
      <c r="T204" s="235" t="n"/>
      <c r="U204" s="235" t="n"/>
      <c r="V204" s="235" t="n"/>
      <c r="W204" s="235" t="n"/>
      <c r="X204" s="235" t="n">
        <v>11176</v>
      </c>
      <c r="Y204" s="195" t="n">
        <v>88</v>
      </c>
      <c r="Z204" s="195" t="n">
        <v>89</v>
      </c>
      <c r="AA204" s="235" t="n">
        <v>14732</v>
      </c>
      <c r="AB204" s="235" t="n">
        <v>16764</v>
      </c>
      <c r="AC204" s="235" t="n">
        <v>16256</v>
      </c>
      <c r="AD204" s="235" t="n">
        <v>16764</v>
      </c>
      <c r="AE204" s="235" t="n">
        <v>17780</v>
      </c>
      <c r="AF204" s="235" t="n">
        <v>10414</v>
      </c>
      <c r="AG204" s="235" t="n">
        <v>11684</v>
      </c>
      <c r="AH204" s="235" t="n">
        <v>11938</v>
      </c>
      <c r="AI204" s="235" t="n">
        <v>12192</v>
      </c>
      <c r="AJ204" s="235" t="n">
        <v>12446</v>
      </c>
      <c r="AK204" s="195" t="n">
        <v>90</v>
      </c>
      <c r="AL204" s="195" t="n">
        <v>89</v>
      </c>
      <c r="AM204" s="235" t="n"/>
      <c r="AN204" s="235" t="n"/>
      <c r="AO204" s="282" t="n"/>
      <c r="AP204" s="219" t="n">
        <v>108</v>
      </c>
      <c r="AQ204" s="220" t="n">
        <v>100</v>
      </c>
      <c r="AR204" s="218" t="n"/>
      <c r="AS204" s="218" t="n"/>
      <c r="AT204" s="218" t="n"/>
      <c r="AU204" s="218" t="n"/>
      <c r="AV204" s="218" t="n"/>
      <c r="AW204" s="218" t="n">
        <v>1270</v>
      </c>
      <c r="AX204" s="218" t="n">
        <v>1270</v>
      </c>
      <c r="AY204" s="218" t="n">
        <v>508</v>
      </c>
      <c r="AZ204" s="218" t="n"/>
      <c r="BA204" s="218" t="n"/>
      <c r="BB204" s="218" t="n"/>
      <c r="BC204" s="218" t="n"/>
      <c r="BD204" s="218" t="n"/>
      <c r="BE204" s="218" t="n"/>
      <c r="BF204" s="218" t="n"/>
      <c r="BG204" s="218" t="n"/>
      <c r="BH204" s="218" t="n"/>
      <c r="BI204" s="218" t="n"/>
      <c r="BJ204" s="218" t="n"/>
      <c r="BK204" s="218" t="n"/>
      <c r="BL204" s="218" t="n">
        <v>254</v>
      </c>
      <c r="BM204" s="218" t="n">
        <v>508</v>
      </c>
      <c r="BN204" s="218" t="n">
        <v>1778</v>
      </c>
      <c r="BO204" s="218" t="n"/>
      <c r="BP204" s="218" t="n"/>
      <c r="BQ204" s="218" t="n"/>
      <c r="BR204" s="218" t="n"/>
      <c r="BS204" s="218" t="n"/>
      <c r="BT204" s="218" t="n"/>
      <c r="BU204" s="218" t="n"/>
      <c r="BV204" s="218" t="n"/>
      <c r="BW204" s="218" t="n">
        <v>1524</v>
      </c>
      <c r="BX204" s="221" t="n">
        <v>1778</v>
      </c>
      <c r="BY204" s="221" t="n">
        <v>2286</v>
      </c>
      <c r="BZ204" s="221" t="n"/>
      <c r="CA204" s="221" t="n"/>
      <c r="CB204" s="221" t="n"/>
      <c r="CC204" s="221" t="n"/>
      <c r="CD204" s="221" t="n"/>
      <c r="CE204" s="221" t="n"/>
      <c r="CF204" s="221" t="n"/>
      <c r="CG204" s="222" t="n"/>
      <c r="CH204" s="217" t="n">
        <v>0.015</v>
      </c>
      <c r="CI204" s="449" t="n"/>
      <c r="CJ204" s="224" t="n"/>
      <c r="CK204" s="196" t="n"/>
      <c r="CL204" s="196" t="n"/>
      <c r="CM204" s="196" t="n"/>
      <c r="CN204" s="196" t="n"/>
      <c r="CO204" s="196" t="inlineStr">
        <is>
          <t>LG</t>
        </is>
      </c>
      <c r="CP204" s="24" t="inlineStr">
        <is>
          <t>HE</t>
        </is>
      </c>
      <c r="CQ204" s="367" t="inlineStr">
        <is>
          <t>MFZ66151901</t>
        </is>
      </c>
      <c r="CR204" s="367" t="inlineStr">
        <is>
          <t>mma</t>
        </is>
      </c>
      <c r="CS204" s="367" t="n">
        <v>2</v>
      </c>
      <c r="CT204" s="367" t="n"/>
      <c r="CU204" s="367" t="n"/>
      <c r="CV204" s="367" t="n"/>
      <c r="CW204" s="367" t="n"/>
      <c r="CX204" s="367" t="n"/>
      <c r="CY204" s="367">
        <f>IFERROR(ROUND(STDEV(AN204,L204),1),"")</f>
        <v/>
      </c>
      <c r="CZ204" s="235">
        <f>IFERROR(ROUND(AVERAGE(O204:S204,AA204:AE204),0),"")</f>
        <v/>
      </c>
      <c r="DA204" s="235">
        <f>IFERROR(AVERAGE(T204:X204,AF204:AJ204),"")</f>
        <v/>
      </c>
      <c r="DB204" s="96" t="n"/>
      <c r="DC204" s="431">
        <f>SUM(BL204:BT204,AW204:BE204)</f>
        <v/>
      </c>
      <c r="DD204">
        <f>ROUND(DC204/K204,0)</f>
        <v/>
      </c>
      <c r="DE204">
        <f>IFERROR(ROUND(AVERAGE(Y204:Z204,AK204:AL204),0),"")</f>
        <v/>
      </c>
      <c r="DF204" s="218">
        <f>IFERROR(ROUND((3600/DE204*J204),0),"")</f>
        <v/>
      </c>
      <c r="DG204">
        <f>IFERROR(ROUND(DD204/DF204,1),"")</f>
        <v/>
      </c>
      <c r="DH204" s="431">
        <f>DD204+DB204</f>
        <v/>
      </c>
      <c r="DI204">
        <f>DC204/DH204</f>
        <v/>
      </c>
      <c r="DK204" s="431">
        <f>DF204-AP204</f>
        <v/>
      </c>
      <c r="DL204" s="367" t="n"/>
      <c r="DM204" s="367" t="n"/>
      <c r="DN204" s="367" t="n"/>
      <c r="DO204" s="367" t="n"/>
      <c r="DP204" s="367" t="n"/>
      <c r="DQ204" s="367" t="n"/>
      <c r="DR204" s="367" t="n"/>
      <c r="DS204" s="367" t="n"/>
      <c r="DT204" s="367" t="n"/>
      <c r="DU204" s="367" t="n"/>
      <c r="DV204" s="367" t="n"/>
      <c r="DW204" s="367" t="n"/>
      <c r="DX204" s="367" t="n"/>
      <c r="DY204" s="367" t="n"/>
      <c r="DZ204" s="367" t="n"/>
      <c r="EA204" s="367" t="n"/>
      <c r="EB204" s="367" t="n"/>
      <c r="EC204" s="367" t="n"/>
      <c r="ED204" s="367" t="n"/>
      <c r="EE204" s="367" t="n"/>
      <c r="EF204" s="367" t="n"/>
      <c r="EG204" s="367" t="n"/>
      <c r="EH204" s="367" t="n"/>
      <c r="EI204" s="367" t="n"/>
    </row>
    <row r="205" ht="31.5" customFormat="1" customHeight="1" s="242">
      <c r="A205" s="236" t="n">
        <v>2022</v>
      </c>
      <c r="B205" s="192" t="n">
        <v>1</v>
      </c>
      <c r="C205" s="448" t="n">
        <v>44572</v>
      </c>
      <c r="D205" s="192" t="n">
        <v>18</v>
      </c>
      <c r="E205" s="192" t="n">
        <v>49</v>
      </c>
      <c r="F205" s="192" t="n">
        <v>6</v>
      </c>
      <c r="G205" s="241" t="inlineStr">
        <is>
          <t xml:space="preserve"> LgWashing machine (Cover)</t>
        </is>
      </c>
      <c r="H205" t="inlineStr">
        <is>
          <t>FMLGEI20000000</t>
        </is>
      </c>
      <c r="I205" t="inlineStr">
        <is>
          <t>1700*1400</t>
        </is>
      </c>
      <c r="J205" t="n">
        <v>2</v>
      </c>
      <c r="K205" t="n">
        <v>3</v>
      </c>
      <c r="L205" s="243" t="n">
        <v>100</v>
      </c>
      <c r="M205" s="244" t="n">
        <v>95.5</v>
      </c>
      <c r="N205" s="245" t="n">
        <v>104.5</v>
      </c>
      <c r="O205" s="235" t="n">
        <v>37044</v>
      </c>
      <c r="P205" s="235" t="n">
        <v>36750</v>
      </c>
      <c r="Q205" s="235" t="n">
        <v>35574</v>
      </c>
      <c r="R205" s="235" t="n">
        <v>37338</v>
      </c>
      <c r="S205" s="235" t="n">
        <v>38220</v>
      </c>
      <c r="T205" s="235" t="n">
        <v>30576</v>
      </c>
      <c r="U205" s="235" t="n">
        <v>30282</v>
      </c>
      <c r="V205" s="235" t="n">
        <v>31164</v>
      </c>
      <c r="W205" s="235" t="n">
        <v>29988</v>
      </c>
      <c r="X205" s="235" t="n">
        <v>30282</v>
      </c>
      <c r="Y205" s="195" t="n">
        <v>105</v>
      </c>
      <c r="Z205" s="195" t="n">
        <v>105</v>
      </c>
      <c r="AA205" s="235" t="n"/>
      <c r="AB205" s="235" t="n"/>
      <c r="AC205" s="235" t="n"/>
      <c r="AD205" s="235" t="n"/>
      <c r="AE205" s="235" t="n"/>
      <c r="AF205" s="235" t="n"/>
      <c r="AG205" s="235" t="n"/>
      <c r="AH205" s="235" t="n"/>
      <c r="AI205" s="235" t="n"/>
      <c r="AJ205" s="235" t="n"/>
      <c r="AK205" s="195" t="n">
        <v>106</v>
      </c>
      <c r="AL205" s="195" t="n">
        <v>105</v>
      </c>
      <c r="AM205" s="235" t="n"/>
      <c r="AN205" s="235" t="n"/>
      <c r="AO205" s="282" t="n"/>
      <c r="AP205" s="219" t="n">
        <v>101</v>
      </c>
      <c r="AQ205" s="220" t="n">
        <v>107</v>
      </c>
      <c r="AR205" s="218" t="n"/>
      <c r="AS205" s="218" t="n"/>
      <c r="AT205" s="218" t="n"/>
      <c r="AU205" s="218" t="n"/>
      <c r="AV205" s="218" t="n"/>
      <c r="AW205" s="218" t="n">
        <v>1176</v>
      </c>
      <c r="AX205" s="218" t="n">
        <v>1176</v>
      </c>
      <c r="AY205" s="218" t="n">
        <v>1176</v>
      </c>
      <c r="AZ205" s="218" t="n"/>
      <c r="BA205" s="218" t="n"/>
      <c r="BB205" s="218" t="n"/>
      <c r="BC205" s="218" t="n"/>
      <c r="BD205" s="218" t="n"/>
      <c r="BE205" s="218" t="n"/>
      <c r="BF205" s="218" t="n"/>
      <c r="BG205" s="218" t="n"/>
      <c r="BH205" s="218" t="n"/>
      <c r="BI205" s="218" t="n"/>
      <c r="BJ205" s="218" t="n"/>
      <c r="BK205" s="218" t="n"/>
      <c r="BL205" s="218" t="n"/>
      <c r="BM205" s="218" t="n"/>
      <c r="BN205" s="218" t="n"/>
      <c r="BO205" s="218" t="n"/>
      <c r="BP205" s="218" t="n"/>
      <c r="BQ205" s="218" t="n"/>
      <c r="BR205" s="218" t="n"/>
      <c r="BS205" s="218" t="n"/>
      <c r="BT205" s="218" t="n"/>
      <c r="BU205" s="218" t="n"/>
      <c r="BV205" s="218" t="n"/>
      <c r="BW205" s="218" t="n"/>
      <c r="BX205" s="221" t="n"/>
      <c r="BY205" s="221" t="n"/>
      <c r="BZ205" s="221" t="n"/>
      <c r="CA205" s="221" t="n"/>
      <c r="CB205" s="221" t="n"/>
      <c r="CC205" s="221" t="n"/>
      <c r="CD205" s="221" t="n"/>
      <c r="CE205" s="221" t="n"/>
      <c r="CF205" s="221" t="n"/>
      <c r="CG205" s="222" t="n"/>
      <c r="CH205" s="217" t="n">
        <v>0.015</v>
      </c>
      <c r="CI205" s="449" t="n"/>
      <c r="CJ205" s="224" t="n"/>
      <c r="CK205" s="196" t="n"/>
      <c r="CL205" s="196" t="n"/>
      <c r="CM205" s="196" t="n"/>
      <c r="CN205" s="196" t="n"/>
      <c r="CO205" s="196" t="inlineStr">
        <is>
          <t>LG</t>
        </is>
      </c>
      <c r="CP205" s="24" t="inlineStr">
        <is>
          <t>HE</t>
        </is>
      </c>
      <c r="CQ205" s="367" t="inlineStr">
        <is>
          <t>3920EZ2058A</t>
        </is>
      </c>
      <c r="CR205" s="367" t="inlineStr">
        <is>
          <t>mmf</t>
        </is>
      </c>
      <c r="CS205" s="367" t="n">
        <v>2</v>
      </c>
      <c r="CT205" s="367" t="n"/>
      <c r="CU205" s="367" t="n"/>
      <c r="CV205" s="367" t="n"/>
      <c r="CW205" s="367" t="n"/>
      <c r="CX205" s="367" t="n"/>
      <c r="CY205" s="367">
        <f>IFERROR(ROUND(STDEV(AN205,L205),1),"")</f>
        <v/>
      </c>
      <c r="CZ205" s="235">
        <f>IFERROR(ROUND(AVERAGE(O205:S205,AA205:AE205),0),"")</f>
        <v/>
      </c>
      <c r="DA205" s="235">
        <f>IFERROR(AVERAGE(T205:X205,AF205:AJ205),"")</f>
        <v/>
      </c>
      <c r="DB205" s="96" t="n"/>
      <c r="DC205" s="431">
        <f>SUM(BL205:BT205,AW205:BE205)</f>
        <v/>
      </c>
      <c r="DD205">
        <f>ROUND(DC205/K205,0)</f>
        <v/>
      </c>
      <c r="DE205">
        <f>IFERROR(ROUND(AVERAGE(Y205:Z205,AK205:AL205),0),"")</f>
        <v/>
      </c>
      <c r="DF205" s="218">
        <f>IFERROR(ROUND((3600/DE205*J205),0),"")</f>
        <v/>
      </c>
      <c r="DG205">
        <f>IFERROR(ROUND(DD205/DF205,1),"")</f>
        <v/>
      </c>
      <c r="DH205" s="431">
        <f>DD205+DB205</f>
        <v/>
      </c>
      <c r="DI205">
        <f>DC205/DH205</f>
        <v/>
      </c>
      <c r="DK205" s="431">
        <f>DF205-AP205</f>
        <v/>
      </c>
      <c r="DL205" s="367" t="n"/>
      <c r="DM205" s="367" t="n"/>
      <c r="DN205" s="367" t="n"/>
      <c r="DO205" s="367" t="n"/>
      <c r="DP205" s="367" t="n"/>
      <c r="DQ205" s="367" t="n"/>
      <c r="DR205" s="367" t="n"/>
      <c r="DS205" s="367" t="n"/>
      <c r="DT205" s="367" t="n"/>
      <c r="DU205" s="367" t="n"/>
      <c r="DV205" s="367" t="n"/>
      <c r="DW205" s="367" t="n"/>
      <c r="DX205" s="367" t="n"/>
      <c r="DY205" s="367" t="n"/>
      <c r="DZ205" s="367" t="n"/>
      <c r="EA205" s="367" t="n"/>
      <c r="EB205" s="367" t="n"/>
      <c r="EC205" s="367" t="n"/>
      <c r="ED205" s="367" t="n"/>
      <c r="EE205" s="367" t="n"/>
      <c r="EF205" s="367" t="n"/>
      <c r="EG205" s="367" t="n"/>
      <c r="EH205" s="367" t="n"/>
      <c r="EI205" s="367" t="n"/>
    </row>
    <row r="206" ht="31.5" customFormat="1" customHeight="1" s="242">
      <c r="A206" s="236" t="n">
        <v>2022</v>
      </c>
      <c r="B206" s="192" t="n">
        <v>1</v>
      </c>
      <c r="C206" s="448" t="n">
        <v>44572</v>
      </c>
      <c r="D206" s="192" t="n">
        <v>18</v>
      </c>
      <c r="E206" s="192" t="n">
        <v>50</v>
      </c>
      <c r="F206" s="192" t="n">
        <v>6</v>
      </c>
      <c r="G206" s="241" t="inlineStr">
        <is>
          <t>LgWashing machine (Angels)</t>
        </is>
      </c>
      <c r="H206" t="inlineStr">
        <is>
          <t>FMLGEI40000000</t>
        </is>
      </c>
      <c r="I206" t="inlineStr">
        <is>
          <t>1700*1400</t>
        </is>
      </c>
      <c r="J206" t="n">
        <v>2</v>
      </c>
      <c r="K206" t="n">
        <v>3</v>
      </c>
      <c r="L206" s="243" t="n">
        <v>54</v>
      </c>
      <c r="M206" s="244" t="n">
        <v>51.57</v>
      </c>
      <c r="N206" s="245" t="n">
        <v>56.43</v>
      </c>
      <c r="O206" s="235" t="n">
        <v>20874</v>
      </c>
      <c r="P206" s="235" t="n">
        <v>21462</v>
      </c>
      <c r="Q206" s="235" t="n">
        <v>21756</v>
      </c>
      <c r="R206" s="235" t="n">
        <v>22050</v>
      </c>
      <c r="S206" s="235" t="n">
        <v>21168</v>
      </c>
      <c r="T206" s="235" t="n">
        <v>17640</v>
      </c>
      <c r="U206" s="235" t="n">
        <v>16758</v>
      </c>
      <c r="V206" s="235" t="n">
        <v>16464</v>
      </c>
      <c r="W206" s="235" t="n">
        <v>17052</v>
      </c>
      <c r="X206" s="235" t="n">
        <v>17640</v>
      </c>
      <c r="Y206" s="195" t="n">
        <v>105</v>
      </c>
      <c r="Z206" s="195" t="n">
        <v>105</v>
      </c>
      <c r="AA206" s="235" t="n"/>
      <c r="AB206" s="235" t="n"/>
      <c r="AC206" s="235" t="n"/>
      <c r="AD206" s="235" t="n"/>
      <c r="AE206" s="235" t="n"/>
      <c r="AF206" s="235" t="n"/>
      <c r="AG206" s="235" t="n"/>
      <c r="AH206" s="235" t="n"/>
      <c r="AI206" s="235" t="n"/>
      <c r="AJ206" s="235" t="n"/>
      <c r="AK206" s="195" t="n">
        <v>106</v>
      </c>
      <c r="AL206" s="195" t="n">
        <v>105</v>
      </c>
      <c r="AM206" s="235" t="n"/>
      <c r="AN206" s="235" t="n"/>
      <c r="AO206" s="282" t="n"/>
      <c r="AP206" s="219" t="n">
        <v>101</v>
      </c>
      <c r="AQ206" s="220" t="n">
        <v>107</v>
      </c>
      <c r="AR206" s="218" t="n"/>
      <c r="AS206" s="218" t="n"/>
      <c r="AT206" s="218" t="n"/>
      <c r="AU206" s="218" t="n"/>
      <c r="AV206" s="218" t="n"/>
      <c r="AW206" s="218" t="n">
        <v>882</v>
      </c>
      <c r="AX206" s="218" t="n">
        <v>882</v>
      </c>
      <c r="AY206" s="218" t="n">
        <v>1176</v>
      </c>
      <c r="AZ206" s="218" t="n"/>
      <c r="BA206" s="218" t="n"/>
      <c r="BB206" s="218" t="n"/>
      <c r="BC206" s="218" t="n"/>
      <c r="BD206" s="218" t="n"/>
      <c r="BE206" s="218" t="n"/>
      <c r="BF206" s="218" t="n"/>
      <c r="BG206" s="218" t="n"/>
      <c r="BH206" s="218" t="n"/>
      <c r="BI206" s="218" t="n"/>
      <c r="BJ206" s="218" t="n"/>
      <c r="BK206" s="218" t="n"/>
      <c r="BL206" s="218" t="n"/>
      <c r="BM206" s="218" t="n"/>
      <c r="BN206" s="218" t="n"/>
      <c r="BO206" s="218" t="n"/>
      <c r="BP206" s="218" t="n"/>
      <c r="BQ206" s="218" t="n"/>
      <c r="BR206" s="218" t="n"/>
      <c r="BS206" s="218" t="n"/>
      <c r="BT206" s="218" t="n"/>
      <c r="BU206" s="218" t="n"/>
      <c r="BV206" s="218" t="n"/>
      <c r="BW206" s="218" t="n"/>
      <c r="BX206" s="221" t="n"/>
      <c r="BY206" s="221" t="n"/>
      <c r="BZ206" s="221" t="n"/>
      <c r="CA206" s="221" t="n"/>
      <c r="CB206" s="221" t="n"/>
      <c r="CC206" s="221" t="n"/>
      <c r="CD206" s="221" t="n"/>
      <c r="CE206" s="221" t="n"/>
      <c r="CF206" s="221" t="n"/>
      <c r="CG206" s="222" t="n"/>
      <c r="CH206" s="217" t="n">
        <v>0.015</v>
      </c>
      <c r="CI206" s="449" t="n"/>
      <c r="CJ206" s="224" t="n"/>
      <c r="CK206" s="196" t="n"/>
      <c r="CL206" s="196" t="n"/>
      <c r="CM206" s="196" t="n"/>
      <c r="CN206" s="196" t="n"/>
      <c r="CO206" s="196" t="inlineStr">
        <is>
          <t>LG</t>
        </is>
      </c>
      <c r="CP206" s="24" t="inlineStr">
        <is>
          <t>HE</t>
        </is>
      </c>
      <c r="CQ206" s="367" t="inlineStr">
        <is>
          <t>3920FZ3114C</t>
        </is>
      </c>
      <c r="CR206" s="367" t="inlineStr">
        <is>
          <t>mmf</t>
        </is>
      </c>
      <c r="CS206" s="367" t="n">
        <v>2</v>
      </c>
      <c r="CT206" s="367" t="n"/>
      <c r="CU206" s="367" t="n"/>
      <c r="CV206" s="367" t="n"/>
      <c r="CW206" s="367" t="n"/>
      <c r="CX206" s="367" t="n"/>
      <c r="CY206" s="367">
        <f>IFERROR(ROUND(STDEV(AN206,L206),1),"")</f>
        <v/>
      </c>
      <c r="CZ206" s="235">
        <f>IFERROR(ROUND(AVERAGE(O206:S206,AA206:AE206),0),"")</f>
        <v/>
      </c>
      <c r="DA206" s="235">
        <f>IFERROR(AVERAGE(T206:X206,AF206:AJ206),"")</f>
        <v/>
      </c>
      <c r="DB206" s="96" t="n"/>
      <c r="DC206" s="431">
        <f>SUM(BL206:BT206,AW206:BE206)</f>
        <v/>
      </c>
      <c r="DD206">
        <f>ROUND(DC206/K206,0)</f>
        <v/>
      </c>
      <c r="DE206">
        <f>IFERROR(ROUND(AVERAGE(Y206:Z206,AK206:AL206),0),"")</f>
        <v/>
      </c>
      <c r="DF206" s="218">
        <f>IFERROR(ROUND((3600/DE206*J206),0),"")</f>
        <v/>
      </c>
      <c r="DG206">
        <f>IFERROR(ROUND(DD206/DF206,1),"")</f>
        <v/>
      </c>
      <c r="DH206" s="431">
        <f>DD206+DB206</f>
        <v/>
      </c>
      <c r="DI206">
        <f>DC206/DH206</f>
        <v/>
      </c>
      <c r="DK206" s="431">
        <f>DF206-AP206</f>
        <v/>
      </c>
      <c r="DL206" s="367" t="n"/>
      <c r="DM206" s="367" t="n"/>
      <c r="DN206" s="367" t="n"/>
      <c r="DO206" s="367" t="n"/>
      <c r="DP206" s="367" t="n"/>
      <c r="DQ206" s="367" t="n"/>
      <c r="DR206" s="367" t="n"/>
      <c r="DS206" s="367" t="n"/>
      <c r="DT206" s="367" t="n"/>
      <c r="DU206" s="367" t="n"/>
      <c r="DV206" s="367" t="n"/>
      <c r="DW206" s="367" t="n"/>
      <c r="DX206" s="367" t="n"/>
      <c r="DY206" s="367" t="n"/>
      <c r="DZ206" s="367" t="n"/>
      <c r="EA206" s="367" t="n"/>
      <c r="EB206" s="367" t="n"/>
      <c r="EC206" s="367" t="n"/>
      <c r="ED206" s="367" t="n"/>
      <c r="EE206" s="367" t="n"/>
      <c r="EF206" s="367" t="n"/>
      <c r="EG206" s="367" t="n"/>
      <c r="EH206" s="367" t="n"/>
      <c r="EI206" s="367" t="n"/>
    </row>
    <row r="207" ht="31.5" customFormat="1" customHeight="1" s="242">
      <c r="A207" s="236" t="n">
        <v>2022</v>
      </c>
      <c r="B207" s="192" t="n">
        <v>1</v>
      </c>
      <c r="C207" s="448" t="n">
        <v>44572</v>
      </c>
      <c r="D207" s="192" t="n">
        <v>384</v>
      </c>
      <c r="E207" s="192" t="n">
        <v>556</v>
      </c>
      <c r="F207" s="192" t="n">
        <v>6</v>
      </c>
      <c r="G207" s="241" t="inlineStr">
        <is>
          <t>LG 65 UM 73 top&amp;bottom</t>
        </is>
      </c>
      <c r="H207" t="inlineStr">
        <is>
          <t>FMLGEI65UM7301</t>
        </is>
      </c>
      <c r="I207" t="inlineStr">
        <is>
          <t>1400*1700</t>
        </is>
      </c>
      <c r="J207" t="n">
        <v>1</v>
      </c>
      <c r="K207" t="n">
        <v>6</v>
      </c>
      <c r="L207" s="243" t="n">
        <v>1066</v>
      </c>
      <c r="M207" s="244" t="n">
        <v>1003.106</v>
      </c>
      <c r="N207" s="245" t="n">
        <v>1141.686</v>
      </c>
      <c r="O207" s="235" t="n">
        <v>785600</v>
      </c>
      <c r="P207" s="235" t="n">
        <v>800800</v>
      </c>
      <c r="Q207" s="235" t="n">
        <v>693200</v>
      </c>
      <c r="R207" s="235" t="n">
        <v>689600</v>
      </c>
      <c r="S207" s="235" t="n">
        <v>624800</v>
      </c>
      <c r="T207" s="235" t="n">
        <v>588000</v>
      </c>
      <c r="U207" s="235" t="n">
        <v>558000</v>
      </c>
      <c r="V207" s="235" t="n">
        <v>527600</v>
      </c>
      <c r="W207" s="235" t="n">
        <v>524800</v>
      </c>
      <c r="X207" s="235" t="n">
        <v>541200</v>
      </c>
      <c r="Y207" s="195" t="n">
        <v>157</v>
      </c>
      <c r="Z207" s="195" t="n">
        <v>155</v>
      </c>
      <c r="AA207" s="235" t="n">
        <v>662000</v>
      </c>
      <c r="AB207" s="235" t="n">
        <v>734400</v>
      </c>
      <c r="AC207" s="235" t="n"/>
      <c r="AD207" s="235" t="n">
        <v>736400</v>
      </c>
      <c r="AE207" s="235" t="n">
        <v>743600</v>
      </c>
      <c r="AF207" s="235" t="n">
        <v>524000</v>
      </c>
      <c r="AG207" s="235" t="n">
        <v>532000</v>
      </c>
      <c r="AH207" s="235" t="n"/>
      <c r="AI207" s="235" t="n">
        <v>524000</v>
      </c>
      <c r="AJ207" s="235" t="n">
        <v>532800</v>
      </c>
      <c r="AK207" s="195" t="n">
        <v>157</v>
      </c>
      <c r="AL207" s="195" t="n">
        <v>155</v>
      </c>
      <c r="AM207" s="235" t="n"/>
      <c r="AN207" s="235" t="n"/>
      <c r="AO207" s="282" t="n"/>
      <c r="AP207" s="219" t="n">
        <v>20</v>
      </c>
      <c r="AQ207" s="220" t="n">
        <v>180</v>
      </c>
      <c r="AR207" s="218" t="n"/>
      <c r="AS207" s="218" t="n"/>
      <c r="AT207" s="218" t="n"/>
      <c r="AU207" s="218" t="n"/>
      <c r="AV207" s="218" t="n"/>
      <c r="AW207" s="218" t="n">
        <v>4000</v>
      </c>
      <c r="AX207" s="218" t="n">
        <v>4000</v>
      </c>
      <c r="AY207" s="218" t="n">
        <v>4000</v>
      </c>
      <c r="AZ207" s="218" t="n"/>
      <c r="BA207" s="218" t="n"/>
      <c r="BB207" s="218" t="n"/>
      <c r="BC207" s="218" t="n"/>
      <c r="BD207" s="218" t="n"/>
      <c r="BE207" s="218" t="n"/>
      <c r="BF207" s="218" t="n"/>
      <c r="BG207" s="218" t="n"/>
      <c r="BH207" s="218" t="n"/>
      <c r="BI207" s="218" t="n"/>
      <c r="BJ207" s="218" t="n"/>
      <c r="BK207" s="218" t="n"/>
      <c r="BL207" s="218" t="n">
        <v>800</v>
      </c>
      <c r="BM207" s="218" t="n">
        <v>2400</v>
      </c>
      <c r="BN207" s="218" t="n">
        <v>3200</v>
      </c>
      <c r="BO207" s="218" t="n"/>
      <c r="BP207" s="218" t="n"/>
      <c r="BQ207" s="218" t="n"/>
      <c r="BR207" s="218" t="n"/>
      <c r="BS207" s="218" t="n"/>
      <c r="BT207" s="218" t="n"/>
      <c r="BU207" s="218" t="n"/>
      <c r="BV207" s="218" t="n"/>
      <c r="BW207" s="218" t="n">
        <v>800</v>
      </c>
      <c r="BX207" s="221" t="n">
        <v>800</v>
      </c>
      <c r="BY207" s="221" t="n">
        <v>1200</v>
      </c>
      <c r="BZ207" s="221" t="n"/>
      <c r="CA207" s="221" t="n"/>
      <c r="CB207" s="221" t="n"/>
      <c r="CC207" s="221" t="n"/>
      <c r="CD207" s="221" t="n"/>
      <c r="CE207" s="221" t="n"/>
      <c r="CF207" s="221" t="n"/>
      <c r="CG207" s="222" t="n"/>
      <c r="CH207" s="217" t="n">
        <v>0.015</v>
      </c>
      <c r="CI207" s="449" t="n"/>
      <c r="CJ207" s="224" t="n"/>
      <c r="CK207" s="196" t="n"/>
      <c r="CL207" s="196" t="n"/>
      <c r="CM207" s="196" t="n"/>
      <c r="CN207" s="196" t="n"/>
      <c r="CO207" s="196" t="inlineStr">
        <is>
          <t>LG</t>
        </is>
      </c>
      <c r="CP207" s="24" t="inlineStr">
        <is>
          <t>HE</t>
        </is>
      </c>
      <c r="CQ207" s="367" t="inlineStr">
        <is>
          <t>MFZ66236701</t>
        </is>
      </c>
      <c r="CR207" s="367" t="n"/>
      <c r="CS207" s="367" t="n">
        <v>2</v>
      </c>
      <c r="CT207" s="367" t="n"/>
      <c r="CU207" s="367" t="n"/>
      <c r="CV207" s="367" t="n"/>
      <c r="CW207" s="367" t="n"/>
      <c r="CX207" s="367" t="n"/>
      <c r="CY207" s="367">
        <f>IFERROR(ROUND(STDEV(AN207,L207),1),"")</f>
        <v/>
      </c>
      <c r="CZ207" s="235">
        <f>IFERROR(ROUND(AVERAGE(O207:S207,AA207:AE207),0),"")</f>
        <v/>
      </c>
      <c r="DA207" s="235">
        <f>IFERROR(AVERAGE(T207:X207,AF207:AJ207),"")</f>
        <v/>
      </c>
      <c r="DB207" s="96" t="n"/>
      <c r="DC207" s="431">
        <f>SUM(BL207:BT207,AW207:BE207)</f>
        <v/>
      </c>
      <c r="DD207">
        <f>ROUND(DC207/K207,0)</f>
        <v/>
      </c>
      <c r="DE207">
        <f>IFERROR(ROUND(AVERAGE(Y207:Z207,AK207:AL207),0),"")</f>
        <v/>
      </c>
      <c r="DF207" s="218">
        <f>IFERROR(ROUND((3600/DE207*J207),0),"")</f>
        <v/>
      </c>
      <c r="DG207">
        <f>IFERROR(ROUND(DD207/DF207,1),"")</f>
        <v/>
      </c>
      <c r="DH207" s="431">
        <f>DD207+DB207</f>
        <v/>
      </c>
      <c r="DI207">
        <f>DC207/DH207</f>
        <v/>
      </c>
      <c r="DK207" s="431">
        <f>DF207-AP207</f>
        <v/>
      </c>
      <c r="DL207" s="367" t="n"/>
      <c r="DM207" s="367" t="n"/>
      <c r="DN207" s="367" t="n"/>
      <c r="DO207" s="367" t="n"/>
      <c r="DP207" s="367" t="n"/>
      <c r="DQ207" s="367" t="n"/>
      <c r="DR207" s="367" t="n"/>
      <c r="DS207" s="367" t="n"/>
      <c r="DT207" s="367" t="n"/>
      <c r="DU207" s="367" t="n"/>
      <c r="DV207" s="367" t="n"/>
      <c r="DW207" s="367" t="n"/>
      <c r="DX207" s="367" t="n"/>
      <c r="DY207" s="367" t="n"/>
      <c r="DZ207" s="367" t="n"/>
      <c r="EA207" s="367" t="n"/>
      <c r="EB207" s="367" t="n"/>
      <c r="EC207" s="367" t="n"/>
      <c r="ED207" s="367" t="n"/>
      <c r="EE207" s="367" t="n"/>
      <c r="EF207" s="367" t="n"/>
      <c r="EG207" s="367" t="n"/>
      <c r="EH207" s="367" t="n"/>
      <c r="EI207" s="367" t="n"/>
    </row>
    <row r="208" ht="31.5" customFormat="1" customHeight="1" s="242">
      <c r="A208" s="236" t="n">
        <v>2022</v>
      </c>
      <c r="B208" s="192" t="n">
        <v>1</v>
      </c>
      <c r="C208" s="448" t="n">
        <v>44572</v>
      </c>
      <c r="D208" s="192" t="n">
        <v>384</v>
      </c>
      <c r="E208" s="192" t="n">
        <v>557</v>
      </c>
      <c r="F208" s="192" t="n">
        <v>6</v>
      </c>
      <c r="G208" s="241" t="inlineStr">
        <is>
          <t>LGLG65UM73 LR</t>
        </is>
      </c>
      <c r="H208" t="inlineStr">
        <is>
          <t>FMLGEI65UM7302</t>
        </is>
      </c>
      <c r="I208" t="inlineStr">
        <is>
          <t>1400*1700</t>
        </is>
      </c>
      <c r="J208" t="n">
        <v>1</v>
      </c>
      <c r="K208" t="n">
        <v>6</v>
      </c>
      <c r="L208" s="243" t="n">
        <v>182</v>
      </c>
      <c r="M208" s="244" t="n">
        <v>171.262</v>
      </c>
      <c r="N208" s="245" t="n">
        <v>194.922</v>
      </c>
      <c r="O208" s="235" t="n"/>
      <c r="P208" s="235" t="n"/>
      <c r="Q208" s="235" t="n"/>
      <c r="R208" s="235" t="n"/>
      <c r="S208" s="235" t="n"/>
      <c r="T208" s="235" t="n"/>
      <c r="U208" s="235" t="n"/>
      <c r="V208" s="235" t="n"/>
      <c r="W208" s="235" t="n"/>
      <c r="X208" s="235" t="n"/>
      <c r="Y208" s="195" t="n">
        <v>157</v>
      </c>
      <c r="Z208" s="195" t="n">
        <v>155</v>
      </c>
      <c r="AA208" s="235" t="n"/>
      <c r="AB208" s="235" t="n"/>
      <c r="AC208" s="235" t="n"/>
      <c r="AD208" s="235" t="n"/>
      <c r="AE208" s="235" t="n"/>
      <c r="AF208" s="235" t="n"/>
      <c r="AG208" s="235" t="n"/>
      <c r="AH208" s="235" t="n"/>
      <c r="AI208" s="235" t="n"/>
      <c r="AJ208" s="235" t="n"/>
      <c r="AK208" s="195" t="n">
        <v>157</v>
      </c>
      <c r="AL208" s="195" t="n">
        <v>155</v>
      </c>
      <c r="AM208" s="235" t="n"/>
      <c r="AN208" s="235" t="n"/>
      <c r="AO208" s="282" t="n"/>
      <c r="AP208" s="219" t="n">
        <v>20</v>
      </c>
      <c r="AQ208" s="220" t="n">
        <v>180</v>
      </c>
      <c r="AR208" s="218" t="n"/>
      <c r="AS208" s="218" t="n"/>
      <c r="AT208" s="218" t="n"/>
      <c r="AU208" s="218" t="n"/>
      <c r="AV208" s="218" t="n"/>
      <c r="AW208" s="218" t="n"/>
      <c r="AX208" s="218" t="n"/>
      <c r="AY208" s="218" t="n"/>
      <c r="AZ208" s="218" t="n"/>
      <c r="BA208" s="218" t="n"/>
      <c r="BB208" s="218" t="n"/>
      <c r="BC208" s="218" t="n"/>
      <c r="BD208" s="218" t="n"/>
      <c r="BE208" s="218" t="n"/>
      <c r="BF208" s="218" t="n"/>
      <c r="BG208" s="218" t="n"/>
      <c r="BH208" s="218" t="n"/>
      <c r="BI208" s="218" t="n"/>
      <c r="BJ208" s="218" t="n"/>
      <c r="BK208" s="218" t="n"/>
      <c r="BL208" s="218" t="n"/>
      <c r="BM208" s="218" t="n"/>
      <c r="BN208" s="218" t="n"/>
      <c r="BO208" s="218" t="n"/>
      <c r="BP208" s="218" t="n"/>
      <c r="BQ208" s="218" t="n"/>
      <c r="BR208" s="218" t="n"/>
      <c r="BS208" s="218" t="n"/>
      <c r="BT208" s="218" t="n"/>
      <c r="BU208" s="218" t="n"/>
      <c r="BV208" s="218" t="n"/>
      <c r="BW208" s="218" t="n"/>
      <c r="BX208" s="221" t="n"/>
      <c r="BY208" s="221" t="n"/>
      <c r="BZ208" s="221" t="n"/>
      <c r="CA208" s="221" t="n"/>
      <c r="CB208" s="221" t="n"/>
      <c r="CC208" s="221" t="n"/>
      <c r="CD208" s="221" t="n"/>
      <c r="CE208" s="221" t="n"/>
      <c r="CF208" s="221" t="n"/>
      <c r="CG208" s="222" t="n"/>
      <c r="CH208" s="217" t="n">
        <v>0.015</v>
      </c>
      <c r="CI208" s="449" t="n"/>
      <c r="CJ208" s="224" t="n"/>
      <c r="CK208" s="196" t="n"/>
      <c r="CL208" s="196" t="n"/>
      <c r="CM208" s="196" t="n"/>
      <c r="CN208" s="196" t="n"/>
      <c r="CO208" s="196" t="inlineStr">
        <is>
          <t>LG</t>
        </is>
      </c>
      <c r="CP208" s="24" t="inlineStr">
        <is>
          <t>HE</t>
        </is>
      </c>
      <c r="CQ208" s="367" t="inlineStr">
        <is>
          <t>MFZ66236702</t>
        </is>
      </c>
      <c r="CR208" s="367" t="inlineStr">
        <is>
          <t xml:space="preserve">mma </t>
        </is>
      </c>
      <c r="CS208" s="367" t="n">
        <v>2</v>
      </c>
      <c r="CT208" s="367" t="n"/>
      <c r="CU208" s="367" t="n"/>
      <c r="CV208" s="367" t="n"/>
      <c r="CW208" s="367" t="n"/>
      <c r="CX208" s="367" t="n"/>
      <c r="CY208" s="367">
        <f>IFERROR(ROUND(STDEV(AN208,L208),1),"")</f>
        <v/>
      </c>
      <c r="CZ208" s="235">
        <f>IFERROR(ROUND(AVERAGE(O208:S208,AA208:AE208),0),"")</f>
        <v/>
      </c>
      <c r="DA208" s="235">
        <f>IFERROR(AVERAGE(T208:X208,AF208:AJ208),"")</f>
        <v/>
      </c>
      <c r="DB208" s="96" t="n"/>
      <c r="DC208" s="431">
        <f>SUM(BL208:BT208,AW208:BE208)</f>
        <v/>
      </c>
      <c r="DD208">
        <f>ROUND(DC208/K208,0)</f>
        <v/>
      </c>
      <c r="DE208">
        <f>IFERROR(ROUND(AVERAGE(Y208:Z208,AK208:AL208),0),"")</f>
        <v/>
      </c>
      <c r="DF208" s="218">
        <f>IFERROR(ROUND((3600/DE208*J208),0),"")</f>
        <v/>
      </c>
      <c r="DG208">
        <f>IFERROR(ROUND(DD208/DF208,1),"")</f>
        <v/>
      </c>
      <c r="DH208" s="431">
        <f>DD208+DB208</f>
        <v/>
      </c>
      <c r="DI208">
        <f>DC208/DH208</f>
        <v/>
      </c>
      <c r="DK208" s="431">
        <f>DF208-AP208</f>
        <v/>
      </c>
      <c r="DL208" s="367" t="n"/>
      <c r="DM208" s="367" t="n"/>
      <c r="DN208" s="367" t="n"/>
      <c r="DO208" s="367" t="n"/>
      <c r="DP208" s="367" t="n"/>
      <c r="DQ208" s="367" t="n"/>
      <c r="DR208" s="367" t="n"/>
      <c r="DS208" s="367" t="n"/>
      <c r="DT208" s="367" t="n"/>
      <c r="DU208" s="367" t="n"/>
      <c r="DV208" s="367" t="n"/>
      <c r="DW208" s="367" t="n"/>
      <c r="DX208" s="367" t="n"/>
      <c r="DY208" s="367" t="n"/>
      <c r="DZ208" s="367" t="n"/>
      <c r="EA208" s="367" t="n"/>
      <c r="EB208" s="367" t="n"/>
      <c r="EC208" s="367" t="n"/>
      <c r="ED208" s="367" t="n"/>
      <c r="EE208" s="367" t="n"/>
      <c r="EF208" s="367" t="n"/>
      <c r="EG208" s="367" t="n"/>
      <c r="EH208" s="367" t="n"/>
      <c r="EI208" s="367" t="n"/>
    </row>
    <row r="209" ht="31.5" customFormat="1" customHeight="1" s="242">
      <c r="A209" s="236" t="n">
        <v>2022</v>
      </c>
      <c r="B209" s="192" t="n">
        <v>1</v>
      </c>
      <c r="C209" s="448" t="n">
        <v>44572</v>
      </c>
      <c r="D209" s="192" t="n">
        <v>18</v>
      </c>
      <c r="E209" s="192" t="n">
        <v>50</v>
      </c>
      <c r="F209" s="192" t="n">
        <v>7</v>
      </c>
      <c r="G209" s="241" t="inlineStr">
        <is>
          <t>LgWashing machine (Angels)</t>
        </is>
      </c>
      <c r="H209" t="inlineStr">
        <is>
          <t>FMLGEI40000000</t>
        </is>
      </c>
      <c r="I209" t="inlineStr">
        <is>
          <t>1700*1400</t>
        </is>
      </c>
      <c r="J209" t="n">
        <v>2</v>
      </c>
      <c r="K209" t="n">
        <v>3</v>
      </c>
      <c r="L209" s="243" t="n">
        <v>54</v>
      </c>
      <c r="M209" s="244" t="n">
        <v>51.57</v>
      </c>
      <c r="N209" s="245" t="n">
        <v>56.43</v>
      </c>
      <c r="O209" s="235" t="n"/>
      <c r="P209" s="235" t="n"/>
      <c r="Q209" s="235" t="n"/>
      <c r="R209" s="235" t="n"/>
      <c r="S209" s="235" t="n"/>
      <c r="T209" s="235" t="n"/>
      <c r="U209" s="235" t="n"/>
      <c r="V209" s="235" t="n"/>
      <c r="W209" s="235" t="n"/>
      <c r="X209" s="235" t="n"/>
      <c r="Y209" s="195" t="n">
        <v>105</v>
      </c>
      <c r="Z209" s="195" t="n">
        <v>105</v>
      </c>
      <c r="AA209" s="235" t="n"/>
      <c r="AB209" s="235" t="n"/>
      <c r="AC209" s="235" t="n"/>
      <c r="AD209" s="235" t="n"/>
      <c r="AE209" s="235" t="n"/>
      <c r="AF209" s="235" t="n"/>
      <c r="AG209" s="235" t="n"/>
      <c r="AH209" s="235" t="n"/>
      <c r="AI209" s="235" t="n"/>
      <c r="AJ209" s="235" t="n"/>
      <c r="AK209" s="195" t="n">
        <v>106</v>
      </c>
      <c r="AL209" s="195" t="n">
        <v>105</v>
      </c>
      <c r="AM209" s="235" t="n"/>
      <c r="AN209" s="235" t="n"/>
      <c r="AO209" s="282" t="n"/>
      <c r="AP209" s="219" t="n">
        <v>101</v>
      </c>
      <c r="AQ209" s="220" t="n">
        <v>107</v>
      </c>
      <c r="AR209" s="218" t="n"/>
      <c r="AS209" s="218" t="n"/>
      <c r="AT209" s="218" t="n"/>
      <c r="AU209" s="218" t="n"/>
      <c r="AV209" s="218" t="n"/>
      <c r="AW209" s="218" t="n"/>
      <c r="AX209" s="218" t="n"/>
      <c r="AY209" s="218" t="n"/>
      <c r="AZ209" s="218" t="n"/>
      <c r="BA209" s="218" t="n"/>
      <c r="BB209" s="218" t="n"/>
      <c r="BC209" s="218" t="n"/>
      <c r="BD209" s="218" t="n"/>
      <c r="BE209" s="218" t="n"/>
      <c r="BF209" s="218" t="n"/>
      <c r="BG209" s="218" t="n"/>
      <c r="BH209" s="218" t="n"/>
      <c r="BI209" s="218" t="n"/>
      <c r="BJ209" s="218" t="n"/>
      <c r="BK209" s="218" t="n"/>
      <c r="BL209" s="218" t="n"/>
      <c r="BM209" s="218" t="n"/>
      <c r="BN209" s="218" t="n"/>
      <c r="BO209" s="218" t="n"/>
      <c r="BP209" s="218" t="n"/>
      <c r="BQ209" s="218" t="n"/>
      <c r="BR209" s="218" t="n"/>
      <c r="BS209" s="218" t="n"/>
      <c r="BT209" s="218" t="n"/>
      <c r="BU209" s="218" t="n"/>
      <c r="BV209" s="218" t="n"/>
      <c r="BW209" s="218" t="n"/>
      <c r="BX209" s="221" t="n"/>
      <c r="BY209" s="221" t="n"/>
      <c r="BZ209" s="221" t="n"/>
      <c r="CA209" s="221" t="n"/>
      <c r="CB209" s="221" t="n"/>
      <c r="CC209" s="221" t="n"/>
      <c r="CD209" s="221" t="n"/>
      <c r="CE209" s="221" t="n"/>
      <c r="CF209" s="221" t="n"/>
      <c r="CG209" s="222" t="n"/>
      <c r="CH209" s="217" t="n">
        <v>0.015</v>
      </c>
      <c r="CI209" s="449" t="n"/>
      <c r="CJ209" s="224" t="n"/>
      <c r="CK209" s="196" t="n"/>
      <c r="CL209" s="196" t="n"/>
      <c r="CM209" s="196" t="n"/>
      <c r="CN209" s="196" t="n"/>
      <c r="CO209" s="196" t="inlineStr">
        <is>
          <t>LG</t>
        </is>
      </c>
      <c r="CP209" s="24" t="inlineStr">
        <is>
          <t>HE</t>
        </is>
      </c>
      <c r="CQ209" s="367" t="inlineStr">
        <is>
          <t>3920FZ3114C</t>
        </is>
      </c>
      <c r="CR209" s="367" t="inlineStr">
        <is>
          <t>mmf</t>
        </is>
      </c>
      <c r="CS209" s="367" t="n">
        <v>2</v>
      </c>
      <c r="CT209" s="367" t="n"/>
      <c r="CU209" s="367" t="n"/>
      <c r="CV209" s="367" t="n"/>
      <c r="CW209" s="367" t="n"/>
      <c r="CX209" s="367" t="n"/>
      <c r="CY209" s="367">
        <f>IFERROR(ROUND(STDEV(AN209,L209),1),"")</f>
        <v/>
      </c>
      <c r="CZ209" s="235">
        <f>IFERROR(ROUND(AVERAGE(O209:S209,AA209:AE209),0),"")</f>
        <v/>
      </c>
      <c r="DA209" s="235">
        <f>IFERROR(AVERAGE(T209:X209,AF209:AJ209),"")</f>
        <v/>
      </c>
      <c r="DB209" s="96" t="n"/>
      <c r="DC209" s="431">
        <f>SUM(BL209:BT209,AW209:BE209)</f>
        <v/>
      </c>
      <c r="DD209">
        <f>ROUND(DC209/K209,0)</f>
        <v/>
      </c>
      <c r="DE209">
        <f>IFERROR(ROUND(AVERAGE(Y209:Z209,AK209:AL209),0),"")</f>
        <v/>
      </c>
      <c r="DF209" s="218">
        <f>IFERROR(ROUND((3600/DE209*J209),0),"")</f>
        <v/>
      </c>
      <c r="DG209">
        <f>IFERROR(ROUND(DD209/DF209,1),"")</f>
        <v/>
      </c>
      <c r="DH209" s="431">
        <f>DD209+DB209</f>
        <v/>
      </c>
      <c r="DI209">
        <f>DC209/DH209</f>
        <v/>
      </c>
      <c r="DK209" s="431">
        <f>DF209-AP209</f>
        <v/>
      </c>
      <c r="DL209" s="367" t="n"/>
      <c r="DM209" s="367" t="n"/>
      <c r="DN209" s="367" t="n"/>
      <c r="DO209" s="367" t="n"/>
      <c r="DP209" s="367" t="n"/>
      <c r="DQ209" s="367" t="n"/>
      <c r="DR209" s="367" t="n"/>
      <c r="DS209" s="367" t="n"/>
      <c r="DT209" s="367" t="n"/>
      <c r="DU209" s="367" t="n"/>
      <c r="DV209" s="367" t="n"/>
      <c r="DW209" s="367" t="n"/>
      <c r="DX209" s="367" t="n"/>
      <c r="DY209" s="367" t="n"/>
      <c r="DZ209" s="367" t="n"/>
      <c r="EA209" s="367" t="n"/>
      <c r="EB209" s="367" t="n"/>
      <c r="EC209" s="367" t="n"/>
      <c r="ED209" s="367" t="n"/>
      <c r="EE209" s="367" t="n"/>
      <c r="EF209" s="367" t="n"/>
      <c r="EG209" s="367" t="n"/>
      <c r="EH209" s="367" t="n"/>
      <c r="EI209" s="367" t="n"/>
    </row>
    <row r="210" ht="31.5" customFormat="1" customHeight="1" s="242">
      <c r="A210" s="236" t="n">
        <v>2022</v>
      </c>
      <c r="B210" s="192" t="n">
        <v>1</v>
      </c>
      <c r="C210" s="448" t="n">
        <v>44572</v>
      </c>
      <c r="D210" s="192" t="n">
        <v>376</v>
      </c>
      <c r="E210" s="192" t="n">
        <v>438</v>
      </c>
      <c r="F210" s="192" t="n">
        <v>7</v>
      </c>
      <c r="G210" s="241" t="inlineStr">
        <is>
          <t xml:space="preserve">LG43LM63/UM73 </t>
        </is>
      </c>
      <c r="H210" t="inlineStr">
        <is>
          <t>FMLGEI43LM6373</t>
        </is>
      </c>
      <c r="I210" t="inlineStr">
        <is>
          <t>1400*1700</t>
        </is>
      </c>
      <c r="J210" t="n">
        <v>3</v>
      </c>
      <c r="K210" t="n">
        <v>2</v>
      </c>
      <c r="L210" s="243" t="n">
        <v>335</v>
      </c>
      <c r="M210" s="244" t="n">
        <v>315.235</v>
      </c>
      <c r="N210" s="245" t="n">
        <v>358.785</v>
      </c>
      <c r="O210" s="235" t="n">
        <v>242094</v>
      </c>
      <c r="P210" s="235" t="n">
        <v>247275</v>
      </c>
      <c r="Q210" s="235" t="n">
        <v>244449</v>
      </c>
      <c r="R210" s="235" t="n">
        <v>250572</v>
      </c>
      <c r="S210" s="235" t="n">
        <v>239268</v>
      </c>
      <c r="T210" s="235" t="n">
        <v>171915</v>
      </c>
      <c r="U210" s="235" t="n">
        <v>167676</v>
      </c>
      <c r="V210" s="235" t="n">
        <v>164850</v>
      </c>
      <c r="W210" s="235" t="n">
        <v>163437</v>
      </c>
      <c r="X210" s="235" t="n">
        <v>177096</v>
      </c>
      <c r="Y210" s="195" t="n">
        <v>138</v>
      </c>
      <c r="Z210" s="195" t="n">
        <v>136</v>
      </c>
      <c r="AA210" s="235" t="n">
        <v>237855</v>
      </c>
      <c r="AB210" s="235" t="n">
        <v>218544</v>
      </c>
      <c r="AC210" s="235" t="n">
        <v>216660</v>
      </c>
      <c r="AD210" s="235" t="n">
        <v>227022</v>
      </c>
      <c r="AE210" s="235" t="n">
        <v>220428</v>
      </c>
      <c r="AF210" s="235" t="n">
        <v>169089</v>
      </c>
      <c r="AG210" s="235" t="n">
        <v>169089</v>
      </c>
      <c r="AH210" s="235" t="n">
        <v>164850</v>
      </c>
      <c r="AI210" s="235" t="n">
        <v>164379</v>
      </c>
      <c r="AJ210" s="235" t="n">
        <v>167205</v>
      </c>
      <c r="AK210" s="195" t="n">
        <v>137</v>
      </c>
      <c r="AL210" s="195" t="n">
        <v>137</v>
      </c>
      <c r="AM210" s="235" t="n"/>
      <c r="AN210" s="235" t="n"/>
      <c r="AO210" s="282" t="n"/>
      <c r="AP210" s="219" t="n">
        <v>67</v>
      </c>
      <c r="AQ210" s="220" t="n">
        <v>161</v>
      </c>
      <c r="AR210" s="218" t="n"/>
      <c r="AS210" s="218" t="n"/>
      <c r="AT210" s="218" t="n"/>
      <c r="AU210" s="218" t="n"/>
      <c r="AV210" s="218" t="n"/>
      <c r="AW210" s="218" t="n"/>
      <c r="AX210" s="218" t="n"/>
      <c r="AY210" s="218" t="n"/>
      <c r="AZ210" s="218" t="n"/>
      <c r="BA210" s="218" t="n"/>
      <c r="BB210" s="218" t="n"/>
      <c r="BC210" s="218" t="n"/>
      <c r="BD210" s="218" t="n"/>
      <c r="BE210" s="218" t="n"/>
      <c r="BF210" s="218" t="n"/>
      <c r="BG210" s="218" t="n"/>
      <c r="BH210" s="218" t="n"/>
      <c r="BI210" s="218" t="n"/>
      <c r="BJ210" s="218" t="n"/>
      <c r="BK210" s="218" t="n"/>
      <c r="BL210" s="218" t="n"/>
      <c r="BM210" s="218" t="n"/>
      <c r="BN210" s="218" t="n"/>
      <c r="BO210" s="218" t="n"/>
      <c r="BP210" s="218" t="n"/>
      <c r="BQ210" s="218" t="n"/>
      <c r="BR210" s="218" t="n"/>
      <c r="BS210" s="218" t="n"/>
      <c r="BT210" s="218" t="n"/>
      <c r="BU210" s="218" t="n"/>
      <c r="BV210" s="218" t="n"/>
      <c r="BW210" s="218" t="n"/>
      <c r="BX210" s="221" t="n"/>
      <c r="BY210" s="221" t="n"/>
      <c r="BZ210" s="221" t="n"/>
      <c r="CA210" s="221" t="n"/>
      <c r="CB210" s="221" t="n"/>
      <c r="CC210" s="221" t="n"/>
      <c r="CD210" s="221" t="n"/>
      <c r="CE210" s="221" t="n"/>
      <c r="CF210" s="221" t="n"/>
      <c r="CG210" s="222" t="n"/>
      <c r="CH210" s="217" t="n">
        <v>0.015</v>
      </c>
      <c r="CI210" s="449" t="n"/>
      <c r="CJ210" s="224" t="n"/>
      <c r="CK210" s="196" t="n"/>
      <c r="CL210" s="196" t="n"/>
      <c r="CM210" s="196" t="n"/>
      <c r="CN210" s="196" t="n"/>
      <c r="CO210" s="196" t="inlineStr">
        <is>
          <t>LG</t>
        </is>
      </c>
      <c r="CP210" s="24" t="inlineStr">
        <is>
          <t>HE</t>
        </is>
      </c>
      <c r="CQ210" s="367" t="inlineStr">
        <is>
          <t>mfz66236501</t>
        </is>
      </c>
      <c r="CR210" s="367" t="inlineStr">
        <is>
          <t>mma</t>
        </is>
      </c>
      <c r="CS210" s="367" t="n">
        <v>2</v>
      </c>
      <c r="CT210" s="367" t="n"/>
      <c r="CU210" s="367" t="n"/>
      <c r="CV210" s="367" t="n"/>
      <c r="CW210" s="367" t="n"/>
      <c r="CX210" s="367" t="n"/>
      <c r="CY210" s="367">
        <f>IFERROR(ROUND(STDEV(AN210,L210),1),"")</f>
        <v/>
      </c>
      <c r="CZ210" s="235">
        <f>IFERROR(ROUND(AVERAGE(O210:S210,AA210:AE210),0),"")</f>
        <v/>
      </c>
      <c r="DA210" s="235">
        <f>IFERROR(AVERAGE(T210:X210,AF210:AJ210),"")</f>
        <v/>
      </c>
      <c r="DB210" s="96" t="n"/>
      <c r="DC210" s="431">
        <f>SUM(BL210:BT210,AW210:BE210)</f>
        <v/>
      </c>
      <c r="DD210">
        <f>ROUND(DC210/K210,0)</f>
        <v/>
      </c>
      <c r="DE210">
        <f>IFERROR(ROUND(AVERAGE(Y210:Z210,AK210:AL210),0),"")</f>
        <v/>
      </c>
      <c r="DF210" s="218">
        <f>IFERROR(ROUND((3600/DE210*J210),0),"")</f>
        <v/>
      </c>
      <c r="DG210">
        <f>IFERROR(ROUND(DD210/DF210,1),"")</f>
        <v/>
      </c>
      <c r="DH210" s="431">
        <f>DD210+DB210</f>
        <v/>
      </c>
      <c r="DI210">
        <f>DC210/DH210</f>
        <v/>
      </c>
      <c r="DK210" s="431">
        <f>DF210-AP210</f>
        <v/>
      </c>
      <c r="DL210" s="367" t="n"/>
      <c r="DM210" s="367" t="n"/>
      <c r="DN210" s="367" t="n"/>
      <c r="DO210" s="367" t="n"/>
      <c r="DP210" s="367" t="n"/>
      <c r="DQ210" s="367" t="n"/>
      <c r="DR210" s="367" t="n"/>
      <c r="DS210" s="367" t="n"/>
      <c r="DT210" s="367" t="n"/>
      <c r="DU210" s="367" t="n"/>
      <c r="DV210" s="367" t="n"/>
      <c r="DW210" s="367" t="n"/>
      <c r="DX210" s="367" t="n"/>
      <c r="DY210" s="367" t="n"/>
      <c r="DZ210" s="367" t="n"/>
      <c r="EA210" s="367" t="n"/>
      <c r="EB210" s="367" t="n"/>
      <c r="EC210" s="367" t="n"/>
      <c r="ED210" s="367" t="n"/>
      <c r="EE210" s="367" t="n"/>
      <c r="EF210" s="367" t="n"/>
      <c r="EG210" s="367" t="n"/>
      <c r="EH210" s="367" t="n"/>
      <c r="EI210" s="367" t="n"/>
    </row>
    <row r="211" ht="31.5" customFormat="1" customHeight="1" s="242">
      <c r="A211" s="236" t="n">
        <v>2022</v>
      </c>
      <c r="B211" s="192" t="n">
        <v>1</v>
      </c>
      <c r="C211" s="448" t="n">
        <v>44572</v>
      </c>
      <c r="D211" s="192" t="n">
        <v>378</v>
      </c>
      <c r="E211" s="192" t="n">
        <v>440</v>
      </c>
      <c r="F211" s="192" t="n">
        <v>7</v>
      </c>
      <c r="G211" s="241" t="inlineStr">
        <is>
          <t>فوم طقم سخان زانوسى</t>
        </is>
      </c>
      <c r="H211" t="inlineStr">
        <is>
          <t>FMDAHIN30000000</t>
        </is>
      </c>
      <c r="I211" t="inlineStr">
        <is>
          <t>1400*1700</t>
        </is>
      </c>
      <c r="J211" t="n">
        <v>3</v>
      </c>
      <c r="K211" t="n">
        <v>2</v>
      </c>
      <c r="L211" s="243" t="n">
        <v>258</v>
      </c>
      <c r="M211" s="244" t="n">
        <v>239.94</v>
      </c>
      <c r="N211" s="245" t="n">
        <v>276.06</v>
      </c>
      <c r="O211" s="235" t="n"/>
      <c r="P211" s="235" t="n"/>
      <c r="Q211" s="235" t="n"/>
      <c r="R211" s="235" t="n"/>
      <c r="S211" s="235" t="n"/>
      <c r="T211" s="235" t="n"/>
      <c r="U211" s="235" t="n"/>
      <c r="V211" s="235" t="n"/>
      <c r="W211" s="235" t="n"/>
      <c r="X211" s="235" t="n"/>
      <c r="Y211" s="195" t="n">
        <v>116</v>
      </c>
      <c r="Z211" s="195" t="n">
        <v>115</v>
      </c>
      <c r="AA211" s="235" t="n"/>
      <c r="AB211" s="235" t="n"/>
      <c r="AC211" s="235" t="n">
        <v>12012</v>
      </c>
      <c r="AD211" s="235" t="n">
        <v>12597</v>
      </c>
      <c r="AE211" s="235" t="n">
        <v>13611</v>
      </c>
      <c r="AF211" s="235" t="n"/>
      <c r="AG211" s="235" t="n"/>
      <c r="AH211" s="235" t="n">
        <v>10062</v>
      </c>
      <c r="AI211" s="235" t="n">
        <v>10491</v>
      </c>
      <c r="AJ211" s="235" t="n">
        <v>10257</v>
      </c>
      <c r="AK211" s="195" t="n">
        <v>115</v>
      </c>
      <c r="AL211" s="195" t="n">
        <v>115</v>
      </c>
      <c r="AM211" s="235" t="n"/>
      <c r="AN211" s="235" t="n"/>
      <c r="AO211" s="282" t="n"/>
      <c r="AP211" s="219" t="n">
        <v>90</v>
      </c>
      <c r="AQ211" s="220" t="n">
        <v>120</v>
      </c>
      <c r="AR211" s="218" t="n"/>
      <c r="AS211" s="218" t="n"/>
      <c r="AT211" s="218" t="n"/>
      <c r="AU211" s="218" t="n"/>
      <c r="AV211" s="218" t="n"/>
      <c r="AW211" s="218" t="n"/>
      <c r="AX211" s="218" t="n"/>
      <c r="AY211" s="218" t="n"/>
      <c r="AZ211" s="218" t="n"/>
      <c r="BA211" s="218" t="n"/>
      <c r="BB211" s="218" t="n"/>
      <c r="BC211" s="218" t="n"/>
      <c r="BD211" s="218" t="n"/>
      <c r="BE211" s="218" t="n"/>
      <c r="BF211" s="218" t="n"/>
      <c r="BG211" s="218" t="n"/>
      <c r="BH211" s="218" t="n"/>
      <c r="BI211" s="218" t="n"/>
      <c r="BJ211" s="218" t="n"/>
      <c r="BK211" s="218" t="n"/>
      <c r="BL211" s="218" t="n"/>
      <c r="BM211" s="218" t="n">
        <v>195</v>
      </c>
      <c r="BN211" s="218" t="n">
        <v>156</v>
      </c>
      <c r="BO211" s="218" t="n"/>
      <c r="BP211" s="218" t="n"/>
      <c r="BQ211" s="218" t="n"/>
      <c r="BR211" s="218" t="n"/>
      <c r="BS211" s="218" t="n">
        <v>234</v>
      </c>
      <c r="BT211" s="218" t="n"/>
      <c r="BU211" s="218" t="n"/>
      <c r="BV211" s="218" t="n"/>
      <c r="BW211" s="218" t="n"/>
      <c r="BX211" s="221" t="n"/>
      <c r="BY211" s="221" t="n"/>
      <c r="BZ211" s="221" t="n"/>
      <c r="CA211" s="221" t="n"/>
      <c r="CB211" s="221" t="n"/>
      <c r="CC211" s="221" t="n"/>
      <c r="CD211" s="221" t="n"/>
      <c r="CE211" s="221" t="n"/>
      <c r="CF211" s="221" t="n"/>
      <c r="CG211" s="222" t="n"/>
      <c r="CH211" s="217" t="n">
        <v>0.015</v>
      </c>
      <c r="CI211" s="449" t="n"/>
      <c r="CJ211" s="224" t="n"/>
      <c r="CK211" s="196" t="n"/>
      <c r="CL211" s="196" t="n"/>
      <c r="CM211" s="196" t="n"/>
      <c r="CN211" s="196" t="n"/>
      <c r="CO211" s="196" t="inlineStr">
        <is>
          <t>الكترولوكس</t>
        </is>
      </c>
      <c r="CP211" s="24" t="inlineStr">
        <is>
          <t>القاهرة للصناعات المغذية سخانات</t>
        </is>
      </c>
      <c r="CQ211" s="367" t="n"/>
      <c r="CR211" s="367" t="n"/>
      <c r="CS211" s="367" t="n">
        <v>2</v>
      </c>
      <c r="CT211" s="367" t="n"/>
      <c r="CU211" s="367" t="n"/>
      <c r="CV211" s="367" t="n"/>
      <c r="CW211" s="367" t="n"/>
      <c r="CX211" s="367" t="n"/>
      <c r="CY211" s="367">
        <f>IFERROR(ROUND(STDEV(AN211,L211),1),"")</f>
        <v/>
      </c>
      <c r="CZ211" s="235">
        <f>IFERROR(ROUND(AVERAGE(O211:S211,AA211:AE211),0),"")</f>
        <v/>
      </c>
      <c r="DA211" s="235">
        <f>IFERROR(AVERAGE(T211:X211,AF211:AJ211),"")</f>
        <v/>
      </c>
      <c r="DB211" s="96" t="n"/>
      <c r="DC211" s="431">
        <f>SUM(BL211:BT211,AW211:BE211)</f>
        <v/>
      </c>
      <c r="DD211">
        <f>ROUND(DC211/K211,0)</f>
        <v/>
      </c>
      <c r="DE211">
        <f>IFERROR(ROUND(AVERAGE(Y211:Z211,AK211:AL211),0),"")</f>
        <v/>
      </c>
      <c r="DF211" s="218">
        <f>IFERROR(ROUND((3600/DE211*J211),0),"")</f>
        <v/>
      </c>
      <c r="DG211">
        <f>IFERROR(ROUND(DD211/DF211,1),"")</f>
        <v/>
      </c>
      <c r="DH211" s="431">
        <f>DD211+DB211</f>
        <v/>
      </c>
      <c r="DI211">
        <f>DC211/DH211</f>
        <v/>
      </c>
      <c r="DK211" s="431">
        <f>DF211-AP211</f>
        <v/>
      </c>
      <c r="DL211" s="367" t="n"/>
      <c r="DM211" s="367" t="n"/>
      <c r="DN211" s="367" t="n"/>
      <c r="DO211" s="367" t="n"/>
      <c r="DP211" s="367" t="n"/>
      <c r="DQ211" s="367" t="n"/>
      <c r="DR211" s="367" t="n"/>
      <c r="DS211" s="367" t="n"/>
      <c r="DT211" s="367" t="n"/>
      <c r="DU211" s="367" t="n"/>
      <c r="DV211" s="367" t="n"/>
      <c r="DW211" s="367" t="n"/>
      <c r="DX211" s="367" t="n"/>
      <c r="DY211" s="367" t="n"/>
      <c r="DZ211" s="367" t="n"/>
      <c r="EA211" s="367" t="n"/>
      <c r="EB211" s="367" t="n"/>
      <c r="EC211" s="367" t="n"/>
      <c r="ED211" s="367" t="n"/>
      <c r="EE211" s="367" t="n"/>
      <c r="EF211" s="367" t="n"/>
      <c r="EG211" s="367" t="n"/>
      <c r="EH211" s="367" t="n"/>
      <c r="EI211" s="367" t="n"/>
    </row>
    <row r="212" ht="31.5" customFormat="1" customHeight="1" s="242">
      <c r="A212" s="236" t="n">
        <v>2022</v>
      </c>
      <c r="B212" s="192" t="n">
        <v>1</v>
      </c>
      <c r="C212" s="448" t="n">
        <v>44572</v>
      </c>
      <c r="D212" s="192" t="n">
        <v>417</v>
      </c>
      <c r="E212" s="192" t="n">
        <v>660</v>
      </c>
      <c r="F212" s="192" t="n">
        <v>7</v>
      </c>
      <c r="G212" s="241" t="inlineStr">
        <is>
          <t>MFZ67207201 75UP77 TOP-BOTTOM</t>
        </is>
      </c>
      <c r="H212" t="inlineStr">
        <is>
          <t>FMLGEI075UP770</t>
        </is>
      </c>
      <c r="I212" t="inlineStr">
        <is>
          <t>1400*1700</t>
        </is>
      </c>
      <c r="J212" t="n">
        <v>1</v>
      </c>
      <c r="K212" t="n">
        <v>6</v>
      </c>
      <c r="L212" s="243" t="n">
        <v>1265</v>
      </c>
      <c r="M212" s="244" t="n">
        <v>1190.365</v>
      </c>
      <c r="N212" s="245" t="n">
        <v>1354.815</v>
      </c>
      <c r="O212" s="235" t="n"/>
      <c r="P212" s="235" t="n"/>
      <c r="Q212" s="235" t="n"/>
      <c r="R212" s="235" t="n"/>
      <c r="S212" s="235" t="n"/>
      <c r="T212" s="235" t="n"/>
      <c r="U212" s="235" t="n"/>
      <c r="V212" s="235" t="n"/>
      <c r="W212" s="235" t="n"/>
      <c r="X212" s="235" t="n"/>
      <c r="Y212" s="195" t="n">
        <v>169</v>
      </c>
      <c r="Z212" s="195" t="n">
        <v>169</v>
      </c>
      <c r="AA212" s="235" t="n">
        <v>169500</v>
      </c>
      <c r="AB212" s="235" t="n">
        <v>203700</v>
      </c>
      <c r="AC212" s="235" t="n">
        <v>156600</v>
      </c>
      <c r="AD212" s="235" t="n">
        <v>167900</v>
      </c>
      <c r="AE212" s="235" t="n">
        <v>171100</v>
      </c>
      <c r="AF212" s="235" t="n">
        <v>132200</v>
      </c>
      <c r="AG212" s="235" t="n">
        <v>134100</v>
      </c>
      <c r="AH212" s="235" t="n">
        <v>130600</v>
      </c>
      <c r="AI212" s="235" t="n">
        <v>133600</v>
      </c>
      <c r="AJ212" s="235" t="n">
        <v>134300</v>
      </c>
      <c r="AK212" s="195" t="n">
        <v>168</v>
      </c>
      <c r="AL212" s="195" t="n">
        <v>167</v>
      </c>
      <c r="AM212" s="235" t="n"/>
      <c r="AN212" s="235" t="n"/>
      <c r="AO212" s="282" t="n"/>
      <c r="AP212" s="219" t="n">
        <v>20</v>
      </c>
      <c r="AQ212" s="220" t="n">
        <v>180</v>
      </c>
      <c r="AR212" s="218" t="n"/>
      <c r="AS212" s="218" t="n"/>
      <c r="AT212" s="218" t="n"/>
      <c r="AU212" s="218" t="n"/>
      <c r="AV212" s="218" t="n"/>
      <c r="AW212" s="218" t="n"/>
      <c r="AX212" s="218" t="n"/>
      <c r="AY212" s="218" t="n"/>
      <c r="AZ212" s="218" t="n"/>
      <c r="BA212" s="218" t="n"/>
      <c r="BB212" s="218" t="n"/>
      <c r="BC212" s="218" t="n"/>
      <c r="BD212" s="218" t="n"/>
      <c r="BE212" s="218" t="n"/>
      <c r="BF212" s="218" t="n"/>
      <c r="BG212" s="218" t="n"/>
      <c r="BH212" s="218" t="n"/>
      <c r="BI212" s="218" t="n"/>
      <c r="BJ212" s="218" t="n"/>
      <c r="BK212" s="218" t="n"/>
      <c r="BL212" s="218" t="n">
        <v>200</v>
      </c>
      <c r="BM212" s="218" t="n">
        <v>600</v>
      </c>
      <c r="BN212" s="218" t="n">
        <v>600</v>
      </c>
      <c r="BO212" s="218" t="n"/>
      <c r="BP212" s="218" t="n"/>
      <c r="BQ212" s="218" t="n"/>
      <c r="BR212" s="218" t="n"/>
      <c r="BS212" s="218" t="n"/>
      <c r="BT212" s="218" t="n"/>
      <c r="BU212" s="218" t="n"/>
      <c r="BV212" s="218" t="n"/>
      <c r="BW212" s="218" t="n"/>
      <c r="BX212" s="221" t="n"/>
      <c r="BY212" s="221" t="n"/>
      <c r="BZ212" s="221" t="n"/>
      <c r="CA212" s="221" t="n"/>
      <c r="CB212" s="221" t="n"/>
      <c r="CC212" s="221" t="n"/>
      <c r="CD212" s="221" t="n"/>
      <c r="CE212" s="221" t="n"/>
      <c r="CF212" s="221" t="n"/>
      <c r="CG212" s="222" t="n"/>
      <c r="CH212" s="217" t="n">
        <v>0.015</v>
      </c>
      <c r="CI212" s="449" t="n"/>
      <c r="CJ212" s="224" t="n"/>
      <c r="CK212" s="196" t="n"/>
      <c r="CL212" s="196" t="n"/>
      <c r="CM212" s="196" t="n"/>
      <c r="CN212" s="196" t="n"/>
      <c r="CO212" s="196" t="inlineStr">
        <is>
          <t>LG</t>
        </is>
      </c>
      <c r="CP212" s="24" t="inlineStr">
        <is>
          <t>HE</t>
        </is>
      </c>
      <c r="CQ212" s="367" t="inlineStr">
        <is>
          <t>MFZ67207201</t>
        </is>
      </c>
      <c r="CR212" s="367" t="inlineStr">
        <is>
          <t>mma</t>
        </is>
      </c>
      <c r="CS212" s="367" t="n">
        <v>2</v>
      </c>
      <c r="CT212" s="367" t="n"/>
      <c r="CU212" s="367" t="n"/>
      <c r="CV212" s="367" t="n"/>
      <c r="CW212" s="367" t="n"/>
      <c r="CX212" s="367" t="n"/>
      <c r="CY212" s="367">
        <f>IFERROR(ROUND(STDEV(AN212,L212),1),"")</f>
        <v/>
      </c>
      <c r="CZ212" s="235">
        <f>IFERROR(ROUND(AVERAGE(O212:S212,AA212:AE212),0),"")</f>
        <v/>
      </c>
      <c r="DA212" s="235">
        <f>IFERROR(AVERAGE(T212:X212,AF212:AJ212),"")</f>
        <v/>
      </c>
      <c r="DB212" s="96" t="n"/>
      <c r="DC212" s="431">
        <f>SUM(BL212:BT212,AW212:BE212)</f>
        <v/>
      </c>
      <c r="DD212">
        <f>ROUND(DC212/K212,0)</f>
        <v/>
      </c>
      <c r="DE212">
        <f>IFERROR(ROUND(AVERAGE(Y212:Z212,AK212:AL212),0),"")</f>
        <v/>
      </c>
      <c r="DF212" s="218">
        <f>IFERROR(ROUND((3600/DE212*J212),0),"")</f>
        <v/>
      </c>
      <c r="DG212">
        <f>IFERROR(ROUND(DD212/DF212,1),"")</f>
        <v/>
      </c>
      <c r="DH212" s="431">
        <f>DD212+DB212</f>
        <v/>
      </c>
      <c r="DI212">
        <f>DC212/DH212</f>
        <v/>
      </c>
      <c r="DK212" s="431">
        <f>DF212-AP212</f>
        <v/>
      </c>
      <c r="DL212" s="367" t="n"/>
      <c r="DM212" s="367" t="n"/>
      <c r="DN212" s="367" t="n"/>
      <c r="DO212" s="367" t="n"/>
      <c r="DP212" s="367" t="n"/>
      <c r="DQ212" s="367" t="n"/>
      <c r="DR212" s="367" t="n"/>
      <c r="DS212" s="367" t="n"/>
      <c r="DT212" s="367" t="n"/>
      <c r="DU212" s="367" t="n"/>
      <c r="DV212" s="367" t="n"/>
      <c r="DW212" s="367" t="n"/>
      <c r="DX212" s="367" t="n"/>
      <c r="DY212" s="367" t="n"/>
      <c r="DZ212" s="367" t="n"/>
      <c r="EA212" s="367" t="n"/>
      <c r="EB212" s="367" t="n"/>
      <c r="EC212" s="367" t="n"/>
      <c r="ED212" s="367" t="n"/>
      <c r="EE212" s="367" t="n"/>
      <c r="EF212" s="367" t="n"/>
      <c r="EG212" s="367" t="n"/>
      <c r="EH212" s="367" t="n"/>
      <c r="EI212" s="367" t="n"/>
    </row>
    <row r="213" ht="31.5" customFormat="1" customHeight="1" s="242">
      <c r="A213" s="236" t="n">
        <v>2022</v>
      </c>
      <c r="B213" s="192" t="n">
        <v>1</v>
      </c>
      <c r="C213" s="448" t="n">
        <v>44572</v>
      </c>
      <c r="D213" s="192" t="n">
        <v>417</v>
      </c>
      <c r="E213" s="192" t="n">
        <v>661</v>
      </c>
      <c r="F213" s="192" t="n">
        <v>7</v>
      </c>
      <c r="G213" s="241" t="inlineStr">
        <is>
          <t xml:space="preserve"> MFZ67207201 75UP77Side</t>
        </is>
      </c>
      <c r="H213" t="inlineStr">
        <is>
          <t>FMLGEI475UP770</t>
        </is>
      </c>
      <c r="I213" t="inlineStr">
        <is>
          <t>1400*1700</t>
        </is>
      </c>
      <c r="J213" t="n">
        <v>1</v>
      </c>
      <c r="K213" t="n">
        <v>6</v>
      </c>
      <c r="L213" s="243" t="n">
        <v>138</v>
      </c>
      <c r="M213" s="244" t="n">
        <v>129.858</v>
      </c>
      <c r="N213" s="245" t="n">
        <v>147.798</v>
      </c>
      <c r="O213" s="235" t="n"/>
      <c r="P213" s="235" t="n"/>
      <c r="Q213" s="235" t="n"/>
      <c r="R213" s="235" t="n"/>
      <c r="S213" s="235" t="n"/>
      <c r="T213" s="235" t="n"/>
      <c r="U213" s="235" t="n"/>
      <c r="V213" s="235" t="n"/>
      <c r="W213" s="235" t="n"/>
      <c r="X213" s="235" t="n"/>
      <c r="Y213" s="195" t="n">
        <v>169</v>
      </c>
      <c r="Z213" s="195" t="n">
        <v>169</v>
      </c>
      <c r="AA213" s="235" t="n">
        <v>36200</v>
      </c>
      <c r="AB213" s="235" t="n">
        <v>43400</v>
      </c>
      <c r="AC213" s="235" t="n">
        <v>34400</v>
      </c>
      <c r="AD213" s="235" t="n">
        <v>37200</v>
      </c>
      <c r="AE213" s="235" t="n">
        <v>38700</v>
      </c>
      <c r="AF213" s="235" t="n">
        <v>28800</v>
      </c>
      <c r="AG213" s="235" t="n">
        <v>29400</v>
      </c>
      <c r="AH213" s="235" t="n">
        <v>28800</v>
      </c>
      <c r="AI213" s="235" t="n">
        <v>29400</v>
      </c>
      <c r="AJ213" s="235" t="n">
        <v>28800</v>
      </c>
      <c r="AK213" s="195" t="n">
        <v>168</v>
      </c>
      <c r="AL213" s="195" t="n">
        <v>167</v>
      </c>
      <c r="AM213" s="235" t="n"/>
      <c r="AN213" s="235" t="n"/>
      <c r="AO213" s="282" t="n"/>
      <c r="AP213" s="219" t="n">
        <v>20</v>
      </c>
      <c r="AQ213" s="220" t="n">
        <v>180</v>
      </c>
      <c r="AR213" s="218" t="n"/>
      <c r="AS213" s="218" t="n"/>
      <c r="AT213" s="218" t="n"/>
      <c r="AU213" s="218" t="n"/>
      <c r="AV213" s="218" t="n"/>
      <c r="AW213" s="218" t="n"/>
      <c r="AX213" s="218" t="n"/>
      <c r="AY213" s="218" t="n"/>
      <c r="AZ213" s="218" t="n"/>
      <c r="BA213" s="218" t="n"/>
      <c r="BB213" s="218" t="n"/>
      <c r="BC213" s="218" t="n"/>
      <c r="BD213" s="218" t="n"/>
      <c r="BE213" s="218" t="n"/>
      <c r="BF213" s="218" t="n"/>
      <c r="BG213" s="218" t="n"/>
      <c r="BH213" s="218" t="n"/>
      <c r="BI213" s="218" t="n"/>
      <c r="BJ213" s="218" t="n"/>
      <c r="BK213" s="218" t="n"/>
      <c r="BL213" s="218" t="n"/>
      <c r="BM213" s="218" t="n"/>
      <c r="BN213" s="218" t="n"/>
      <c r="BO213" s="218" t="n"/>
      <c r="BP213" s="218" t="n"/>
      <c r="BQ213" s="218" t="n"/>
      <c r="BR213" s="218" t="n"/>
      <c r="BS213" s="218" t="n"/>
      <c r="BT213" s="218" t="n"/>
      <c r="BU213" s="218" t="n"/>
      <c r="BV213" s="218" t="n"/>
      <c r="BW213" s="218" t="n"/>
      <c r="BX213" s="221" t="n"/>
      <c r="BY213" s="221" t="n"/>
      <c r="BZ213" s="221" t="n"/>
      <c r="CA213" s="221" t="n"/>
      <c r="CB213" s="221" t="n"/>
      <c r="CC213" s="221" t="n"/>
      <c r="CD213" s="221" t="n"/>
      <c r="CE213" s="221" t="n"/>
      <c r="CF213" s="221" t="n"/>
      <c r="CG213" s="222" t="n"/>
      <c r="CH213" s="217" t="n">
        <v>0.015</v>
      </c>
      <c r="CI213" s="449" t="n"/>
      <c r="CJ213" s="224" t="n"/>
      <c r="CK213" s="196" t="n"/>
      <c r="CL213" s="196" t="n"/>
      <c r="CM213" s="196" t="n"/>
      <c r="CN213" s="196" t="n"/>
      <c r="CO213" s="196" t="inlineStr">
        <is>
          <t>LG</t>
        </is>
      </c>
      <c r="CP213" s="24" t="inlineStr">
        <is>
          <t>HE</t>
        </is>
      </c>
      <c r="CQ213" s="367" t="inlineStr">
        <is>
          <t>MFZ67207202</t>
        </is>
      </c>
      <c r="CR213" s="367" t="inlineStr">
        <is>
          <t>mma</t>
        </is>
      </c>
      <c r="CS213" s="367" t="n">
        <v>2</v>
      </c>
      <c r="CT213" s="367" t="n"/>
      <c r="CU213" s="367" t="n"/>
      <c r="CV213" s="367" t="n"/>
      <c r="CW213" s="367" t="n"/>
      <c r="CX213" s="367" t="n"/>
      <c r="CY213" s="367">
        <f>IFERROR(ROUND(STDEV(AN213,L213),1),"")</f>
        <v/>
      </c>
      <c r="CZ213" s="235">
        <f>IFERROR(ROUND(AVERAGE(O213:S213,AA213:AE213),0),"")</f>
        <v/>
      </c>
      <c r="DA213" s="235">
        <f>IFERROR(AVERAGE(T213:X213,AF213:AJ213),"")</f>
        <v/>
      </c>
      <c r="DB213" s="96" t="n"/>
      <c r="DC213" s="431">
        <f>SUM(BL213:BT213,AW213:BE213)</f>
        <v/>
      </c>
      <c r="DD213">
        <f>ROUND(DC213/K213,0)</f>
        <v/>
      </c>
      <c r="DE213">
        <f>IFERROR(ROUND(AVERAGE(Y213:Z213,AK213:AL213),0),"")</f>
        <v/>
      </c>
      <c r="DF213" s="218">
        <f>IFERROR(ROUND((3600/DE213*J213),0),"")</f>
        <v/>
      </c>
      <c r="DG213">
        <f>IFERROR(ROUND(DD213/DF213,1),"")</f>
        <v/>
      </c>
      <c r="DH213" s="431">
        <f>DD213+DB213</f>
        <v/>
      </c>
      <c r="DI213">
        <f>DC213/DH213</f>
        <v/>
      </c>
      <c r="DK213" s="431">
        <f>DF213-AP213</f>
        <v/>
      </c>
      <c r="DL213" s="367" t="n"/>
      <c r="DM213" s="367" t="n"/>
      <c r="DN213" s="367" t="n"/>
      <c r="DO213" s="367" t="n"/>
      <c r="DP213" s="367" t="n"/>
      <c r="DQ213" s="367" t="n"/>
      <c r="DR213" s="367" t="n"/>
      <c r="DS213" s="367" t="n"/>
      <c r="DT213" s="367" t="n"/>
      <c r="DU213" s="367" t="n"/>
      <c r="DV213" s="367" t="n"/>
      <c r="DW213" s="367" t="n"/>
      <c r="DX213" s="367" t="n"/>
      <c r="DY213" s="367" t="n"/>
      <c r="DZ213" s="367" t="n"/>
      <c r="EA213" s="367" t="n"/>
      <c r="EB213" s="367" t="n"/>
      <c r="EC213" s="367" t="n"/>
      <c r="ED213" s="367" t="n"/>
      <c r="EE213" s="367" t="n"/>
      <c r="EF213" s="367" t="n"/>
      <c r="EG213" s="367" t="n"/>
      <c r="EH213" s="367" t="n"/>
      <c r="EI213" s="367" t="n"/>
    </row>
    <row r="214" ht="31.5" customFormat="1" customHeight="1" s="242">
      <c r="A214" s="236" t="n">
        <v>2022</v>
      </c>
      <c r="B214" s="192" t="n">
        <v>1</v>
      </c>
      <c r="C214" s="448" t="n">
        <v>44572</v>
      </c>
      <c r="D214" s="192" t="n">
        <v>376</v>
      </c>
      <c r="E214" s="192" t="n">
        <v>438</v>
      </c>
      <c r="F214" s="192" t="n">
        <v>8</v>
      </c>
      <c r="G214" s="241" t="inlineStr">
        <is>
          <t xml:space="preserve">LG43LM63/UM73 </t>
        </is>
      </c>
      <c r="H214" t="inlineStr">
        <is>
          <t>FMLGEI43LM6373</t>
        </is>
      </c>
      <c r="I214" t="inlineStr">
        <is>
          <t>1400*1700</t>
        </is>
      </c>
      <c r="J214" t="n">
        <v>3</v>
      </c>
      <c r="K214" t="n">
        <v>2</v>
      </c>
      <c r="L214" s="243" t="n">
        <v>335</v>
      </c>
      <c r="M214" s="244" t="n">
        <v>315.235</v>
      </c>
      <c r="N214" s="245" t="n">
        <v>358.785</v>
      </c>
      <c r="O214" s="235" t="n"/>
      <c r="P214" s="235" t="n"/>
      <c r="Q214" s="235" t="n"/>
      <c r="R214" s="235" t="n"/>
      <c r="S214" s="235" t="n"/>
      <c r="T214" s="235" t="n"/>
      <c r="U214" s="235" t="n"/>
      <c r="V214" s="235" t="n"/>
      <c r="W214" s="235" t="n"/>
      <c r="X214" s="235" t="n"/>
      <c r="Y214" s="195" t="n">
        <v>138</v>
      </c>
      <c r="Z214" s="195" t="n">
        <v>136</v>
      </c>
      <c r="AA214" s="235" t="n"/>
      <c r="AB214" s="235" t="n"/>
      <c r="AC214" s="235" t="n"/>
      <c r="AD214" s="235" t="n"/>
      <c r="AE214" s="235" t="n"/>
      <c r="AF214" s="235" t="n"/>
      <c r="AG214" s="235" t="n"/>
      <c r="AH214" s="235" t="n"/>
      <c r="AI214" s="235" t="n"/>
      <c r="AJ214" s="235" t="n"/>
      <c r="AK214" s="195" t="n">
        <v>137</v>
      </c>
      <c r="AL214" s="195" t="n">
        <v>137</v>
      </c>
      <c r="AM214" s="235" t="n"/>
      <c r="AN214" s="235" t="n"/>
      <c r="AO214" s="282" t="n"/>
      <c r="AP214" s="219" t="n">
        <v>67</v>
      </c>
      <c r="AQ214" s="220" t="n">
        <v>161</v>
      </c>
      <c r="AR214" s="218" t="n"/>
      <c r="AS214" s="218" t="n"/>
      <c r="AT214" s="218" t="n"/>
      <c r="AU214" s="218" t="n"/>
      <c r="AV214" s="218" t="n"/>
      <c r="AW214" s="218" t="n">
        <v>1884</v>
      </c>
      <c r="AX214" s="218" t="n">
        <v>1884</v>
      </c>
      <c r="AY214" s="218" t="n">
        <v>2826</v>
      </c>
      <c r="AZ214" s="218" t="n"/>
      <c r="BA214" s="218" t="n"/>
      <c r="BB214" s="218" t="n"/>
      <c r="BC214" s="218" t="n"/>
      <c r="BD214" s="218" t="n"/>
      <c r="BE214" s="218" t="n"/>
      <c r="BF214" s="218" t="n"/>
      <c r="BG214" s="218" t="n"/>
      <c r="BH214" s="218" t="n"/>
      <c r="BI214" s="218" t="n"/>
      <c r="BJ214" s="218" t="n"/>
      <c r="BK214" s="218" t="n"/>
      <c r="BL214" s="218" t="n">
        <v>942</v>
      </c>
      <c r="BM214" s="218" t="n">
        <v>1884</v>
      </c>
      <c r="BN214" s="218" t="n">
        <v>2355</v>
      </c>
      <c r="BO214" s="218" t="n"/>
      <c r="BP214" s="218" t="n"/>
      <c r="BQ214" s="218" t="n"/>
      <c r="BR214" s="218" t="n"/>
      <c r="BS214" s="218" t="n"/>
      <c r="BT214" s="218" t="n"/>
      <c r="BU214" s="218" t="n"/>
      <c r="BV214" s="218" t="n"/>
      <c r="BW214" s="218" t="n">
        <v>1413</v>
      </c>
      <c r="BX214" s="221" t="n">
        <v>1884</v>
      </c>
      <c r="BY214" s="221" t="n">
        <v>2355</v>
      </c>
      <c r="BZ214" s="221" t="n"/>
      <c r="CA214" s="221" t="n"/>
      <c r="CB214" s="221" t="n"/>
      <c r="CC214" s="221" t="n"/>
      <c r="CD214" s="221" t="n"/>
      <c r="CE214" s="221" t="n"/>
      <c r="CF214" s="221" t="n"/>
      <c r="CG214" s="222" t="n"/>
      <c r="CH214" s="217" t="n">
        <v>0.015</v>
      </c>
      <c r="CI214" s="449" t="n"/>
      <c r="CJ214" s="224" t="n"/>
      <c r="CK214" s="196" t="n"/>
      <c r="CL214" s="196" t="n"/>
      <c r="CM214" s="196" t="n"/>
      <c r="CN214" s="196" t="n"/>
      <c r="CO214" s="196" t="inlineStr">
        <is>
          <t>LG</t>
        </is>
      </c>
      <c r="CP214" s="24" t="inlineStr">
        <is>
          <t>HE</t>
        </is>
      </c>
      <c r="CQ214" s="367" t="inlineStr">
        <is>
          <t>mfz66236501</t>
        </is>
      </c>
      <c r="CR214" s="367" t="inlineStr">
        <is>
          <t>mma</t>
        </is>
      </c>
      <c r="CS214" s="367" t="n">
        <v>2</v>
      </c>
      <c r="CT214" s="367" t="n"/>
      <c r="CU214" s="367" t="n"/>
      <c r="CV214" s="367" t="n"/>
      <c r="CW214" s="367" t="n"/>
      <c r="CX214" s="367" t="n"/>
      <c r="CY214" s="367">
        <f>IFERROR(ROUND(STDEV(AN214,L214),1),"")</f>
        <v/>
      </c>
      <c r="CZ214" s="235">
        <f>IFERROR(ROUND(AVERAGE(O214:S214,AA214:AE214),0),"")</f>
        <v/>
      </c>
      <c r="DA214" s="235">
        <f>IFERROR(AVERAGE(T214:X214,AF214:AJ214),"")</f>
        <v/>
      </c>
      <c r="DB214" s="96" t="n"/>
      <c r="DC214" s="431">
        <f>SUM(BL214:BT214,AW214:BE214)</f>
        <v/>
      </c>
      <c r="DD214">
        <f>ROUND(DC214/K214,0)</f>
        <v/>
      </c>
      <c r="DE214">
        <f>IFERROR(ROUND(AVERAGE(Y214:Z214,AK214:AL214),0),"")</f>
        <v/>
      </c>
      <c r="DF214" s="218">
        <f>IFERROR(ROUND((3600/DE214*J214),0),"")</f>
        <v/>
      </c>
      <c r="DG214">
        <f>IFERROR(ROUND(DD214/DF214,1),"")</f>
        <v/>
      </c>
      <c r="DH214" s="431">
        <f>DD214+DB214</f>
        <v/>
      </c>
      <c r="DI214">
        <f>DC214/DH214</f>
        <v/>
      </c>
      <c r="DK214" s="431">
        <f>DF214-AP214</f>
        <v/>
      </c>
      <c r="DL214" s="367" t="n"/>
      <c r="DM214" s="367" t="n"/>
      <c r="DN214" s="367" t="n"/>
      <c r="DO214" s="367" t="n"/>
      <c r="DP214" s="367" t="n"/>
      <c r="DQ214" s="367" t="n"/>
      <c r="DR214" s="367" t="n"/>
      <c r="DS214" s="367" t="n"/>
      <c r="DT214" s="367" t="n"/>
      <c r="DU214" s="367" t="n"/>
      <c r="DV214" s="367" t="n"/>
      <c r="DW214" s="367" t="n"/>
      <c r="DX214" s="367" t="n"/>
      <c r="DY214" s="367" t="n"/>
      <c r="DZ214" s="367" t="n"/>
      <c r="EA214" s="367" t="n"/>
      <c r="EB214" s="367" t="n"/>
      <c r="EC214" s="367" t="n"/>
      <c r="ED214" s="367" t="n"/>
      <c r="EE214" s="367" t="n"/>
      <c r="EF214" s="367" t="n"/>
      <c r="EG214" s="367" t="n"/>
      <c r="EH214" s="367" t="n"/>
      <c r="EI214" s="367" t="n"/>
    </row>
    <row r="215" ht="31.5" customFormat="1" customHeight="1" s="242">
      <c r="A215" s="236" t="n">
        <v>2022</v>
      </c>
      <c r="B215" s="192" t="n">
        <v>1</v>
      </c>
      <c r="C215" s="448" t="n">
        <v>44572</v>
      </c>
      <c r="D215" s="192" t="n">
        <v>422</v>
      </c>
      <c r="E215" s="192" t="n">
        <v>668</v>
      </c>
      <c r="F215" s="192" t="n">
        <v>8</v>
      </c>
      <c r="G215" s="241" t="inlineStr">
        <is>
          <t>LG 65UP77 FRONT</t>
        </is>
      </c>
      <c r="H215" t="inlineStr">
        <is>
          <t>FMLGEI365UP770</t>
        </is>
      </c>
      <c r="I215" t="inlineStr">
        <is>
          <t>1400*1700</t>
        </is>
      </c>
      <c r="J215" t="n">
        <v>2</v>
      </c>
      <c r="K215" t="n">
        <v>1</v>
      </c>
      <c r="L215" s="243" t="n">
        <v>103</v>
      </c>
      <c r="M215" s="244" t="n">
        <v>96.923</v>
      </c>
      <c r="N215" s="245" t="n">
        <v>110.313</v>
      </c>
      <c r="O215" s="235" t="n"/>
      <c r="P215" s="235" t="n"/>
      <c r="Q215" s="235" t="n">
        <v>4455</v>
      </c>
      <c r="R215" s="235" t="n">
        <v>4752</v>
      </c>
      <c r="S215" s="235" t="n">
        <v>4620</v>
      </c>
      <c r="T215" s="235" t="n"/>
      <c r="U215" s="235" t="n"/>
      <c r="V215" s="235" t="n">
        <v>3432</v>
      </c>
      <c r="W215" s="235" t="n">
        <v>3498</v>
      </c>
      <c r="X215" s="235" t="n">
        <v>3498</v>
      </c>
      <c r="Y215" s="195" t="n">
        <v>104</v>
      </c>
      <c r="Z215" s="195" t="n">
        <v>104</v>
      </c>
      <c r="AA215" s="235" t="n">
        <v>4686</v>
      </c>
      <c r="AB215" s="235" t="n">
        <v>4950</v>
      </c>
      <c r="AC215" s="235" t="n">
        <v>4917</v>
      </c>
      <c r="AD215" s="235" t="n">
        <v>5115</v>
      </c>
      <c r="AE215" s="235" t="n">
        <v>4884</v>
      </c>
      <c r="AF215" s="235" t="n">
        <v>3564</v>
      </c>
      <c r="AG215" s="235" t="n">
        <v>3630</v>
      </c>
      <c r="AH215" s="235" t="n">
        <v>3630</v>
      </c>
      <c r="AI215" s="235" t="n">
        <v>3597</v>
      </c>
      <c r="AJ215" s="235" t="n">
        <v>3564</v>
      </c>
      <c r="AK215" s="195" t="n">
        <v>106</v>
      </c>
      <c r="AL215" s="195" t="n">
        <v>105</v>
      </c>
      <c r="AM215" s="235" t="n"/>
      <c r="AN215" s="235" t="n"/>
      <c r="AO215" s="282" t="n"/>
      <c r="AP215" s="219" t="n">
        <v>103</v>
      </c>
      <c r="AQ215" s="220" t="n">
        <v>70</v>
      </c>
      <c r="AR215" s="218" t="n"/>
      <c r="AS215" s="218" t="n"/>
      <c r="AT215" s="218" t="n"/>
      <c r="AU215" s="218" t="n"/>
      <c r="AV215" s="218" t="n"/>
      <c r="AW215" s="218" t="n">
        <v>198</v>
      </c>
      <c r="AX215" s="218" t="n">
        <v>66</v>
      </c>
      <c r="AY215" s="218" t="n">
        <v>66</v>
      </c>
      <c r="AZ215" s="218" t="n"/>
      <c r="BA215" s="218" t="n"/>
      <c r="BB215" s="218" t="n"/>
      <c r="BC215" s="218" t="n"/>
      <c r="BD215" s="218" t="n"/>
      <c r="BE215" s="218" t="n"/>
      <c r="BF215" s="218" t="n"/>
      <c r="BG215" s="218" t="n"/>
      <c r="BH215" s="218" t="n"/>
      <c r="BI215" s="218" t="n"/>
      <c r="BJ215" s="218" t="n"/>
      <c r="BK215" s="218" t="n"/>
      <c r="BL215" s="218" t="n"/>
      <c r="BM215" s="218" t="n">
        <v>132</v>
      </c>
      <c r="BN215" s="218" t="n">
        <v>198</v>
      </c>
      <c r="BO215" s="218" t="n"/>
      <c r="BP215" s="218" t="n"/>
      <c r="BQ215" s="218" t="n"/>
      <c r="BR215" s="218" t="n"/>
      <c r="BS215" s="218" t="n"/>
      <c r="BT215" s="218" t="n"/>
      <c r="BU215" s="218" t="n"/>
      <c r="BV215" s="218" t="n"/>
      <c r="BW215" s="218" t="n"/>
      <c r="BX215" s="221" t="n">
        <v>198</v>
      </c>
      <c r="BY215" s="221" t="n">
        <v>264</v>
      </c>
      <c r="BZ215" s="221" t="n"/>
      <c r="CA215" s="221" t="n"/>
      <c r="CB215" s="221" t="n"/>
      <c r="CC215" s="221" t="n"/>
      <c r="CD215" s="221" t="n"/>
      <c r="CE215" s="221" t="n"/>
      <c r="CF215" s="221" t="n"/>
      <c r="CG215" s="222" t="n"/>
      <c r="CH215" s="217" t="n">
        <v>0.015</v>
      </c>
      <c r="CI215" s="449" t="n"/>
      <c r="CJ215" s="224" t="n"/>
      <c r="CK215" s="196" t="n"/>
      <c r="CL215" s="196" t="n"/>
      <c r="CM215" s="196" t="n"/>
      <c r="CN215" s="196" t="n"/>
      <c r="CO215" s="196" t="inlineStr">
        <is>
          <t>LG</t>
        </is>
      </c>
      <c r="CP215" s="24" t="inlineStr">
        <is>
          <t>HE</t>
        </is>
      </c>
      <c r="CQ215" s="367" t="inlineStr">
        <is>
          <t>MFZ66151901</t>
        </is>
      </c>
      <c r="CR215" s="367" t="inlineStr">
        <is>
          <t>mma</t>
        </is>
      </c>
      <c r="CS215" s="367" t="n">
        <v>2</v>
      </c>
      <c r="CT215" s="367" t="n"/>
      <c r="CU215" s="367" t="n"/>
      <c r="CV215" s="367" t="n"/>
      <c r="CW215" s="367" t="n"/>
      <c r="CX215" s="367" t="n"/>
      <c r="CY215" s="367">
        <f>IFERROR(ROUND(STDEV(AN215,L215),1),"")</f>
        <v/>
      </c>
      <c r="CZ215" s="235">
        <f>IFERROR(ROUND(AVERAGE(O215:S215,AA215:AE215),0),"")</f>
        <v/>
      </c>
      <c r="DA215" s="235">
        <f>IFERROR(AVERAGE(T215:X215,AF215:AJ215),"")</f>
        <v/>
      </c>
      <c r="DB215" s="96" t="n"/>
      <c r="DC215" s="431">
        <f>SUM(BL215:BT215,AW215:BE215)</f>
        <v/>
      </c>
      <c r="DD215">
        <f>ROUND(DC215/K215,0)</f>
        <v/>
      </c>
      <c r="DE215">
        <f>IFERROR(ROUND(AVERAGE(Y215:Z215,AK215:AL215),0),"")</f>
        <v/>
      </c>
      <c r="DF215" s="218">
        <f>IFERROR(ROUND((3600/DE215*J215),0),"")</f>
        <v/>
      </c>
      <c r="DG215">
        <f>IFERROR(ROUND(DD215/DF215,1),"")</f>
        <v/>
      </c>
      <c r="DH215" s="431">
        <f>DD215+DB215</f>
        <v/>
      </c>
      <c r="DI215">
        <f>DC215/DH215</f>
        <v/>
      </c>
      <c r="DK215" s="431">
        <f>DF215-AP215</f>
        <v/>
      </c>
      <c r="DL215" s="367" t="n"/>
      <c r="DM215" s="367" t="n"/>
      <c r="DN215" s="367" t="n"/>
      <c r="DO215" s="367" t="n"/>
      <c r="DP215" s="367" t="n"/>
      <c r="DQ215" s="367" t="n"/>
      <c r="DR215" s="367" t="n"/>
      <c r="DS215" s="367" t="n"/>
      <c r="DT215" s="367" t="n"/>
      <c r="DU215" s="367" t="n"/>
      <c r="DV215" s="367" t="n"/>
      <c r="DW215" s="367" t="n"/>
      <c r="DX215" s="367" t="n"/>
      <c r="DY215" s="367" t="n"/>
      <c r="DZ215" s="367" t="n"/>
      <c r="EA215" s="367" t="n"/>
      <c r="EB215" s="367" t="n"/>
      <c r="EC215" s="367" t="n"/>
      <c r="ED215" s="367" t="n"/>
      <c r="EE215" s="367" t="n"/>
      <c r="EF215" s="367" t="n"/>
      <c r="EG215" s="367" t="n"/>
      <c r="EH215" s="367" t="n"/>
      <c r="EI215" s="367" t="n"/>
    </row>
    <row r="216" ht="31.5" customFormat="1" customHeight="1" s="242">
      <c r="A216" s="236" t="n">
        <v>2022</v>
      </c>
      <c r="B216" s="192" t="n">
        <v>1</v>
      </c>
      <c r="C216" s="448" t="n">
        <v>44572</v>
      </c>
      <c r="D216" s="192" t="n">
        <v>425</v>
      </c>
      <c r="E216" s="192" t="n">
        <v>674</v>
      </c>
      <c r="F216" s="192" t="n">
        <v>8</v>
      </c>
      <c r="G216" s="241" t="inlineStr">
        <is>
          <t>LgWashing Mashine Base (VIVACHE)</t>
        </is>
      </c>
      <c r="H216" t="inlineStr">
        <is>
          <t>FMLGEI10000000</t>
        </is>
      </c>
      <c r="I216" t="inlineStr">
        <is>
          <t>1700*1400</t>
        </is>
      </c>
      <c r="J216" t="n">
        <v>2</v>
      </c>
      <c r="K216" t="n">
        <v>1</v>
      </c>
      <c r="L216" s="243" t="n">
        <v>256</v>
      </c>
      <c r="M216" s="244" t="n">
        <v>240.896</v>
      </c>
      <c r="N216" s="245" t="n">
        <v>274.176</v>
      </c>
      <c r="O216" s="235" t="n">
        <v>35741</v>
      </c>
      <c r="P216" s="235" t="n">
        <v>36153</v>
      </c>
      <c r="Q216" s="235" t="n">
        <v>36565</v>
      </c>
      <c r="R216" s="235" t="n"/>
      <c r="S216" s="235" t="n"/>
      <c r="T216" s="235" t="n">
        <v>28634</v>
      </c>
      <c r="U216" s="235" t="n">
        <v>26574</v>
      </c>
      <c r="V216" s="235" t="n">
        <v>27604</v>
      </c>
      <c r="W216" s="235" t="n"/>
      <c r="X216" s="235" t="n"/>
      <c r="Y216" s="195" t="n">
        <v>115</v>
      </c>
      <c r="Z216" s="195" t="n">
        <v>113</v>
      </c>
      <c r="AA216" s="235" t="n"/>
      <c r="AB216" s="235" t="n"/>
      <c r="AC216" s="235" t="n"/>
      <c r="AD216" s="235" t="n"/>
      <c r="AE216" s="235" t="n"/>
      <c r="AF216" s="235" t="n"/>
      <c r="AG216" s="235" t="n"/>
      <c r="AH216" s="235" t="n"/>
      <c r="AI216" s="235" t="n"/>
      <c r="AJ216" s="235" t="n"/>
      <c r="AK216" s="195" t="n">
        <v>116</v>
      </c>
      <c r="AL216" s="195" t="n">
        <v>115</v>
      </c>
      <c r="AM216" s="235" t="n"/>
      <c r="AN216" s="235" t="n"/>
      <c r="AO216" s="282" t="n"/>
      <c r="AP216" s="219" t="n">
        <v>40</v>
      </c>
      <c r="AQ216" s="220" t="n">
        <v>180</v>
      </c>
      <c r="AR216" s="218" t="n"/>
      <c r="AS216" s="218" t="n"/>
      <c r="AT216" s="218" t="n"/>
      <c r="AU216" s="218" t="n"/>
      <c r="AV216" s="218" t="n"/>
      <c r="AW216" s="218" t="n">
        <v>309</v>
      </c>
      <c r="AX216" s="218" t="n">
        <v>309</v>
      </c>
      <c r="AY216" s="218" t="n">
        <v>103</v>
      </c>
      <c r="AZ216" s="218" t="n"/>
      <c r="BA216" s="218" t="n"/>
      <c r="BB216" s="218" t="n"/>
      <c r="BC216" s="218" t="n"/>
      <c r="BD216" s="218" t="n"/>
      <c r="BE216" s="218" t="n"/>
      <c r="BF216" s="218" t="n"/>
      <c r="BG216" s="218" t="n"/>
      <c r="BH216" s="218" t="n"/>
      <c r="BI216" s="218" t="n"/>
      <c r="BJ216" s="218" t="n"/>
      <c r="BK216" s="218" t="n"/>
      <c r="BL216" s="218" t="n"/>
      <c r="BM216" s="218" t="n"/>
      <c r="BN216" s="218" t="n"/>
      <c r="BO216" s="218" t="n"/>
      <c r="BP216" s="218" t="n"/>
      <c r="BQ216" s="218" t="n"/>
      <c r="BR216" s="218" t="n"/>
      <c r="BS216" s="218" t="n"/>
      <c r="BT216" s="218" t="n"/>
      <c r="BU216" s="218" t="n"/>
      <c r="BV216" s="218" t="n"/>
      <c r="BW216" s="218" t="n"/>
      <c r="BX216" s="221" t="n"/>
      <c r="BY216" s="221" t="n"/>
      <c r="BZ216" s="221" t="n"/>
      <c r="CA216" s="221" t="n"/>
      <c r="CB216" s="221" t="n"/>
      <c r="CC216" s="221" t="n"/>
      <c r="CD216" s="221" t="n"/>
      <c r="CE216" s="221" t="n"/>
      <c r="CF216" s="221" t="n"/>
      <c r="CG216" s="222" t="n"/>
      <c r="CH216" s="217" t="n">
        <v>0.015</v>
      </c>
      <c r="CI216" s="449" t="n"/>
      <c r="CJ216" s="224" t="n"/>
      <c r="CK216" s="196" t="n"/>
      <c r="CL216" s="196" t="n"/>
      <c r="CM216" s="196" t="n"/>
      <c r="CN216" s="196" t="n"/>
      <c r="CO216" s="196" t="inlineStr">
        <is>
          <t>LG</t>
        </is>
      </c>
      <c r="CP216" s="24" t="inlineStr">
        <is>
          <t>HE</t>
        </is>
      </c>
      <c r="CQ216" s="367" t="inlineStr">
        <is>
          <t>AGG76599802</t>
        </is>
      </c>
      <c r="CR216" s="367" t="inlineStr">
        <is>
          <t>mmf</t>
        </is>
      </c>
      <c r="CS216" s="367" t="n">
        <v>2</v>
      </c>
      <c r="CT216" s="367" t="n"/>
      <c r="CU216" s="367" t="n"/>
      <c r="CV216" s="367" t="n"/>
      <c r="CW216" s="367" t="n"/>
      <c r="CX216" s="367" t="n"/>
      <c r="CY216" s="367">
        <f>IFERROR(ROUND(STDEV(AN216,L216),1),"")</f>
        <v/>
      </c>
      <c r="CZ216" s="235">
        <f>IFERROR(ROUND(AVERAGE(O216:S216,AA216:AE216),0),"")</f>
        <v/>
      </c>
      <c r="DA216" s="235">
        <f>IFERROR(AVERAGE(T216:X216,AF216:AJ216),"")</f>
        <v/>
      </c>
      <c r="DB216" s="96" t="n"/>
      <c r="DC216" s="431">
        <f>SUM(BL216:BT216,AW216:BE216)</f>
        <v/>
      </c>
      <c r="DD216">
        <f>ROUND(DC216/K216,0)</f>
        <v/>
      </c>
      <c r="DE216">
        <f>IFERROR(ROUND(AVERAGE(Y216:Z216,AK216:AL216),0),"")</f>
        <v/>
      </c>
      <c r="DF216" s="218">
        <f>IFERROR(ROUND((3600/DE216*J216),0),"")</f>
        <v/>
      </c>
      <c r="DG216">
        <f>IFERROR(ROUND(DD216/DF216,1),"")</f>
        <v/>
      </c>
      <c r="DH216" s="431">
        <f>DD216+DB216</f>
        <v/>
      </c>
      <c r="DI216">
        <f>DC216/DH216</f>
        <v/>
      </c>
      <c r="DK216" s="431">
        <f>DF216-AP216</f>
        <v/>
      </c>
      <c r="DL216" s="367" t="n"/>
      <c r="DM216" s="367" t="n"/>
      <c r="DN216" s="367" t="n"/>
      <c r="DO216" s="367" t="n"/>
      <c r="DP216" s="367" t="n"/>
      <c r="DQ216" s="367" t="n"/>
      <c r="DR216" s="367" t="n"/>
      <c r="DS216" s="367" t="n"/>
      <c r="DT216" s="367" t="n"/>
      <c r="DU216" s="367" t="n"/>
      <c r="DV216" s="367" t="n"/>
      <c r="DW216" s="367" t="n"/>
      <c r="DX216" s="367" t="n"/>
      <c r="DY216" s="367" t="n"/>
      <c r="DZ216" s="367" t="n"/>
      <c r="EA216" s="367" t="n"/>
      <c r="EB216" s="367" t="n"/>
      <c r="EC216" s="367" t="n"/>
      <c r="ED216" s="367" t="n"/>
      <c r="EE216" s="367" t="n"/>
      <c r="EF216" s="367" t="n"/>
      <c r="EG216" s="367" t="n"/>
      <c r="EH216" s="367" t="n"/>
      <c r="EI216" s="367" t="n"/>
    </row>
    <row r="217" ht="31.5" customFormat="1" customHeight="1" s="242">
      <c r="A217" s="236" t="n">
        <v>2022</v>
      </c>
      <c r="B217" s="192" t="n">
        <v>1</v>
      </c>
      <c r="C217" s="448" t="n">
        <v>44572</v>
      </c>
      <c r="D217" s="192" t="n">
        <v>159</v>
      </c>
      <c r="E217" s="192" t="n">
        <v>299</v>
      </c>
      <c r="F217" s="192" t="n">
        <v>30</v>
      </c>
      <c r="G217" s="241" t="inlineStr">
        <is>
          <t>سخان غاز 6لتر</t>
        </is>
      </c>
      <c r="H217" t="inlineStr">
        <is>
          <t>FMDAHI5L000000</t>
        </is>
      </c>
      <c r="I217" t="inlineStr">
        <is>
          <t>1200*1100</t>
        </is>
      </c>
      <c r="J217" t="n">
        <v>3</v>
      </c>
      <c r="K217" t="n">
        <v>2</v>
      </c>
      <c r="L217" s="243" t="n">
        <v>115</v>
      </c>
      <c r="M217" s="244" t="n">
        <v>106.95</v>
      </c>
      <c r="N217" s="245" t="n">
        <v>123.05</v>
      </c>
      <c r="O217" s="235" t="n"/>
      <c r="P217" s="235" t="n"/>
      <c r="Q217" s="235" t="n"/>
      <c r="R217" s="235" t="n"/>
      <c r="S217" s="235" t="n"/>
      <c r="T217" s="235" t="n"/>
      <c r="U217" s="235" t="n"/>
      <c r="V217" s="235" t="n"/>
      <c r="W217" s="235" t="n"/>
      <c r="X217" s="235" t="n"/>
      <c r="Y217" s="195" t="n">
        <v>124</v>
      </c>
      <c r="Z217" s="195" t="n">
        <v>124</v>
      </c>
      <c r="AA217" s="235" t="n"/>
      <c r="AB217" s="235" t="n">
        <v>117648</v>
      </c>
      <c r="AC217" s="235" t="n">
        <v>124032</v>
      </c>
      <c r="AD217" s="235" t="n">
        <v>118560</v>
      </c>
      <c r="AE217" s="235" t="n">
        <v>119472</v>
      </c>
      <c r="AF217" s="235" t="n"/>
      <c r="AG217" s="235" t="n">
        <v>103056</v>
      </c>
      <c r="AH217" s="235" t="n">
        <v>104880</v>
      </c>
      <c r="AI217" s="235" t="n">
        <v>108528</v>
      </c>
      <c r="AJ217" s="235" t="n">
        <v>102144</v>
      </c>
      <c r="AK217" s="195" t="n">
        <v>123</v>
      </c>
      <c r="AL217" s="195" t="n">
        <v>122</v>
      </c>
      <c r="AM217" s="235" t="n"/>
      <c r="AN217" s="235" t="n"/>
      <c r="AO217" s="282" t="n"/>
      <c r="AP217" s="219" t="n">
        <v>70</v>
      </c>
      <c r="AQ217" s="220" t="n">
        <v>154</v>
      </c>
      <c r="AR217" s="218" t="n"/>
      <c r="AS217" s="218" t="n"/>
      <c r="AT217" s="218" t="n"/>
      <c r="AU217" s="218" t="n"/>
      <c r="AV217" s="218" t="n"/>
      <c r="AW217" s="218" t="n"/>
      <c r="AX217" s="218" t="n"/>
      <c r="AY217" s="218" t="n"/>
      <c r="AZ217" s="218" t="n"/>
      <c r="BA217" s="218" t="n"/>
      <c r="BB217" s="218" t="n"/>
      <c r="BC217" s="218" t="n"/>
      <c r="BD217" s="218" t="n"/>
      <c r="BE217" s="218" t="n"/>
      <c r="BF217" s="218" t="n"/>
      <c r="BG217" s="218" t="n"/>
      <c r="BH217" s="218" t="n"/>
      <c r="BI217" s="218" t="n"/>
      <c r="BJ217" s="218" t="n"/>
      <c r="BK217" s="218" t="n"/>
      <c r="BL217" s="218" t="n">
        <v>912</v>
      </c>
      <c r="BM217" s="218" t="n">
        <v>2736</v>
      </c>
      <c r="BN217" s="218" t="n">
        <v>3648</v>
      </c>
      <c r="BO217" s="218" t="n"/>
      <c r="BP217" s="218" t="n"/>
      <c r="BQ217" s="218" t="n"/>
      <c r="BR217" s="218" t="n"/>
      <c r="BS217" s="218" t="n"/>
      <c r="BT217" s="218" t="n"/>
      <c r="BU217" s="218" t="n"/>
      <c r="BV217" s="218" t="n"/>
      <c r="BW217" s="218" t="n"/>
      <c r="BX217" s="221" t="n"/>
      <c r="BY217" s="221" t="n"/>
      <c r="BZ217" s="221" t="n"/>
      <c r="CA217" s="221" t="n"/>
      <c r="CB217" s="221" t="n"/>
      <c r="CC217" s="221" t="n"/>
      <c r="CD217" s="221" t="n"/>
      <c r="CE217" s="221" t="n"/>
      <c r="CF217" s="221" t="n"/>
      <c r="CG217" s="222" t="n"/>
      <c r="CH217" s="217" t="n">
        <v>0.02</v>
      </c>
      <c r="CI217" s="449" t="n"/>
      <c r="CJ217" s="224" t="n"/>
      <c r="CK217" s="196" t="n"/>
      <c r="CL217" s="196" t="n"/>
      <c r="CM217" s="196" t="n"/>
      <c r="CN217" s="196" t="n"/>
      <c r="CO217" s="196" t="inlineStr">
        <is>
          <t>الكترولوكس</t>
        </is>
      </c>
      <c r="CP217" s="24" t="inlineStr">
        <is>
          <t>القاهرة للصناعات المغذية سخانات</t>
        </is>
      </c>
      <c r="CQ217" s="367" t="n"/>
      <c r="CR217" s="367" t="n"/>
      <c r="CS217" s="367" t="n">
        <v>2</v>
      </c>
      <c r="CT217" s="367" t="n"/>
      <c r="CU217" s="367" t="n"/>
      <c r="CV217" s="367" t="n"/>
      <c r="CW217" s="367" t="n"/>
      <c r="CX217" s="367" t="n"/>
      <c r="CY217" s="367">
        <f>IFERROR(ROUND(STDEV(AN217,L217),1),"")</f>
        <v/>
      </c>
      <c r="CZ217" s="235">
        <f>IFERROR(ROUND(AVERAGE(O217:S217,AA217:AE217),0),"")</f>
        <v/>
      </c>
      <c r="DA217" s="235">
        <f>IFERROR(AVERAGE(T217:X217,AF217:AJ217),"")</f>
        <v/>
      </c>
      <c r="DB217" s="96" t="n"/>
      <c r="DC217" s="431">
        <f>SUM(BL217:BT217,AW217:BE217)</f>
        <v/>
      </c>
      <c r="DD217">
        <f>ROUND(DC217/K217,0)</f>
        <v/>
      </c>
      <c r="DE217">
        <f>IFERROR(ROUND(AVERAGE(Y217:Z217,AK217:AL217),0),"")</f>
        <v/>
      </c>
      <c r="DF217" s="218">
        <f>IFERROR(ROUND((3600/DE217*J217),0),"")</f>
        <v/>
      </c>
      <c r="DG217">
        <f>IFERROR(ROUND(DD217/DF217,1),"")</f>
        <v/>
      </c>
      <c r="DH217" s="431">
        <f>DD217+DB217</f>
        <v/>
      </c>
      <c r="DI217">
        <f>DC217/DH217</f>
        <v/>
      </c>
      <c r="DK217" s="431">
        <f>DF217-AP217</f>
        <v/>
      </c>
      <c r="DL217" s="367" t="n"/>
      <c r="DM217" s="367" t="n"/>
      <c r="DN217" s="367" t="n"/>
      <c r="DO217" s="367" t="n"/>
      <c r="DP217" s="367" t="n"/>
      <c r="DQ217" s="367" t="n"/>
      <c r="DR217" s="367" t="n"/>
      <c r="DS217" s="367" t="n"/>
      <c r="DT217" s="367" t="n"/>
      <c r="DU217" s="367" t="n"/>
      <c r="DV217" s="367" t="n"/>
      <c r="DW217" s="367" t="n"/>
      <c r="DX217" s="367" t="n"/>
      <c r="DY217" s="367" t="n"/>
      <c r="DZ217" s="367" t="n"/>
      <c r="EA217" s="367" t="n"/>
      <c r="EB217" s="367" t="n"/>
      <c r="EC217" s="367" t="n"/>
      <c r="ED217" s="367" t="n"/>
      <c r="EE217" s="367" t="n"/>
      <c r="EF217" s="367" t="n"/>
      <c r="EG217" s="367" t="n"/>
      <c r="EH217" s="367" t="n"/>
      <c r="EI217" s="367" t="n"/>
    </row>
    <row r="218" ht="31.5" customFormat="1" customHeight="1" s="242">
      <c r="A218" s="236" t="n">
        <v>2022</v>
      </c>
      <c r="B218" s="192" t="n">
        <v>1</v>
      </c>
      <c r="C218" s="448" t="n">
        <v>44572</v>
      </c>
      <c r="D218" s="192" t="n">
        <v>372</v>
      </c>
      <c r="E218" s="192" t="n">
        <v>646</v>
      </c>
      <c r="F218" s="192" t="n">
        <v>46</v>
      </c>
      <c r="G218" s="241" t="inlineStr">
        <is>
          <t>فوم جانب حمايه يمين</t>
        </is>
      </c>
      <c r="H218" t="inlineStr">
        <is>
          <t>FMDACI30000000</t>
        </is>
      </c>
      <c r="I218" t="inlineStr">
        <is>
          <t>1600*1800</t>
        </is>
      </c>
      <c r="J218" t="n">
        <v>2</v>
      </c>
      <c r="K218" t="n">
        <v>2</v>
      </c>
      <c r="L218" s="243" t="n">
        <v>212</v>
      </c>
      <c r="M218" s="244" t="n">
        <v>197.16</v>
      </c>
      <c r="N218" s="245" t="n">
        <v>226.84</v>
      </c>
      <c r="O218" s="235" t="n"/>
      <c r="P218" s="235" t="n"/>
      <c r="Q218" s="235" t="n">
        <v>18352</v>
      </c>
      <c r="R218" s="235" t="n">
        <v>18574</v>
      </c>
      <c r="S218" s="235" t="n">
        <v>19092</v>
      </c>
      <c r="T218" s="235" t="n"/>
      <c r="U218" s="235" t="n"/>
      <c r="V218" s="235" t="n">
        <v>15170</v>
      </c>
      <c r="W218" s="235" t="n">
        <v>15762</v>
      </c>
      <c r="X218" s="235" t="n">
        <v>16132</v>
      </c>
      <c r="Y218" s="195" t="n">
        <v>132</v>
      </c>
      <c r="Z218" s="195" t="n">
        <v>138</v>
      </c>
      <c r="AA218" s="235" t="n"/>
      <c r="AB218" s="235" t="n"/>
      <c r="AC218" s="235" t="n"/>
      <c r="AD218" s="235" t="n"/>
      <c r="AE218" s="235" t="n"/>
      <c r="AF218" s="235" t="n"/>
      <c r="AG218" s="235" t="n"/>
      <c r="AH218" s="235" t="n"/>
      <c r="AI218" s="235" t="n"/>
      <c r="AJ218" s="235" t="n"/>
      <c r="AK218" s="195" t="n">
        <v>131</v>
      </c>
      <c r="AL218" s="195" t="n">
        <v>128</v>
      </c>
      <c r="AM218" s="235" t="n"/>
      <c r="AN218" s="235" t="n"/>
      <c r="AO218" s="282" t="n"/>
      <c r="AP218" s="219" t="n">
        <v>37</v>
      </c>
      <c r="AQ218" s="220" t="n">
        <v>195</v>
      </c>
      <c r="AR218" s="218" t="n"/>
      <c r="AS218" s="218" t="n"/>
      <c r="AT218" s="218" t="n"/>
      <c r="AU218" s="218" t="n"/>
      <c r="AV218" s="218" t="n"/>
      <c r="AW218" s="218" t="n">
        <v>222</v>
      </c>
      <c r="AX218" s="218" t="n">
        <v>296</v>
      </c>
      <c r="AY218" s="218" t="n">
        <v>222</v>
      </c>
      <c r="AZ218" s="218" t="n"/>
      <c r="BA218" s="218" t="n"/>
      <c r="BB218" s="218" t="n"/>
      <c r="BC218" s="218" t="n"/>
      <c r="BD218" s="218" t="n"/>
      <c r="BE218" s="218" t="n"/>
      <c r="BF218" s="218" t="n"/>
      <c r="BG218" s="218" t="n"/>
      <c r="BH218" s="218" t="n"/>
      <c r="BI218" s="218" t="n"/>
      <c r="BJ218" s="218" t="n"/>
      <c r="BK218" s="218" t="n"/>
      <c r="BL218" s="218" t="n"/>
      <c r="BM218" s="218" t="n"/>
      <c r="BN218" s="218" t="n"/>
      <c r="BO218" s="218" t="n"/>
      <c r="BP218" s="218" t="n"/>
      <c r="BQ218" s="218" t="n"/>
      <c r="BR218" s="218" t="n"/>
      <c r="BS218" s="218" t="n"/>
      <c r="BT218" s="218" t="n"/>
      <c r="BU218" s="218" t="n"/>
      <c r="BV218" s="218" t="n"/>
      <c r="BW218" s="218" t="n"/>
      <c r="BX218" s="221" t="n"/>
      <c r="BY218" s="221" t="n"/>
      <c r="BZ218" s="221" t="n"/>
      <c r="CA218" s="221" t="n"/>
      <c r="CB218" s="221" t="n"/>
      <c r="CC218" s="221" t="n"/>
      <c r="CD218" s="221" t="n"/>
      <c r="CE218" s="221" t="n"/>
      <c r="CF218" s="221" t="n"/>
      <c r="CG218" s="222" t="n"/>
      <c r="CH218" s="217" t="n">
        <v>0.02</v>
      </c>
      <c r="CI218" s="449" t="n"/>
      <c r="CJ218" s="224" t="n"/>
      <c r="CK218" s="196" t="n"/>
      <c r="CL218" s="196" t="n"/>
      <c r="CM218" s="196" t="n"/>
      <c r="CN218" s="196" t="n"/>
      <c r="CO218" s="196" t="inlineStr">
        <is>
          <t>الكترولوكس</t>
        </is>
      </c>
      <c r="CP218" s="24" t="inlineStr">
        <is>
          <t>القاهرة للصناعات المغذية بوتاجازات</t>
        </is>
      </c>
      <c r="CQ218" s="367" t="inlineStr">
        <is>
          <t>808902001</t>
        </is>
      </c>
      <c r="CR218" s="367" t="n"/>
      <c r="CS218" s="367" t="n">
        <v>2</v>
      </c>
      <c r="CT218" s="367" t="n"/>
      <c r="CU218" s="367" t="n"/>
      <c r="CV218" s="367" t="n"/>
      <c r="CW218" s="367" t="n"/>
      <c r="CX218" s="367" t="n"/>
      <c r="CY218" s="367">
        <f>IFERROR(ROUND(STDEV(AN218,L218),1),"")</f>
        <v/>
      </c>
      <c r="CZ218" s="235">
        <f>IFERROR(ROUND(AVERAGE(O218:S218,AA218:AE218),0),"")</f>
        <v/>
      </c>
      <c r="DA218" s="235">
        <f>IFERROR(AVERAGE(T218:X218,AF218:AJ218),"")</f>
        <v/>
      </c>
      <c r="DB218" s="96" t="n"/>
      <c r="DC218" s="431">
        <f>SUM(BL218:BT218,AW218:BE218)</f>
        <v/>
      </c>
      <c r="DD218">
        <f>ROUND(DC218/K218,0)</f>
        <v/>
      </c>
      <c r="DE218">
        <f>IFERROR(ROUND(AVERAGE(Y218:Z218,AK218:AL218),0),"")</f>
        <v/>
      </c>
      <c r="DF218" s="218">
        <f>IFERROR(ROUND((3600/DE218*J218),0),"")</f>
        <v/>
      </c>
      <c r="DG218">
        <f>IFERROR(ROUND(DD218/DF218,1),"")</f>
        <v/>
      </c>
      <c r="DH218" s="431">
        <f>DD218+DB218</f>
        <v/>
      </c>
      <c r="DI218">
        <f>DC218/DH218</f>
        <v/>
      </c>
      <c r="DK218" s="431">
        <f>DF218-AP218</f>
        <v/>
      </c>
      <c r="DL218" s="367" t="n"/>
      <c r="DM218" s="367" t="n"/>
      <c r="DN218" s="367" t="n"/>
      <c r="DO218" s="367" t="n"/>
      <c r="DP218" s="367" t="n"/>
      <c r="DQ218" s="367" t="n"/>
      <c r="DR218" s="367" t="n"/>
      <c r="DS218" s="367" t="n"/>
      <c r="DT218" s="367" t="n"/>
      <c r="DU218" s="367" t="n"/>
      <c r="DV218" s="367" t="n"/>
      <c r="DW218" s="367" t="n"/>
      <c r="DX218" s="367" t="n"/>
      <c r="DY218" s="367" t="n"/>
      <c r="DZ218" s="367" t="n"/>
      <c r="EA218" s="367" t="n"/>
      <c r="EB218" s="367" t="n"/>
      <c r="EC218" s="367" t="n"/>
      <c r="ED218" s="367" t="n"/>
      <c r="EE218" s="367" t="n"/>
      <c r="EF218" s="367" t="n"/>
      <c r="EG218" s="367" t="n"/>
      <c r="EH218" s="367" t="n"/>
      <c r="EI218" s="367" t="n"/>
    </row>
    <row r="219" ht="31.5" customFormat="1" customHeight="1" s="242">
      <c r="A219" s="236" t="n">
        <v>2022</v>
      </c>
      <c r="B219" s="192" t="n">
        <v>1</v>
      </c>
      <c r="C219" s="448" t="n">
        <v>44572</v>
      </c>
      <c r="D219" s="192" t="n">
        <v>372</v>
      </c>
      <c r="E219" s="192" t="n">
        <v>647</v>
      </c>
      <c r="F219" s="192" t="n">
        <v>46</v>
      </c>
      <c r="G219" s="241" t="inlineStr">
        <is>
          <t>فوم جانب حمايه شمال</t>
        </is>
      </c>
      <c r="H219" t="inlineStr">
        <is>
          <t>FMDACI40000000</t>
        </is>
      </c>
      <c r="I219" t="inlineStr">
        <is>
          <t>1600*1800</t>
        </is>
      </c>
      <c r="J219" t="n">
        <v>2</v>
      </c>
      <c r="K219" t="n">
        <v>2</v>
      </c>
      <c r="L219" s="243" t="n">
        <v>212</v>
      </c>
      <c r="M219" s="244" t="n">
        <v>197.16</v>
      </c>
      <c r="N219" s="245" t="n">
        <v>226.84</v>
      </c>
      <c r="O219" s="235" t="n"/>
      <c r="P219" s="235" t="n"/>
      <c r="Q219" s="235" t="n">
        <v>18500</v>
      </c>
      <c r="R219" s="235" t="n">
        <v>18796</v>
      </c>
      <c r="S219" s="235" t="n">
        <v>19906</v>
      </c>
      <c r="T219" s="235" t="n"/>
      <c r="U219" s="235" t="n"/>
      <c r="V219" s="235" t="n">
        <v>15318</v>
      </c>
      <c r="W219" s="235" t="n">
        <v>15614</v>
      </c>
      <c r="X219" s="235" t="n">
        <v>15688</v>
      </c>
      <c r="Y219" s="195" t="n">
        <v>132</v>
      </c>
      <c r="Z219" s="195" t="n">
        <v>138</v>
      </c>
      <c r="AA219" s="235" t="n"/>
      <c r="AB219" s="235" t="n"/>
      <c r="AC219" s="235" t="n"/>
      <c r="AD219" s="235" t="n"/>
      <c r="AE219" s="235" t="n"/>
      <c r="AF219" s="235" t="n"/>
      <c r="AG219" s="235" t="n"/>
      <c r="AH219" s="235" t="n"/>
      <c r="AI219" s="235" t="n"/>
      <c r="AJ219" s="235" t="n"/>
      <c r="AK219" s="195" t="n">
        <v>131</v>
      </c>
      <c r="AL219" s="195" t="n">
        <v>128</v>
      </c>
      <c r="AM219" s="235" t="n"/>
      <c r="AN219" s="235" t="n"/>
      <c r="AO219" s="282" t="n"/>
      <c r="AP219" s="219" t="n">
        <v>37</v>
      </c>
      <c r="AQ219" s="220" t="n">
        <v>195</v>
      </c>
      <c r="AR219" s="218" t="n"/>
      <c r="AS219" s="218" t="n"/>
      <c r="AT219" s="218" t="n"/>
      <c r="AU219" s="218" t="n"/>
      <c r="AV219" s="218" t="n"/>
      <c r="AW219" s="218" t="n">
        <v>296</v>
      </c>
      <c r="AX219" s="218" t="n">
        <v>296</v>
      </c>
      <c r="AY219" s="218" t="n">
        <v>148</v>
      </c>
      <c r="AZ219" s="218" t="n"/>
      <c r="BA219" s="218" t="n"/>
      <c r="BB219" s="218" t="n"/>
      <c r="BC219" s="218" t="n"/>
      <c r="BD219" s="218" t="n"/>
      <c r="BE219" s="218" t="n"/>
      <c r="BF219" s="218" t="n"/>
      <c r="BG219" s="218" t="n"/>
      <c r="BH219" s="218" t="n"/>
      <c r="BI219" s="218" t="n"/>
      <c r="BJ219" s="218" t="n"/>
      <c r="BK219" s="218" t="n"/>
      <c r="BL219" s="218" t="n"/>
      <c r="BM219" s="218" t="n"/>
      <c r="BN219" s="218" t="n"/>
      <c r="BO219" s="218" t="n"/>
      <c r="BP219" s="218" t="n"/>
      <c r="BQ219" s="218" t="n"/>
      <c r="BR219" s="218" t="n"/>
      <c r="BS219" s="218" t="n"/>
      <c r="BT219" s="218" t="n"/>
      <c r="BU219" s="218" t="n"/>
      <c r="BV219" s="218" t="n"/>
      <c r="BW219" s="218" t="n"/>
      <c r="BX219" s="221" t="n"/>
      <c r="BY219" s="221" t="n"/>
      <c r="BZ219" s="221" t="n"/>
      <c r="CA219" s="221" t="n"/>
      <c r="CB219" s="221" t="n"/>
      <c r="CC219" s="221" t="n"/>
      <c r="CD219" s="221" t="n"/>
      <c r="CE219" s="221" t="n"/>
      <c r="CF219" s="221" t="n"/>
      <c r="CG219" s="222" t="n"/>
      <c r="CH219" s="217" t="n">
        <v>0.02</v>
      </c>
      <c r="CI219" s="449" t="n"/>
      <c r="CJ219" s="224" t="n"/>
      <c r="CK219" s="196" t="n"/>
      <c r="CL219" s="196" t="n"/>
      <c r="CM219" s="196" t="n"/>
      <c r="CN219" s="196" t="n"/>
      <c r="CO219" s="196" t="inlineStr">
        <is>
          <t>الكترولوكس</t>
        </is>
      </c>
      <c r="CP219" s="24" t="inlineStr">
        <is>
          <t>القاهرة للصناعات المغذية بوتاجازات</t>
        </is>
      </c>
      <c r="CQ219" s="367" t="inlineStr">
        <is>
          <t>808901901</t>
        </is>
      </c>
      <c r="CR219" s="367" t="n"/>
      <c r="CS219" s="367" t="n">
        <v>2</v>
      </c>
      <c r="CT219" s="367" t="n"/>
      <c r="CU219" s="367" t="n"/>
      <c r="CV219" s="367" t="n"/>
      <c r="CW219" s="367" t="n"/>
      <c r="CX219" s="367" t="n"/>
      <c r="CY219" s="367">
        <f>IFERROR(ROUND(STDEV(AN219,L219),1),"")</f>
        <v/>
      </c>
      <c r="CZ219" s="235">
        <f>IFERROR(ROUND(AVERAGE(O219:S219,AA219:AE219),0),"")</f>
        <v/>
      </c>
      <c r="DA219" s="235">
        <f>IFERROR(AVERAGE(T219:X219,AF219:AJ219),"")</f>
        <v/>
      </c>
      <c r="DB219" s="96" t="n"/>
      <c r="DC219" s="431">
        <f>SUM(BL219:BT219,AW219:BE219)</f>
        <v/>
      </c>
      <c r="DD219">
        <f>ROUND(DC219/K219,0)</f>
        <v/>
      </c>
      <c r="DE219">
        <f>IFERROR(ROUND(AVERAGE(Y219:Z219,AK219:AL219),0),"")</f>
        <v/>
      </c>
      <c r="DF219" s="218">
        <f>IFERROR(ROUND((3600/DE219*J219),0),"")</f>
        <v/>
      </c>
      <c r="DG219">
        <f>IFERROR(ROUND(DD219/DF219,1),"")</f>
        <v/>
      </c>
      <c r="DH219" s="431">
        <f>DD219+DB219</f>
        <v/>
      </c>
      <c r="DI219">
        <f>DC219/DH219</f>
        <v/>
      </c>
      <c r="DK219" s="431">
        <f>DF219-AP219</f>
        <v/>
      </c>
      <c r="DL219" s="367" t="n"/>
      <c r="DM219" s="367" t="n"/>
      <c r="DN219" s="367" t="n"/>
      <c r="DO219" s="367" t="n"/>
      <c r="DP219" s="367" t="n"/>
      <c r="DQ219" s="367" t="n"/>
      <c r="DR219" s="367" t="n"/>
      <c r="DS219" s="367" t="n"/>
      <c r="DT219" s="367" t="n"/>
      <c r="DU219" s="367" t="n"/>
      <c r="DV219" s="367" t="n"/>
      <c r="DW219" s="367" t="n"/>
      <c r="DX219" s="367" t="n"/>
      <c r="DY219" s="367" t="n"/>
      <c r="DZ219" s="367" t="n"/>
      <c r="EA219" s="367" t="n"/>
      <c r="EB219" s="367" t="n"/>
      <c r="EC219" s="367" t="n"/>
      <c r="ED219" s="367" t="n"/>
      <c r="EE219" s="367" t="n"/>
      <c r="EF219" s="367" t="n"/>
      <c r="EG219" s="367" t="n"/>
      <c r="EH219" s="367" t="n"/>
      <c r="EI219" s="367" t="n"/>
    </row>
    <row r="220" ht="31.5" customFormat="1" customHeight="1" s="242">
      <c r="A220" s="236" t="n">
        <v>2022</v>
      </c>
      <c r="B220" s="192" t="n">
        <v>1</v>
      </c>
      <c r="C220" s="448" t="n">
        <v>44572</v>
      </c>
      <c r="D220" s="192" t="n">
        <v>214</v>
      </c>
      <c r="E220" s="192" t="n">
        <v>142</v>
      </c>
      <c r="F220" s="192" t="n">
        <v>48</v>
      </c>
      <c r="G220" s="241" t="inlineStr">
        <is>
          <t>فوم قاعده 60*60</t>
        </is>
      </c>
      <c r="H220" t="inlineStr">
        <is>
          <t>FMDACI16060000</t>
        </is>
      </c>
      <c r="I220" t="inlineStr">
        <is>
          <t>1600*1800</t>
        </is>
      </c>
      <c r="J220" t="n">
        <v>4</v>
      </c>
      <c r="K220" t="n">
        <v>1</v>
      </c>
      <c r="L220" s="243" t="n">
        <v>351</v>
      </c>
      <c r="M220" s="244" t="n">
        <v>326.43</v>
      </c>
      <c r="N220" s="245" t="n">
        <v>375.57</v>
      </c>
      <c r="O220" s="235" t="n"/>
      <c r="P220" s="235" t="n"/>
      <c r="Q220" s="235" t="n">
        <v>56769</v>
      </c>
      <c r="R220" s="235" t="n">
        <v>57216</v>
      </c>
      <c r="S220" s="235" t="n">
        <v>61388</v>
      </c>
      <c r="T220" s="235" t="n"/>
      <c r="U220" s="235" t="n"/>
      <c r="V220" s="235" t="n">
        <v>49915</v>
      </c>
      <c r="W220" s="235" t="n">
        <v>48872</v>
      </c>
      <c r="X220" s="235" t="n">
        <v>50809</v>
      </c>
      <c r="Y220" s="195" t="n">
        <v>186</v>
      </c>
      <c r="Z220" s="195" t="n">
        <v>192</v>
      </c>
      <c r="AA220" s="235" t="n"/>
      <c r="AB220" s="235" t="n"/>
      <c r="AC220" s="235" t="n"/>
      <c r="AD220" s="235" t="n"/>
      <c r="AE220" s="235" t="n"/>
      <c r="AF220" s="235" t="n"/>
      <c r="AG220" s="235" t="n"/>
      <c r="AH220" s="235" t="n"/>
      <c r="AI220" s="235" t="n"/>
      <c r="AJ220" s="235" t="n"/>
      <c r="AK220" s="195" t="n">
        <v>189</v>
      </c>
      <c r="AL220" s="195" t="n">
        <v>185</v>
      </c>
      <c r="AM220" s="235" t="n"/>
      <c r="AN220" s="235" t="n"/>
      <c r="AO220" s="282" t="n"/>
      <c r="AP220" s="219" t="n">
        <v>68</v>
      </c>
      <c r="AQ220" s="220" t="n">
        <v>212</v>
      </c>
      <c r="AR220" s="218" t="n"/>
      <c r="AS220" s="218" t="n"/>
      <c r="AT220" s="218" t="n"/>
      <c r="AU220" s="218" t="n"/>
      <c r="AV220" s="218" t="n"/>
      <c r="AW220" s="218" t="n">
        <v>745</v>
      </c>
      <c r="AX220" s="218" t="n">
        <v>745</v>
      </c>
      <c r="AY220" s="218" t="n">
        <v>745</v>
      </c>
      <c r="AZ220" s="218" t="n"/>
      <c r="BA220" s="218" t="n"/>
      <c r="BB220" s="218" t="n"/>
      <c r="BC220" s="218" t="n"/>
      <c r="BD220" s="218" t="n"/>
      <c r="BE220" s="218" t="n"/>
      <c r="BF220" s="218" t="n"/>
      <c r="BG220" s="218" t="n"/>
      <c r="BH220" s="218" t="n"/>
      <c r="BI220" s="218" t="n"/>
      <c r="BJ220" s="218" t="n"/>
      <c r="BK220" s="218" t="n"/>
      <c r="BL220" s="218" t="n"/>
      <c r="BM220" s="218" t="n"/>
      <c r="BN220" s="218" t="n"/>
      <c r="BO220" s="218" t="n"/>
      <c r="BP220" s="218" t="n"/>
      <c r="BQ220" s="218" t="n"/>
      <c r="BR220" s="218" t="n"/>
      <c r="BS220" s="218" t="n"/>
      <c r="BT220" s="218" t="n"/>
      <c r="BU220" s="218" t="n"/>
      <c r="BV220" s="218" t="n"/>
      <c r="BW220" s="218" t="n"/>
      <c r="BX220" s="221" t="n"/>
      <c r="BY220" s="221" t="n"/>
      <c r="BZ220" s="221" t="n"/>
      <c r="CA220" s="221" t="n"/>
      <c r="CB220" s="221" t="n"/>
      <c r="CC220" s="221" t="n"/>
      <c r="CD220" s="221" t="n"/>
      <c r="CE220" s="221" t="n"/>
      <c r="CF220" s="221" t="n"/>
      <c r="CG220" s="222" t="n"/>
      <c r="CH220" s="217" t="n">
        <v>0.02</v>
      </c>
      <c r="CI220" s="449" t="n"/>
      <c r="CJ220" s="224" t="n"/>
      <c r="CK220" s="196" t="n"/>
      <c r="CL220" s="196" t="n"/>
      <c r="CM220" s="196" t="n"/>
      <c r="CN220" s="196" t="n"/>
      <c r="CO220" s="196" t="inlineStr">
        <is>
          <t>الكترولوكس</t>
        </is>
      </c>
      <c r="CP220" s="24" t="inlineStr">
        <is>
          <t>القاهرة للصناعات المغذية بوتاجازات</t>
        </is>
      </c>
      <c r="CQ220" s="367" t="inlineStr">
        <is>
          <t>808901701</t>
        </is>
      </c>
      <c r="CR220" s="367" t="n"/>
      <c r="CS220" s="367" t="n">
        <v>2</v>
      </c>
      <c r="CT220" s="367" t="n"/>
      <c r="CU220" s="367" t="n"/>
      <c r="CV220" s="367" t="n"/>
      <c r="CW220" s="367" t="n"/>
      <c r="CX220" s="367" t="n"/>
      <c r="CY220" s="367">
        <f>IFERROR(ROUND(STDEV(AN220,L220),1),"")</f>
        <v/>
      </c>
      <c r="CZ220" s="235">
        <f>IFERROR(ROUND(AVERAGE(O220:S220,AA220:AE220),0),"")</f>
        <v/>
      </c>
      <c r="DA220" s="235">
        <f>IFERROR(AVERAGE(T220:X220,AF220:AJ220),"")</f>
        <v/>
      </c>
      <c r="DB220" s="96" t="n"/>
      <c r="DC220" s="431">
        <f>SUM(BL220:BT220,AW220:BE220)</f>
        <v/>
      </c>
      <c r="DD220">
        <f>ROUND(DC220/K220,0)</f>
        <v/>
      </c>
      <c r="DE220">
        <f>IFERROR(ROUND(AVERAGE(Y220:Z220,AK220:AL220),0),"")</f>
        <v/>
      </c>
      <c r="DF220" s="218">
        <f>IFERROR(ROUND((3600/DE220*J220),0),"")</f>
        <v/>
      </c>
      <c r="DG220">
        <f>IFERROR(ROUND(DD220/DF220,1),"")</f>
        <v/>
      </c>
      <c r="DH220" s="431">
        <f>DD220+DB220</f>
        <v/>
      </c>
      <c r="DI220">
        <f>DC220/DH220</f>
        <v/>
      </c>
      <c r="DK220" s="431">
        <f>DF220-AP220</f>
        <v/>
      </c>
      <c r="DL220" s="367" t="n"/>
      <c r="DM220" s="367" t="n"/>
      <c r="DN220" s="367" t="n"/>
      <c r="DO220" s="367" t="n"/>
      <c r="DP220" s="367" t="n"/>
      <c r="DQ220" s="367" t="n"/>
      <c r="DR220" s="367" t="n"/>
      <c r="DS220" s="367" t="n"/>
      <c r="DT220" s="367" t="n"/>
      <c r="DU220" s="367" t="n"/>
      <c r="DV220" s="367" t="n"/>
      <c r="DW220" s="367" t="n"/>
      <c r="DX220" s="367" t="n"/>
      <c r="DY220" s="367" t="n"/>
      <c r="DZ220" s="367" t="n"/>
      <c r="EA220" s="367" t="n"/>
      <c r="EB220" s="367" t="n"/>
      <c r="EC220" s="367" t="n"/>
      <c r="ED220" s="367" t="n"/>
      <c r="EE220" s="367" t="n"/>
      <c r="EF220" s="367" t="n"/>
      <c r="EG220" s="367" t="n"/>
      <c r="EH220" s="367" t="n"/>
      <c r="EI220" s="367" t="n"/>
    </row>
    <row r="221" ht="31.5" customFormat="1" customHeight="1" s="242">
      <c r="A221" s="236" t="n">
        <v>2022</v>
      </c>
      <c r="B221" s="192" t="n">
        <v>1</v>
      </c>
      <c r="C221" s="448" t="n">
        <v>44572</v>
      </c>
      <c r="D221" s="192" t="n">
        <v>372</v>
      </c>
      <c r="E221" s="192" t="n">
        <v>647</v>
      </c>
      <c r="F221" s="192" t="n">
        <v>48</v>
      </c>
      <c r="G221" s="241" t="inlineStr">
        <is>
          <t>فوم جانب حمايه شمال</t>
        </is>
      </c>
      <c r="H221" t="inlineStr">
        <is>
          <t>FMDACI40000000</t>
        </is>
      </c>
      <c r="I221" t="inlineStr">
        <is>
          <t>1600*1800</t>
        </is>
      </c>
      <c r="J221" t="n">
        <v>2</v>
      </c>
      <c r="K221" t="n">
        <v>2</v>
      </c>
      <c r="L221" s="243" t="n">
        <v>212</v>
      </c>
      <c r="M221" s="244" t="n">
        <v>197.16</v>
      </c>
      <c r="N221" s="245" t="n">
        <v>226.84</v>
      </c>
      <c r="O221" s="235" t="n"/>
      <c r="P221" s="235" t="n"/>
      <c r="Q221" s="235" t="n"/>
      <c r="R221" s="235" t="n"/>
      <c r="S221" s="235" t="n"/>
      <c r="T221" s="235" t="n"/>
      <c r="U221" s="235" t="n"/>
      <c r="V221" s="235" t="n"/>
      <c r="W221" s="235" t="n"/>
      <c r="X221" s="235" t="n"/>
      <c r="Y221" s="195" t="n">
        <v>132</v>
      </c>
      <c r="Z221" s="195" t="n">
        <v>138</v>
      </c>
      <c r="AA221" s="235" t="n"/>
      <c r="AB221" s="235" t="n"/>
      <c r="AC221" s="235" t="n"/>
      <c r="AD221" s="235" t="n"/>
      <c r="AE221" s="235" t="n"/>
      <c r="AF221" s="235" t="n"/>
      <c r="AG221" s="235" t="n"/>
      <c r="AH221" s="235" t="n"/>
      <c r="AI221" s="235" t="n"/>
      <c r="AJ221" s="235" t="n"/>
      <c r="AK221" s="195" t="n">
        <v>131</v>
      </c>
      <c r="AL221" s="195" t="n">
        <v>128</v>
      </c>
      <c r="AM221" s="235" t="n"/>
      <c r="AN221" s="235" t="n"/>
      <c r="AO221" s="282" t="n"/>
      <c r="AP221" s="219" t="n">
        <v>37</v>
      </c>
      <c r="AQ221" s="220" t="n">
        <v>195</v>
      </c>
      <c r="AR221" s="218" t="n"/>
      <c r="AS221" s="218" t="n"/>
      <c r="AT221" s="218" t="n"/>
      <c r="AU221" s="218" t="n"/>
      <c r="AV221" s="218" t="n"/>
      <c r="AW221" s="218" t="n"/>
      <c r="AX221" s="218" t="n"/>
      <c r="AY221" s="218" t="n"/>
      <c r="AZ221" s="218" t="n"/>
      <c r="BA221" s="218" t="n"/>
      <c r="BB221" s="218" t="n"/>
      <c r="BC221" s="218" t="n"/>
      <c r="BD221" s="218" t="n"/>
      <c r="BE221" s="218" t="n"/>
      <c r="BF221" s="218" t="n"/>
      <c r="BG221" s="218" t="n"/>
      <c r="BH221" s="218" t="n"/>
      <c r="BI221" s="218" t="n"/>
      <c r="BJ221" s="218" t="n"/>
      <c r="BK221" s="218" t="n"/>
      <c r="BL221" s="218" t="n"/>
      <c r="BM221" s="218" t="n"/>
      <c r="BN221" s="218" t="n"/>
      <c r="BO221" s="218" t="n"/>
      <c r="BP221" s="218" t="n"/>
      <c r="BQ221" s="218" t="n"/>
      <c r="BR221" s="218" t="n"/>
      <c r="BS221" s="218" t="n"/>
      <c r="BT221" s="218" t="n"/>
      <c r="BU221" s="218" t="n"/>
      <c r="BV221" s="218" t="n"/>
      <c r="BW221" s="218" t="n"/>
      <c r="BX221" s="221" t="n"/>
      <c r="BY221" s="221" t="n"/>
      <c r="BZ221" s="221" t="n"/>
      <c r="CA221" s="221" t="n"/>
      <c r="CB221" s="221" t="n"/>
      <c r="CC221" s="221" t="n"/>
      <c r="CD221" s="221" t="n"/>
      <c r="CE221" s="221" t="n"/>
      <c r="CF221" s="221" t="n"/>
      <c r="CG221" s="222" t="n"/>
      <c r="CH221" s="217" t="n">
        <v>0.02</v>
      </c>
      <c r="CI221" s="449" t="n"/>
      <c r="CJ221" s="224" t="n"/>
      <c r="CK221" s="196" t="n"/>
      <c r="CL221" s="196" t="n"/>
      <c r="CM221" s="196" t="n"/>
      <c r="CN221" s="196" t="n"/>
      <c r="CO221" s="196" t="inlineStr">
        <is>
          <t>الكترولوكس</t>
        </is>
      </c>
      <c r="CP221" s="24" t="inlineStr">
        <is>
          <t>القاهرة للصناعات المغذية بوتاجازات</t>
        </is>
      </c>
      <c r="CQ221" s="367" t="inlineStr">
        <is>
          <t>808901901</t>
        </is>
      </c>
      <c r="CR221" s="367" t="n"/>
      <c r="CS221" s="367" t="n">
        <v>2</v>
      </c>
      <c r="CT221" s="367" t="n"/>
      <c r="CU221" s="367" t="n"/>
      <c r="CV221" s="367" t="n"/>
      <c r="CW221" s="367" t="n"/>
      <c r="CX221" s="367" t="n"/>
      <c r="CY221" s="367">
        <f>IFERROR(ROUND(STDEV(AN221,L221),1),"")</f>
        <v/>
      </c>
      <c r="CZ221" s="235">
        <f>IFERROR(ROUND(AVERAGE(O221:S221,AA221:AE221),0),"")</f>
        <v/>
      </c>
      <c r="DA221" s="235">
        <f>IFERROR(AVERAGE(T221:X221,AF221:AJ221),"")</f>
        <v/>
      </c>
      <c r="DB221" s="96" t="n"/>
      <c r="DC221" s="431">
        <f>SUM(BL221:BT221,AW221:BE221)</f>
        <v/>
      </c>
      <c r="DD221">
        <f>ROUND(DC221/K221,0)</f>
        <v/>
      </c>
      <c r="DE221">
        <f>IFERROR(ROUND(AVERAGE(Y221:Z221,AK221:AL221),0),"")</f>
        <v/>
      </c>
      <c r="DF221" s="218">
        <f>IFERROR(ROUND((3600/DE221*J221),0),"")</f>
        <v/>
      </c>
      <c r="DG221">
        <f>IFERROR(ROUND(DD221/DF221,1),"")</f>
        <v/>
      </c>
      <c r="DH221" s="431">
        <f>DD221+DB221</f>
        <v/>
      </c>
      <c r="DI221">
        <f>DC221/DH221</f>
        <v/>
      </c>
      <c r="DK221" s="431">
        <f>DF221-AP221</f>
        <v/>
      </c>
      <c r="DL221" s="367" t="n"/>
      <c r="DM221" s="367" t="n"/>
      <c r="DN221" s="367" t="n"/>
      <c r="DO221" s="367" t="n"/>
      <c r="DP221" s="367" t="n"/>
      <c r="DQ221" s="367" t="n"/>
      <c r="DR221" s="367" t="n"/>
      <c r="DS221" s="367" t="n"/>
      <c r="DT221" s="367" t="n"/>
      <c r="DU221" s="367" t="n"/>
      <c r="DV221" s="367" t="n"/>
      <c r="DW221" s="367" t="n"/>
      <c r="DX221" s="367" t="n"/>
      <c r="DY221" s="367" t="n"/>
      <c r="DZ221" s="367" t="n"/>
      <c r="EA221" s="367" t="n"/>
      <c r="EB221" s="367" t="n"/>
      <c r="EC221" s="367" t="n"/>
      <c r="ED221" s="367" t="n"/>
      <c r="EE221" s="367" t="n"/>
      <c r="EF221" s="367" t="n"/>
      <c r="EG221" s="367" t="n"/>
      <c r="EH221" s="367" t="n"/>
      <c r="EI221" s="367" t="n"/>
    </row>
    <row r="222" ht="31.5" customFormat="1" customHeight="1" s="242">
      <c r="A222" s="236" t="n">
        <v>2022</v>
      </c>
      <c r="B222" s="192" t="n">
        <v>1</v>
      </c>
      <c r="C222" s="448" t="n">
        <v>44572</v>
      </c>
      <c r="D222" s="192" t="n">
        <v>334</v>
      </c>
      <c r="E222" s="192" t="n">
        <v>254</v>
      </c>
      <c r="F222" s="192" t="n">
        <v>49</v>
      </c>
      <c r="G222" s="241" t="inlineStr">
        <is>
          <t>طقم سخان بلونايل ذو 4 اطقم</t>
        </is>
      </c>
      <c r="H222" t="inlineStr">
        <is>
          <t>FMDAHI40000000</t>
        </is>
      </c>
      <c r="I222" t="inlineStr">
        <is>
          <t>1600*1800</t>
        </is>
      </c>
      <c r="J222" t="n">
        <v>4</v>
      </c>
      <c r="K222" t="n">
        <v>2</v>
      </c>
      <c r="L222" s="243" t="n">
        <v>203</v>
      </c>
      <c r="M222" s="244" t="n">
        <v>188.79</v>
      </c>
      <c r="N222" s="245" t="n">
        <v>217.21</v>
      </c>
      <c r="O222" s="235" t="n">
        <v>222430</v>
      </c>
      <c r="P222" s="235" t="n">
        <v>227032</v>
      </c>
      <c r="Q222" s="235" t="n">
        <v>230100</v>
      </c>
      <c r="R222" s="235" t="n">
        <v>233935</v>
      </c>
      <c r="S222" s="235" t="n">
        <v>253110</v>
      </c>
      <c r="T222" s="235" t="n">
        <v>157235</v>
      </c>
      <c r="U222" s="235" t="n">
        <v>154934</v>
      </c>
      <c r="V222" s="235" t="n">
        <v>153400</v>
      </c>
      <c r="W222" s="235" t="n">
        <v>154934</v>
      </c>
      <c r="X222" s="235" t="n">
        <v>162604</v>
      </c>
      <c r="Y222" s="195" t="n">
        <v>137</v>
      </c>
      <c r="Z222" s="195" t="n">
        <v>136</v>
      </c>
      <c r="AA222" s="235" t="n">
        <v>210925</v>
      </c>
      <c r="AB222" s="235" t="n">
        <v>195585</v>
      </c>
      <c r="AC222" s="235" t="n">
        <v>203255</v>
      </c>
      <c r="AD222" s="235" t="n">
        <v>196352</v>
      </c>
      <c r="AE222" s="235" t="n">
        <v>199420</v>
      </c>
      <c r="AF222" s="235" t="n">
        <v>158769</v>
      </c>
      <c r="AG222" s="235" t="n">
        <v>157235</v>
      </c>
      <c r="AH222" s="235" t="n">
        <v>161070</v>
      </c>
      <c r="AI222" s="235" t="n">
        <v>158002</v>
      </c>
      <c r="AJ222" s="235" t="n">
        <v>158769</v>
      </c>
      <c r="AK222" s="195" t="n">
        <v>137</v>
      </c>
      <c r="AL222" s="195" t="n">
        <v>136</v>
      </c>
      <c r="AM222" s="235" t="n"/>
      <c r="AN222" s="235" t="n"/>
      <c r="AO222" s="282" t="n"/>
      <c r="AP222" s="219" t="n">
        <v>88</v>
      </c>
      <c r="AQ222" s="220" t="n">
        <v>164</v>
      </c>
      <c r="AR222" s="218" t="n"/>
      <c r="AS222" s="218" t="n"/>
      <c r="AT222" s="218" t="n"/>
      <c r="AU222" s="218" t="n"/>
      <c r="AV222" s="218" t="n"/>
      <c r="AW222" s="218" t="n">
        <v>7670</v>
      </c>
      <c r="AX222" s="218" t="n">
        <v>7670</v>
      </c>
      <c r="AY222" s="218" t="n">
        <v>1534</v>
      </c>
      <c r="AZ222" s="218" t="n"/>
      <c r="BA222" s="218" t="n"/>
      <c r="BB222" s="218" t="n"/>
      <c r="BC222" s="218" t="n"/>
      <c r="BD222" s="218" t="n"/>
      <c r="BE222" s="218" t="n"/>
      <c r="BF222" s="218" t="n"/>
      <c r="BG222" s="218" t="n"/>
      <c r="BH222" s="218" t="n"/>
      <c r="BI222" s="218" t="n"/>
      <c r="BJ222" s="218" t="n"/>
      <c r="BK222" s="218" t="n"/>
      <c r="BL222" s="218" t="n">
        <v>3068</v>
      </c>
      <c r="BM222" s="218" t="n">
        <v>3835</v>
      </c>
      <c r="BN222" s="218" t="n">
        <v>3835</v>
      </c>
      <c r="BO222" s="218" t="n"/>
      <c r="BP222" s="218" t="n"/>
      <c r="BQ222" s="218" t="n"/>
      <c r="BR222" s="218" t="n"/>
      <c r="BS222" s="218" t="n"/>
      <c r="BT222" s="218" t="n"/>
      <c r="BU222" s="218" t="n"/>
      <c r="BV222" s="218" t="n"/>
      <c r="BW222" s="218" t="n">
        <v>5369</v>
      </c>
      <c r="BX222" s="221" t="n">
        <v>5369</v>
      </c>
      <c r="BY222" s="221" t="n">
        <v>2301</v>
      </c>
      <c r="BZ222" s="221" t="n"/>
      <c r="CA222" s="221" t="n"/>
      <c r="CB222" s="221" t="n"/>
      <c r="CC222" s="221" t="n"/>
      <c r="CD222" s="221" t="n"/>
      <c r="CE222" s="221" t="n"/>
      <c r="CF222" s="221" t="n"/>
      <c r="CG222" s="222" t="n"/>
      <c r="CH222" s="217" t="n">
        <v>0.02</v>
      </c>
      <c r="CI222" s="449" t="n"/>
      <c r="CJ222" s="224" t="n"/>
      <c r="CK222" s="196" t="n"/>
      <c r="CL222" s="196" t="n"/>
      <c r="CM222" s="196" t="n"/>
      <c r="CN222" s="196" t="n"/>
      <c r="CO222" s="196" t="inlineStr">
        <is>
          <t>الكترولوكس</t>
        </is>
      </c>
      <c r="CP222" s="24" t="inlineStr">
        <is>
          <t>القاهرة للصناعات المغذية سخانات</t>
        </is>
      </c>
      <c r="CQ222" s="367" t="inlineStr">
        <is>
          <t>PHEWP0112</t>
        </is>
      </c>
      <c r="CR222" s="367" t="n"/>
      <c r="CS222" s="367" t="n">
        <v>2</v>
      </c>
      <c r="CT222" s="367" t="n"/>
      <c r="CU222" s="367" t="n"/>
      <c r="CV222" s="367" t="n"/>
      <c r="CW222" s="367" t="n"/>
      <c r="CX222" s="367" t="n"/>
      <c r="CY222" s="367">
        <f>IFERROR(ROUND(STDEV(AN222,L222),1),"")</f>
        <v/>
      </c>
      <c r="CZ222" s="235">
        <f>IFERROR(ROUND(AVERAGE(O222:S222,AA222:AE222),0),"")</f>
        <v/>
      </c>
      <c r="DA222" s="235">
        <f>IFERROR(AVERAGE(T222:X222,AF222:AJ222),"")</f>
        <v/>
      </c>
      <c r="DB222" s="96" t="n"/>
      <c r="DC222" s="431">
        <f>SUM(BL222:BT222,AW222:BE222)</f>
        <v/>
      </c>
      <c r="DD222">
        <f>ROUND(DC222/K222,0)</f>
        <v/>
      </c>
      <c r="DE222">
        <f>IFERROR(ROUND(AVERAGE(Y222:Z222,AK222:AL222),0),"")</f>
        <v/>
      </c>
      <c r="DF222" s="218">
        <f>IFERROR(ROUND((3600/DE222*J222),0),"")</f>
        <v/>
      </c>
      <c r="DG222">
        <f>IFERROR(ROUND(DD222/DF222,1),"")</f>
        <v/>
      </c>
      <c r="DH222" s="431">
        <f>DD222+DB222</f>
        <v/>
      </c>
      <c r="DI222">
        <f>DC222/DH222</f>
        <v/>
      </c>
      <c r="DK222" s="431">
        <f>DF222-AP222</f>
        <v/>
      </c>
      <c r="DL222" s="367" t="n"/>
      <c r="DM222" s="367" t="n"/>
      <c r="DN222" s="367" t="n"/>
      <c r="DO222" s="367" t="n"/>
      <c r="DP222" s="367" t="n"/>
      <c r="DQ222" s="367" t="n"/>
      <c r="DR222" s="367" t="n"/>
      <c r="DS222" s="367" t="n"/>
      <c r="DT222" s="367" t="n"/>
      <c r="DU222" s="367" t="n"/>
      <c r="DV222" s="367" t="n"/>
      <c r="DW222" s="367" t="n"/>
      <c r="DX222" s="367" t="n"/>
      <c r="DY222" s="367" t="n"/>
      <c r="DZ222" s="367" t="n"/>
      <c r="EA222" s="367" t="n"/>
      <c r="EB222" s="367" t="n"/>
      <c r="EC222" s="367" t="n"/>
      <c r="ED222" s="367" t="n"/>
      <c r="EE222" s="367" t="n"/>
      <c r="EF222" s="367" t="n"/>
      <c r="EG222" s="367" t="n"/>
      <c r="EH222" s="367" t="n"/>
      <c r="EI222" s="367" t="n"/>
    </row>
    <row r="223" ht="31.5" customFormat="1" customHeight="1" s="242">
      <c r="A223" s="236" t="n">
        <v>2022</v>
      </c>
      <c r="B223" s="192" t="n">
        <v>1</v>
      </c>
      <c r="C223" s="448" t="n">
        <v>44572</v>
      </c>
      <c r="D223" s="192" t="n">
        <v>417</v>
      </c>
      <c r="E223" s="192" t="n">
        <v>660</v>
      </c>
      <c r="F223" s="192" t="n"/>
      <c r="G223" s="241" t="inlineStr">
        <is>
          <t>MFZ67207201 75UP77 TOP-BOTTOM</t>
        </is>
      </c>
      <c r="H223" t="inlineStr">
        <is>
          <t>FMLGEI075UP770</t>
        </is>
      </c>
      <c r="I223" t="inlineStr">
        <is>
          <t>1400*1700</t>
        </is>
      </c>
      <c r="J223" t="n">
        <v>1</v>
      </c>
      <c r="K223" t="n">
        <v>6</v>
      </c>
      <c r="L223" s="243" t="n">
        <v>1265</v>
      </c>
      <c r="M223" s="244" t="n">
        <v>1190.365</v>
      </c>
      <c r="N223" s="245" t="n">
        <v>1354.815</v>
      </c>
      <c r="O223" s="235" t="n"/>
      <c r="P223" s="235" t="n"/>
      <c r="Q223" s="235" t="n"/>
      <c r="R223" s="235" t="n"/>
      <c r="S223" s="235" t="n"/>
      <c r="T223" s="235" t="n"/>
      <c r="U223" s="235" t="n"/>
      <c r="V223" s="235" t="n"/>
      <c r="W223" s="235" t="n"/>
      <c r="X223" s="235" t="n"/>
      <c r="Y223" s="195" t="n">
        <v>169</v>
      </c>
      <c r="Z223" s="195" t="n">
        <v>169</v>
      </c>
      <c r="AA223" s="235" t="n"/>
      <c r="AB223" s="235" t="n"/>
      <c r="AC223" s="235" t="n"/>
      <c r="AD223" s="235" t="n"/>
      <c r="AE223" s="235" t="n"/>
      <c r="AF223" s="235" t="n"/>
      <c r="AG223" s="235" t="n"/>
      <c r="AH223" s="235" t="n"/>
      <c r="AI223" s="235" t="n"/>
      <c r="AJ223" s="235" t="n"/>
      <c r="AK223" s="195" t="n">
        <v>168</v>
      </c>
      <c r="AL223" s="195" t="n">
        <v>167</v>
      </c>
      <c r="AM223" s="235" t="n"/>
      <c r="AN223" s="235" t="n"/>
      <c r="AO223" s="282" t="n"/>
      <c r="AP223" s="219" t="n">
        <v>20</v>
      </c>
      <c r="AQ223" s="220" t="n">
        <v>180</v>
      </c>
      <c r="AR223" s="218" t="n"/>
      <c r="AS223" s="218" t="n"/>
      <c r="AT223" s="218" t="n"/>
      <c r="AU223" s="218" t="n"/>
      <c r="AV223" s="218" t="n"/>
      <c r="AW223" s="218" t="n"/>
      <c r="AX223" s="218" t="n"/>
      <c r="AY223" s="218" t="n"/>
      <c r="AZ223" s="218" t="n"/>
      <c r="BA223" s="218" t="n"/>
      <c r="BB223" s="218" t="n"/>
      <c r="BC223" s="218" t="n"/>
      <c r="BD223" s="218" t="n"/>
      <c r="BE223" s="218" t="n"/>
      <c r="BF223" s="218" t="n"/>
      <c r="BG223" s="218" t="n"/>
      <c r="BH223" s="218" t="n"/>
      <c r="BI223" s="218" t="n"/>
      <c r="BJ223" s="218" t="n"/>
      <c r="BK223" s="218" t="n"/>
      <c r="BL223" s="218" t="n"/>
      <c r="BM223" s="218" t="n"/>
      <c r="BN223" s="218" t="n"/>
      <c r="BO223" s="218" t="n"/>
      <c r="BP223" s="218" t="n"/>
      <c r="BQ223" s="218" t="n"/>
      <c r="BR223" s="218" t="n"/>
      <c r="BS223" s="218" t="n"/>
      <c r="BT223" s="218" t="n"/>
      <c r="BU223" s="218" t="n"/>
      <c r="BV223" s="218" t="n"/>
      <c r="BW223" s="218" t="n"/>
      <c r="BX223" s="221" t="n"/>
      <c r="BY223" s="221" t="n"/>
      <c r="BZ223" s="221" t="n"/>
      <c r="CA223" s="221" t="n"/>
      <c r="CB223" s="221" t="n"/>
      <c r="CC223" s="221" t="n"/>
      <c r="CD223" s="221" t="n"/>
      <c r="CE223" s="221" t="n"/>
      <c r="CF223" s="221" t="n"/>
      <c r="CG223" s="222" t="n"/>
      <c r="CH223" s="217" t="n"/>
      <c r="CI223" s="449" t="n"/>
      <c r="CJ223" s="224" t="n"/>
      <c r="CK223" s="196" t="n"/>
      <c r="CL223" s="196" t="n"/>
      <c r="CM223" s="196" t="n"/>
      <c r="CN223" s="196" t="n"/>
      <c r="CO223" s="196" t="inlineStr">
        <is>
          <t>LG</t>
        </is>
      </c>
      <c r="CP223" s="24" t="inlineStr">
        <is>
          <t>HE</t>
        </is>
      </c>
      <c r="CQ223" s="367" t="inlineStr">
        <is>
          <t>MFZ67207201</t>
        </is>
      </c>
      <c r="CR223" s="367" t="inlineStr">
        <is>
          <t>mma</t>
        </is>
      </c>
      <c r="CS223" s="367" t="n">
        <v>2</v>
      </c>
      <c r="CT223" s="367" t="n"/>
      <c r="CU223" s="367" t="n"/>
      <c r="CV223" s="367" t="n"/>
      <c r="CW223" s="367" t="n"/>
      <c r="CX223" s="367" t="n"/>
      <c r="CY223" s="367">
        <f>IFERROR(ROUND(STDEV(AN223,L223),1),"")</f>
        <v/>
      </c>
      <c r="CZ223" s="235">
        <f>IFERROR(ROUND(AVERAGE(O223:S223,AA223:AE223),0),"")</f>
        <v/>
      </c>
      <c r="DA223" s="235">
        <f>IFERROR(AVERAGE(T223:X223,AF223:AJ223),"")</f>
        <v/>
      </c>
      <c r="DB223" s="96" t="n"/>
      <c r="DC223" s="431">
        <f>SUM(BL223:BT223,AW223:BE223)</f>
        <v/>
      </c>
      <c r="DD223">
        <f>ROUND(DC223/K223,0)</f>
        <v/>
      </c>
      <c r="DE223">
        <f>IFERROR(ROUND(AVERAGE(Y223:Z223,AK223:AL223),0),"")</f>
        <v/>
      </c>
      <c r="DF223" s="218">
        <f>IFERROR(ROUND((3600/DE223*J223),0),"")</f>
        <v/>
      </c>
      <c r="DG223">
        <f>IFERROR(ROUND(DD223/DF223,1),"")</f>
        <v/>
      </c>
      <c r="DH223" s="431">
        <f>DD223+DB223</f>
        <v/>
      </c>
      <c r="DI223">
        <f>DC223/DH223</f>
        <v/>
      </c>
      <c r="DK223" s="431">
        <f>DF223-AP223</f>
        <v/>
      </c>
      <c r="DL223" s="367" t="n"/>
      <c r="DM223" s="367" t="n"/>
      <c r="DN223" s="367" t="n"/>
      <c r="DO223" s="367" t="n"/>
      <c r="DP223" s="367" t="n"/>
      <c r="DQ223" s="367" t="n"/>
      <c r="DR223" s="367" t="n"/>
      <c r="DS223" s="367" t="n"/>
      <c r="DT223" s="367" t="n"/>
      <c r="DU223" s="367" t="n"/>
      <c r="DV223" s="367" t="n"/>
      <c r="DW223" s="367" t="n"/>
      <c r="DX223" s="367" t="n"/>
      <c r="DY223" s="367" t="n"/>
      <c r="DZ223" s="367" t="n"/>
      <c r="EA223" s="367" t="n"/>
      <c r="EB223" s="367" t="n"/>
      <c r="EC223" s="367" t="n"/>
      <c r="ED223" s="367" t="n"/>
      <c r="EE223" s="367" t="n"/>
      <c r="EF223" s="367" t="n"/>
      <c r="EG223" s="367" t="n"/>
      <c r="EH223" s="367" t="n"/>
      <c r="EI223" s="367" t="n"/>
    </row>
    <row r="224" ht="31.5" customFormat="1" customHeight="1" s="242">
      <c r="A224" s="236" t="n">
        <v>2022</v>
      </c>
      <c r="B224" s="192" t="n">
        <v>1</v>
      </c>
      <c r="C224" s="448" t="n">
        <v>44573</v>
      </c>
      <c r="D224" s="192" t="n">
        <v>417</v>
      </c>
      <c r="E224" s="192" t="n">
        <v>661</v>
      </c>
      <c r="F224" s="192" t="n">
        <v>2</v>
      </c>
      <c r="G224" s="241" t="inlineStr">
        <is>
          <t xml:space="preserve"> MFZ67207201 75UP77Side</t>
        </is>
      </c>
      <c r="H224" t="inlineStr">
        <is>
          <t>FMLGEI475UP770</t>
        </is>
      </c>
      <c r="I224" t="inlineStr">
        <is>
          <t>1400*1700</t>
        </is>
      </c>
      <c r="J224" t="n">
        <v>1</v>
      </c>
      <c r="K224" t="n">
        <v>6</v>
      </c>
      <c r="L224" s="243" t="n">
        <v>138</v>
      </c>
      <c r="M224" s="244" t="n">
        <v>129.858</v>
      </c>
      <c r="N224" s="245" t="n">
        <v>147.798</v>
      </c>
      <c r="O224" s="235" t="n"/>
      <c r="P224" s="235" t="n"/>
      <c r="Q224" s="235" t="n"/>
      <c r="R224" s="235" t="n"/>
      <c r="S224" s="235" t="n"/>
      <c r="T224" s="235" t="n"/>
      <c r="U224" s="235" t="n"/>
      <c r="V224" s="235" t="n"/>
      <c r="W224" s="235" t="n"/>
      <c r="X224" s="235" t="n"/>
      <c r="Y224" s="195" t="n">
        <v>169</v>
      </c>
      <c r="Z224" s="195" t="n">
        <v>169</v>
      </c>
      <c r="AA224" s="235" t="n"/>
      <c r="AB224" s="235" t="n"/>
      <c r="AC224" s="235" t="n"/>
      <c r="AD224" s="235" t="n"/>
      <c r="AE224" s="235" t="n"/>
      <c r="AF224" s="235" t="n"/>
      <c r="AG224" s="235" t="n"/>
      <c r="AH224" s="235" t="n"/>
      <c r="AI224" s="235" t="n"/>
      <c r="AJ224" s="235" t="n"/>
      <c r="AK224" s="195" t="n">
        <v>168</v>
      </c>
      <c r="AL224" s="195" t="n">
        <v>167</v>
      </c>
      <c r="AM224" s="235" t="n"/>
      <c r="AN224" s="235" t="n"/>
      <c r="AO224" s="282" t="n"/>
      <c r="AP224" s="219" t="n">
        <v>20</v>
      </c>
      <c r="AQ224" s="220" t="n">
        <v>180</v>
      </c>
      <c r="AR224" s="218" t="n"/>
      <c r="AS224" s="218" t="n"/>
      <c r="AT224" s="218" t="n"/>
      <c r="AU224" s="218" t="n"/>
      <c r="AV224" s="218" t="n"/>
      <c r="AW224" s="218" t="n"/>
      <c r="AX224" s="218" t="n"/>
      <c r="AY224" s="218" t="n"/>
      <c r="AZ224" s="218" t="n"/>
      <c r="BA224" s="218" t="n"/>
      <c r="BB224" s="218" t="n"/>
      <c r="BC224" s="218" t="n"/>
      <c r="BD224" s="218" t="n"/>
      <c r="BE224" s="218" t="n"/>
      <c r="BF224" s="218" t="n"/>
      <c r="BG224" s="218" t="n"/>
      <c r="BH224" s="218" t="n"/>
      <c r="BI224" s="218" t="n"/>
      <c r="BJ224" s="218" t="n"/>
      <c r="BK224" s="218" t="n"/>
      <c r="BL224" s="218" t="n"/>
      <c r="BM224" s="218" t="n"/>
      <c r="BN224" s="218" t="n"/>
      <c r="BO224" s="218" t="n"/>
      <c r="BP224" s="218" t="n"/>
      <c r="BQ224" s="218" t="n"/>
      <c r="BR224" s="218" t="n"/>
      <c r="BS224" s="218" t="n"/>
      <c r="BT224" s="218" t="n"/>
      <c r="BU224" s="218" t="n"/>
      <c r="BV224" s="218" t="n"/>
      <c r="BW224" s="218" t="n"/>
      <c r="BX224" s="221" t="n"/>
      <c r="BY224" s="221" t="n"/>
      <c r="BZ224" s="221" t="n"/>
      <c r="CA224" s="221" t="n"/>
      <c r="CB224" s="221" t="n"/>
      <c r="CC224" s="221" t="n"/>
      <c r="CD224" s="221" t="n"/>
      <c r="CE224" s="221" t="n"/>
      <c r="CF224" s="221" t="n"/>
      <c r="CG224" s="222" t="n"/>
      <c r="CH224" s="217" t="n">
        <v>0.015</v>
      </c>
      <c r="CI224" s="449" t="n"/>
      <c r="CJ224" s="224" t="n"/>
      <c r="CK224" s="196" t="n"/>
      <c r="CL224" s="196" t="n"/>
      <c r="CM224" s="196" t="n"/>
      <c r="CN224" s="196" t="n"/>
      <c r="CO224" s="196" t="inlineStr">
        <is>
          <t>LG</t>
        </is>
      </c>
      <c r="CP224" s="24" t="inlineStr">
        <is>
          <t>HE</t>
        </is>
      </c>
      <c r="CQ224" s="367" t="inlineStr">
        <is>
          <t>MFZ67207202</t>
        </is>
      </c>
      <c r="CR224" s="367" t="inlineStr">
        <is>
          <t>mma</t>
        </is>
      </c>
      <c r="CS224" s="367" t="n">
        <v>2</v>
      </c>
      <c r="CT224" s="367" t="n"/>
      <c r="CU224" s="367" t="n"/>
      <c r="CV224" s="367" t="n"/>
      <c r="CW224" s="367" t="n"/>
      <c r="CX224" s="367" t="n"/>
      <c r="CY224" s="367">
        <f>IFERROR(ROUND(STDEV(AN224,L224),1),"")</f>
        <v/>
      </c>
      <c r="CZ224" s="235">
        <f>IFERROR(ROUND(AVERAGE(O224:S224,AA224:AE224),0),"")</f>
        <v/>
      </c>
      <c r="DA224" s="235">
        <f>IFERROR(AVERAGE(T224:X224,AF224:AJ224),"")</f>
        <v/>
      </c>
      <c r="DB224" s="96" t="n"/>
      <c r="DC224" s="431">
        <f>SUM(BL224:BT224,AW224:BE224)</f>
        <v/>
      </c>
      <c r="DD224">
        <f>ROUND(DC224/K224,0)</f>
        <v/>
      </c>
      <c r="DE224">
        <f>IFERROR(ROUND(AVERAGE(Y224:Z224,AK224:AL224),0),"")</f>
        <v/>
      </c>
      <c r="DF224" s="218">
        <f>IFERROR(ROUND((3600/DE224*J224),0),"")</f>
        <v/>
      </c>
      <c r="DG224">
        <f>IFERROR(ROUND(DD224/DF224,1),"")</f>
        <v/>
      </c>
      <c r="DH224" s="431">
        <f>DD224+DB224</f>
        <v/>
      </c>
      <c r="DI224">
        <f>DC224/DH224</f>
        <v/>
      </c>
      <c r="DK224" s="431">
        <f>DF224-AP224</f>
        <v/>
      </c>
      <c r="DL224" s="367" t="n"/>
      <c r="DM224" s="367" t="n"/>
      <c r="DN224" s="367" t="n"/>
      <c r="DO224" s="367" t="n"/>
      <c r="DP224" s="367" t="n"/>
      <c r="DQ224" s="367" t="n"/>
      <c r="DR224" s="367" t="n"/>
      <c r="DS224" s="367" t="n"/>
      <c r="DT224" s="367" t="n"/>
      <c r="DU224" s="367" t="n"/>
      <c r="DV224" s="367" t="n"/>
      <c r="DW224" s="367" t="n"/>
      <c r="DX224" s="367" t="n"/>
      <c r="DY224" s="367" t="n"/>
      <c r="DZ224" s="367" t="n"/>
      <c r="EA224" s="367" t="n"/>
      <c r="EB224" s="367" t="n"/>
      <c r="EC224" s="367" t="n"/>
      <c r="ED224" s="367" t="n"/>
      <c r="EE224" s="367" t="n"/>
      <c r="EF224" s="367" t="n"/>
      <c r="EG224" s="367" t="n"/>
      <c r="EH224" s="367" t="n"/>
      <c r="EI224" s="367" t="n"/>
    </row>
    <row r="225" ht="31.5" customFormat="1" customHeight="1" s="242">
      <c r="A225" s="236" t="n">
        <v>2022</v>
      </c>
      <c r="B225" s="192" t="n">
        <v>1</v>
      </c>
      <c r="C225" s="448" t="n">
        <v>44573</v>
      </c>
      <c r="D225" s="192" t="n">
        <v>421</v>
      </c>
      <c r="E225" s="192" t="n">
        <v>667</v>
      </c>
      <c r="F225" s="192" t="n">
        <v>3</v>
      </c>
      <c r="G225" s="241" t="inlineStr">
        <is>
          <t>LG 65 UP 81</t>
        </is>
      </c>
      <c r="H225" t="inlineStr">
        <is>
          <t>FMLGEI065UP810</t>
        </is>
      </c>
      <c r="I225" t="inlineStr">
        <is>
          <t>1400*1700</t>
        </is>
      </c>
      <c r="J225" t="n">
        <v>1</v>
      </c>
      <c r="K225" t="n">
        <v>4</v>
      </c>
      <c r="L225" s="243" t="n">
        <v>1554</v>
      </c>
      <c r="M225" s="244" t="n">
        <v>1462.314</v>
      </c>
      <c r="N225" s="245" t="n">
        <v>1664.334</v>
      </c>
      <c r="O225" s="235" t="n"/>
      <c r="P225" s="235" t="n"/>
      <c r="Q225" s="235" t="n"/>
      <c r="R225" s="235" t="n"/>
      <c r="S225" s="235" t="n"/>
      <c r="T225" s="235" t="n"/>
      <c r="U225" s="235" t="n"/>
      <c r="V225" s="235" t="n"/>
      <c r="W225" s="235" t="n"/>
      <c r="X225" s="235" t="n"/>
      <c r="Y225" s="195" t="n">
        <v>187</v>
      </c>
      <c r="Z225" s="195" t="n">
        <v>185</v>
      </c>
      <c r="AA225" s="235" t="n">
        <v>124545</v>
      </c>
      <c r="AB225" s="235" t="n">
        <v>122613</v>
      </c>
      <c r="AC225" s="235" t="n">
        <v>130341</v>
      </c>
      <c r="AD225" s="235" t="n">
        <v>133515</v>
      </c>
      <c r="AE225" s="235" t="n">
        <v>128547</v>
      </c>
      <c r="AF225" s="235" t="n">
        <v>110745</v>
      </c>
      <c r="AG225" s="235" t="n">
        <v>108675</v>
      </c>
      <c r="AH225" s="235" t="n">
        <v>112401</v>
      </c>
      <c r="AI225" s="235" t="n">
        <v>113229</v>
      </c>
      <c r="AJ225" s="235" t="n">
        <v>112677</v>
      </c>
      <c r="AK225" s="195" t="n">
        <v>185</v>
      </c>
      <c r="AL225" s="195" t="n">
        <v>186</v>
      </c>
      <c r="AM225" s="235" t="n"/>
      <c r="AN225" s="235" t="n"/>
      <c r="AO225" s="282" t="n"/>
      <c r="AP225" s="219" t="n">
        <v>18</v>
      </c>
      <c r="AQ225" s="220" t="n">
        <v>200</v>
      </c>
      <c r="AR225" s="218" t="n"/>
      <c r="AS225" s="218" t="n"/>
      <c r="AT225" s="218" t="n"/>
      <c r="AU225" s="218" t="n"/>
      <c r="AV225" s="218" t="n"/>
      <c r="AW225" s="218" t="n"/>
      <c r="AX225" s="218" t="n"/>
      <c r="AY225" s="218" t="n"/>
      <c r="AZ225" s="218" t="n"/>
      <c r="BA225" s="218" t="n"/>
      <c r="BB225" s="218" t="n"/>
      <c r="BC225" s="218" t="n"/>
      <c r="BD225" s="218" t="n"/>
      <c r="BE225" s="218" t="n"/>
      <c r="BF225" s="218" t="n"/>
      <c r="BG225" s="218" t="n"/>
      <c r="BH225" s="218" t="n"/>
      <c r="BI225" s="218" t="n"/>
      <c r="BJ225" s="218" t="n"/>
      <c r="BK225" s="218" t="n"/>
      <c r="BL225" s="218" t="n">
        <v>207</v>
      </c>
      <c r="BM225" s="218" t="n">
        <v>276</v>
      </c>
      <c r="BN225" s="218" t="n">
        <v>345</v>
      </c>
      <c r="BO225" s="218" t="n"/>
      <c r="BP225" s="218" t="n"/>
      <c r="BQ225" s="218" t="n"/>
      <c r="BR225" s="218" t="n"/>
      <c r="BS225" s="218" t="n"/>
      <c r="BT225" s="218" t="n"/>
      <c r="BU225" s="218" t="n"/>
      <c r="BV225" s="218" t="n"/>
      <c r="BW225" s="218" t="n"/>
      <c r="BX225" s="221" t="n"/>
      <c r="BY225" s="221" t="n"/>
      <c r="BZ225" s="221" t="n"/>
      <c r="CA225" s="221" t="n"/>
      <c r="CB225" s="221" t="n"/>
      <c r="CC225" s="221" t="n"/>
      <c r="CD225" s="221" t="n"/>
      <c r="CE225" s="221" t="n"/>
      <c r="CF225" s="221" t="n"/>
      <c r="CG225" s="222" t="n"/>
      <c r="CH225" s="217" t="n">
        <v>0.015</v>
      </c>
      <c r="CI225" s="449" t="n"/>
      <c r="CJ225" s="224" t="n"/>
      <c r="CK225" s="196" t="n"/>
      <c r="CL225" s="196" t="n"/>
      <c r="CM225" s="196" t="n"/>
      <c r="CN225" s="196" t="n"/>
      <c r="CO225" s="196" t="inlineStr">
        <is>
          <t>LG</t>
        </is>
      </c>
      <c r="CP225" s="24" t="inlineStr">
        <is>
          <t>HE</t>
        </is>
      </c>
      <c r="CQ225" s="367" t="inlineStr">
        <is>
          <t>MFZ67207601</t>
        </is>
      </c>
      <c r="CR225" s="367" t="inlineStr">
        <is>
          <t>mma</t>
        </is>
      </c>
      <c r="CS225" s="367" t="n">
        <v>2</v>
      </c>
      <c r="CT225" s="367" t="n"/>
      <c r="CU225" s="367" t="n"/>
      <c r="CV225" s="367" t="n"/>
      <c r="CW225" s="367" t="n"/>
      <c r="CX225" s="367" t="n"/>
      <c r="CY225" s="367">
        <f>IFERROR(ROUND(STDEV(AN225,L225),1),"")</f>
        <v/>
      </c>
      <c r="CZ225" s="235">
        <f>IFERROR(ROUND(AVERAGE(O225:S225,AA225:AE225),0),"")</f>
        <v/>
      </c>
      <c r="DA225" s="235">
        <f>IFERROR(AVERAGE(T225:X225,AF225:AJ225),"")</f>
        <v/>
      </c>
      <c r="DB225" s="96" t="n"/>
      <c r="DC225" s="431">
        <f>SUM(BL225:BT225,AW225:BE225)</f>
        <v/>
      </c>
      <c r="DD225">
        <f>ROUND(DC225/K225,0)</f>
        <v/>
      </c>
      <c r="DE225">
        <f>IFERROR(ROUND(AVERAGE(Y225:Z225,AK225:AL225),0),"")</f>
        <v/>
      </c>
      <c r="DF225" s="218">
        <f>IFERROR(ROUND((3600/DE225*J225),0),"")</f>
        <v/>
      </c>
      <c r="DG225">
        <f>IFERROR(ROUND(DD225/DF225,1),"")</f>
        <v/>
      </c>
      <c r="DH225" s="431">
        <f>DD225+DB225</f>
        <v/>
      </c>
      <c r="DI225">
        <f>DC225/DH225</f>
        <v/>
      </c>
      <c r="DK225" s="431">
        <f>DF225-AP225</f>
        <v/>
      </c>
      <c r="DL225" s="367" t="n"/>
      <c r="DM225" s="367" t="n"/>
      <c r="DN225" s="367" t="n"/>
      <c r="DO225" s="367" t="n"/>
      <c r="DP225" s="367" t="n"/>
      <c r="DQ225" s="367" t="n"/>
      <c r="DR225" s="367" t="n"/>
      <c r="DS225" s="367" t="n"/>
      <c r="DT225" s="367" t="n"/>
      <c r="DU225" s="367" t="n"/>
      <c r="DV225" s="367" t="n"/>
      <c r="DW225" s="367" t="n"/>
      <c r="DX225" s="367" t="n"/>
      <c r="DY225" s="367" t="n"/>
      <c r="DZ225" s="367" t="n"/>
      <c r="EA225" s="367" t="n"/>
      <c r="EB225" s="367" t="n"/>
      <c r="EC225" s="367" t="n"/>
      <c r="ED225" s="367" t="n"/>
      <c r="EE225" s="367" t="n"/>
      <c r="EF225" s="367" t="n"/>
      <c r="EG225" s="367" t="n"/>
      <c r="EH225" s="367" t="n"/>
      <c r="EI225" s="367" t="n"/>
    </row>
    <row r="226" ht="31.5" customFormat="1" customHeight="1" s="242">
      <c r="A226" s="236" t="n">
        <v>2022</v>
      </c>
      <c r="B226" s="192" t="n">
        <v>1</v>
      </c>
      <c r="C226" s="448" t="n">
        <v>44573</v>
      </c>
      <c r="D226" s="192" t="n">
        <v>421</v>
      </c>
      <c r="E226" s="192" t="n">
        <v>673</v>
      </c>
      <c r="F226" s="192" t="n">
        <v>3</v>
      </c>
      <c r="G226" s="241" t="inlineStr">
        <is>
          <t>LG65UP81-side</t>
        </is>
      </c>
      <c r="H226" t="inlineStr">
        <is>
          <t>FMLGEI365UP810</t>
        </is>
      </c>
      <c r="I226" t="inlineStr">
        <is>
          <t>1400*1700</t>
        </is>
      </c>
      <c r="J226" t="n">
        <v>1</v>
      </c>
      <c r="K226" t="n">
        <v>4</v>
      </c>
      <c r="L226" s="243" t="n">
        <v>61.6</v>
      </c>
      <c r="M226" s="244" t="n">
        <v>57.9656</v>
      </c>
      <c r="N226" s="245" t="n">
        <v>65.9736</v>
      </c>
      <c r="O226" s="235" t="n"/>
      <c r="P226" s="235" t="n"/>
      <c r="Q226" s="235" t="n"/>
      <c r="R226" s="235" t="n"/>
      <c r="S226" s="235" t="n"/>
      <c r="T226" s="235" t="n"/>
      <c r="U226" s="235" t="n"/>
      <c r="V226" s="235" t="n"/>
      <c r="W226" s="235" t="n"/>
      <c r="X226" s="235" t="n"/>
      <c r="Y226" s="195" t="n">
        <v>187</v>
      </c>
      <c r="Z226" s="195" t="n">
        <v>185</v>
      </c>
      <c r="AA226" s="235" t="n">
        <v>5106</v>
      </c>
      <c r="AB226" s="235" t="n">
        <v>4968</v>
      </c>
      <c r="AC226" s="235" t="n">
        <v>5244</v>
      </c>
      <c r="AD226" s="235" t="n">
        <v>5382</v>
      </c>
      <c r="AE226" s="235" t="n">
        <v>5106</v>
      </c>
      <c r="AF226" s="235" t="n">
        <v>4485</v>
      </c>
      <c r="AG226" s="235" t="n">
        <v>4347</v>
      </c>
      <c r="AH226" s="235" t="n">
        <v>4485</v>
      </c>
      <c r="AI226" s="235" t="n">
        <v>4485</v>
      </c>
      <c r="AJ226" s="235" t="n">
        <v>4485</v>
      </c>
      <c r="AK226" s="195" t="n">
        <v>185</v>
      </c>
      <c r="AL226" s="195" t="n">
        <v>186</v>
      </c>
      <c r="AM226" s="235" t="n"/>
      <c r="AN226" s="235" t="n"/>
      <c r="AO226" s="282" t="n"/>
      <c r="AP226" s="219" t="n">
        <v>18</v>
      </c>
      <c r="AQ226" s="220" t="n">
        <v>200</v>
      </c>
      <c r="AR226" s="218" t="n"/>
      <c r="AS226" s="218" t="n"/>
      <c r="AT226" s="218" t="n"/>
      <c r="AU226" s="218" t="n"/>
      <c r="AV226" s="218" t="n"/>
      <c r="AW226" s="218" t="n"/>
      <c r="AX226" s="218" t="n"/>
      <c r="AY226" s="218" t="n"/>
      <c r="AZ226" s="218" t="n"/>
      <c r="BA226" s="218" t="n"/>
      <c r="BB226" s="218" t="n"/>
      <c r="BC226" s="218" t="n"/>
      <c r="BD226" s="218" t="n"/>
      <c r="BE226" s="218" t="n"/>
      <c r="BF226" s="218" t="n"/>
      <c r="BG226" s="218" t="n"/>
      <c r="BH226" s="218" t="n"/>
      <c r="BI226" s="218" t="n"/>
      <c r="BJ226" s="218" t="n"/>
      <c r="BK226" s="218" t="n"/>
      <c r="BL226" s="218" t="n"/>
      <c r="BM226" s="218" t="n"/>
      <c r="BN226" s="218" t="n"/>
      <c r="BO226" s="218" t="n"/>
      <c r="BP226" s="218" t="n"/>
      <c r="BQ226" s="218" t="n"/>
      <c r="BR226" s="218" t="n"/>
      <c r="BS226" s="218" t="n"/>
      <c r="BT226" s="218" t="n"/>
      <c r="BU226" s="218" t="n"/>
      <c r="BV226" s="218" t="n"/>
      <c r="BW226" s="218" t="n"/>
      <c r="BX226" s="221" t="n"/>
      <c r="BY226" s="221" t="n"/>
      <c r="BZ226" s="221" t="n"/>
      <c r="CA226" s="221" t="n"/>
      <c r="CB226" s="221" t="n"/>
      <c r="CC226" s="221" t="n"/>
      <c r="CD226" s="221" t="n"/>
      <c r="CE226" s="221" t="n"/>
      <c r="CF226" s="221" t="n"/>
      <c r="CG226" s="222" t="n"/>
      <c r="CH226" s="217" t="n">
        <v>0.015</v>
      </c>
      <c r="CI226" s="449" t="n"/>
      <c r="CJ226" s="224" t="n"/>
      <c r="CK226" s="196" t="n"/>
      <c r="CL226" s="196" t="n"/>
      <c r="CM226" s="196" t="n"/>
      <c r="CN226" s="196" t="n"/>
      <c r="CO226" s="196" t="inlineStr">
        <is>
          <t>LG</t>
        </is>
      </c>
      <c r="CP226" s="24" t="inlineStr">
        <is>
          <t>HE</t>
        </is>
      </c>
      <c r="CQ226" s="367" t="inlineStr">
        <is>
          <t>MFZ67207602</t>
        </is>
      </c>
      <c r="CR226" s="367" t="inlineStr">
        <is>
          <t>mma</t>
        </is>
      </c>
      <c r="CS226" s="367" t="n">
        <v>2</v>
      </c>
      <c r="CT226" s="367" t="n"/>
      <c r="CU226" s="367" t="n"/>
      <c r="CV226" s="367" t="n"/>
      <c r="CW226" s="367" t="n"/>
      <c r="CX226" s="367" t="n"/>
      <c r="CY226" s="367">
        <f>IFERROR(ROUND(STDEV(AN226,L226),1),"")</f>
        <v/>
      </c>
      <c r="CZ226" s="235">
        <f>IFERROR(ROUND(AVERAGE(O226:S226,AA226:AE226),0),"")</f>
        <v/>
      </c>
      <c r="DA226" s="235">
        <f>IFERROR(AVERAGE(T226:X226,AF226:AJ226),"")</f>
        <v/>
      </c>
      <c r="DB226" s="96" t="n"/>
      <c r="DC226" s="431">
        <f>SUM(BL226:BT226,AW226:BE226)</f>
        <v/>
      </c>
      <c r="DD226">
        <f>ROUND(DC226/K226,0)</f>
        <v/>
      </c>
      <c r="DE226">
        <f>IFERROR(ROUND(AVERAGE(Y226:Z226,AK226:AL226),0),"")</f>
        <v/>
      </c>
      <c r="DF226" s="218">
        <f>IFERROR(ROUND((3600/DE226*J226),0),"")</f>
        <v/>
      </c>
      <c r="DG226">
        <f>IFERROR(ROUND(DD226/DF226,1),"")</f>
        <v/>
      </c>
      <c r="DH226" s="431">
        <f>DD226+DB226</f>
        <v/>
      </c>
      <c r="DI226">
        <f>DC226/DH226</f>
        <v/>
      </c>
      <c r="DK226" s="431">
        <f>DF226-AP226</f>
        <v/>
      </c>
      <c r="DL226" s="367" t="n"/>
      <c r="DM226" s="367" t="n"/>
      <c r="DN226" s="367" t="n"/>
      <c r="DO226" s="367" t="n"/>
      <c r="DP226" s="367" t="n"/>
      <c r="DQ226" s="367" t="n"/>
      <c r="DR226" s="367" t="n"/>
      <c r="DS226" s="367" t="n"/>
      <c r="DT226" s="367" t="n"/>
      <c r="DU226" s="367" t="n"/>
      <c r="DV226" s="367" t="n"/>
      <c r="DW226" s="367" t="n"/>
      <c r="DX226" s="367" t="n"/>
      <c r="DY226" s="367" t="n"/>
      <c r="DZ226" s="367" t="n"/>
      <c r="EA226" s="367" t="n"/>
      <c r="EB226" s="367" t="n"/>
      <c r="EC226" s="367" t="n"/>
      <c r="ED226" s="367" t="n"/>
      <c r="EE226" s="367" t="n"/>
      <c r="EF226" s="367" t="n"/>
      <c r="EG226" s="367" t="n"/>
      <c r="EH226" s="367" t="n"/>
      <c r="EI226" s="367" t="n"/>
    </row>
    <row r="227" ht="31.5" customFormat="1" customHeight="1" s="242">
      <c r="A227" s="236" t="n">
        <v>2022</v>
      </c>
      <c r="B227" s="192" t="n">
        <v>1</v>
      </c>
      <c r="C227" s="448" t="n">
        <v>44573</v>
      </c>
      <c r="D227" s="192" t="n">
        <v>423</v>
      </c>
      <c r="E227" s="192" t="n">
        <v>669</v>
      </c>
      <c r="F227" s="192" t="n">
        <v>3</v>
      </c>
      <c r="G227" s="241" t="inlineStr">
        <is>
          <t>LG65UP77_TB</t>
        </is>
      </c>
      <c r="H227" t="inlineStr">
        <is>
          <t>FMLGEI065UP770</t>
        </is>
      </c>
      <c r="I227" t="inlineStr">
        <is>
          <t>1400*1700</t>
        </is>
      </c>
      <c r="J227" t="n">
        <v>2</v>
      </c>
      <c r="K227" t="n">
        <v>2</v>
      </c>
      <c r="L227" s="243" t="n">
        <v>954</v>
      </c>
      <c r="M227" s="244" t="n">
        <v>897.7140000000001</v>
      </c>
      <c r="N227" s="245" t="n">
        <v>1021.734</v>
      </c>
      <c r="O227" s="235" t="n"/>
      <c r="P227" s="235" t="n"/>
      <c r="Q227" s="235" t="n"/>
      <c r="R227" s="235" t="n"/>
      <c r="S227" s="235" t="n"/>
      <c r="T227" s="235" t="n"/>
      <c r="U227" s="235" t="n"/>
      <c r="V227" s="235" t="n"/>
      <c r="W227" s="235" t="n"/>
      <c r="X227" s="235" t="n"/>
      <c r="Y227" s="195" t="n">
        <v>193</v>
      </c>
      <c r="Z227" s="195" t="n">
        <v>193</v>
      </c>
      <c r="AA227" s="235" t="n"/>
      <c r="AB227" s="235" t="n"/>
      <c r="AC227" s="235" t="n"/>
      <c r="AD227" s="235" t="n"/>
      <c r="AE227" s="235" t="n"/>
      <c r="AF227" s="235" t="n"/>
      <c r="AG227" s="235" t="n"/>
      <c r="AH227" s="235" t="n"/>
      <c r="AI227" s="235" t="n"/>
      <c r="AJ227" s="235" t="n"/>
      <c r="AK227" s="195" t="n">
        <v>193</v>
      </c>
      <c r="AL227" s="195" t="n">
        <v>194</v>
      </c>
      <c r="AM227" s="235" t="n"/>
      <c r="AN227" s="235" t="n"/>
      <c r="AO227" s="282" t="n"/>
      <c r="AP227" s="219" t="n">
        <v>40</v>
      </c>
      <c r="AQ227" s="220" t="n">
        <v>180</v>
      </c>
      <c r="AR227" s="218" t="n"/>
      <c r="AS227" s="218" t="n"/>
      <c r="AT227" s="218" t="n"/>
      <c r="AU227" s="218" t="n"/>
      <c r="AV227" s="218" t="n"/>
      <c r="AW227" s="218" t="n">
        <v>1430</v>
      </c>
      <c r="AX227" s="218" t="n">
        <v>572</v>
      </c>
      <c r="AY227" s="218" t="n">
        <v>858</v>
      </c>
      <c r="AZ227" s="218" t="n"/>
      <c r="BA227" s="218" t="n"/>
      <c r="BB227" s="218" t="n"/>
      <c r="BC227" s="218" t="n"/>
      <c r="BD227" s="218" t="n"/>
      <c r="BE227" s="218" t="n"/>
      <c r="BF227" s="218" t="n"/>
      <c r="BG227" s="218" t="n"/>
      <c r="BH227" s="218" t="n"/>
      <c r="BI227" s="218" t="n"/>
      <c r="BJ227" s="218" t="n"/>
      <c r="BK227" s="218" t="n"/>
      <c r="BL227" s="218" t="n">
        <v>572</v>
      </c>
      <c r="BM227" s="218" t="n">
        <v>572</v>
      </c>
      <c r="BN227" s="218" t="n">
        <v>858</v>
      </c>
      <c r="BO227" s="218" t="n"/>
      <c r="BP227" s="218" t="n"/>
      <c r="BQ227" s="218" t="n"/>
      <c r="BR227" s="218" t="n"/>
      <c r="BS227" s="218" t="n"/>
      <c r="BT227" s="218" t="n"/>
      <c r="BU227" s="218" t="n"/>
      <c r="BV227" s="218" t="n"/>
      <c r="BW227" s="218" t="n">
        <v>1001</v>
      </c>
      <c r="BX227" s="221" t="n">
        <v>572</v>
      </c>
      <c r="BY227" s="221" t="n">
        <v>858</v>
      </c>
      <c r="BZ227" s="221" t="n"/>
      <c r="CA227" s="221" t="n"/>
      <c r="CB227" s="221" t="n"/>
      <c r="CC227" s="221" t="n"/>
      <c r="CD227" s="221" t="n"/>
      <c r="CE227" s="221" t="n"/>
      <c r="CF227" s="221" t="n"/>
      <c r="CG227" s="222" t="n"/>
      <c r="CH227" s="217" t="n">
        <v>0.015</v>
      </c>
      <c r="CI227" s="449" t="n"/>
      <c r="CJ227" s="224" t="n"/>
      <c r="CK227" s="196" t="n"/>
      <c r="CL227" s="196" t="n"/>
      <c r="CM227" s="196" t="n"/>
      <c r="CN227" s="196" t="n"/>
      <c r="CO227" s="196" t="inlineStr">
        <is>
          <t>LG</t>
        </is>
      </c>
      <c r="CP227" s="24" t="inlineStr">
        <is>
          <t>HE</t>
        </is>
      </c>
      <c r="CQ227" s="367" t="inlineStr">
        <is>
          <t>MFZ67207701</t>
        </is>
      </c>
      <c r="CR227" s="367" t="inlineStr">
        <is>
          <t>mma</t>
        </is>
      </c>
      <c r="CS227" s="367" t="n">
        <v>2</v>
      </c>
      <c r="CT227" s="367" t="n"/>
      <c r="CU227" s="367" t="n"/>
      <c r="CV227" s="367" t="n"/>
      <c r="CW227" s="367" t="n"/>
      <c r="CX227" s="367" t="n"/>
      <c r="CY227" s="367">
        <f>IFERROR(ROUND(STDEV(AN227,L227),1),"")</f>
        <v/>
      </c>
      <c r="CZ227" s="235">
        <f>IFERROR(ROUND(AVERAGE(O227:S227,AA227:AE227),0),"")</f>
        <v/>
      </c>
      <c r="DA227" s="235">
        <f>IFERROR(AVERAGE(T227:X227,AF227:AJ227),"")</f>
        <v/>
      </c>
      <c r="DB227" s="96" t="n"/>
      <c r="DC227" s="431">
        <f>SUM(BL227:BT227,AW227:BE227)</f>
        <v/>
      </c>
      <c r="DD227">
        <f>ROUND(DC227/K227,0)</f>
        <v/>
      </c>
      <c r="DE227">
        <f>IFERROR(ROUND(AVERAGE(Y227:Z227,AK227:AL227),0),"")</f>
        <v/>
      </c>
      <c r="DF227" s="218">
        <f>IFERROR(ROUND((3600/DE227*J227),0),"")</f>
        <v/>
      </c>
      <c r="DG227">
        <f>IFERROR(ROUND(DD227/DF227,1),"")</f>
        <v/>
      </c>
      <c r="DH227" s="431">
        <f>DD227+DB227</f>
        <v/>
      </c>
      <c r="DI227">
        <f>DC227/DH227</f>
        <v/>
      </c>
      <c r="DK227" s="431">
        <f>DF227-AP227</f>
        <v/>
      </c>
      <c r="DL227" s="367" t="n"/>
      <c r="DM227" s="367" t="n"/>
      <c r="DN227" s="367" t="n"/>
      <c r="DO227" s="367" t="n"/>
      <c r="DP227" s="367" t="n"/>
      <c r="DQ227" s="367" t="n"/>
      <c r="DR227" s="367" t="n"/>
      <c r="DS227" s="367" t="n"/>
      <c r="DT227" s="367" t="n"/>
      <c r="DU227" s="367" t="n"/>
      <c r="DV227" s="367" t="n"/>
      <c r="DW227" s="367" t="n"/>
      <c r="DX227" s="367" t="n"/>
      <c r="DY227" s="367" t="n"/>
      <c r="DZ227" s="367" t="n"/>
      <c r="EA227" s="367" t="n"/>
      <c r="EB227" s="367" t="n"/>
      <c r="EC227" s="367" t="n"/>
      <c r="ED227" s="367" t="n"/>
      <c r="EE227" s="367" t="n"/>
      <c r="EF227" s="367" t="n"/>
      <c r="EG227" s="367" t="n"/>
      <c r="EH227" s="367" t="n"/>
      <c r="EI227" s="367" t="n"/>
    </row>
    <row r="228" ht="31.5" customFormat="1" customHeight="1" s="242">
      <c r="A228" s="236" t="n">
        <v>2022</v>
      </c>
      <c r="B228" s="192" t="n">
        <v>1</v>
      </c>
      <c r="C228" s="448" t="n">
        <v>44573</v>
      </c>
      <c r="D228" s="192" t="n">
        <v>382</v>
      </c>
      <c r="E228" s="192" t="n">
        <v>449</v>
      </c>
      <c r="F228" s="192" t="n">
        <v>4</v>
      </c>
      <c r="G228" s="241" t="inlineStr">
        <is>
          <t>FRONT 43LM63</t>
        </is>
      </c>
      <c r="H228" t="inlineStr">
        <is>
          <t>FMLGEI43LM63FR</t>
        </is>
      </c>
      <c r="I228" t="inlineStr">
        <is>
          <t>1400*1700</t>
        </is>
      </c>
      <c r="J228" t="n">
        <v>3</v>
      </c>
      <c r="K228" t="n">
        <v>1</v>
      </c>
      <c r="L228" s="243" t="n">
        <v>46</v>
      </c>
      <c r="M228" s="244" t="n">
        <v>40.986</v>
      </c>
      <c r="N228" s="245" t="n">
        <v>50.048</v>
      </c>
      <c r="O228" s="235" t="n">
        <v>16256</v>
      </c>
      <c r="P228" s="235" t="n">
        <v>16764</v>
      </c>
      <c r="Q228" s="235" t="n"/>
      <c r="R228" s="235" t="n">
        <v>16510</v>
      </c>
      <c r="S228" s="235" t="n"/>
      <c r="T228" s="235" t="n">
        <v>12700</v>
      </c>
      <c r="U228" s="235" t="n">
        <v>11938</v>
      </c>
      <c r="V228" s="235" t="n"/>
      <c r="W228" s="235" t="n">
        <v>12954</v>
      </c>
      <c r="X228" s="235" t="n"/>
      <c r="Y228" s="195" t="n">
        <v>88</v>
      </c>
      <c r="Z228" s="195" t="n">
        <v>89</v>
      </c>
      <c r="AA228" s="235" t="n">
        <v>16510</v>
      </c>
      <c r="AB228" s="235" t="n">
        <v>14986</v>
      </c>
      <c r="AC228" s="235" t="n">
        <v>16764</v>
      </c>
      <c r="AD228" s="235" t="n">
        <v>15748</v>
      </c>
      <c r="AE228" s="235" t="n">
        <v>16510</v>
      </c>
      <c r="AF228" s="235" t="n">
        <v>12700</v>
      </c>
      <c r="AG228" s="235" t="n">
        <v>11176</v>
      </c>
      <c r="AH228" s="235" t="n">
        <v>12192</v>
      </c>
      <c r="AI228" s="235" t="n">
        <v>11938</v>
      </c>
      <c r="AJ228" s="235" t="n">
        <v>11938</v>
      </c>
      <c r="AK228" s="195" t="n">
        <v>90</v>
      </c>
      <c r="AL228" s="195" t="n">
        <v>89</v>
      </c>
      <c r="AM228" s="235" t="n"/>
      <c r="AN228" s="235" t="n"/>
      <c r="AO228" s="282" t="n"/>
      <c r="AP228" s="219" t="n">
        <v>108</v>
      </c>
      <c r="AQ228" s="220" t="n">
        <v>100</v>
      </c>
      <c r="AR228" s="218" t="n"/>
      <c r="AS228" s="218" t="n"/>
      <c r="AT228" s="218" t="n"/>
      <c r="AU228" s="218" t="n"/>
      <c r="AV228" s="218" t="n"/>
      <c r="AW228" s="218" t="n">
        <v>1524</v>
      </c>
      <c r="AX228" s="218" t="n">
        <v>1524</v>
      </c>
      <c r="AY228" s="218" t="n">
        <v>508</v>
      </c>
      <c r="AZ228" s="218" t="n"/>
      <c r="BA228" s="218" t="n"/>
      <c r="BB228" s="218" t="n"/>
      <c r="BC228" s="218" t="n"/>
      <c r="BD228" s="218" t="n"/>
      <c r="BE228" s="218" t="n"/>
      <c r="BF228" s="218" t="n"/>
      <c r="BG228" s="218" t="n"/>
      <c r="BH228" s="218" t="n"/>
      <c r="BI228" s="218" t="n"/>
      <c r="BJ228" s="218" t="n"/>
      <c r="BK228" s="218" t="n"/>
      <c r="BL228" s="218" t="n">
        <v>762</v>
      </c>
      <c r="BM228" s="218" t="n">
        <v>1016</v>
      </c>
      <c r="BN228" s="218" t="n">
        <v>1270</v>
      </c>
      <c r="BO228" s="218" t="n"/>
      <c r="BP228" s="218" t="n"/>
      <c r="BQ228" s="218" t="n"/>
      <c r="BR228" s="218" t="n"/>
      <c r="BS228" s="218" t="n"/>
      <c r="BT228" s="218" t="n"/>
      <c r="BU228" s="218" t="n"/>
      <c r="BV228" s="218" t="n"/>
      <c r="BW228" s="218" t="n">
        <v>2286</v>
      </c>
      <c r="BX228" s="221" t="n">
        <v>2540</v>
      </c>
      <c r="BY228" s="221" t="n">
        <v>1778</v>
      </c>
      <c r="BZ228" s="221" t="n"/>
      <c r="CA228" s="221" t="n"/>
      <c r="CB228" s="221" t="n"/>
      <c r="CC228" s="221" t="n"/>
      <c r="CD228" s="221" t="n"/>
      <c r="CE228" s="221" t="n"/>
      <c r="CF228" s="221" t="n"/>
      <c r="CG228" s="222" t="n"/>
      <c r="CH228" s="217" t="n">
        <v>0.015</v>
      </c>
      <c r="CI228" s="449" t="n"/>
      <c r="CJ228" s="224" t="n"/>
      <c r="CK228" s="196" t="n"/>
      <c r="CL228" s="196" t="n"/>
      <c r="CM228" s="196" t="n"/>
      <c r="CN228" s="196" t="n"/>
      <c r="CO228" s="196" t="inlineStr">
        <is>
          <t>LG</t>
        </is>
      </c>
      <c r="CP228" s="24" t="inlineStr">
        <is>
          <t>HE</t>
        </is>
      </c>
      <c r="CQ228" s="367" t="inlineStr">
        <is>
          <t>MFZ66151901</t>
        </is>
      </c>
      <c r="CR228" s="367" t="inlineStr">
        <is>
          <t>mma</t>
        </is>
      </c>
      <c r="CS228" s="367" t="n">
        <v>2</v>
      </c>
      <c r="CT228" s="367" t="n"/>
      <c r="CU228" s="367" t="n"/>
      <c r="CV228" s="367" t="n"/>
      <c r="CW228" s="367" t="n"/>
      <c r="CX228" s="367" t="n"/>
      <c r="CY228" s="367">
        <f>IFERROR(ROUND(STDEV(AN228,L228),1),"")</f>
        <v/>
      </c>
      <c r="CZ228" s="235">
        <f>IFERROR(ROUND(AVERAGE(O228:S228,AA228:AE228),0),"")</f>
        <v/>
      </c>
      <c r="DA228" s="235">
        <f>IFERROR(AVERAGE(T228:X228,AF228:AJ228),"")</f>
        <v/>
      </c>
      <c r="DB228" s="96" t="n"/>
      <c r="DC228" s="431">
        <f>SUM(BL228:BT228,AW228:BE228)</f>
        <v/>
      </c>
      <c r="DD228">
        <f>ROUND(DC228/K228,0)</f>
        <v/>
      </c>
      <c r="DE228">
        <f>IFERROR(ROUND(AVERAGE(Y228:Z228,AK228:AL228),0),"")</f>
        <v/>
      </c>
      <c r="DF228" s="218">
        <f>IFERROR(ROUND((3600/DE228*J228),0),"")</f>
        <v/>
      </c>
      <c r="DG228">
        <f>IFERROR(ROUND(DD228/DF228,1),"")</f>
        <v/>
      </c>
      <c r="DH228" s="431">
        <f>DD228+DB228</f>
        <v/>
      </c>
      <c r="DI228">
        <f>DC228/DH228</f>
        <v/>
      </c>
      <c r="DK228" s="431">
        <f>DF228-AP228</f>
        <v/>
      </c>
      <c r="DL228" s="367" t="n"/>
      <c r="DM228" s="367" t="n"/>
      <c r="DN228" s="367" t="n"/>
      <c r="DO228" s="367" t="n"/>
      <c r="DP228" s="367" t="n"/>
      <c r="DQ228" s="367" t="n"/>
      <c r="DR228" s="367" t="n"/>
      <c r="DS228" s="367" t="n"/>
      <c r="DT228" s="367" t="n"/>
      <c r="DU228" s="367" t="n"/>
      <c r="DV228" s="367" t="n"/>
      <c r="DW228" s="367" t="n"/>
      <c r="DX228" s="367" t="n"/>
      <c r="DY228" s="367" t="n"/>
      <c r="DZ228" s="367" t="n"/>
      <c r="EA228" s="367" t="n"/>
      <c r="EB228" s="367" t="n"/>
      <c r="EC228" s="367" t="n"/>
      <c r="ED228" s="367" t="n"/>
      <c r="EE228" s="367" t="n"/>
      <c r="EF228" s="367" t="n"/>
      <c r="EG228" s="367" t="n"/>
      <c r="EH228" s="367" t="n"/>
      <c r="EI228" s="367" t="n"/>
    </row>
    <row r="229" ht="31.5" customFormat="1" customHeight="1" s="242">
      <c r="A229" s="236" t="n">
        <v>2022</v>
      </c>
      <c r="B229" s="192" t="n">
        <v>1</v>
      </c>
      <c r="C229" s="448" t="n">
        <v>44573</v>
      </c>
      <c r="D229" s="192" t="n">
        <v>423</v>
      </c>
      <c r="E229" s="192" t="n">
        <v>669</v>
      </c>
      <c r="F229" s="192" t="n">
        <v>4</v>
      </c>
      <c r="G229" s="241" t="inlineStr">
        <is>
          <t>LG65UP77_TB</t>
        </is>
      </c>
      <c r="H229" t="inlineStr">
        <is>
          <t>FMLGEI065UP770</t>
        </is>
      </c>
      <c r="I229" t="inlineStr">
        <is>
          <t>1400*1700</t>
        </is>
      </c>
      <c r="J229" t="n">
        <v>2</v>
      </c>
      <c r="K229" t="n">
        <v>2</v>
      </c>
      <c r="L229" s="243" t="n">
        <v>954</v>
      </c>
      <c r="M229" s="244" t="n">
        <v>897.7140000000001</v>
      </c>
      <c r="N229" s="245" t="n">
        <v>1021.734</v>
      </c>
      <c r="O229" s="235" t="n">
        <v>203775</v>
      </c>
      <c r="P229" s="235" t="n">
        <v>202488</v>
      </c>
      <c r="Q229" s="235" t="n"/>
      <c r="R229" s="235" t="n">
        <v>203489</v>
      </c>
      <c r="S229" s="235" t="n"/>
      <c r="T229" s="235" t="n">
        <v>144430</v>
      </c>
      <c r="U229" s="235" t="n">
        <v>144573</v>
      </c>
      <c r="V229" s="235" t="n"/>
      <c r="W229" s="235" t="n">
        <v>145288</v>
      </c>
      <c r="X229" s="235" t="n"/>
      <c r="Y229" s="195" t="n">
        <v>193</v>
      </c>
      <c r="Z229" s="195" t="n">
        <v>193</v>
      </c>
      <c r="AA229" s="235" t="n">
        <v>190619</v>
      </c>
      <c r="AB229" s="235" t="n">
        <v>213785</v>
      </c>
      <c r="AC229" s="235" t="n">
        <v>216073</v>
      </c>
      <c r="AD229" s="235" t="n">
        <v>198484</v>
      </c>
      <c r="AE229" s="235" t="n">
        <v>199056</v>
      </c>
      <c r="AF229" s="235" t="n">
        <v>142714</v>
      </c>
      <c r="AG229" s="235" t="n">
        <v>145860</v>
      </c>
      <c r="AH229" s="235" t="n">
        <v>145574</v>
      </c>
      <c r="AI229" s="235" t="n">
        <v>143572</v>
      </c>
      <c r="AJ229" s="235" t="n">
        <v>184756</v>
      </c>
      <c r="AK229" s="195" t="n">
        <v>193</v>
      </c>
      <c r="AL229" s="195" t="n">
        <v>194</v>
      </c>
      <c r="AM229" s="235" t="n"/>
      <c r="AN229" s="235" t="n"/>
      <c r="AO229" s="282" t="n"/>
      <c r="AP229" s="219" t="n">
        <v>40</v>
      </c>
      <c r="AQ229" s="220" t="n">
        <v>180</v>
      </c>
      <c r="AR229" s="218" t="n"/>
      <c r="AS229" s="218" t="n"/>
      <c r="AT229" s="218" t="n"/>
      <c r="AU229" s="218" t="n"/>
      <c r="AV229" s="218" t="n"/>
      <c r="AW229" s="218" t="n"/>
      <c r="AX229" s="218" t="n"/>
      <c r="AY229" s="218" t="n"/>
      <c r="AZ229" s="218" t="n"/>
      <c r="BA229" s="218" t="n"/>
      <c r="BB229" s="218" t="n"/>
      <c r="BC229" s="218" t="n"/>
      <c r="BD229" s="218" t="n"/>
      <c r="BE229" s="218" t="n"/>
      <c r="BF229" s="218" t="n"/>
      <c r="BG229" s="218" t="n"/>
      <c r="BH229" s="218" t="n"/>
      <c r="BI229" s="218" t="n"/>
      <c r="BJ229" s="218" t="n"/>
      <c r="BK229" s="218" t="n"/>
      <c r="BL229" s="218" t="n"/>
      <c r="BM229" s="218" t="n"/>
      <c r="BN229" s="218" t="n"/>
      <c r="BO229" s="218" t="n"/>
      <c r="BP229" s="218" t="n"/>
      <c r="BQ229" s="218" t="n"/>
      <c r="BR229" s="218" t="n"/>
      <c r="BS229" s="218" t="n"/>
      <c r="BT229" s="218" t="n"/>
      <c r="BU229" s="218" t="n"/>
      <c r="BV229" s="218" t="n"/>
      <c r="BW229" s="218" t="n"/>
      <c r="BX229" s="221" t="n"/>
      <c r="BY229" s="221" t="n"/>
      <c r="BZ229" s="221" t="n"/>
      <c r="CA229" s="221" t="n"/>
      <c r="CB229" s="221" t="n"/>
      <c r="CC229" s="221" t="n"/>
      <c r="CD229" s="221" t="n"/>
      <c r="CE229" s="221" t="n"/>
      <c r="CF229" s="221" t="n"/>
      <c r="CG229" s="222" t="n"/>
      <c r="CH229" s="217" t="n">
        <v>0.015</v>
      </c>
      <c r="CI229" s="449" t="n"/>
      <c r="CJ229" s="224" t="n"/>
      <c r="CK229" s="196" t="n"/>
      <c r="CL229" s="196" t="n"/>
      <c r="CM229" s="196" t="n"/>
      <c r="CN229" s="196" t="n"/>
      <c r="CO229" s="196" t="inlineStr">
        <is>
          <t>LG</t>
        </is>
      </c>
      <c r="CP229" s="24" t="inlineStr">
        <is>
          <t>HE</t>
        </is>
      </c>
      <c r="CQ229" s="367" t="inlineStr">
        <is>
          <t>MFZ67207701</t>
        </is>
      </c>
      <c r="CR229" s="367" t="inlineStr">
        <is>
          <t>mma</t>
        </is>
      </c>
      <c r="CS229" s="367" t="n">
        <v>2</v>
      </c>
      <c r="CT229" s="367" t="n"/>
      <c r="CU229" s="367" t="n"/>
      <c r="CV229" s="367" t="n"/>
      <c r="CW229" s="367" t="n"/>
      <c r="CX229" s="367" t="n"/>
      <c r="CY229" s="367">
        <f>IFERROR(ROUND(STDEV(AN229,L229),1),"")</f>
        <v/>
      </c>
      <c r="CZ229" s="235">
        <f>IFERROR(ROUND(AVERAGE(O229:S229,AA229:AE229),0),"")</f>
        <v/>
      </c>
      <c r="DA229" s="235">
        <f>IFERROR(AVERAGE(T229:X229,AF229:AJ229),"")</f>
        <v/>
      </c>
      <c r="DB229" s="96" t="n"/>
      <c r="DC229" s="431">
        <f>SUM(BL229:BT229,AW229:BE229)</f>
        <v/>
      </c>
      <c r="DD229">
        <f>ROUND(DC229/K229,0)</f>
        <v/>
      </c>
      <c r="DE229">
        <f>IFERROR(ROUND(AVERAGE(Y229:Z229,AK229:AL229),0),"")</f>
        <v/>
      </c>
      <c r="DF229" s="218">
        <f>IFERROR(ROUND((3600/DE229*J229),0),"")</f>
        <v/>
      </c>
      <c r="DG229">
        <f>IFERROR(ROUND(DD229/DF229,1),"")</f>
        <v/>
      </c>
      <c r="DH229" s="431">
        <f>DD229+DB229</f>
        <v/>
      </c>
      <c r="DI229">
        <f>DC229/DH229</f>
        <v/>
      </c>
      <c r="DK229" s="431">
        <f>DF229-AP229</f>
        <v/>
      </c>
      <c r="DL229" s="367" t="n"/>
      <c r="DM229" s="367" t="n"/>
      <c r="DN229" s="367" t="n"/>
      <c r="DO229" s="367" t="n"/>
      <c r="DP229" s="367" t="n"/>
      <c r="DQ229" s="367" t="n"/>
      <c r="DR229" s="367" t="n"/>
      <c r="DS229" s="367" t="n"/>
      <c r="DT229" s="367" t="n"/>
      <c r="DU229" s="367" t="n"/>
      <c r="DV229" s="367" t="n"/>
      <c r="DW229" s="367" t="n"/>
      <c r="DX229" s="367" t="n"/>
      <c r="DY229" s="367" t="n"/>
      <c r="DZ229" s="367" t="n"/>
      <c r="EA229" s="367" t="n"/>
      <c r="EB229" s="367" t="n"/>
      <c r="EC229" s="367" t="n"/>
      <c r="ED229" s="367" t="n"/>
      <c r="EE229" s="367" t="n"/>
      <c r="EF229" s="367" t="n"/>
      <c r="EG229" s="367" t="n"/>
      <c r="EH229" s="367" t="n"/>
      <c r="EI229" s="367" t="n"/>
    </row>
    <row r="230" ht="31.5" customFormat="1" customHeight="1" s="242">
      <c r="A230" s="236" t="n">
        <v>2022</v>
      </c>
      <c r="B230" s="192" t="n">
        <v>1</v>
      </c>
      <c r="C230" s="448" t="n">
        <v>44573</v>
      </c>
      <c r="D230" s="192" t="n">
        <v>376</v>
      </c>
      <c r="E230" s="192" t="n">
        <v>438</v>
      </c>
      <c r="F230" s="192" t="n">
        <v>5</v>
      </c>
      <c r="G230" s="241" t="inlineStr">
        <is>
          <t xml:space="preserve">LG43LM63/UM73 </t>
        </is>
      </c>
      <c r="H230" t="inlineStr">
        <is>
          <t>FMLGEI43LM6373</t>
        </is>
      </c>
      <c r="I230" t="inlineStr">
        <is>
          <t>1400*1700</t>
        </is>
      </c>
      <c r="J230" t="n">
        <v>3</v>
      </c>
      <c r="K230" t="n">
        <v>2</v>
      </c>
      <c r="L230" s="243" t="n">
        <v>335</v>
      </c>
      <c r="M230" s="244" t="n">
        <v>315.235</v>
      </c>
      <c r="N230" s="245" t="n">
        <v>358.785</v>
      </c>
      <c r="O230" s="235" t="n"/>
      <c r="P230" s="235" t="n"/>
      <c r="Q230" s="235" t="n"/>
      <c r="R230" s="235" t="n"/>
      <c r="S230" s="235" t="n"/>
      <c r="T230" s="235" t="n"/>
      <c r="U230" s="235" t="n"/>
      <c r="V230" s="235" t="n"/>
      <c r="W230" s="235" t="n"/>
      <c r="X230" s="235" t="n"/>
      <c r="Y230" s="195" t="n">
        <v>138</v>
      </c>
      <c r="Z230" s="195" t="n">
        <v>136</v>
      </c>
      <c r="AA230" s="235" t="n"/>
      <c r="AB230" s="235" t="n"/>
      <c r="AC230" s="235" t="n"/>
      <c r="AD230" s="235" t="n"/>
      <c r="AE230" s="235" t="n"/>
      <c r="AF230" s="235" t="n"/>
      <c r="AG230" s="235" t="n"/>
      <c r="AH230" s="235" t="n"/>
      <c r="AI230" s="235" t="n"/>
      <c r="AJ230" s="235" t="n"/>
      <c r="AK230" s="195" t="n">
        <v>137</v>
      </c>
      <c r="AL230" s="195" t="n">
        <v>137</v>
      </c>
      <c r="AM230" s="235" t="n"/>
      <c r="AN230" s="235" t="n"/>
      <c r="AO230" s="282" t="n"/>
      <c r="AP230" s="219" t="n">
        <v>67</v>
      </c>
      <c r="AQ230" s="220" t="n">
        <v>161</v>
      </c>
      <c r="AR230" s="218" t="n"/>
      <c r="AS230" s="218" t="n"/>
      <c r="AT230" s="218" t="n"/>
      <c r="AU230" s="218" t="n"/>
      <c r="AV230" s="218" t="n"/>
      <c r="AW230" s="218" t="n">
        <v>3768</v>
      </c>
      <c r="AX230" s="218" t="n">
        <v>942</v>
      </c>
      <c r="AY230" s="218" t="n">
        <v>2826</v>
      </c>
      <c r="AZ230" s="218" t="n"/>
      <c r="BA230" s="218" t="n"/>
      <c r="BB230" s="218" t="n"/>
      <c r="BC230" s="218" t="n"/>
      <c r="BD230" s="218" t="n"/>
      <c r="BE230" s="218" t="n"/>
      <c r="BF230" s="218" t="n"/>
      <c r="BG230" s="218" t="n"/>
      <c r="BH230" s="218" t="n"/>
      <c r="BI230" s="218" t="n"/>
      <c r="BJ230" s="218" t="n"/>
      <c r="BK230" s="218" t="n"/>
      <c r="BL230" s="218" t="n"/>
      <c r="BM230" s="218" t="n"/>
      <c r="BN230" s="218" t="n"/>
      <c r="BO230" s="218" t="n"/>
      <c r="BP230" s="218" t="n"/>
      <c r="BQ230" s="218" t="n"/>
      <c r="BR230" s="218" t="n"/>
      <c r="BS230" s="218" t="n"/>
      <c r="BT230" s="218" t="n"/>
      <c r="BU230" s="218" t="n"/>
      <c r="BV230" s="218" t="n"/>
      <c r="BW230" s="218" t="n"/>
      <c r="BX230" s="221" t="n"/>
      <c r="BY230" s="221" t="n"/>
      <c r="BZ230" s="221" t="n"/>
      <c r="CA230" s="221" t="n"/>
      <c r="CB230" s="221" t="n"/>
      <c r="CC230" s="221" t="n"/>
      <c r="CD230" s="221" t="n"/>
      <c r="CE230" s="221" t="n"/>
      <c r="CF230" s="221" t="n"/>
      <c r="CG230" s="222" t="n"/>
      <c r="CH230" s="217" t="n">
        <v>0.015</v>
      </c>
      <c r="CI230" s="449" t="n"/>
      <c r="CJ230" s="224" t="n"/>
      <c r="CK230" s="196" t="n"/>
      <c r="CL230" s="196" t="n"/>
      <c r="CM230" s="196" t="n"/>
      <c r="CN230" s="196" t="n"/>
      <c r="CO230" s="196" t="inlineStr">
        <is>
          <t>LG</t>
        </is>
      </c>
      <c r="CP230" s="24" t="inlineStr">
        <is>
          <t>HE</t>
        </is>
      </c>
      <c r="CQ230" s="367" t="inlineStr">
        <is>
          <t>mfz66236501</t>
        </is>
      </c>
      <c r="CR230" s="367" t="inlineStr">
        <is>
          <t>mma</t>
        </is>
      </c>
      <c r="CS230" s="367" t="n">
        <v>2</v>
      </c>
      <c r="CT230" s="367" t="n"/>
      <c r="CU230" s="367" t="n"/>
      <c r="CV230" s="367" t="n"/>
      <c r="CW230" s="367" t="n"/>
      <c r="CX230" s="367" t="n"/>
      <c r="CY230" s="367">
        <f>IFERROR(ROUND(STDEV(AN230,L230),1),"")</f>
        <v/>
      </c>
      <c r="CZ230" s="235">
        <f>IFERROR(ROUND(AVERAGE(O230:S230,AA230:AE230),0),"")</f>
        <v/>
      </c>
      <c r="DA230" s="235">
        <f>IFERROR(AVERAGE(T230:X230,AF230:AJ230),"")</f>
        <v/>
      </c>
      <c r="DB230" s="96" t="n"/>
      <c r="DC230" s="431">
        <f>SUM(BL230:BT230,AW230:BE230)</f>
        <v/>
      </c>
      <c r="DD230">
        <f>ROUND(DC230/K230,0)</f>
        <v/>
      </c>
      <c r="DE230">
        <f>IFERROR(ROUND(AVERAGE(Y230:Z230,AK230:AL230),0),"")</f>
        <v/>
      </c>
      <c r="DF230" s="218">
        <f>IFERROR(ROUND((3600/DE230*J230),0),"")</f>
        <v/>
      </c>
      <c r="DG230">
        <f>IFERROR(ROUND(DD230/DF230,1),"")</f>
        <v/>
      </c>
      <c r="DH230" s="431">
        <f>DD230+DB230</f>
        <v/>
      </c>
      <c r="DI230">
        <f>DC230/DH230</f>
        <v/>
      </c>
      <c r="DK230" s="431">
        <f>DF230-AP230</f>
        <v/>
      </c>
      <c r="DL230" s="367" t="n"/>
      <c r="DM230" s="367" t="n"/>
      <c r="DN230" s="367" t="n"/>
      <c r="DO230" s="367" t="n"/>
      <c r="DP230" s="367" t="n"/>
      <c r="DQ230" s="367" t="n"/>
      <c r="DR230" s="367" t="n"/>
      <c r="DS230" s="367" t="n"/>
      <c r="DT230" s="367" t="n"/>
      <c r="DU230" s="367" t="n"/>
      <c r="DV230" s="367" t="n"/>
      <c r="DW230" s="367" t="n"/>
      <c r="DX230" s="367" t="n"/>
      <c r="DY230" s="367" t="n"/>
      <c r="DZ230" s="367" t="n"/>
      <c r="EA230" s="367" t="n"/>
      <c r="EB230" s="367" t="n"/>
      <c r="EC230" s="367" t="n"/>
      <c r="ED230" s="367" t="n"/>
      <c r="EE230" s="367" t="n"/>
      <c r="EF230" s="367" t="n"/>
      <c r="EG230" s="367" t="n"/>
      <c r="EH230" s="367" t="n"/>
      <c r="EI230" s="367" t="n"/>
    </row>
    <row r="231" ht="31.5" customFormat="1" customHeight="1" s="242">
      <c r="A231" s="236" t="n">
        <v>2022</v>
      </c>
      <c r="B231" s="192" t="n">
        <v>1</v>
      </c>
      <c r="C231" s="448" t="n">
        <v>44573</v>
      </c>
      <c r="D231" s="192" t="n">
        <v>384</v>
      </c>
      <c r="E231" s="192" t="n">
        <v>556</v>
      </c>
      <c r="F231" s="192" t="n">
        <v>6</v>
      </c>
      <c r="G231" s="241" t="inlineStr">
        <is>
          <t>LG 65 UM 73 top&amp;bottom</t>
        </is>
      </c>
      <c r="H231" t="inlineStr">
        <is>
          <t>FMLGEI65UM7301</t>
        </is>
      </c>
      <c r="I231" t="inlineStr">
        <is>
          <t>1400*1700</t>
        </is>
      </c>
      <c r="J231" t="n">
        <v>1</v>
      </c>
      <c r="K231" t="n">
        <v>6</v>
      </c>
      <c r="L231" s="243" t="n">
        <v>1066</v>
      </c>
      <c r="M231" s="244" t="n">
        <v>1003.106</v>
      </c>
      <c r="N231" s="245" t="n">
        <v>1141.686</v>
      </c>
      <c r="O231" s="235" t="n">
        <v>639200</v>
      </c>
      <c r="P231" s="235" t="n">
        <v>642000</v>
      </c>
      <c r="Q231" s="235" t="n"/>
      <c r="R231" s="235" t="n">
        <v>648000</v>
      </c>
      <c r="S231" s="235" t="n"/>
      <c r="T231" s="235" t="n">
        <v>527200</v>
      </c>
      <c r="U231" s="235" t="n">
        <v>520000</v>
      </c>
      <c r="V231" s="235" t="n"/>
      <c r="W231" s="235" t="n">
        <v>536800</v>
      </c>
      <c r="X231" s="235" t="n"/>
      <c r="Y231" s="195" t="n">
        <v>157</v>
      </c>
      <c r="Z231" s="195" t="n">
        <v>155</v>
      </c>
      <c r="AA231" s="235" t="n">
        <v>594400</v>
      </c>
      <c r="AB231" s="235" t="n">
        <v>723600</v>
      </c>
      <c r="AC231" s="235" t="n">
        <v>722000</v>
      </c>
      <c r="AD231" s="235" t="n">
        <v>736400</v>
      </c>
      <c r="AE231" s="235" t="n">
        <v>721600</v>
      </c>
      <c r="AF231" s="235" t="n">
        <v>486400</v>
      </c>
      <c r="AG231" s="235" t="n">
        <v>528800</v>
      </c>
      <c r="AH231" s="235" t="n">
        <v>528000</v>
      </c>
      <c r="AI231" s="235" t="n">
        <v>524800</v>
      </c>
      <c r="AJ231" s="235" t="n">
        <v>521200</v>
      </c>
      <c r="AK231" s="195" t="n">
        <v>157</v>
      </c>
      <c r="AL231" s="195" t="n">
        <v>155</v>
      </c>
      <c r="AM231" s="235" t="n"/>
      <c r="AN231" s="235" t="n"/>
      <c r="AO231" s="282" t="n"/>
      <c r="AP231" s="219" t="n">
        <v>20</v>
      </c>
      <c r="AQ231" s="220" t="n">
        <v>180</v>
      </c>
      <c r="AR231" s="218" t="n"/>
      <c r="AS231" s="218" t="n"/>
      <c r="AT231" s="218" t="n"/>
      <c r="AU231" s="218" t="n"/>
      <c r="AV231" s="218" t="n"/>
      <c r="AW231" s="218" t="n">
        <v>4000</v>
      </c>
      <c r="AX231" s="218" t="n">
        <v>4000</v>
      </c>
      <c r="AY231" s="218" t="n">
        <v>4000</v>
      </c>
      <c r="AZ231" s="218" t="n"/>
      <c r="BA231" s="218" t="n"/>
      <c r="BB231" s="218" t="n"/>
      <c r="BC231" s="218" t="n"/>
      <c r="BD231" s="218" t="n"/>
      <c r="BE231" s="218" t="n"/>
      <c r="BF231" s="218" t="n"/>
      <c r="BG231" s="218" t="n"/>
      <c r="BH231" s="218" t="n"/>
      <c r="BI231" s="218" t="n"/>
      <c r="BJ231" s="218" t="n"/>
      <c r="BK231" s="218" t="n"/>
      <c r="BL231" s="218" t="n"/>
      <c r="BM231" s="218" t="n"/>
      <c r="BN231" s="218" t="n"/>
      <c r="BO231" s="218" t="n"/>
      <c r="BP231" s="218" t="n"/>
      <c r="BQ231" s="218" t="n"/>
      <c r="BR231" s="218" t="n"/>
      <c r="BS231" s="218" t="n"/>
      <c r="BT231" s="218" t="n"/>
      <c r="BU231" s="218" t="n"/>
      <c r="BV231" s="218" t="n"/>
      <c r="BW231" s="218" t="n"/>
      <c r="BX231" s="221" t="n"/>
      <c r="BY231" s="221" t="n"/>
      <c r="BZ231" s="221" t="n"/>
      <c r="CA231" s="221" t="n"/>
      <c r="CB231" s="221" t="n"/>
      <c r="CC231" s="221" t="n"/>
      <c r="CD231" s="221" t="n"/>
      <c r="CE231" s="221" t="n"/>
      <c r="CF231" s="221" t="n"/>
      <c r="CG231" s="222" t="n"/>
      <c r="CH231" s="217" t="n">
        <v>0.015</v>
      </c>
      <c r="CI231" s="449" t="n"/>
      <c r="CJ231" s="224" t="n"/>
      <c r="CK231" s="196" t="n"/>
      <c r="CL231" s="196" t="n"/>
      <c r="CM231" s="196" t="n"/>
      <c r="CN231" s="196" t="n"/>
      <c r="CO231" s="196" t="inlineStr">
        <is>
          <t>LG</t>
        </is>
      </c>
      <c r="CP231" s="24" t="inlineStr">
        <is>
          <t>HE</t>
        </is>
      </c>
      <c r="CQ231" s="367" t="inlineStr">
        <is>
          <t>MFZ66236701</t>
        </is>
      </c>
      <c r="CR231" s="367" t="n"/>
      <c r="CS231" s="367" t="n">
        <v>2</v>
      </c>
      <c r="CT231" s="367" t="n"/>
      <c r="CU231" s="367" t="n"/>
      <c r="CV231" s="367" t="n"/>
      <c r="CW231" s="367" t="n"/>
      <c r="CX231" s="367" t="n"/>
      <c r="CY231" s="367">
        <f>IFERROR(ROUND(STDEV(AN231,L231),1),"")</f>
        <v/>
      </c>
      <c r="CZ231" s="235">
        <f>IFERROR(ROUND(AVERAGE(O231:S231,AA231:AE231),0),"")</f>
        <v/>
      </c>
      <c r="DA231" s="235">
        <f>IFERROR(AVERAGE(T231:X231,AF231:AJ231),"")</f>
        <v/>
      </c>
      <c r="DB231" s="96" t="n"/>
      <c r="DC231" s="431">
        <f>SUM(BL231:BT231,AW231:BE231)</f>
        <v/>
      </c>
      <c r="DD231">
        <f>ROUND(DC231/K231,0)</f>
        <v/>
      </c>
      <c r="DE231">
        <f>IFERROR(ROUND(AVERAGE(Y231:Z231,AK231:AL231),0),"")</f>
        <v/>
      </c>
      <c r="DF231" s="218">
        <f>IFERROR(ROUND((3600/DE231*J231),0),"")</f>
        <v/>
      </c>
      <c r="DG231">
        <f>IFERROR(ROUND(DD231/DF231,1),"")</f>
        <v/>
      </c>
      <c r="DH231" s="431">
        <f>DD231+DB231</f>
        <v/>
      </c>
      <c r="DI231">
        <f>DC231/DH231</f>
        <v/>
      </c>
      <c r="DK231" s="431">
        <f>DF231-AP231</f>
        <v/>
      </c>
      <c r="DL231" s="367" t="n"/>
      <c r="DM231" s="367" t="n"/>
      <c r="DN231" s="367" t="n"/>
      <c r="DO231" s="367" t="n"/>
      <c r="DP231" s="367" t="n"/>
      <c r="DQ231" s="367" t="n"/>
      <c r="DR231" s="367" t="n"/>
      <c r="DS231" s="367" t="n"/>
      <c r="DT231" s="367" t="n"/>
      <c r="DU231" s="367" t="n"/>
      <c r="DV231" s="367" t="n"/>
      <c r="DW231" s="367" t="n"/>
      <c r="DX231" s="367" t="n"/>
      <c r="DY231" s="367" t="n"/>
      <c r="DZ231" s="367" t="n"/>
      <c r="EA231" s="367" t="n"/>
      <c r="EB231" s="367" t="n"/>
      <c r="EC231" s="367" t="n"/>
      <c r="ED231" s="367" t="n"/>
      <c r="EE231" s="367" t="n"/>
      <c r="EF231" s="367" t="n"/>
      <c r="EG231" s="367" t="n"/>
      <c r="EH231" s="367" t="n"/>
      <c r="EI231" s="367" t="n"/>
    </row>
    <row r="232" ht="31.5" customFormat="1" customHeight="1" s="242">
      <c r="A232" s="236" t="n">
        <v>2022</v>
      </c>
      <c r="B232" s="192" t="n">
        <v>1</v>
      </c>
      <c r="C232" s="448" t="n">
        <v>44573</v>
      </c>
      <c r="D232" s="192" t="n">
        <v>384</v>
      </c>
      <c r="E232" s="192" t="n">
        <v>557</v>
      </c>
      <c r="F232" s="192" t="n">
        <v>6</v>
      </c>
      <c r="G232" s="241" t="inlineStr">
        <is>
          <t>LGLG65UM73 LR</t>
        </is>
      </c>
      <c r="H232" t="inlineStr">
        <is>
          <t>FMLGEI65UM7302</t>
        </is>
      </c>
      <c r="I232" t="inlineStr">
        <is>
          <t>1400*1700</t>
        </is>
      </c>
      <c r="J232" t="n">
        <v>1</v>
      </c>
      <c r="K232" t="n">
        <v>6</v>
      </c>
      <c r="L232" s="243" t="n">
        <v>182</v>
      </c>
      <c r="M232" s="244" t="n">
        <v>171.262</v>
      </c>
      <c r="N232" s="245" t="n">
        <v>194.922</v>
      </c>
      <c r="O232" s="235" t="n"/>
      <c r="P232" s="235" t="n"/>
      <c r="Q232" s="235" t="n"/>
      <c r="R232" s="235" t="n"/>
      <c r="S232" s="235" t="n"/>
      <c r="T232" s="235" t="n"/>
      <c r="U232" s="235" t="n"/>
      <c r="V232" s="235" t="n"/>
      <c r="W232" s="235" t="n"/>
      <c r="X232" s="235" t="n"/>
      <c r="Y232" s="195" t="n">
        <v>157</v>
      </c>
      <c r="Z232" s="195" t="n">
        <v>155</v>
      </c>
      <c r="AA232" s="235" t="n"/>
      <c r="AB232" s="235" t="n"/>
      <c r="AC232" s="235" t="n"/>
      <c r="AD232" s="235" t="n"/>
      <c r="AE232" s="235" t="n"/>
      <c r="AF232" s="235" t="n"/>
      <c r="AG232" s="235" t="n"/>
      <c r="AH232" s="235" t="n"/>
      <c r="AI232" s="235" t="n"/>
      <c r="AJ232" s="235" t="n"/>
      <c r="AK232" s="195" t="n">
        <v>157</v>
      </c>
      <c r="AL232" s="195" t="n">
        <v>155</v>
      </c>
      <c r="AM232" s="235" t="n"/>
      <c r="AN232" s="235" t="n"/>
      <c r="AO232" s="282" t="n"/>
      <c r="AP232" s="219" t="n">
        <v>20</v>
      </c>
      <c r="AQ232" s="220" t="n">
        <v>180</v>
      </c>
      <c r="AR232" s="218" t="n"/>
      <c r="AS232" s="218" t="n"/>
      <c r="AT232" s="218" t="n"/>
      <c r="AU232" s="218" t="n"/>
      <c r="AV232" s="218" t="n"/>
      <c r="AW232" s="218" t="n"/>
      <c r="AX232" s="218" t="n"/>
      <c r="AY232" s="218" t="n"/>
      <c r="AZ232" s="218" t="n"/>
      <c r="BA232" s="218" t="n"/>
      <c r="BB232" s="218" t="n"/>
      <c r="BC232" s="218" t="n"/>
      <c r="BD232" s="218" t="n"/>
      <c r="BE232" s="218" t="n"/>
      <c r="BF232" s="218" t="n"/>
      <c r="BG232" s="218" t="n"/>
      <c r="BH232" s="218" t="n"/>
      <c r="BI232" s="218" t="n"/>
      <c r="BJ232" s="218" t="n"/>
      <c r="BK232" s="218" t="n"/>
      <c r="BL232" s="218" t="n"/>
      <c r="BM232" s="218" t="n"/>
      <c r="BN232" s="218" t="n"/>
      <c r="BO232" s="218" t="n"/>
      <c r="BP232" s="218" t="n"/>
      <c r="BQ232" s="218" t="n"/>
      <c r="BR232" s="218" t="n"/>
      <c r="BS232" s="218" t="n"/>
      <c r="BT232" s="218" t="n"/>
      <c r="BU232" s="218" t="n"/>
      <c r="BV232" s="218" t="n"/>
      <c r="BW232" s="218" t="n"/>
      <c r="BX232" s="221" t="n"/>
      <c r="BY232" s="221" t="n"/>
      <c r="BZ232" s="221" t="n"/>
      <c r="CA232" s="221" t="n"/>
      <c r="CB232" s="221" t="n"/>
      <c r="CC232" s="221" t="n"/>
      <c r="CD232" s="221" t="n"/>
      <c r="CE232" s="221" t="n"/>
      <c r="CF232" s="221" t="n"/>
      <c r="CG232" s="222" t="n"/>
      <c r="CH232" s="217" t="n">
        <v>0.015</v>
      </c>
      <c r="CI232" s="449" t="n"/>
      <c r="CJ232" s="224" t="n"/>
      <c r="CK232" s="196" t="n"/>
      <c r="CL232" s="196" t="n"/>
      <c r="CM232" s="196" t="n"/>
      <c r="CN232" s="196" t="n"/>
      <c r="CO232" s="196" t="inlineStr">
        <is>
          <t>LG</t>
        </is>
      </c>
      <c r="CP232" s="24" t="inlineStr">
        <is>
          <t>HE</t>
        </is>
      </c>
      <c r="CQ232" s="367" t="inlineStr">
        <is>
          <t>MFZ66236702</t>
        </is>
      </c>
      <c r="CR232" s="367" t="inlineStr">
        <is>
          <t xml:space="preserve">mma </t>
        </is>
      </c>
      <c r="CS232" s="367" t="n">
        <v>2</v>
      </c>
      <c r="CT232" s="367" t="n"/>
      <c r="CU232" s="367" t="n"/>
      <c r="CV232" s="367" t="n"/>
      <c r="CW232" s="367" t="n"/>
      <c r="CX232" s="367" t="n"/>
      <c r="CY232" s="367">
        <f>IFERROR(ROUND(STDEV(AN232,L232),1),"")</f>
        <v/>
      </c>
      <c r="CZ232" s="235">
        <f>IFERROR(ROUND(AVERAGE(O232:S232,AA232:AE232),0),"")</f>
        <v/>
      </c>
      <c r="DA232" s="235">
        <f>IFERROR(AVERAGE(T232:X232,AF232:AJ232),"")</f>
        <v/>
      </c>
      <c r="DB232" s="96" t="n"/>
      <c r="DC232" s="431">
        <f>SUM(BL232:BT232,AW232:BE232)</f>
        <v/>
      </c>
      <c r="DD232">
        <f>ROUND(DC232/K232,0)</f>
        <v/>
      </c>
      <c r="DE232">
        <f>IFERROR(ROUND(AVERAGE(Y232:Z232,AK232:AL232),0),"")</f>
        <v/>
      </c>
      <c r="DF232" s="218">
        <f>IFERROR(ROUND((3600/DE232*J232),0),"")</f>
        <v/>
      </c>
      <c r="DG232">
        <f>IFERROR(ROUND(DD232/DF232,1),"")</f>
        <v/>
      </c>
      <c r="DH232" s="431">
        <f>DD232+DB232</f>
        <v/>
      </c>
      <c r="DI232">
        <f>DC232/DH232</f>
        <v/>
      </c>
      <c r="DK232" s="431">
        <f>DF232-AP232</f>
        <v/>
      </c>
      <c r="DL232" s="367" t="n"/>
      <c r="DM232" s="367" t="n"/>
      <c r="DN232" s="367" t="n"/>
      <c r="DO232" s="367" t="n"/>
      <c r="DP232" s="367" t="n"/>
      <c r="DQ232" s="367" t="n"/>
      <c r="DR232" s="367" t="n"/>
      <c r="DS232" s="367" t="n"/>
      <c r="DT232" s="367" t="n"/>
      <c r="DU232" s="367" t="n"/>
      <c r="DV232" s="367" t="n"/>
      <c r="DW232" s="367" t="n"/>
      <c r="DX232" s="367" t="n"/>
      <c r="DY232" s="367" t="n"/>
      <c r="DZ232" s="367" t="n"/>
      <c r="EA232" s="367" t="n"/>
      <c r="EB232" s="367" t="n"/>
      <c r="EC232" s="367" t="n"/>
      <c r="ED232" s="367" t="n"/>
      <c r="EE232" s="367" t="n"/>
      <c r="EF232" s="367" t="n"/>
      <c r="EG232" s="367" t="n"/>
      <c r="EH232" s="367" t="n"/>
      <c r="EI232" s="367" t="n"/>
    </row>
    <row r="233" ht="31.5" customFormat="1" customHeight="1" s="242">
      <c r="A233" s="236" t="n">
        <v>2022</v>
      </c>
      <c r="B233" s="192" t="n">
        <v>1</v>
      </c>
      <c r="C233" s="448" t="n">
        <v>44573</v>
      </c>
      <c r="D233" s="192" t="n">
        <v>376</v>
      </c>
      <c r="E233" s="192" t="n">
        <v>438</v>
      </c>
      <c r="F233" s="192" t="n">
        <v>7</v>
      </c>
      <c r="G233" s="241" t="inlineStr">
        <is>
          <t xml:space="preserve">LG43LM63/UM73 </t>
        </is>
      </c>
      <c r="H233" t="inlineStr">
        <is>
          <t>FMLGEI43LM6373</t>
        </is>
      </c>
      <c r="I233" t="inlineStr">
        <is>
          <t>1400*1700</t>
        </is>
      </c>
      <c r="J233" t="n">
        <v>3</v>
      </c>
      <c r="K233" t="n">
        <v>2</v>
      </c>
      <c r="L233" s="243" t="n">
        <v>335</v>
      </c>
      <c r="M233" s="244" t="n">
        <v>315.235</v>
      </c>
      <c r="N233" s="245" t="n">
        <v>358.785</v>
      </c>
      <c r="O233" s="235" t="n">
        <v>260934</v>
      </c>
      <c r="P233" s="235" t="n">
        <v>249159</v>
      </c>
      <c r="Q233" s="235" t="n"/>
      <c r="R233" s="235" t="n">
        <v>257166</v>
      </c>
      <c r="S233" s="235" t="n"/>
      <c r="T233" s="235" t="n">
        <v>170031</v>
      </c>
      <c r="U233" s="235" t="n">
        <v>164850</v>
      </c>
      <c r="V233" s="235" t="n"/>
      <c r="W233" s="235" t="n">
        <v>168147</v>
      </c>
      <c r="X233" s="235" t="n"/>
      <c r="Y233" s="195" t="n">
        <v>138</v>
      </c>
      <c r="Z233" s="195" t="n">
        <v>136</v>
      </c>
      <c r="AA233" s="235" t="n">
        <v>231261</v>
      </c>
      <c r="AB233" s="235" t="n">
        <v>244920</v>
      </c>
      <c r="AC233" s="235" t="n">
        <v>211950</v>
      </c>
      <c r="AD233" s="235" t="n">
        <v>240210</v>
      </c>
      <c r="AE233" s="235" t="n">
        <v>230790</v>
      </c>
      <c r="AF233" s="235" t="n">
        <v>169089</v>
      </c>
      <c r="AG233" s="235" t="n">
        <v>168147</v>
      </c>
      <c r="AH233" s="235" t="n">
        <v>165321</v>
      </c>
      <c r="AI233" s="235" t="n">
        <v>167676</v>
      </c>
      <c r="AJ233" s="235" t="n">
        <v>167676</v>
      </c>
      <c r="AK233" s="195" t="n">
        <v>137</v>
      </c>
      <c r="AL233" s="195" t="n">
        <v>137</v>
      </c>
      <c r="AM233" s="235" t="n"/>
      <c r="AN233" s="235" t="n"/>
      <c r="AO233" s="282" t="n"/>
      <c r="AP233" s="219" t="n">
        <v>67</v>
      </c>
      <c r="AQ233" s="220" t="n">
        <v>161</v>
      </c>
      <c r="AR233" s="218" t="n"/>
      <c r="AS233" s="218" t="n"/>
      <c r="AT233" s="218" t="n"/>
      <c r="AU233" s="218" t="n"/>
      <c r="AV233" s="218" t="n"/>
      <c r="AW233" s="218" t="n"/>
      <c r="AX233" s="218" t="n"/>
      <c r="AY233" s="218" t="n"/>
      <c r="AZ233" s="218" t="n"/>
      <c r="BA233" s="218" t="n"/>
      <c r="BB233" s="218" t="n"/>
      <c r="BC233" s="218" t="n"/>
      <c r="BD233" s="218" t="n"/>
      <c r="BE233" s="218" t="n"/>
      <c r="BF233" s="218" t="n"/>
      <c r="BG233" s="218" t="n"/>
      <c r="BH233" s="218" t="n"/>
      <c r="BI233" s="218" t="n"/>
      <c r="BJ233" s="218" t="n"/>
      <c r="BK233" s="218" t="n"/>
      <c r="BL233" s="218" t="n"/>
      <c r="BM233" s="218" t="n"/>
      <c r="BN233" s="218" t="n"/>
      <c r="BO233" s="218" t="n"/>
      <c r="BP233" s="218" t="n"/>
      <c r="BQ233" s="218" t="n"/>
      <c r="BR233" s="218" t="n"/>
      <c r="BS233" s="218" t="n"/>
      <c r="BT233" s="218" t="n"/>
      <c r="BU233" s="218" t="n"/>
      <c r="BV233" s="218" t="n"/>
      <c r="BW233" s="218" t="n"/>
      <c r="BX233" s="221" t="n"/>
      <c r="BY233" s="221" t="n"/>
      <c r="BZ233" s="221" t="n"/>
      <c r="CA233" s="221" t="n"/>
      <c r="CB233" s="221" t="n"/>
      <c r="CC233" s="221" t="n"/>
      <c r="CD233" s="221" t="n"/>
      <c r="CE233" s="221" t="n"/>
      <c r="CF233" s="221" t="n"/>
      <c r="CG233" s="222" t="n"/>
      <c r="CH233" s="217" t="n">
        <v>0.015</v>
      </c>
      <c r="CI233" s="449" t="n"/>
      <c r="CJ233" s="224" t="n"/>
      <c r="CK233" s="196" t="n"/>
      <c r="CL233" s="196" t="n"/>
      <c r="CM233" s="196" t="n"/>
      <c r="CN233" s="196" t="n"/>
      <c r="CO233" s="196" t="inlineStr">
        <is>
          <t>LG</t>
        </is>
      </c>
      <c r="CP233" s="24" t="inlineStr">
        <is>
          <t>HE</t>
        </is>
      </c>
      <c r="CQ233" s="367" t="inlineStr">
        <is>
          <t>mfz66236501</t>
        </is>
      </c>
      <c r="CR233" s="367" t="inlineStr">
        <is>
          <t>mma</t>
        </is>
      </c>
      <c r="CS233" s="367" t="n">
        <v>2</v>
      </c>
      <c r="CT233" s="367" t="n"/>
      <c r="CU233" s="367" t="n"/>
      <c r="CV233" s="367" t="n"/>
      <c r="CW233" s="367" t="n"/>
      <c r="CX233" s="367" t="n"/>
      <c r="CY233" s="367">
        <f>IFERROR(ROUND(STDEV(AN233,L233),1),"")</f>
        <v/>
      </c>
      <c r="CZ233" s="235">
        <f>IFERROR(ROUND(AVERAGE(O233:S233,AA233:AE233),0),"")</f>
        <v/>
      </c>
      <c r="DA233" s="235">
        <f>IFERROR(AVERAGE(T233:X233,AF233:AJ233),"")</f>
        <v/>
      </c>
      <c r="DB233" s="96" t="n"/>
      <c r="DC233" s="431">
        <f>SUM(BL233:BT233,AW233:BE233)</f>
        <v/>
      </c>
      <c r="DD233">
        <f>ROUND(DC233/K233,0)</f>
        <v/>
      </c>
      <c r="DE233">
        <f>IFERROR(ROUND(AVERAGE(Y233:Z233,AK233:AL233),0),"")</f>
        <v/>
      </c>
      <c r="DF233" s="218">
        <f>IFERROR(ROUND((3600/DE233*J233),0),"")</f>
        <v/>
      </c>
      <c r="DG233">
        <f>IFERROR(ROUND(DD233/DF233,1),"")</f>
        <v/>
      </c>
      <c r="DH233" s="431">
        <f>DD233+DB233</f>
        <v/>
      </c>
      <c r="DI233">
        <f>DC233/DH233</f>
        <v/>
      </c>
      <c r="DK233" s="431">
        <f>DF233-AP233</f>
        <v/>
      </c>
      <c r="DL233" s="367" t="n"/>
      <c r="DM233" s="367" t="n"/>
      <c r="DN233" s="367" t="n"/>
      <c r="DO233" s="367" t="n"/>
      <c r="DP233" s="367" t="n"/>
      <c r="DQ233" s="367" t="n"/>
      <c r="DR233" s="367" t="n"/>
      <c r="DS233" s="367" t="n"/>
      <c r="DT233" s="367" t="n"/>
      <c r="DU233" s="367" t="n"/>
      <c r="DV233" s="367" t="n"/>
      <c r="DW233" s="367" t="n"/>
      <c r="DX233" s="367" t="n"/>
      <c r="DY233" s="367" t="n"/>
      <c r="DZ233" s="367" t="n"/>
      <c r="EA233" s="367" t="n"/>
      <c r="EB233" s="367" t="n"/>
      <c r="EC233" s="367" t="n"/>
      <c r="ED233" s="367" t="n"/>
      <c r="EE233" s="367" t="n"/>
      <c r="EF233" s="367" t="n"/>
      <c r="EG233" s="367" t="n"/>
      <c r="EH233" s="367" t="n"/>
      <c r="EI233" s="367" t="n"/>
    </row>
    <row r="234" ht="31.5" customFormat="1" customHeight="1" s="242">
      <c r="A234" s="236" t="n">
        <v>2022</v>
      </c>
      <c r="B234" s="192" t="n">
        <v>1</v>
      </c>
      <c r="C234" s="448" t="n">
        <v>44573</v>
      </c>
      <c r="D234" s="192" t="n">
        <v>378</v>
      </c>
      <c r="E234" s="192" t="n">
        <v>440</v>
      </c>
      <c r="F234" s="192" t="n">
        <v>7</v>
      </c>
      <c r="G234" s="241" t="inlineStr">
        <is>
          <t>فوم طقم سخان زانوسى</t>
        </is>
      </c>
      <c r="H234" t="inlineStr">
        <is>
          <t>FMDAHIN30000000</t>
        </is>
      </c>
      <c r="I234" t="inlineStr">
        <is>
          <t>1400*1700</t>
        </is>
      </c>
      <c r="J234" t="n">
        <v>3</v>
      </c>
      <c r="K234" t="n">
        <v>2</v>
      </c>
      <c r="L234" s="243" t="n">
        <v>258</v>
      </c>
      <c r="M234" s="244" t="n">
        <v>239.94</v>
      </c>
      <c r="N234" s="245" t="n">
        <v>276.06</v>
      </c>
      <c r="O234" s="235" t="n">
        <v>12012</v>
      </c>
      <c r="P234" s="235" t="n">
        <v>11778</v>
      </c>
      <c r="Q234" s="235" t="n"/>
      <c r="R234" s="235" t="n"/>
      <c r="S234" s="235" t="n"/>
      <c r="T234" s="235" t="n">
        <v>9633</v>
      </c>
      <c r="U234" s="235" t="n">
        <v>9165</v>
      </c>
      <c r="V234" s="235" t="n"/>
      <c r="W234" s="235" t="n"/>
      <c r="X234" s="235" t="n"/>
      <c r="Y234" s="195" t="n">
        <v>116</v>
      </c>
      <c r="Z234" s="195" t="n">
        <v>115</v>
      </c>
      <c r="AA234" s="235" t="n"/>
      <c r="AB234" s="235" t="n"/>
      <c r="AC234" s="235" t="n"/>
      <c r="AD234" s="235" t="n"/>
      <c r="AE234" s="235" t="n"/>
      <c r="AF234" s="235" t="n"/>
      <c r="AG234" s="235" t="n"/>
      <c r="AH234" s="235" t="n"/>
      <c r="AI234" s="235" t="n"/>
      <c r="AJ234" s="235" t="n"/>
      <c r="AK234" s="195" t="n">
        <v>115</v>
      </c>
      <c r="AL234" s="195" t="n">
        <v>115</v>
      </c>
      <c r="AM234" s="235" t="n"/>
      <c r="AN234" s="235" t="n"/>
      <c r="AO234" s="282" t="n"/>
      <c r="AP234" s="219" t="n">
        <v>90</v>
      </c>
      <c r="AQ234" s="220" t="n">
        <v>120</v>
      </c>
      <c r="AR234" s="218" t="n"/>
      <c r="AS234" s="218" t="n"/>
      <c r="AT234" s="218" t="n"/>
      <c r="AU234" s="218" t="n"/>
      <c r="AV234" s="218" t="n"/>
      <c r="AW234" s="218" t="n">
        <v>117</v>
      </c>
      <c r="AX234" s="218" t="n">
        <v>117</v>
      </c>
      <c r="AY234" s="218" t="n">
        <v>156</v>
      </c>
      <c r="AZ234" s="218" t="n"/>
      <c r="BA234" s="218" t="n"/>
      <c r="BB234" s="218" t="n"/>
      <c r="BC234" s="218" t="n"/>
      <c r="BD234" s="218" t="n"/>
      <c r="BE234" s="218" t="n"/>
      <c r="BF234" s="218" t="n"/>
      <c r="BG234" s="218" t="n"/>
      <c r="BH234" s="218" t="n"/>
      <c r="BI234" s="218" t="n"/>
      <c r="BJ234" s="218" t="n"/>
      <c r="BK234" s="218" t="n"/>
      <c r="BL234" s="218" t="n"/>
      <c r="BM234" s="218" t="n"/>
      <c r="BN234" s="218" t="n"/>
      <c r="BO234" s="218" t="n"/>
      <c r="BP234" s="218" t="n"/>
      <c r="BQ234" s="218" t="n"/>
      <c r="BR234" s="218" t="n"/>
      <c r="BS234" s="218" t="n"/>
      <c r="BT234" s="218" t="n"/>
      <c r="BU234" s="218" t="n"/>
      <c r="BV234" s="218" t="n"/>
      <c r="BW234" s="218" t="n"/>
      <c r="BX234" s="221" t="n"/>
      <c r="BY234" s="221" t="n"/>
      <c r="BZ234" s="221" t="n"/>
      <c r="CA234" s="221" t="n"/>
      <c r="CB234" s="221" t="n"/>
      <c r="CC234" s="221" t="n"/>
      <c r="CD234" s="221" t="n"/>
      <c r="CE234" s="221" t="n"/>
      <c r="CF234" s="221" t="n"/>
      <c r="CG234" s="222" t="n"/>
      <c r="CH234" s="217" t="n">
        <v>0.015</v>
      </c>
      <c r="CI234" s="449" t="n"/>
      <c r="CJ234" s="224" t="n"/>
      <c r="CK234" s="196" t="n"/>
      <c r="CL234" s="196" t="n"/>
      <c r="CM234" s="196" t="n"/>
      <c r="CN234" s="196" t="n"/>
      <c r="CO234" s="196" t="inlineStr">
        <is>
          <t>الكترولوكس</t>
        </is>
      </c>
      <c r="CP234" s="24" t="inlineStr">
        <is>
          <t>القاهرة للصناعات المغذية سخانات</t>
        </is>
      </c>
      <c r="CQ234" s="367" t="n"/>
      <c r="CR234" s="367" t="n"/>
      <c r="CS234" s="367" t="n">
        <v>2</v>
      </c>
      <c r="CT234" s="367" t="n"/>
      <c r="CU234" s="367" t="n"/>
      <c r="CV234" s="367" t="n"/>
      <c r="CW234" s="367" t="n"/>
      <c r="CX234" s="367" t="n"/>
      <c r="CY234" s="367">
        <f>IFERROR(ROUND(STDEV(AN234,L234),1),"")</f>
        <v/>
      </c>
      <c r="CZ234" s="235">
        <f>IFERROR(ROUND(AVERAGE(O234:S234,AA234:AE234),0),"")</f>
        <v/>
      </c>
      <c r="DA234" s="235">
        <f>IFERROR(AVERAGE(T234:X234,AF234:AJ234),"")</f>
        <v/>
      </c>
      <c r="DB234" s="96" t="n"/>
      <c r="DC234" s="431">
        <f>SUM(BL234:BT234,AW234:BE234)</f>
        <v/>
      </c>
      <c r="DD234">
        <f>ROUND(DC234/K234,0)</f>
        <v/>
      </c>
      <c r="DE234">
        <f>IFERROR(ROUND(AVERAGE(Y234:Z234,AK234:AL234),0),"")</f>
        <v/>
      </c>
      <c r="DF234" s="218">
        <f>IFERROR(ROUND((3600/DE234*J234),0),"")</f>
        <v/>
      </c>
      <c r="DG234">
        <f>IFERROR(ROUND(DD234/DF234,1),"")</f>
        <v/>
      </c>
      <c r="DH234" s="431">
        <f>DD234+DB234</f>
        <v/>
      </c>
      <c r="DI234">
        <f>DC234/DH234</f>
        <v/>
      </c>
      <c r="DK234" s="431">
        <f>DF234-AP234</f>
        <v/>
      </c>
      <c r="DL234" s="367" t="n"/>
      <c r="DM234" s="367" t="n"/>
      <c r="DN234" s="367" t="n"/>
      <c r="DO234" s="367" t="n"/>
      <c r="DP234" s="367" t="n"/>
      <c r="DQ234" s="367" t="n"/>
      <c r="DR234" s="367" t="n"/>
      <c r="DS234" s="367" t="n"/>
      <c r="DT234" s="367" t="n"/>
      <c r="DU234" s="367" t="n"/>
      <c r="DV234" s="367" t="n"/>
      <c r="DW234" s="367" t="n"/>
      <c r="DX234" s="367" t="n"/>
      <c r="DY234" s="367" t="n"/>
      <c r="DZ234" s="367" t="n"/>
      <c r="EA234" s="367" t="n"/>
      <c r="EB234" s="367" t="n"/>
      <c r="EC234" s="367" t="n"/>
      <c r="ED234" s="367" t="n"/>
      <c r="EE234" s="367" t="n"/>
      <c r="EF234" s="367" t="n"/>
      <c r="EG234" s="367" t="n"/>
      <c r="EH234" s="367" t="n"/>
      <c r="EI234" s="367" t="n"/>
    </row>
    <row r="235" ht="31.5" customFormat="1" customHeight="1" s="242">
      <c r="A235" s="236" t="n">
        <v>2022</v>
      </c>
      <c r="B235" s="192" t="n">
        <v>1</v>
      </c>
      <c r="C235" s="448" t="n">
        <v>44573</v>
      </c>
      <c r="D235" s="192" t="n">
        <v>417</v>
      </c>
      <c r="E235" s="192" t="n">
        <v>660</v>
      </c>
      <c r="F235" s="192" t="n">
        <v>7</v>
      </c>
      <c r="G235" s="241" t="inlineStr">
        <is>
          <t>MFZ67207201 75UP77 TOP-BOTTOM</t>
        </is>
      </c>
      <c r="H235" t="inlineStr">
        <is>
          <t>FMLGEI075UP770</t>
        </is>
      </c>
      <c r="I235" t="inlineStr">
        <is>
          <t>1400*1700</t>
        </is>
      </c>
      <c r="J235" t="n">
        <v>1</v>
      </c>
      <c r="K235" t="n">
        <v>6</v>
      </c>
      <c r="L235" s="243" t="n">
        <v>1265</v>
      </c>
      <c r="M235" s="244" t="n">
        <v>1190.365</v>
      </c>
      <c r="N235" s="245" t="n">
        <v>1354.815</v>
      </c>
      <c r="O235" s="235" t="n">
        <v>165100</v>
      </c>
      <c r="P235" s="235" t="n">
        <v>164200</v>
      </c>
      <c r="Q235" s="235" t="n"/>
      <c r="R235" s="235" t="n">
        <v>164600</v>
      </c>
      <c r="S235" s="235" t="n"/>
      <c r="T235" s="235" t="n">
        <v>132900</v>
      </c>
      <c r="U235" s="235" t="n">
        <v>132800</v>
      </c>
      <c r="V235" s="235" t="n"/>
      <c r="W235" s="235" t="n">
        <v>132600</v>
      </c>
      <c r="X235" s="235" t="n"/>
      <c r="Y235" s="195" t="n">
        <v>169</v>
      </c>
      <c r="Z235" s="195" t="n">
        <v>169</v>
      </c>
      <c r="AA235" s="235" t="n">
        <v>178600</v>
      </c>
      <c r="AB235" s="235" t="n"/>
      <c r="AC235" s="235" t="n">
        <v>186800</v>
      </c>
      <c r="AD235" s="235" t="n">
        <v>192400</v>
      </c>
      <c r="AE235" s="235" t="n">
        <v>183600</v>
      </c>
      <c r="AF235" s="235" t="n">
        <v>131700</v>
      </c>
      <c r="AG235" s="235" t="n"/>
      <c r="AH235" s="235" t="n">
        <v>134100</v>
      </c>
      <c r="AI235" s="235" t="n">
        <v>133000</v>
      </c>
      <c r="AJ235" s="235" t="n">
        <v>131900</v>
      </c>
      <c r="AK235" s="195" t="n">
        <v>168</v>
      </c>
      <c r="AL235" s="195" t="n">
        <v>167</v>
      </c>
      <c r="AM235" s="235" t="n"/>
      <c r="AN235" s="235" t="n"/>
      <c r="AO235" s="282" t="n"/>
      <c r="AP235" s="219" t="n">
        <v>20</v>
      </c>
      <c r="AQ235" s="220" t="n">
        <v>180</v>
      </c>
      <c r="AR235" s="218" t="n"/>
      <c r="AS235" s="218" t="n"/>
      <c r="AT235" s="218" t="n"/>
      <c r="AU235" s="218" t="n"/>
      <c r="AV235" s="218" t="n"/>
      <c r="AW235" s="218" t="n">
        <v>1200</v>
      </c>
      <c r="AX235" s="218" t="n">
        <v>1600</v>
      </c>
      <c r="AY235" s="218" t="n">
        <v>1400</v>
      </c>
      <c r="AZ235" s="218" t="n"/>
      <c r="BA235" s="218" t="n"/>
      <c r="BB235" s="218" t="n"/>
      <c r="BC235" s="218" t="n"/>
      <c r="BD235" s="218" t="n"/>
      <c r="BE235" s="218" t="n"/>
      <c r="BF235" s="218" t="n"/>
      <c r="BG235" s="218" t="n"/>
      <c r="BH235" s="218" t="n"/>
      <c r="BI235" s="218" t="n"/>
      <c r="BJ235" s="218" t="n"/>
      <c r="BK235" s="218" t="n"/>
      <c r="BL235" s="218" t="n">
        <v>200</v>
      </c>
      <c r="BM235" s="218" t="n">
        <v>800</v>
      </c>
      <c r="BN235" s="218" t="n">
        <v>800</v>
      </c>
      <c r="BO235" s="218" t="n"/>
      <c r="BP235" s="218" t="n"/>
      <c r="BQ235" s="218" t="n"/>
      <c r="BR235" s="218" t="n"/>
      <c r="BS235" s="218" t="n"/>
      <c r="BT235" s="218" t="n"/>
      <c r="BU235" s="218" t="n"/>
      <c r="BV235" s="218" t="n"/>
      <c r="BW235" s="218" t="n">
        <v>200</v>
      </c>
      <c r="BX235" s="221" t="n">
        <v>400</v>
      </c>
      <c r="BY235" s="221" t="n">
        <v>300</v>
      </c>
      <c r="BZ235" s="221" t="n"/>
      <c r="CA235" s="221" t="n"/>
      <c r="CB235" s="221" t="n"/>
      <c r="CC235" s="221" t="n"/>
      <c r="CD235" s="221" t="n"/>
      <c r="CE235" s="221" t="n"/>
      <c r="CF235" s="221" t="n"/>
      <c r="CG235" s="222" t="n"/>
      <c r="CH235" s="217" t="n">
        <v>0.015</v>
      </c>
      <c r="CI235" s="449" t="n"/>
      <c r="CJ235" s="224" t="n"/>
      <c r="CK235" s="196" t="n"/>
      <c r="CL235" s="196" t="n"/>
      <c r="CM235" s="196" t="n"/>
      <c r="CN235" s="196" t="n"/>
      <c r="CO235" s="196" t="inlineStr">
        <is>
          <t>LG</t>
        </is>
      </c>
      <c r="CP235" s="24" t="inlineStr">
        <is>
          <t>HE</t>
        </is>
      </c>
      <c r="CQ235" s="367" t="inlineStr">
        <is>
          <t>MFZ67207201</t>
        </is>
      </c>
      <c r="CR235" s="367" t="inlineStr">
        <is>
          <t>mma</t>
        </is>
      </c>
      <c r="CS235" s="367" t="n">
        <v>2</v>
      </c>
      <c r="CT235" s="367" t="n"/>
      <c r="CU235" s="367" t="n"/>
      <c r="CV235" s="367" t="n"/>
      <c r="CW235" s="367" t="n"/>
      <c r="CX235" s="367" t="n"/>
      <c r="CY235" s="367">
        <f>IFERROR(ROUND(STDEV(AN235,L235),1),"")</f>
        <v/>
      </c>
      <c r="CZ235" s="235">
        <f>IFERROR(ROUND(AVERAGE(O235:S235,AA235:AE235),0),"")</f>
        <v/>
      </c>
      <c r="DA235" s="235">
        <f>IFERROR(AVERAGE(T235:X235,AF235:AJ235),"")</f>
        <v/>
      </c>
      <c r="DB235" s="96" t="n"/>
      <c r="DC235" s="431">
        <f>SUM(BL235:BT235,AW235:BE235)</f>
        <v/>
      </c>
      <c r="DD235">
        <f>ROUND(DC235/K235,0)</f>
        <v/>
      </c>
      <c r="DE235">
        <f>IFERROR(ROUND(AVERAGE(Y235:Z235,AK235:AL235),0),"")</f>
        <v/>
      </c>
      <c r="DF235" s="218">
        <f>IFERROR(ROUND((3600/DE235*J235),0),"")</f>
        <v/>
      </c>
      <c r="DG235">
        <f>IFERROR(ROUND(DD235/DF235,1),"")</f>
        <v/>
      </c>
      <c r="DH235" s="431">
        <f>DD235+DB235</f>
        <v/>
      </c>
      <c r="DI235">
        <f>DC235/DH235</f>
        <v/>
      </c>
      <c r="DK235" s="431">
        <f>DF235-AP235</f>
        <v/>
      </c>
      <c r="DL235" s="367" t="n"/>
      <c r="DM235" s="367" t="n"/>
      <c r="DN235" s="367" t="n"/>
      <c r="DO235" s="367" t="n"/>
      <c r="DP235" s="367" t="n"/>
      <c r="DQ235" s="367" t="n"/>
      <c r="DR235" s="367" t="n"/>
      <c r="DS235" s="367" t="n"/>
      <c r="DT235" s="367" t="n"/>
      <c r="DU235" s="367" t="n"/>
      <c r="DV235" s="367" t="n"/>
      <c r="DW235" s="367" t="n"/>
      <c r="DX235" s="367" t="n"/>
      <c r="DY235" s="367" t="n"/>
      <c r="DZ235" s="367" t="n"/>
      <c r="EA235" s="367" t="n"/>
      <c r="EB235" s="367" t="n"/>
      <c r="EC235" s="367" t="n"/>
      <c r="ED235" s="367" t="n"/>
      <c r="EE235" s="367" t="n"/>
      <c r="EF235" s="367" t="n"/>
      <c r="EG235" s="367" t="n"/>
      <c r="EH235" s="367" t="n"/>
      <c r="EI235" s="367" t="n"/>
    </row>
    <row r="236" ht="31.5" customFormat="1" customHeight="1" s="242">
      <c r="A236" s="236" t="n">
        <v>2022</v>
      </c>
      <c r="B236" s="192" t="n">
        <v>1</v>
      </c>
      <c r="C236" s="448" t="n">
        <v>44573</v>
      </c>
      <c r="D236" s="192" t="n">
        <v>417</v>
      </c>
      <c r="E236" s="192" t="n">
        <v>661</v>
      </c>
      <c r="F236" s="192" t="n">
        <v>7</v>
      </c>
      <c r="G236" s="241" t="inlineStr">
        <is>
          <t xml:space="preserve"> MFZ67207201 75UP77Side</t>
        </is>
      </c>
      <c r="H236" t="inlineStr">
        <is>
          <t>FMLGEI475UP770</t>
        </is>
      </c>
      <c r="I236" t="inlineStr">
        <is>
          <t>1400*1700</t>
        </is>
      </c>
      <c r="J236" t="n">
        <v>1</v>
      </c>
      <c r="K236" t="n">
        <v>6</v>
      </c>
      <c r="L236" s="243" t="n">
        <v>138</v>
      </c>
      <c r="M236" s="244" t="n">
        <v>129.858</v>
      </c>
      <c r="N236" s="245" t="n">
        <v>147.798</v>
      </c>
      <c r="O236" s="235" t="n">
        <v>36600</v>
      </c>
      <c r="P236" s="235" t="n">
        <v>36900</v>
      </c>
      <c r="Q236" s="235" t="n"/>
      <c r="R236" s="235" t="n">
        <v>36900</v>
      </c>
      <c r="S236" s="235" t="n"/>
      <c r="T236" s="235" t="n">
        <v>28700</v>
      </c>
      <c r="U236" s="235" t="n">
        <v>28700</v>
      </c>
      <c r="V236" s="235" t="n"/>
      <c r="W236" s="235" t="n">
        <v>28600</v>
      </c>
      <c r="X236" s="235" t="n"/>
      <c r="Y236" s="195" t="n">
        <v>169</v>
      </c>
      <c r="Z236" s="195" t="n">
        <v>169</v>
      </c>
      <c r="AA236" s="235" t="n">
        <v>37200</v>
      </c>
      <c r="AB236" s="235" t="n"/>
      <c r="AC236" s="235" t="n">
        <v>40000</v>
      </c>
      <c r="AD236" s="235" t="n">
        <v>38000</v>
      </c>
      <c r="AE236" s="235" t="n">
        <v>36400</v>
      </c>
      <c r="AF236" s="235" t="n">
        <v>28800</v>
      </c>
      <c r="AG236" s="235" t="n"/>
      <c r="AH236" s="235" t="n">
        <v>29000</v>
      </c>
      <c r="AI236" s="235" t="n">
        <v>28800</v>
      </c>
      <c r="AJ236" s="235" t="n">
        <v>28400</v>
      </c>
      <c r="AK236" s="195" t="n">
        <v>168</v>
      </c>
      <c r="AL236" s="195" t="n">
        <v>167</v>
      </c>
      <c r="AM236" s="235" t="n"/>
      <c r="AN236" s="235" t="n"/>
      <c r="AO236" s="282" t="n"/>
      <c r="AP236" s="219" t="n">
        <v>20</v>
      </c>
      <c r="AQ236" s="220" t="n">
        <v>180</v>
      </c>
      <c r="AR236" s="218" t="n"/>
      <c r="AS236" s="218" t="n"/>
      <c r="AT236" s="218" t="n"/>
      <c r="AU236" s="218" t="n"/>
      <c r="AV236" s="218" t="n"/>
      <c r="AW236" s="218" t="n"/>
      <c r="AX236" s="218" t="n"/>
      <c r="AY236" s="218" t="n"/>
      <c r="AZ236" s="218" t="n"/>
      <c r="BA236" s="218" t="n"/>
      <c r="BB236" s="218" t="n"/>
      <c r="BC236" s="218" t="n"/>
      <c r="BD236" s="218" t="n"/>
      <c r="BE236" s="218" t="n"/>
      <c r="BF236" s="218" t="n"/>
      <c r="BG236" s="218" t="n"/>
      <c r="BH236" s="218" t="n"/>
      <c r="BI236" s="218" t="n"/>
      <c r="BJ236" s="218" t="n"/>
      <c r="BK236" s="218" t="n"/>
      <c r="BL236" s="218" t="n"/>
      <c r="BM236" s="218" t="n"/>
      <c r="BN236" s="218" t="n"/>
      <c r="BO236" s="218" t="n"/>
      <c r="BP236" s="218" t="n"/>
      <c r="BQ236" s="218" t="n"/>
      <c r="BR236" s="218" t="n"/>
      <c r="BS236" s="218" t="n"/>
      <c r="BT236" s="218" t="n"/>
      <c r="BU236" s="218" t="n"/>
      <c r="BV236" s="218" t="n"/>
      <c r="BW236" s="218" t="n"/>
      <c r="BX236" s="221" t="n"/>
      <c r="BY236" s="221" t="n"/>
      <c r="BZ236" s="221" t="n"/>
      <c r="CA236" s="221" t="n"/>
      <c r="CB236" s="221" t="n"/>
      <c r="CC236" s="221" t="n"/>
      <c r="CD236" s="221" t="n"/>
      <c r="CE236" s="221" t="n"/>
      <c r="CF236" s="221" t="n"/>
      <c r="CG236" s="222" t="n"/>
      <c r="CH236" s="217" t="n">
        <v>0.015</v>
      </c>
      <c r="CI236" s="449" t="n"/>
      <c r="CJ236" s="224" t="n"/>
      <c r="CK236" s="196" t="n"/>
      <c r="CL236" s="196" t="n"/>
      <c r="CM236" s="196" t="n"/>
      <c r="CN236" s="196" t="n"/>
      <c r="CO236" s="196" t="inlineStr">
        <is>
          <t>LG</t>
        </is>
      </c>
      <c r="CP236" s="24" t="inlineStr">
        <is>
          <t>HE</t>
        </is>
      </c>
      <c r="CQ236" s="367" t="inlineStr">
        <is>
          <t>MFZ67207202</t>
        </is>
      </c>
      <c r="CR236" s="367" t="inlineStr">
        <is>
          <t>mma</t>
        </is>
      </c>
      <c r="CS236" s="367" t="n">
        <v>2</v>
      </c>
      <c r="CT236" s="367" t="n"/>
      <c r="CU236" s="367" t="n"/>
      <c r="CV236" s="367" t="n"/>
      <c r="CW236" s="367" t="n"/>
      <c r="CX236" s="367" t="n"/>
      <c r="CY236" s="367">
        <f>IFERROR(ROUND(STDEV(AN236,L236),1),"")</f>
        <v/>
      </c>
      <c r="CZ236" s="235">
        <f>IFERROR(ROUND(AVERAGE(O236:S236,AA236:AE236),0),"")</f>
        <v/>
      </c>
      <c r="DA236" s="235">
        <f>IFERROR(AVERAGE(T236:X236,AF236:AJ236),"")</f>
        <v/>
      </c>
      <c r="DB236" s="96" t="n"/>
      <c r="DC236" s="431">
        <f>SUM(BL236:BT236,AW236:BE236)</f>
        <v/>
      </c>
      <c r="DD236">
        <f>ROUND(DC236/K236,0)</f>
        <v/>
      </c>
      <c r="DE236">
        <f>IFERROR(ROUND(AVERAGE(Y236:Z236,AK236:AL236),0),"")</f>
        <v/>
      </c>
      <c r="DF236" s="218">
        <f>IFERROR(ROUND((3600/DE236*J236),0),"")</f>
        <v/>
      </c>
      <c r="DG236">
        <f>IFERROR(ROUND(DD236/DF236,1),"")</f>
        <v/>
      </c>
      <c r="DH236" s="431">
        <f>DD236+DB236</f>
        <v/>
      </c>
      <c r="DI236">
        <f>DC236/DH236</f>
        <v/>
      </c>
      <c r="DK236" s="431">
        <f>DF236-AP236</f>
        <v/>
      </c>
      <c r="DL236" s="367" t="n"/>
      <c r="DM236" s="367" t="n"/>
      <c r="DN236" s="367" t="n"/>
      <c r="DO236" s="367" t="n"/>
      <c r="DP236" s="367" t="n"/>
      <c r="DQ236" s="367" t="n"/>
      <c r="DR236" s="367" t="n"/>
      <c r="DS236" s="367" t="n"/>
      <c r="DT236" s="367" t="n"/>
      <c r="DU236" s="367" t="n"/>
      <c r="DV236" s="367" t="n"/>
      <c r="DW236" s="367" t="n"/>
      <c r="DX236" s="367" t="n"/>
      <c r="DY236" s="367" t="n"/>
      <c r="DZ236" s="367" t="n"/>
      <c r="EA236" s="367" t="n"/>
      <c r="EB236" s="367" t="n"/>
      <c r="EC236" s="367" t="n"/>
      <c r="ED236" s="367" t="n"/>
      <c r="EE236" s="367" t="n"/>
      <c r="EF236" s="367" t="n"/>
      <c r="EG236" s="367" t="n"/>
      <c r="EH236" s="367" t="n"/>
      <c r="EI236" s="367" t="n"/>
    </row>
    <row r="237" ht="31.5" customFormat="1" customHeight="1" s="242">
      <c r="A237" s="236" t="n">
        <v>2022</v>
      </c>
      <c r="B237" s="192" t="n">
        <v>1</v>
      </c>
      <c r="C237" s="448" t="n">
        <v>44573</v>
      </c>
      <c r="D237" s="192" t="n">
        <v>422</v>
      </c>
      <c r="E237" s="192" t="n">
        <v>668</v>
      </c>
      <c r="F237" s="192" t="n">
        <v>8</v>
      </c>
      <c r="G237" s="241" t="inlineStr">
        <is>
          <t>LG 65UP77 FRONT</t>
        </is>
      </c>
      <c r="H237" t="inlineStr">
        <is>
          <t>FMLGEI365UP770</t>
        </is>
      </c>
      <c r="I237" t="inlineStr">
        <is>
          <t>1400*1700</t>
        </is>
      </c>
      <c r="J237" t="n">
        <v>2</v>
      </c>
      <c r="K237" t="n">
        <v>1</v>
      </c>
      <c r="L237" s="243" t="n">
        <v>103</v>
      </c>
      <c r="M237" s="244" t="n">
        <v>96.923</v>
      </c>
      <c r="N237" s="245" t="n">
        <v>110.313</v>
      </c>
      <c r="O237" s="235" t="n">
        <v>4851</v>
      </c>
      <c r="P237" s="235" t="n">
        <v>4950</v>
      </c>
      <c r="Q237" s="235" t="n"/>
      <c r="R237" s="235" t="n">
        <v>5016</v>
      </c>
      <c r="S237" s="235" t="n"/>
      <c r="T237" s="235" t="n">
        <v>3267</v>
      </c>
      <c r="U237" s="235" t="n">
        <v>3300</v>
      </c>
      <c r="V237" s="235" t="n"/>
      <c r="W237" s="235" t="n">
        <v>3498</v>
      </c>
      <c r="X237" s="235" t="n"/>
      <c r="Y237" s="195" t="n">
        <v>104</v>
      </c>
      <c r="Z237" s="195" t="n">
        <v>104</v>
      </c>
      <c r="AA237" s="235" t="n">
        <v>6171</v>
      </c>
      <c r="AB237" s="235" t="n">
        <v>4851</v>
      </c>
      <c r="AC237" s="235" t="n">
        <v>4950</v>
      </c>
      <c r="AD237" s="235" t="n">
        <v>4884</v>
      </c>
      <c r="AE237" s="235" t="n">
        <v>4950</v>
      </c>
      <c r="AF237" s="235" t="n">
        <v>3630</v>
      </c>
      <c r="AG237" s="235" t="n">
        <v>3465</v>
      </c>
      <c r="AH237" s="235" t="n">
        <v>3630</v>
      </c>
      <c r="AI237" s="235" t="n">
        <v>3531</v>
      </c>
      <c r="AJ237" s="235" t="n">
        <v>3564</v>
      </c>
      <c r="AK237" s="195" t="n">
        <v>106</v>
      </c>
      <c r="AL237" s="195" t="n">
        <v>105</v>
      </c>
      <c r="AM237" s="235" t="n"/>
      <c r="AN237" s="235" t="n"/>
      <c r="AO237" s="282" t="n"/>
      <c r="AP237" s="219" t="n">
        <v>103</v>
      </c>
      <c r="AQ237" s="220" t="n">
        <v>70</v>
      </c>
      <c r="AR237" s="218" t="n"/>
      <c r="AS237" s="218" t="n"/>
      <c r="AT237" s="218" t="n"/>
      <c r="AU237" s="218" t="n"/>
      <c r="AV237" s="218" t="n"/>
      <c r="AW237" s="218" t="n">
        <v>132</v>
      </c>
      <c r="AX237" s="218" t="n">
        <v>132</v>
      </c>
      <c r="AY237" s="218" t="n">
        <v>66</v>
      </c>
      <c r="AZ237" s="218" t="n"/>
      <c r="BA237" s="218" t="n"/>
      <c r="BB237" s="218" t="n"/>
      <c r="BC237" s="218" t="n"/>
      <c r="BD237" s="218" t="n"/>
      <c r="BE237" s="218" t="n"/>
      <c r="BF237" s="218" t="n"/>
      <c r="BG237" s="218" t="n"/>
      <c r="BH237" s="218" t="n"/>
      <c r="BI237" s="218" t="n"/>
      <c r="BJ237" s="218" t="n"/>
      <c r="BK237" s="218" t="n"/>
      <c r="BL237" s="218" t="n"/>
      <c r="BM237" s="218" t="n">
        <v>66</v>
      </c>
      <c r="BN237" s="218" t="n">
        <v>165</v>
      </c>
      <c r="BO237" s="218" t="n"/>
      <c r="BP237" s="218" t="n"/>
      <c r="BQ237" s="218" t="n"/>
      <c r="BR237" s="218" t="n"/>
      <c r="BS237" s="218" t="n"/>
      <c r="BT237" s="218" t="n"/>
      <c r="BU237" s="218" t="n"/>
      <c r="BV237" s="218" t="n"/>
      <c r="BW237" s="218" t="n"/>
      <c r="BX237" s="221" t="n">
        <v>198</v>
      </c>
      <c r="BY237" s="221" t="n">
        <v>231</v>
      </c>
      <c r="BZ237" s="221" t="n"/>
      <c r="CA237" s="221" t="n"/>
      <c r="CB237" s="221" t="n"/>
      <c r="CC237" s="221" t="n"/>
      <c r="CD237" s="221" t="n"/>
      <c r="CE237" s="221" t="n"/>
      <c r="CF237" s="221" t="n"/>
      <c r="CG237" s="222" t="n"/>
      <c r="CH237" s="217" t="n">
        <v>0.015</v>
      </c>
      <c r="CI237" s="449" t="n"/>
      <c r="CJ237" s="224" t="n"/>
      <c r="CK237" s="196" t="n"/>
      <c r="CL237" s="196" t="n"/>
      <c r="CM237" s="196" t="n"/>
      <c r="CN237" s="196" t="n"/>
      <c r="CO237" s="196" t="inlineStr">
        <is>
          <t>LG</t>
        </is>
      </c>
      <c r="CP237" s="24" t="inlineStr">
        <is>
          <t>HE</t>
        </is>
      </c>
      <c r="CQ237" s="367" t="inlineStr">
        <is>
          <t>MFZ66151901</t>
        </is>
      </c>
      <c r="CR237" s="367" t="inlineStr">
        <is>
          <t>mma</t>
        </is>
      </c>
      <c r="CS237" s="367" t="n">
        <v>2</v>
      </c>
      <c r="CT237" s="367" t="n"/>
      <c r="CU237" s="367" t="n"/>
      <c r="CV237" s="367" t="n"/>
      <c r="CW237" s="367" t="n"/>
      <c r="CX237" s="367" t="n"/>
      <c r="CY237" s="367">
        <f>IFERROR(ROUND(STDEV(AN237,L237),1),"")</f>
        <v/>
      </c>
      <c r="CZ237" s="235">
        <f>IFERROR(ROUND(AVERAGE(O237:S237,AA237:AE237),0),"")</f>
        <v/>
      </c>
      <c r="DA237" s="235">
        <f>IFERROR(AVERAGE(T237:X237,AF237:AJ237),"")</f>
        <v/>
      </c>
      <c r="DB237" s="96" t="n"/>
      <c r="DC237" s="431">
        <f>SUM(BL237:BT237,AW237:BE237)</f>
        <v/>
      </c>
      <c r="DD237">
        <f>ROUND(DC237/K237,0)</f>
        <v/>
      </c>
      <c r="DE237">
        <f>IFERROR(ROUND(AVERAGE(Y237:Z237,AK237:AL237),0),"")</f>
        <v/>
      </c>
      <c r="DF237" s="218">
        <f>IFERROR(ROUND((3600/DE237*J237),0),"")</f>
        <v/>
      </c>
      <c r="DG237">
        <f>IFERROR(ROUND(DD237/DF237,1),"")</f>
        <v/>
      </c>
      <c r="DH237" s="431">
        <f>DD237+DB237</f>
        <v/>
      </c>
      <c r="DI237">
        <f>DC237/DH237</f>
        <v/>
      </c>
      <c r="DK237" s="431">
        <f>DF237-AP237</f>
        <v/>
      </c>
      <c r="DL237" s="367" t="n"/>
      <c r="DM237" s="367" t="n"/>
      <c r="DN237" s="367" t="n"/>
      <c r="DO237" s="367" t="n"/>
      <c r="DP237" s="367" t="n"/>
      <c r="DQ237" s="367" t="n"/>
      <c r="DR237" s="367" t="n"/>
      <c r="DS237" s="367" t="n"/>
      <c r="DT237" s="367" t="n"/>
      <c r="DU237" s="367" t="n"/>
      <c r="DV237" s="367" t="n"/>
      <c r="DW237" s="367" t="n"/>
      <c r="DX237" s="367" t="n"/>
      <c r="DY237" s="367" t="n"/>
      <c r="DZ237" s="367" t="n"/>
      <c r="EA237" s="367" t="n"/>
      <c r="EB237" s="367" t="n"/>
      <c r="EC237" s="367" t="n"/>
      <c r="ED237" s="367" t="n"/>
      <c r="EE237" s="367" t="n"/>
      <c r="EF237" s="367" t="n"/>
      <c r="EG237" s="367" t="n"/>
      <c r="EH237" s="367" t="n"/>
      <c r="EI237" s="367" t="n"/>
    </row>
    <row r="238" ht="31.5" customFormat="1" customHeight="1" s="242">
      <c r="A238" s="236" t="n">
        <v>2022</v>
      </c>
      <c r="B238" s="192" t="n">
        <v>1</v>
      </c>
      <c r="C238" s="448" t="n">
        <v>44573</v>
      </c>
      <c r="D238" s="192" t="n">
        <v>159</v>
      </c>
      <c r="E238" s="192" t="n">
        <v>299</v>
      </c>
      <c r="F238" s="192" t="n">
        <v>30</v>
      </c>
      <c r="G238" s="241" t="inlineStr">
        <is>
          <t>سخان غاز 6لتر</t>
        </is>
      </c>
      <c r="H238" t="inlineStr">
        <is>
          <t>FMDAHI5L000000</t>
        </is>
      </c>
      <c r="I238" t="inlineStr">
        <is>
          <t>1200*1100</t>
        </is>
      </c>
      <c r="J238" t="n">
        <v>3</v>
      </c>
      <c r="K238" t="n">
        <v>2</v>
      </c>
      <c r="L238" s="243" t="n">
        <v>115</v>
      </c>
      <c r="M238" s="244" t="n">
        <v>106.95</v>
      </c>
      <c r="N238" s="245" t="n">
        <v>123.05</v>
      </c>
      <c r="O238" s="235" t="n">
        <v>119472</v>
      </c>
      <c r="P238" s="235" t="n">
        <v>123120</v>
      </c>
      <c r="Q238" s="235" t="n"/>
      <c r="R238" s="235" t="n">
        <v>121296</v>
      </c>
      <c r="S238" s="235" t="n"/>
      <c r="T238" s="235" t="n">
        <v>95760</v>
      </c>
      <c r="U238" s="235" t="n">
        <v>97584</v>
      </c>
      <c r="V238" s="235" t="n"/>
      <c r="W238" s="235" t="n">
        <v>99408</v>
      </c>
      <c r="X238" s="235" t="n"/>
      <c r="Y238" s="195" t="n">
        <v>124</v>
      </c>
      <c r="Z238" s="195" t="n">
        <v>124</v>
      </c>
      <c r="AA238" s="235" t="n"/>
      <c r="AB238" s="235" t="n"/>
      <c r="AC238" s="235" t="n"/>
      <c r="AD238" s="235" t="n"/>
      <c r="AE238" s="235" t="n"/>
      <c r="AF238" s="235" t="n"/>
      <c r="AG238" s="235" t="n"/>
      <c r="AH238" s="235" t="n"/>
      <c r="AI238" s="235" t="n"/>
      <c r="AJ238" s="235" t="n"/>
      <c r="AK238" s="195" t="n">
        <v>123</v>
      </c>
      <c r="AL238" s="195" t="n">
        <v>122</v>
      </c>
      <c r="AM238" s="235" t="n"/>
      <c r="AN238" s="235" t="n"/>
      <c r="AO238" s="282" t="n"/>
      <c r="AP238" s="219" t="n">
        <v>70</v>
      </c>
      <c r="AQ238" s="220" t="n">
        <v>154</v>
      </c>
      <c r="AR238" s="218" t="n"/>
      <c r="AS238" s="218" t="n"/>
      <c r="AT238" s="218" t="n"/>
      <c r="AU238" s="218" t="n"/>
      <c r="AV238" s="218" t="n"/>
      <c r="AW238" s="218" t="n">
        <v>5472</v>
      </c>
      <c r="AX238" s="218" t="n">
        <v>5472</v>
      </c>
      <c r="AY238" s="218" t="n">
        <v>5472</v>
      </c>
      <c r="AZ238" s="218" t="n"/>
      <c r="BA238" s="218" t="n"/>
      <c r="BB238" s="218" t="n"/>
      <c r="BC238" s="218" t="n"/>
      <c r="BD238" s="218" t="n"/>
      <c r="BE238" s="218" t="n"/>
      <c r="BF238" s="218" t="n"/>
      <c r="BG238" s="218" t="n"/>
      <c r="BH238" s="218" t="n"/>
      <c r="BI238" s="218" t="n"/>
      <c r="BJ238" s="218" t="n"/>
      <c r="BK238" s="218" t="n"/>
      <c r="BL238" s="218" t="n"/>
      <c r="BM238" s="218" t="n"/>
      <c r="BN238" s="218" t="n"/>
      <c r="BO238" s="218" t="n"/>
      <c r="BP238" s="218" t="n"/>
      <c r="BQ238" s="218" t="n"/>
      <c r="BR238" s="218" t="n"/>
      <c r="BS238" s="218" t="n"/>
      <c r="BT238" s="218" t="n"/>
      <c r="BU238" s="218" t="n"/>
      <c r="BV238" s="218" t="n"/>
      <c r="BW238" s="218" t="n"/>
      <c r="BX238" s="221" t="n"/>
      <c r="BY238" s="221" t="n"/>
      <c r="BZ238" s="221" t="n"/>
      <c r="CA238" s="221" t="n"/>
      <c r="CB238" s="221" t="n"/>
      <c r="CC238" s="221" t="n"/>
      <c r="CD238" s="221" t="n"/>
      <c r="CE238" s="221" t="n"/>
      <c r="CF238" s="221" t="n"/>
      <c r="CG238" s="222" t="n"/>
      <c r="CH238" s="217" t="n">
        <v>0.02</v>
      </c>
      <c r="CI238" s="449" t="n"/>
      <c r="CJ238" s="224" t="n"/>
      <c r="CK238" s="196" t="n"/>
      <c r="CL238" s="196" t="n"/>
      <c r="CM238" s="196" t="n"/>
      <c r="CN238" s="196" t="n"/>
      <c r="CO238" s="196" t="inlineStr">
        <is>
          <t>الكترولوكس</t>
        </is>
      </c>
      <c r="CP238" s="24" t="inlineStr">
        <is>
          <t>القاهرة للصناعات المغذية سخانات</t>
        </is>
      </c>
      <c r="CQ238" s="367" t="n"/>
      <c r="CR238" s="367" t="n"/>
      <c r="CS238" s="367" t="n">
        <v>2</v>
      </c>
      <c r="CT238" s="367" t="n"/>
      <c r="CU238" s="367" t="n"/>
      <c r="CV238" s="367" t="n"/>
      <c r="CW238" s="367" t="n"/>
      <c r="CX238" s="367" t="n"/>
      <c r="CY238" s="367">
        <f>IFERROR(ROUND(STDEV(AN238,L238),1),"")</f>
        <v/>
      </c>
      <c r="CZ238" s="235">
        <f>IFERROR(ROUND(AVERAGE(O238:S238,AA238:AE238),0),"")</f>
        <v/>
      </c>
      <c r="DA238" s="235">
        <f>IFERROR(AVERAGE(T238:X238,AF238:AJ238),"")</f>
        <v/>
      </c>
      <c r="DB238" s="96" t="n"/>
      <c r="DC238" s="431">
        <f>SUM(BL238:BT238,AW238:BE238)</f>
        <v/>
      </c>
      <c r="DD238">
        <f>ROUND(DC238/K238,0)</f>
        <v/>
      </c>
      <c r="DE238">
        <f>IFERROR(ROUND(AVERAGE(Y238:Z238,AK238:AL238),0),"")</f>
        <v/>
      </c>
      <c r="DF238" s="218">
        <f>IFERROR(ROUND((3600/DE238*J238),0),"")</f>
        <v/>
      </c>
      <c r="DG238">
        <f>IFERROR(ROUND(DD238/DF238,1),"")</f>
        <v/>
      </c>
      <c r="DH238" s="431">
        <f>DD238+DB238</f>
        <v/>
      </c>
      <c r="DI238">
        <f>DC238/DH238</f>
        <v/>
      </c>
      <c r="DK238" s="431">
        <f>DF238-AP238</f>
        <v/>
      </c>
      <c r="DL238" s="367" t="n"/>
      <c r="DM238" s="367" t="n"/>
      <c r="DN238" s="367" t="n"/>
      <c r="DO238" s="367" t="n"/>
      <c r="DP238" s="367" t="n"/>
      <c r="DQ238" s="367" t="n"/>
      <c r="DR238" s="367" t="n"/>
      <c r="DS238" s="367" t="n"/>
      <c r="DT238" s="367" t="n"/>
      <c r="DU238" s="367" t="n"/>
      <c r="DV238" s="367" t="n"/>
      <c r="DW238" s="367" t="n"/>
      <c r="DX238" s="367" t="n"/>
      <c r="DY238" s="367" t="n"/>
      <c r="DZ238" s="367" t="n"/>
      <c r="EA238" s="367" t="n"/>
      <c r="EB238" s="367" t="n"/>
      <c r="EC238" s="367" t="n"/>
      <c r="ED238" s="367" t="n"/>
      <c r="EE238" s="367" t="n"/>
      <c r="EF238" s="367" t="n"/>
      <c r="EG238" s="367" t="n"/>
      <c r="EH238" s="367" t="n"/>
      <c r="EI238" s="367" t="n"/>
    </row>
    <row r="239" ht="31.5" customFormat="1" customHeight="1" s="242">
      <c r="A239" s="236" t="n">
        <v>2022</v>
      </c>
      <c r="B239" s="192" t="n">
        <v>1</v>
      </c>
      <c r="C239" s="448" t="n">
        <v>44573</v>
      </c>
      <c r="D239" s="192" t="n">
        <v>372</v>
      </c>
      <c r="E239" s="192" t="n">
        <v>646</v>
      </c>
      <c r="F239" s="192" t="n">
        <v>46</v>
      </c>
      <c r="G239" s="241" t="inlineStr">
        <is>
          <t>فوم جانب حمايه يمين</t>
        </is>
      </c>
      <c r="H239" t="inlineStr">
        <is>
          <t>FMDACI30000000</t>
        </is>
      </c>
      <c r="I239" t="inlineStr">
        <is>
          <t>1600*1800</t>
        </is>
      </c>
      <c r="J239" t="n">
        <v>2</v>
      </c>
      <c r="K239" t="n">
        <v>2</v>
      </c>
      <c r="L239" s="243" t="n">
        <v>212</v>
      </c>
      <c r="M239" s="244" t="n">
        <v>197.16</v>
      </c>
      <c r="N239" s="245" t="n">
        <v>226.84</v>
      </c>
      <c r="O239" s="235" t="n">
        <v>18204</v>
      </c>
      <c r="P239" s="235" t="n">
        <v>17390</v>
      </c>
      <c r="Q239" s="235" t="n"/>
      <c r="R239" s="235" t="n"/>
      <c r="S239" s="235" t="n"/>
      <c r="T239" s="235" t="n">
        <v>14874</v>
      </c>
      <c r="U239" s="235" t="n">
        <v>15096</v>
      </c>
      <c r="V239" s="235" t="n"/>
      <c r="W239" s="235" t="n"/>
      <c r="X239" s="235" t="n"/>
      <c r="Y239" s="195" t="n">
        <v>132</v>
      </c>
      <c r="Z239" s="195" t="n">
        <v>138</v>
      </c>
      <c r="AA239" s="235" t="n"/>
      <c r="AB239" s="235" t="n"/>
      <c r="AC239" s="235" t="n"/>
      <c r="AD239" s="235" t="n"/>
      <c r="AE239" s="235" t="n"/>
      <c r="AF239" s="235" t="n"/>
      <c r="AG239" s="235" t="n"/>
      <c r="AH239" s="235" t="n"/>
      <c r="AI239" s="235" t="n"/>
      <c r="AJ239" s="235" t="n"/>
      <c r="AK239" s="195" t="n">
        <v>131</v>
      </c>
      <c r="AL239" s="195" t="n">
        <v>128</v>
      </c>
      <c r="AM239" s="235" t="n"/>
      <c r="AN239" s="235" t="n"/>
      <c r="AO239" s="282" t="n"/>
      <c r="AP239" s="219" t="n">
        <v>37</v>
      </c>
      <c r="AQ239" s="220" t="n">
        <v>195</v>
      </c>
      <c r="AR239" s="218" t="n"/>
      <c r="AS239" s="218" t="n"/>
      <c r="AT239" s="218" t="n"/>
      <c r="AU239" s="218" t="n"/>
      <c r="AV239" s="218" t="n"/>
      <c r="AW239" s="218" t="n">
        <v>222</v>
      </c>
      <c r="AX239" s="218" t="n">
        <v>222</v>
      </c>
      <c r="AY239" s="218" t="n">
        <v>74</v>
      </c>
      <c r="AZ239" s="218" t="n"/>
      <c r="BA239" s="218" t="n"/>
      <c r="BB239" s="218" t="n"/>
      <c r="BC239" s="218" t="n"/>
      <c r="BD239" s="218" t="n"/>
      <c r="BE239" s="218" t="n"/>
      <c r="BF239" s="218" t="n"/>
      <c r="BG239" s="218" t="n"/>
      <c r="BH239" s="218" t="n"/>
      <c r="BI239" s="218" t="n"/>
      <c r="BJ239" s="218" t="n"/>
      <c r="BK239" s="218" t="n"/>
      <c r="BL239" s="218" t="n"/>
      <c r="BM239" s="218" t="n"/>
      <c r="BN239" s="218" t="n"/>
      <c r="BO239" s="218" t="n"/>
      <c r="BP239" s="218" t="n"/>
      <c r="BQ239" s="218" t="n"/>
      <c r="BR239" s="218" t="n"/>
      <c r="BS239" s="218" t="n"/>
      <c r="BT239" s="218" t="n"/>
      <c r="BU239" s="218" t="n"/>
      <c r="BV239" s="218" t="n"/>
      <c r="BW239" s="218" t="n"/>
      <c r="BX239" s="221" t="n"/>
      <c r="BY239" s="221" t="n"/>
      <c r="BZ239" s="221" t="n"/>
      <c r="CA239" s="221" t="n"/>
      <c r="CB239" s="221" t="n"/>
      <c r="CC239" s="221" t="n"/>
      <c r="CD239" s="221" t="n"/>
      <c r="CE239" s="221" t="n"/>
      <c r="CF239" s="221" t="n"/>
      <c r="CG239" s="222" t="n"/>
      <c r="CH239" s="217" t="n">
        <v>0.02</v>
      </c>
      <c r="CI239" s="449" t="n"/>
      <c r="CJ239" s="224" t="n"/>
      <c r="CK239" s="196" t="n"/>
      <c r="CL239" s="196" t="n"/>
      <c r="CM239" s="196" t="n"/>
      <c r="CN239" s="196" t="n"/>
      <c r="CO239" s="196" t="inlineStr">
        <is>
          <t>الكترولوكس</t>
        </is>
      </c>
      <c r="CP239" s="24" t="inlineStr">
        <is>
          <t>القاهرة للصناعات المغذية بوتاجازات</t>
        </is>
      </c>
      <c r="CQ239" s="367" t="inlineStr">
        <is>
          <t>808902001</t>
        </is>
      </c>
      <c r="CR239" s="367" t="n"/>
      <c r="CS239" s="367" t="n">
        <v>2</v>
      </c>
      <c r="CT239" s="367" t="n"/>
      <c r="CU239" s="367" t="n"/>
      <c r="CV239" s="367" t="n"/>
      <c r="CW239" s="367" t="n"/>
      <c r="CX239" s="367" t="n"/>
      <c r="CY239" s="367">
        <f>IFERROR(ROUND(STDEV(AN239,L239),1),"")</f>
        <v/>
      </c>
      <c r="CZ239" s="235">
        <f>IFERROR(ROUND(AVERAGE(O239:S239,AA239:AE239),0),"")</f>
        <v/>
      </c>
      <c r="DA239" s="235">
        <f>IFERROR(AVERAGE(T239:X239,AF239:AJ239),"")</f>
        <v/>
      </c>
      <c r="DB239" s="96" t="n"/>
      <c r="DC239" s="431">
        <f>SUM(BL239:BT239,AW239:BE239)</f>
        <v/>
      </c>
      <c r="DD239">
        <f>ROUND(DC239/K239,0)</f>
        <v/>
      </c>
      <c r="DE239">
        <f>IFERROR(ROUND(AVERAGE(Y239:Z239,AK239:AL239),0),"")</f>
        <v/>
      </c>
      <c r="DF239" s="218">
        <f>IFERROR(ROUND((3600/DE239*J239),0),"")</f>
        <v/>
      </c>
      <c r="DG239">
        <f>IFERROR(ROUND(DD239/DF239,1),"")</f>
        <v/>
      </c>
      <c r="DH239" s="431">
        <f>DD239+DB239</f>
        <v/>
      </c>
      <c r="DI239">
        <f>DC239/DH239</f>
        <v/>
      </c>
      <c r="DK239" s="431">
        <f>DF239-AP239</f>
        <v/>
      </c>
      <c r="DL239" s="367" t="n"/>
      <c r="DM239" s="367" t="n"/>
      <c r="DN239" s="367" t="n"/>
      <c r="DO239" s="367" t="n"/>
      <c r="DP239" s="367" t="n"/>
      <c r="DQ239" s="367" t="n"/>
      <c r="DR239" s="367" t="n"/>
      <c r="DS239" s="367" t="n"/>
      <c r="DT239" s="367" t="n"/>
      <c r="DU239" s="367" t="n"/>
      <c r="DV239" s="367" t="n"/>
      <c r="DW239" s="367" t="n"/>
      <c r="DX239" s="367" t="n"/>
      <c r="DY239" s="367" t="n"/>
      <c r="DZ239" s="367" t="n"/>
      <c r="EA239" s="367" t="n"/>
      <c r="EB239" s="367" t="n"/>
      <c r="EC239" s="367" t="n"/>
      <c r="ED239" s="367" t="n"/>
      <c r="EE239" s="367" t="n"/>
      <c r="EF239" s="367" t="n"/>
      <c r="EG239" s="367" t="n"/>
      <c r="EH239" s="367" t="n"/>
      <c r="EI239" s="367" t="n"/>
    </row>
    <row r="240" ht="31.5" customFormat="1" customHeight="1" s="242">
      <c r="A240" s="236" t="n">
        <v>2022</v>
      </c>
      <c r="B240" s="192" t="n">
        <v>1</v>
      </c>
      <c r="C240" s="448" t="n">
        <v>44573</v>
      </c>
      <c r="D240" s="192" t="n">
        <v>372</v>
      </c>
      <c r="E240" s="192" t="n">
        <v>647</v>
      </c>
      <c r="F240" s="192" t="n">
        <v>46</v>
      </c>
      <c r="G240" s="241" t="inlineStr">
        <is>
          <t>فوم جانب حمايه شمال</t>
        </is>
      </c>
      <c r="H240" t="inlineStr">
        <is>
          <t>FMDACI40000000</t>
        </is>
      </c>
      <c r="I240" t="inlineStr">
        <is>
          <t>1600*1800</t>
        </is>
      </c>
      <c r="J240" t="n">
        <v>2</v>
      </c>
      <c r="K240" t="n">
        <v>2</v>
      </c>
      <c r="L240" s="243" t="n">
        <v>212</v>
      </c>
      <c r="M240" s="244" t="n">
        <v>197.16</v>
      </c>
      <c r="N240" s="245" t="n">
        <v>226.84</v>
      </c>
      <c r="O240" s="235" t="n">
        <v>17982</v>
      </c>
      <c r="P240" s="235" t="n">
        <v>17316</v>
      </c>
      <c r="Q240" s="235" t="n"/>
      <c r="R240" s="235" t="n"/>
      <c r="S240" s="235" t="n"/>
      <c r="T240" s="235" t="n">
        <v>15318</v>
      </c>
      <c r="U240" s="235" t="n">
        <v>15096</v>
      </c>
      <c r="V240" s="235" t="n"/>
      <c r="W240" s="235" t="n"/>
      <c r="X240" s="235" t="n"/>
      <c r="Y240" s="195" t="n">
        <v>132</v>
      </c>
      <c r="Z240" s="195" t="n">
        <v>138</v>
      </c>
      <c r="AA240" s="235" t="n"/>
      <c r="AB240" s="235" t="n"/>
      <c r="AC240" s="235" t="n"/>
      <c r="AD240" s="235" t="n"/>
      <c r="AE240" s="235" t="n"/>
      <c r="AF240" s="235" t="n"/>
      <c r="AG240" s="235" t="n"/>
      <c r="AH240" s="235" t="n"/>
      <c r="AI240" s="235" t="n"/>
      <c r="AJ240" s="235" t="n"/>
      <c r="AK240" s="195" t="n">
        <v>131</v>
      </c>
      <c r="AL240" s="195" t="n">
        <v>128</v>
      </c>
      <c r="AM240" s="235" t="n"/>
      <c r="AN240" s="235" t="n"/>
      <c r="AO240" s="282" t="n"/>
      <c r="AP240" s="219" t="n">
        <v>37</v>
      </c>
      <c r="AQ240" s="220" t="n">
        <v>195</v>
      </c>
      <c r="AR240" s="218" t="n"/>
      <c r="AS240" s="218" t="n"/>
      <c r="AT240" s="218" t="n"/>
      <c r="AU240" s="218" t="n"/>
      <c r="AV240" s="218" t="n"/>
      <c r="AW240" s="218" t="n">
        <v>74</v>
      </c>
      <c r="AX240" s="218" t="n">
        <v>74</v>
      </c>
      <c r="AY240" s="218" t="n">
        <v>148</v>
      </c>
      <c r="AZ240" s="218" t="n"/>
      <c r="BA240" s="218" t="n"/>
      <c r="BB240" s="218" t="n"/>
      <c r="BC240" s="218" t="n"/>
      <c r="BD240" s="218" t="n"/>
      <c r="BE240" s="218" t="n"/>
      <c r="BF240" s="218" t="n"/>
      <c r="BG240" s="218" t="n"/>
      <c r="BH240" s="218" t="n"/>
      <c r="BI240" s="218" t="n"/>
      <c r="BJ240" s="218" t="n"/>
      <c r="BK240" s="218" t="n"/>
      <c r="BL240" s="218" t="n"/>
      <c r="BM240" s="218" t="n"/>
      <c r="BN240" s="218" t="n"/>
      <c r="BO240" s="218" t="n"/>
      <c r="BP240" s="218" t="n"/>
      <c r="BQ240" s="218" t="n"/>
      <c r="BR240" s="218" t="n"/>
      <c r="BS240" s="218" t="n"/>
      <c r="BT240" s="218" t="n"/>
      <c r="BU240" s="218" t="n"/>
      <c r="BV240" s="218" t="n"/>
      <c r="BW240" s="218" t="n"/>
      <c r="BX240" s="221" t="n"/>
      <c r="BY240" s="221" t="n"/>
      <c r="BZ240" s="221" t="n"/>
      <c r="CA240" s="221" t="n"/>
      <c r="CB240" s="221" t="n"/>
      <c r="CC240" s="221" t="n"/>
      <c r="CD240" s="221" t="n"/>
      <c r="CE240" s="221" t="n"/>
      <c r="CF240" s="221" t="n"/>
      <c r="CG240" s="222" t="n"/>
      <c r="CH240" s="217" t="n">
        <v>0.02</v>
      </c>
      <c r="CI240" s="449" t="n"/>
      <c r="CJ240" s="224" t="n"/>
      <c r="CK240" s="196" t="n"/>
      <c r="CL240" s="196" t="n"/>
      <c r="CM240" s="196" t="n"/>
      <c r="CN240" s="196" t="n"/>
      <c r="CO240" s="196" t="inlineStr">
        <is>
          <t>الكترولوكس</t>
        </is>
      </c>
      <c r="CP240" s="24" t="inlineStr">
        <is>
          <t>القاهرة للصناعات المغذية بوتاجازات</t>
        </is>
      </c>
      <c r="CQ240" s="367" t="inlineStr">
        <is>
          <t>808901901</t>
        </is>
      </c>
      <c r="CR240" s="367" t="n"/>
      <c r="CS240" s="367" t="n">
        <v>2</v>
      </c>
      <c r="CT240" s="367" t="n"/>
      <c r="CU240" s="367" t="n"/>
      <c r="CV240" s="367" t="n"/>
      <c r="CW240" s="367" t="n"/>
      <c r="CX240" s="367" t="n"/>
      <c r="CY240" s="367">
        <f>IFERROR(ROUND(STDEV(AN240,L240),1),"")</f>
        <v/>
      </c>
      <c r="CZ240" s="235">
        <f>IFERROR(ROUND(AVERAGE(O240:S240,AA240:AE240),0),"")</f>
        <v/>
      </c>
      <c r="DA240" s="235">
        <f>IFERROR(AVERAGE(T240:X240,AF240:AJ240),"")</f>
        <v/>
      </c>
      <c r="DB240" s="96" t="n"/>
      <c r="DC240" s="431">
        <f>SUM(BL240:BT240,AW240:BE240)</f>
        <v/>
      </c>
      <c r="DD240">
        <f>ROUND(DC240/K240,0)</f>
        <v/>
      </c>
      <c r="DE240">
        <f>IFERROR(ROUND(AVERAGE(Y240:Z240,AK240:AL240),0),"")</f>
        <v/>
      </c>
      <c r="DF240" s="218">
        <f>IFERROR(ROUND((3600/DE240*J240),0),"")</f>
        <v/>
      </c>
      <c r="DG240">
        <f>IFERROR(ROUND(DD240/DF240,1),"")</f>
        <v/>
      </c>
      <c r="DH240" s="431">
        <f>DD240+DB240</f>
        <v/>
      </c>
      <c r="DI240">
        <f>DC240/DH240</f>
        <v/>
      </c>
      <c r="DK240" s="431">
        <f>DF240-AP240</f>
        <v/>
      </c>
      <c r="DL240" s="367" t="n"/>
      <c r="DM240" s="367" t="n"/>
      <c r="DN240" s="367" t="n"/>
      <c r="DO240" s="367" t="n"/>
      <c r="DP240" s="367" t="n"/>
      <c r="DQ240" s="367" t="n"/>
      <c r="DR240" s="367" t="n"/>
      <c r="DS240" s="367" t="n"/>
      <c r="DT240" s="367" t="n"/>
      <c r="DU240" s="367" t="n"/>
      <c r="DV240" s="367" t="n"/>
      <c r="DW240" s="367" t="n"/>
      <c r="DX240" s="367" t="n"/>
      <c r="DY240" s="367" t="n"/>
      <c r="DZ240" s="367" t="n"/>
      <c r="EA240" s="367" t="n"/>
      <c r="EB240" s="367" t="n"/>
      <c r="EC240" s="367" t="n"/>
      <c r="ED240" s="367" t="n"/>
      <c r="EE240" s="367" t="n"/>
      <c r="EF240" s="367" t="n"/>
      <c r="EG240" s="367" t="n"/>
      <c r="EH240" s="367" t="n"/>
      <c r="EI240" s="367" t="n"/>
    </row>
    <row r="241" ht="31.5" customFormat="1" customHeight="1" s="242">
      <c r="A241" s="236" t="n">
        <v>2022</v>
      </c>
      <c r="B241" s="192" t="n">
        <v>1</v>
      </c>
      <c r="C241" s="448" t="n">
        <v>44573</v>
      </c>
      <c r="D241" s="192" t="n">
        <v>334</v>
      </c>
      <c r="E241" s="192" t="n">
        <v>254</v>
      </c>
      <c r="F241" s="192" t="n">
        <v>49</v>
      </c>
      <c r="G241" s="241" t="inlineStr">
        <is>
          <t>طقم سخان بلونايل ذو 4 اطقم</t>
        </is>
      </c>
      <c r="H241" t="inlineStr">
        <is>
          <t>FMDAHI40000000</t>
        </is>
      </c>
      <c r="I241" t="inlineStr">
        <is>
          <t>1600*1800</t>
        </is>
      </c>
      <c r="J241" t="n">
        <v>4</v>
      </c>
      <c r="K241" t="n">
        <v>2</v>
      </c>
      <c r="L241" s="243" t="n">
        <v>203</v>
      </c>
      <c r="M241" s="244" t="n">
        <v>188.79</v>
      </c>
      <c r="N241" s="245" t="n">
        <v>217.21</v>
      </c>
      <c r="O241" s="235" t="n">
        <v>283790</v>
      </c>
      <c r="P241" s="235" t="n">
        <v>280722</v>
      </c>
      <c r="Q241" s="235" t="n"/>
      <c r="R241" s="235" t="n">
        <v>268450</v>
      </c>
      <c r="S241" s="235" t="n"/>
      <c r="T241" s="235" t="n">
        <v>158769</v>
      </c>
      <c r="U241" s="235" t="n">
        <v>155701</v>
      </c>
      <c r="V241" s="235" t="n"/>
      <c r="W241" s="235" t="n">
        <v>165672</v>
      </c>
      <c r="X241" s="235" t="n"/>
      <c r="Y241" s="195" t="n">
        <v>137</v>
      </c>
      <c r="Z241" s="195" t="n">
        <v>136</v>
      </c>
      <c r="AA241" s="235" t="n">
        <v>230100</v>
      </c>
      <c r="AB241" s="235" t="n"/>
      <c r="AC241" s="235" t="n">
        <v>253877</v>
      </c>
      <c r="AD241" s="235" t="n">
        <v>210925</v>
      </c>
      <c r="AE241" s="235" t="n">
        <v>207090</v>
      </c>
      <c r="AF241" s="235" t="n">
        <v>154934</v>
      </c>
      <c r="AG241" s="235" t="n"/>
      <c r="AH241" s="235" t="n">
        <v>164905</v>
      </c>
      <c r="AI241" s="235" t="n">
        <v>158002</v>
      </c>
      <c r="AJ241" s="235" t="n">
        <v>160303</v>
      </c>
      <c r="AK241" s="195" t="n">
        <v>137</v>
      </c>
      <c r="AL241" s="195" t="n">
        <v>136</v>
      </c>
      <c r="AM241" s="235" t="n"/>
      <c r="AN241" s="235" t="n"/>
      <c r="AO241" s="282" t="n"/>
      <c r="AP241" s="219" t="n">
        <v>88</v>
      </c>
      <c r="AQ241" s="220" t="n">
        <v>164</v>
      </c>
      <c r="AR241" s="218" t="n"/>
      <c r="AS241" s="218" t="n"/>
      <c r="AT241" s="218" t="n"/>
      <c r="AU241" s="218" t="n"/>
      <c r="AV241" s="218" t="n"/>
      <c r="AW241" s="218" t="n">
        <v>7670</v>
      </c>
      <c r="AX241" s="218" t="n">
        <v>7670</v>
      </c>
      <c r="AY241" s="218" t="n">
        <v>3068</v>
      </c>
      <c r="AZ241" s="218" t="n"/>
      <c r="BA241" s="218" t="n"/>
      <c r="BB241" s="218" t="n"/>
      <c r="BC241" s="218" t="n"/>
      <c r="BD241" s="218" t="n"/>
      <c r="BE241" s="218" t="n"/>
      <c r="BF241" s="218" t="n"/>
      <c r="BG241" s="218" t="n"/>
      <c r="BH241" s="218" t="n"/>
      <c r="BI241" s="218" t="n"/>
      <c r="BJ241" s="218" t="n"/>
      <c r="BK241" s="218" t="n"/>
      <c r="BL241" s="218" t="n">
        <v>1534</v>
      </c>
      <c r="BM241" s="218" t="n">
        <v>3068</v>
      </c>
      <c r="BN241" s="218" t="n">
        <v>3068</v>
      </c>
      <c r="BO241" s="218" t="n"/>
      <c r="BP241" s="218" t="n"/>
      <c r="BQ241" s="218" t="n"/>
      <c r="BR241" s="218" t="n"/>
      <c r="BS241" s="218" t="n"/>
      <c r="BT241" s="218" t="n"/>
      <c r="BU241" s="218" t="n"/>
      <c r="BV241" s="218" t="n"/>
      <c r="BW241" s="218" t="n">
        <v>4602</v>
      </c>
      <c r="BX241" s="221" t="n">
        <v>5369</v>
      </c>
      <c r="BY241" s="221" t="n">
        <v>3068</v>
      </c>
      <c r="BZ241" s="221" t="n"/>
      <c r="CA241" s="221" t="n"/>
      <c r="CB241" s="221" t="n"/>
      <c r="CC241" s="221" t="n"/>
      <c r="CD241" s="221" t="n"/>
      <c r="CE241" s="221" t="n"/>
      <c r="CF241" s="221" t="n"/>
      <c r="CG241" s="222" t="n"/>
      <c r="CH241" s="217" t="n">
        <v>0.02</v>
      </c>
      <c r="CI241" s="449" t="n"/>
      <c r="CJ241" s="224" t="n"/>
      <c r="CK241" s="196" t="n"/>
      <c r="CL241" s="196" t="n"/>
      <c r="CM241" s="196" t="n"/>
      <c r="CN241" s="196" t="n"/>
      <c r="CO241" s="196" t="inlineStr">
        <is>
          <t>الكترولوكس</t>
        </is>
      </c>
      <c r="CP241" s="24" t="inlineStr">
        <is>
          <t>القاهرة للصناعات المغذية سخانات</t>
        </is>
      </c>
      <c r="CQ241" s="367" t="inlineStr">
        <is>
          <t>PHEWP0112</t>
        </is>
      </c>
      <c r="CR241" s="367" t="n"/>
      <c r="CS241" s="367" t="n">
        <v>2</v>
      </c>
      <c r="CT241" s="367" t="n"/>
      <c r="CU241" s="367" t="n"/>
      <c r="CV241" s="367" t="n"/>
      <c r="CW241" s="367" t="n"/>
      <c r="CX241" s="367" t="n"/>
      <c r="CY241" s="367">
        <f>IFERROR(ROUND(STDEV(AN241,L241),1),"")</f>
        <v/>
      </c>
      <c r="CZ241" s="235">
        <f>IFERROR(ROUND(AVERAGE(O241:S241,AA241:AE241),0),"")</f>
        <v/>
      </c>
      <c r="DA241" s="235">
        <f>IFERROR(AVERAGE(T241:X241,AF241:AJ241),"")</f>
        <v/>
      </c>
      <c r="DB241" s="96" t="n"/>
      <c r="DC241" s="431">
        <f>SUM(BL241:BT241,AW241:BE241)</f>
        <v/>
      </c>
      <c r="DD241">
        <f>ROUND(DC241/K241,0)</f>
        <v/>
      </c>
      <c r="DE241">
        <f>IFERROR(ROUND(AVERAGE(Y241:Z241,AK241:AL241),0),"")</f>
        <v/>
      </c>
      <c r="DF241" s="218">
        <f>IFERROR(ROUND((3600/DE241*J241),0),"")</f>
        <v/>
      </c>
      <c r="DG241">
        <f>IFERROR(ROUND(DD241/DF241,1),"")</f>
        <v/>
      </c>
      <c r="DH241" s="431">
        <f>DD241+DB241</f>
        <v/>
      </c>
      <c r="DI241">
        <f>DC241/DH241</f>
        <v/>
      </c>
      <c r="DK241" s="431">
        <f>DF241-AP241</f>
        <v/>
      </c>
      <c r="DL241" s="367" t="n"/>
      <c r="DM241" s="367" t="n"/>
      <c r="DN241" s="367" t="n"/>
      <c r="DO241" s="367" t="n"/>
      <c r="DP241" s="367" t="n"/>
      <c r="DQ241" s="367" t="n"/>
      <c r="DR241" s="367" t="n"/>
      <c r="DS241" s="367" t="n"/>
      <c r="DT241" s="367" t="n"/>
      <c r="DU241" s="367" t="n"/>
      <c r="DV241" s="367" t="n"/>
      <c r="DW241" s="367" t="n"/>
      <c r="DX241" s="367" t="n"/>
      <c r="DY241" s="367" t="n"/>
      <c r="DZ241" s="367" t="n"/>
      <c r="EA241" s="367" t="n"/>
      <c r="EB241" s="367" t="n"/>
      <c r="EC241" s="367" t="n"/>
      <c r="ED241" s="367" t="n"/>
      <c r="EE241" s="367" t="n"/>
      <c r="EF241" s="367" t="n"/>
      <c r="EG241" s="367" t="n"/>
      <c r="EH241" s="367" t="n"/>
      <c r="EI241" s="367" t="n"/>
    </row>
    <row r="242" ht="31.5" customFormat="1" customHeight="1" s="242">
      <c r="A242" s="236" t="n">
        <v>2022</v>
      </c>
      <c r="B242" s="192" t="n">
        <v>1</v>
      </c>
      <c r="C242" s="448" t="n">
        <v>44573</v>
      </c>
      <c r="D242" s="192" t="n">
        <v>417</v>
      </c>
      <c r="E242" s="192" t="n">
        <v>660</v>
      </c>
      <c r="F242" s="192" t="n"/>
      <c r="G242" s="241" t="inlineStr">
        <is>
          <t>MFZ67207201 75UP77 TOP-BOTTOM</t>
        </is>
      </c>
      <c r="H242" t="inlineStr">
        <is>
          <t>FMLGEI075UP770</t>
        </is>
      </c>
      <c r="I242" t="inlineStr">
        <is>
          <t>1400*1700</t>
        </is>
      </c>
      <c r="J242" t="n">
        <v>1</v>
      </c>
      <c r="K242" t="n">
        <v>6</v>
      </c>
      <c r="L242" s="243" t="n">
        <v>1265</v>
      </c>
      <c r="M242" s="244" t="n">
        <v>1190.365</v>
      </c>
      <c r="N242" s="245" t="n">
        <v>1354.815</v>
      </c>
      <c r="O242" s="235" t="n"/>
      <c r="P242" s="235" t="n"/>
      <c r="Q242" s="235" t="n"/>
      <c r="R242" s="235" t="n"/>
      <c r="S242" s="235" t="n"/>
      <c r="T242" s="235" t="n"/>
      <c r="U242" s="235" t="n"/>
      <c r="V242" s="235" t="n"/>
      <c r="W242" s="235" t="n"/>
      <c r="X242" s="235" t="n"/>
      <c r="Y242" s="195" t="n">
        <v>169</v>
      </c>
      <c r="Z242" s="195" t="n">
        <v>169</v>
      </c>
      <c r="AA242" s="235" t="n"/>
      <c r="AB242" s="235" t="n"/>
      <c r="AC242" s="235" t="n"/>
      <c r="AD242" s="235" t="n"/>
      <c r="AE242" s="235" t="n"/>
      <c r="AF242" s="235" t="n"/>
      <c r="AG242" s="235" t="n"/>
      <c r="AH242" s="235" t="n"/>
      <c r="AI242" s="235" t="n"/>
      <c r="AJ242" s="235" t="n"/>
      <c r="AK242" s="195" t="n">
        <v>168</v>
      </c>
      <c r="AL242" s="195" t="n">
        <v>167</v>
      </c>
      <c r="AM242" s="235" t="n"/>
      <c r="AN242" s="235" t="n"/>
      <c r="AO242" s="282" t="n"/>
      <c r="AP242" s="219" t="n">
        <v>20</v>
      </c>
      <c r="AQ242" s="220" t="n">
        <v>180</v>
      </c>
      <c r="AR242" s="218" t="n"/>
      <c r="AS242" s="218" t="n"/>
      <c r="AT242" s="218" t="n"/>
      <c r="AU242" s="218" t="n"/>
      <c r="AV242" s="218" t="n"/>
      <c r="AW242" s="218" t="n"/>
      <c r="AX242" s="218" t="n"/>
      <c r="AY242" s="218" t="n"/>
      <c r="AZ242" s="218" t="n"/>
      <c r="BA242" s="218" t="n"/>
      <c r="BB242" s="218" t="n"/>
      <c r="BC242" s="218" t="n"/>
      <c r="BD242" s="218" t="n"/>
      <c r="BE242" s="218" t="n"/>
      <c r="BF242" s="218" t="n"/>
      <c r="BG242" s="218" t="n"/>
      <c r="BH242" s="218" t="n"/>
      <c r="BI242" s="218" t="n"/>
      <c r="BJ242" s="218" t="n"/>
      <c r="BK242" s="218" t="n"/>
      <c r="BL242" s="218" t="n"/>
      <c r="BM242" s="218" t="n"/>
      <c r="BN242" s="218" t="n"/>
      <c r="BO242" s="218" t="n"/>
      <c r="BP242" s="218" t="n"/>
      <c r="BQ242" s="218" t="n"/>
      <c r="BR242" s="218" t="n"/>
      <c r="BS242" s="218" t="n"/>
      <c r="BT242" s="218" t="n"/>
      <c r="BU242" s="218" t="n"/>
      <c r="BV242" s="218" t="n"/>
      <c r="BW242" s="218" t="n"/>
      <c r="BX242" s="221" t="n"/>
      <c r="BY242" s="221" t="n"/>
      <c r="BZ242" s="221" t="n"/>
      <c r="CA242" s="221" t="n"/>
      <c r="CB242" s="221" t="n"/>
      <c r="CC242" s="221" t="n"/>
      <c r="CD242" s="221" t="n"/>
      <c r="CE242" s="221" t="n"/>
      <c r="CF242" s="221" t="n"/>
      <c r="CG242" s="222" t="n"/>
      <c r="CH242" s="217" t="n"/>
      <c r="CI242" s="449" t="n"/>
      <c r="CJ242" s="224" t="n"/>
      <c r="CK242" s="196" t="n"/>
      <c r="CL242" s="196" t="n"/>
      <c r="CM242" s="196" t="n"/>
      <c r="CN242" s="196" t="n"/>
      <c r="CO242" s="196" t="inlineStr">
        <is>
          <t>LG</t>
        </is>
      </c>
      <c r="CP242" s="24" t="inlineStr">
        <is>
          <t>HE</t>
        </is>
      </c>
      <c r="CQ242" s="367" t="inlineStr">
        <is>
          <t>MFZ67207201</t>
        </is>
      </c>
      <c r="CR242" s="367" t="inlineStr">
        <is>
          <t>mma</t>
        </is>
      </c>
      <c r="CS242" s="367" t="n">
        <v>2</v>
      </c>
      <c r="CT242" s="367" t="n"/>
      <c r="CU242" s="367" t="n"/>
      <c r="CV242" s="367" t="n"/>
      <c r="CW242" s="367" t="n"/>
      <c r="CX242" s="367" t="n"/>
      <c r="CY242" s="367">
        <f>IFERROR(ROUND(STDEV(AN242,L242),1),"")</f>
        <v/>
      </c>
      <c r="CZ242" s="235">
        <f>IFERROR(ROUND(AVERAGE(O242:S242,AA242:AE242),0),"")</f>
        <v/>
      </c>
      <c r="DA242" s="235">
        <f>IFERROR(AVERAGE(T242:X242,AF242:AJ242),"")</f>
        <v/>
      </c>
      <c r="DB242" s="96" t="n"/>
      <c r="DC242" s="431">
        <f>SUM(BL242:BT242,AW242:BE242)</f>
        <v/>
      </c>
      <c r="DD242">
        <f>ROUND(DC242/K242,0)</f>
        <v/>
      </c>
      <c r="DE242">
        <f>IFERROR(ROUND(AVERAGE(Y242:Z242,AK242:AL242),0),"")</f>
        <v/>
      </c>
      <c r="DF242" s="218">
        <f>IFERROR(ROUND((3600/DE242*J242),0),"")</f>
        <v/>
      </c>
      <c r="DG242">
        <f>IFERROR(ROUND(DD242/DF242,1),"")</f>
        <v/>
      </c>
      <c r="DH242" s="431">
        <f>DD242+DB242</f>
        <v/>
      </c>
      <c r="DI242">
        <f>DC242/DH242</f>
        <v/>
      </c>
      <c r="DK242" s="431">
        <f>DF242-AP242</f>
        <v/>
      </c>
      <c r="DL242" s="367" t="n"/>
      <c r="DM242" s="367" t="n"/>
      <c r="DN242" s="367" t="n"/>
      <c r="DO242" s="367" t="n"/>
      <c r="DP242" s="367" t="n"/>
      <c r="DQ242" s="367" t="n"/>
      <c r="DR242" s="367" t="n"/>
      <c r="DS242" s="367" t="n"/>
      <c r="DT242" s="367" t="n"/>
      <c r="DU242" s="367" t="n"/>
      <c r="DV242" s="367" t="n"/>
      <c r="DW242" s="367" t="n"/>
      <c r="DX242" s="367" t="n"/>
      <c r="DY242" s="367" t="n"/>
      <c r="DZ242" s="367" t="n"/>
      <c r="EA242" s="367" t="n"/>
      <c r="EB242" s="367" t="n"/>
      <c r="EC242" s="367" t="n"/>
      <c r="ED242" s="367" t="n"/>
      <c r="EE242" s="367" t="n"/>
      <c r="EF242" s="367" t="n"/>
      <c r="EG242" s="367" t="n"/>
      <c r="EH242" s="367" t="n"/>
      <c r="EI242" s="367" t="n"/>
    </row>
    <row r="243" ht="31.5" customFormat="1" customHeight="1" s="242">
      <c r="A243" s="236" t="n">
        <v>2022</v>
      </c>
      <c r="B243" s="192" t="n">
        <v>1</v>
      </c>
      <c r="C243" s="448" t="n">
        <v>44574</v>
      </c>
      <c r="D243" s="192" t="n">
        <v>417</v>
      </c>
      <c r="E243" s="192" t="n">
        <v>661</v>
      </c>
      <c r="F243" s="192" t="n">
        <v>2</v>
      </c>
      <c r="G243" s="241" t="inlineStr">
        <is>
          <t xml:space="preserve"> MFZ67207201 75UP77Side</t>
        </is>
      </c>
      <c r="H243" t="inlineStr">
        <is>
          <t>FMLGEI475UP770</t>
        </is>
      </c>
      <c r="I243" t="inlineStr">
        <is>
          <t>1400*1700</t>
        </is>
      </c>
      <c r="J243" t="n">
        <v>1</v>
      </c>
      <c r="K243" t="n">
        <v>6</v>
      </c>
      <c r="L243" s="243" t="n">
        <v>138</v>
      </c>
      <c r="M243" s="244" t="n">
        <v>129.858</v>
      </c>
      <c r="N243" s="245" t="n">
        <v>147.798</v>
      </c>
      <c r="O243" s="235" t="n"/>
      <c r="P243" s="235" t="n"/>
      <c r="Q243" s="235" t="n"/>
      <c r="R243" s="235" t="n"/>
      <c r="S243" s="235" t="n"/>
      <c r="T243" s="235" t="n"/>
      <c r="U243" s="235" t="n"/>
      <c r="V243" s="235" t="n"/>
      <c r="W243" s="235" t="n"/>
      <c r="X243" s="235" t="n"/>
      <c r="Y243" s="195" t="n">
        <v>169</v>
      </c>
      <c r="Z243" s="195" t="n">
        <v>169</v>
      </c>
      <c r="AA243" s="235" t="n"/>
      <c r="AB243" s="235" t="n"/>
      <c r="AC243" s="235" t="n"/>
      <c r="AD243" s="235" t="n"/>
      <c r="AE243" s="235" t="n"/>
      <c r="AF243" s="235" t="n"/>
      <c r="AG243" s="235" t="n"/>
      <c r="AH243" s="235" t="n"/>
      <c r="AI243" s="235" t="n"/>
      <c r="AJ243" s="235" t="n"/>
      <c r="AK243" s="195" t="n">
        <v>168</v>
      </c>
      <c r="AL243" s="195" t="n">
        <v>167</v>
      </c>
      <c r="AM243" s="235" t="n"/>
      <c r="AN243" s="235" t="n"/>
      <c r="AO243" s="282" t="n"/>
      <c r="AP243" s="219" t="n">
        <v>20</v>
      </c>
      <c r="AQ243" s="220" t="n">
        <v>180</v>
      </c>
      <c r="AR243" s="218" t="n"/>
      <c r="AS243" s="218" t="n"/>
      <c r="AT243" s="218" t="n"/>
      <c r="AU243" s="218" t="n"/>
      <c r="AV243" s="218" t="n"/>
      <c r="AW243" s="218" t="n"/>
      <c r="AX243" s="218" t="n"/>
      <c r="AY243" s="218" t="n"/>
      <c r="AZ243" s="218" t="n"/>
      <c r="BA243" s="218" t="n"/>
      <c r="BB243" s="218" t="n"/>
      <c r="BC243" s="218" t="n"/>
      <c r="BD243" s="218" t="n"/>
      <c r="BE243" s="218" t="n"/>
      <c r="BF243" s="218" t="n"/>
      <c r="BG243" s="218" t="n"/>
      <c r="BH243" s="218" t="n"/>
      <c r="BI243" s="218" t="n"/>
      <c r="BJ243" s="218" t="n"/>
      <c r="BK243" s="218" t="n"/>
      <c r="BL243" s="218" t="n"/>
      <c r="BM243" s="218" t="n"/>
      <c r="BN243" s="218" t="n"/>
      <c r="BO243" s="218" t="n"/>
      <c r="BP243" s="218" t="n"/>
      <c r="BQ243" s="218" t="n"/>
      <c r="BR243" s="218" t="n"/>
      <c r="BS243" s="218" t="n"/>
      <c r="BT243" s="218" t="n"/>
      <c r="BU243" s="218" t="n"/>
      <c r="BV243" s="218" t="n"/>
      <c r="BW243" s="218" t="n"/>
      <c r="BX243" s="221" t="n"/>
      <c r="BY243" s="221" t="n"/>
      <c r="BZ243" s="221" t="n"/>
      <c r="CA243" s="221" t="n"/>
      <c r="CB243" s="221" t="n"/>
      <c r="CC243" s="221" t="n"/>
      <c r="CD243" s="221" t="n"/>
      <c r="CE243" s="221" t="n"/>
      <c r="CF243" s="221" t="n"/>
      <c r="CG243" s="222" t="n"/>
      <c r="CH243" s="217" t="n">
        <v>0.015</v>
      </c>
      <c r="CI243" s="449" t="n"/>
      <c r="CJ243" s="224" t="n"/>
      <c r="CK243" s="196" t="n"/>
      <c r="CL243" s="196" t="n"/>
      <c r="CM243" s="196" t="n"/>
      <c r="CN243" s="196" t="n"/>
      <c r="CO243" s="196" t="inlineStr">
        <is>
          <t>LG</t>
        </is>
      </c>
      <c r="CP243" s="24" t="inlineStr">
        <is>
          <t>HE</t>
        </is>
      </c>
      <c r="CQ243" s="367" t="inlineStr">
        <is>
          <t>MFZ67207202</t>
        </is>
      </c>
      <c r="CR243" s="367" t="inlineStr">
        <is>
          <t>mma</t>
        </is>
      </c>
      <c r="CS243" s="367" t="n">
        <v>2</v>
      </c>
      <c r="CT243" s="367" t="n"/>
      <c r="CU243" s="367" t="n"/>
      <c r="CV243" s="367" t="n"/>
      <c r="CW243" s="367" t="n"/>
      <c r="CX243" s="367" t="n"/>
      <c r="CY243" s="367">
        <f>IFERROR(ROUND(STDEV(AN243,L243),1),"")</f>
        <v/>
      </c>
      <c r="CZ243" s="235">
        <f>IFERROR(ROUND(AVERAGE(O243:S243,AA243:AE243),0),"")</f>
        <v/>
      </c>
      <c r="DA243" s="235">
        <f>IFERROR(AVERAGE(T243:X243,AF243:AJ243),"")</f>
        <v/>
      </c>
      <c r="DB243" s="96" t="n"/>
      <c r="DC243" s="431">
        <f>SUM(BL243:BT243,AW243:BE243)</f>
        <v/>
      </c>
      <c r="DD243">
        <f>ROUND(DC243/K243,0)</f>
        <v/>
      </c>
      <c r="DE243">
        <f>IFERROR(ROUND(AVERAGE(Y243:Z243,AK243:AL243),0),"")</f>
        <v/>
      </c>
      <c r="DF243" s="218">
        <f>IFERROR(ROUND((3600/DE243*J243),0),"")</f>
        <v/>
      </c>
      <c r="DG243">
        <f>IFERROR(ROUND(DD243/DF243,1),"")</f>
        <v/>
      </c>
      <c r="DH243" s="431">
        <f>DD243+DB243</f>
        <v/>
      </c>
      <c r="DI243">
        <f>DC243/DH243</f>
        <v/>
      </c>
      <c r="DK243" s="431">
        <f>DF243-AP243</f>
        <v/>
      </c>
      <c r="DL243" s="367" t="n"/>
      <c r="DM243" s="367" t="n"/>
      <c r="DN243" s="367" t="n"/>
      <c r="DO243" s="367" t="n"/>
      <c r="DP243" s="367" t="n"/>
      <c r="DQ243" s="367" t="n"/>
      <c r="DR243" s="367" t="n"/>
      <c r="DS243" s="367" t="n"/>
      <c r="DT243" s="367" t="n"/>
      <c r="DU243" s="367" t="n"/>
      <c r="DV243" s="367" t="n"/>
      <c r="DW243" s="367" t="n"/>
      <c r="DX243" s="367" t="n"/>
      <c r="DY243" s="367" t="n"/>
      <c r="DZ243" s="367" t="n"/>
      <c r="EA243" s="367" t="n"/>
      <c r="EB243" s="367" t="n"/>
      <c r="EC243" s="367" t="n"/>
      <c r="ED243" s="367" t="n"/>
      <c r="EE243" s="367" t="n"/>
      <c r="EF243" s="367" t="n"/>
      <c r="EG243" s="367" t="n"/>
      <c r="EH243" s="367" t="n"/>
      <c r="EI243" s="367" t="n"/>
    </row>
    <row r="244" ht="31.5" customFormat="1" customHeight="1" s="242">
      <c r="A244" s="236" t="n">
        <v>2022</v>
      </c>
      <c r="B244" s="192" t="n">
        <v>1</v>
      </c>
      <c r="C244" s="448" t="n">
        <v>44574</v>
      </c>
      <c r="D244" s="192" t="n">
        <v>137</v>
      </c>
      <c r="E244" s="192" t="n">
        <v>273</v>
      </c>
      <c r="F244" s="192" t="n">
        <v>3</v>
      </c>
      <c r="G244" s="241" t="inlineStr">
        <is>
          <t>صندوق سمك 25 ك بني سويف</t>
        </is>
      </c>
      <c r="H244" t="inlineStr">
        <is>
          <t>FM000B25000000</t>
        </is>
      </c>
      <c r="I244" t="inlineStr">
        <is>
          <t>1400*1700</t>
        </is>
      </c>
      <c r="J244" t="n">
        <v>3</v>
      </c>
      <c r="K244" t="n">
        <v>2</v>
      </c>
      <c r="L244" s="243" t="n">
        <v>564</v>
      </c>
      <c r="M244" s="244" t="n">
        <v>524.52</v>
      </c>
      <c r="N244" s="245" t="n">
        <v>603.48</v>
      </c>
      <c r="O244" s="235" t="n"/>
      <c r="P244" s="235" t="n"/>
      <c r="Q244" s="235" t="n"/>
      <c r="R244" s="235" t="n"/>
      <c r="S244" s="235" t="n"/>
      <c r="T244" s="235" t="n"/>
      <c r="U244" s="235" t="n"/>
      <c r="V244" s="235" t="n"/>
      <c r="W244" s="235" t="n"/>
      <c r="X244" s="235" t="n"/>
      <c r="Y244" s="195" t="n">
        <v>125</v>
      </c>
      <c r="Z244" s="195" t="n">
        <v>124</v>
      </c>
      <c r="AA244" s="235" t="n"/>
      <c r="AB244" s="235" t="n"/>
      <c r="AC244" s="235" t="n"/>
      <c r="AD244" s="235" t="n"/>
      <c r="AE244" s="235" t="n"/>
      <c r="AF244" s="235" t="n"/>
      <c r="AG244" s="235" t="n"/>
      <c r="AH244" s="235" t="n"/>
      <c r="AI244" s="235" t="n"/>
      <c r="AJ244" s="235" t="n"/>
      <c r="AK244" s="195" t="n">
        <v>125</v>
      </c>
      <c r="AL244" s="195" t="n">
        <v>125</v>
      </c>
      <c r="AM244" s="235" t="n"/>
      <c r="AN244" s="235" t="n"/>
      <c r="AO244" s="282" t="n"/>
      <c r="AP244" s="219" t="n">
        <v>93</v>
      </c>
      <c r="AQ244" s="220" t="n">
        <v>116</v>
      </c>
      <c r="AR244" s="218" t="n"/>
      <c r="AS244" s="218" t="n"/>
      <c r="AT244" s="218" t="n"/>
      <c r="AU244" s="218" t="n"/>
      <c r="AV244" s="218" t="n"/>
      <c r="AW244" s="218" t="n"/>
      <c r="AX244" s="218" t="n"/>
      <c r="AY244" s="218" t="n"/>
      <c r="AZ244" s="218" t="n"/>
      <c r="BA244" s="218" t="n"/>
      <c r="BB244" s="218" t="n"/>
      <c r="BC244" s="218" t="n"/>
      <c r="BD244" s="218" t="n"/>
      <c r="BE244" s="218" t="n"/>
      <c r="BF244" s="218" t="n"/>
      <c r="BG244" s="218" t="n"/>
      <c r="BH244" s="218" t="n"/>
      <c r="BI244" s="218" t="n"/>
      <c r="BJ244" s="218" t="n"/>
      <c r="BK244" s="218" t="n"/>
      <c r="BL244" s="218" t="n"/>
      <c r="BM244" s="218" t="n"/>
      <c r="BN244" s="218" t="n"/>
      <c r="BO244" s="218" t="n"/>
      <c r="BP244" s="218" t="n"/>
      <c r="BQ244" s="218" t="n"/>
      <c r="BR244" s="218" t="n"/>
      <c r="BS244" s="218" t="n"/>
      <c r="BT244" s="218" t="n"/>
      <c r="BU244" s="218" t="n"/>
      <c r="BV244" s="218" t="n"/>
      <c r="BW244" s="218" t="n"/>
      <c r="BX244" s="221" t="n"/>
      <c r="BY244" s="221" t="n"/>
      <c r="BZ244" s="221" t="n"/>
      <c r="CA244" s="221" t="n"/>
      <c r="CB244" s="221" t="n"/>
      <c r="CC244" s="221" t="n"/>
      <c r="CD244" s="221" t="n"/>
      <c r="CE244" s="221" t="n"/>
      <c r="CF244" s="221" t="n"/>
      <c r="CG244" s="222" t="n"/>
      <c r="CH244" s="217" t="n">
        <v>0.015</v>
      </c>
      <c r="CI244" s="449" t="n"/>
      <c r="CJ244" s="224" t="n"/>
      <c r="CK244" s="196" t="n"/>
      <c r="CL244" s="196" t="n"/>
      <c r="CM244" s="196" t="n"/>
      <c r="CN244" s="196" t="n"/>
      <c r="CO244" s="196" t="inlineStr">
        <is>
          <t>عملاء متنوعون</t>
        </is>
      </c>
      <c r="CP244" s="24" t="n"/>
      <c r="CQ244" s="367" t="n"/>
      <c r="CR244" s="367" t="n"/>
      <c r="CS244" s="367" t="n">
        <v>2</v>
      </c>
      <c r="CT244" s="367" t="n"/>
      <c r="CU244" s="367" t="n"/>
      <c r="CV244" s="367" t="n"/>
      <c r="CW244" s="367" t="n"/>
      <c r="CX244" s="367" t="n"/>
      <c r="CY244" s="367">
        <f>IFERROR(ROUND(STDEV(AN244,L244),1),"")</f>
        <v/>
      </c>
      <c r="CZ244" s="235">
        <f>IFERROR(ROUND(AVERAGE(O244:S244,AA244:AE244),0),"")</f>
        <v/>
      </c>
      <c r="DA244" s="235">
        <f>IFERROR(AVERAGE(T244:X244,AF244:AJ244),"")</f>
        <v/>
      </c>
      <c r="DB244" s="96" t="n"/>
      <c r="DC244" s="431">
        <f>SUM(BL244:BT244,AW244:BE244)</f>
        <v/>
      </c>
      <c r="DD244">
        <f>ROUND(DC244/K244,0)</f>
        <v/>
      </c>
      <c r="DE244">
        <f>IFERROR(ROUND(AVERAGE(Y244:Z244,AK244:AL244),0),"")</f>
        <v/>
      </c>
      <c r="DF244" s="218">
        <f>IFERROR(ROUND((3600/DE244*J244),0),"")</f>
        <v/>
      </c>
      <c r="DG244">
        <f>IFERROR(ROUND(DD244/DF244,1),"")</f>
        <v/>
      </c>
      <c r="DH244" s="431">
        <f>DD244+DB244</f>
        <v/>
      </c>
      <c r="DI244">
        <f>DC244/DH244</f>
        <v/>
      </c>
      <c r="DK244" s="431">
        <f>DF244-AP244</f>
        <v/>
      </c>
      <c r="DL244" s="367" t="n"/>
      <c r="DM244" s="367" t="n"/>
      <c r="DN244" s="367" t="n"/>
      <c r="DO244" s="367" t="n"/>
      <c r="DP244" s="367" t="n"/>
      <c r="DQ244" s="367" t="n"/>
      <c r="DR244" s="367" t="n"/>
      <c r="DS244" s="367" t="n"/>
      <c r="DT244" s="367" t="n"/>
      <c r="DU244" s="367" t="n"/>
      <c r="DV244" s="367" t="n"/>
      <c r="DW244" s="367" t="n"/>
      <c r="DX244" s="367" t="n"/>
      <c r="DY244" s="367" t="n"/>
      <c r="DZ244" s="367" t="n"/>
      <c r="EA244" s="367" t="n"/>
      <c r="EB244" s="367" t="n"/>
      <c r="EC244" s="367" t="n"/>
      <c r="ED244" s="367" t="n"/>
      <c r="EE244" s="367" t="n"/>
      <c r="EF244" s="367" t="n"/>
      <c r="EG244" s="367" t="n"/>
      <c r="EH244" s="367" t="n"/>
      <c r="EI244" s="367" t="n"/>
    </row>
    <row r="245" ht="31.5" customFormat="1" customHeight="1" s="242">
      <c r="A245" s="236" t="n">
        <v>2022</v>
      </c>
      <c r="B245" s="192" t="n">
        <v>1</v>
      </c>
      <c r="C245" s="448" t="n">
        <v>44574</v>
      </c>
      <c r="D245" s="192" t="n">
        <v>421</v>
      </c>
      <c r="E245" s="192" t="n">
        <v>667</v>
      </c>
      <c r="F245" s="192" t="n">
        <v>3</v>
      </c>
      <c r="G245" s="241" t="inlineStr">
        <is>
          <t>LG 65 UP 81</t>
        </is>
      </c>
      <c r="H245" t="inlineStr">
        <is>
          <t>FMLGEI065UP810</t>
        </is>
      </c>
      <c r="I245" t="inlineStr">
        <is>
          <t>1400*1700</t>
        </is>
      </c>
      <c r="J245" t="n">
        <v>1</v>
      </c>
      <c r="K245" t="n">
        <v>4</v>
      </c>
      <c r="L245" s="243" t="n">
        <v>1554</v>
      </c>
      <c r="M245" s="244" t="n">
        <v>1462.314</v>
      </c>
      <c r="N245" s="245" t="n">
        <v>1664.334</v>
      </c>
      <c r="O245" s="235" t="n">
        <v>132066</v>
      </c>
      <c r="P245" s="235" t="n">
        <v>131307</v>
      </c>
      <c r="Q245" s="235" t="n">
        <v>131928</v>
      </c>
      <c r="R245" s="235" t="n">
        <v>132549</v>
      </c>
      <c r="S245" s="235" t="n"/>
      <c r="T245" s="235" t="n">
        <v>112539</v>
      </c>
      <c r="U245" s="235" t="n">
        <v>111780</v>
      </c>
      <c r="V245" s="235" t="n">
        <v>111918</v>
      </c>
      <c r="W245" s="235" t="n">
        <v>112884</v>
      </c>
      <c r="X245" s="235" t="n"/>
      <c r="Y245" s="195" t="n">
        <v>187</v>
      </c>
      <c r="Z245" s="195" t="n">
        <v>185</v>
      </c>
      <c r="AA245" s="235" t="n"/>
      <c r="AB245" s="235" t="n"/>
      <c r="AC245" s="235" t="n">
        <v>143658</v>
      </c>
      <c r="AD245" s="235" t="n">
        <v>145590</v>
      </c>
      <c r="AE245" s="235" t="n"/>
      <c r="AF245" s="235" t="n"/>
      <c r="AG245" s="235" t="n"/>
      <c r="AH245" s="235" t="n">
        <v>113091</v>
      </c>
      <c r="AI245" s="235" t="n">
        <v>113229</v>
      </c>
      <c r="AJ245" s="235" t="n"/>
      <c r="AK245" s="195" t="n">
        <v>185</v>
      </c>
      <c r="AL245" s="195" t="n">
        <v>186</v>
      </c>
      <c r="AM245" s="235" t="n"/>
      <c r="AN245" s="235" t="n"/>
      <c r="AO245" s="282" t="n"/>
      <c r="AP245" s="219" t="n">
        <v>18</v>
      </c>
      <c r="AQ245" s="220" t="n">
        <v>200</v>
      </c>
      <c r="AR245" s="218" t="n"/>
      <c r="AS245" s="218" t="n"/>
      <c r="AT245" s="218" t="n"/>
      <c r="AU245" s="218" t="n"/>
      <c r="AV245" s="218" t="n"/>
      <c r="AW245" s="218" t="n">
        <v>552</v>
      </c>
      <c r="AX245" s="218" t="n">
        <v>552</v>
      </c>
      <c r="AY245" s="218" t="n">
        <v>276</v>
      </c>
      <c r="AZ245" s="218" t="n"/>
      <c r="BA245" s="218" t="n"/>
      <c r="BB245" s="218" t="n"/>
      <c r="BC245" s="218" t="n"/>
      <c r="BD245" s="218" t="n"/>
      <c r="BE245" s="218" t="n"/>
      <c r="BF245" s="218" t="n"/>
      <c r="BG245" s="218" t="n"/>
      <c r="BH245" s="218" t="n"/>
      <c r="BI245" s="218" t="n"/>
      <c r="BJ245" s="218" t="n"/>
      <c r="BK245" s="218" t="n"/>
      <c r="BL245" s="218" t="n">
        <v>828</v>
      </c>
      <c r="BM245" s="218" t="n">
        <v>828</v>
      </c>
      <c r="BN245" s="218" t="n">
        <v>828</v>
      </c>
      <c r="BO245" s="218" t="n"/>
      <c r="BP245" s="218" t="n"/>
      <c r="BQ245" s="218" t="n"/>
      <c r="BR245" s="218" t="n"/>
      <c r="BS245" s="218" t="n"/>
      <c r="BT245" s="218" t="n"/>
      <c r="BU245" s="218" t="n"/>
      <c r="BV245" s="218" t="n"/>
      <c r="BW245" s="218" t="n">
        <v>345</v>
      </c>
      <c r="BX245" s="221" t="n">
        <v>345</v>
      </c>
      <c r="BY245" s="221" t="n">
        <v>276</v>
      </c>
      <c r="BZ245" s="221" t="n"/>
      <c r="CA245" s="221" t="n"/>
      <c r="CB245" s="221" t="n"/>
      <c r="CC245" s="221" t="n"/>
      <c r="CD245" s="221" t="n"/>
      <c r="CE245" s="221" t="n"/>
      <c r="CF245" s="221" t="n"/>
      <c r="CG245" s="222" t="n"/>
      <c r="CH245" s="217" t="n">
        <v>0.015</v>
      </c>
      <c r="CI245" s="449" t="n"/>
      <c r="CJ245" s="224" t="n"/>
      <c r="CK245" s="196" t="n"/>
      <c r="CL245" s="196" t="n"/>
      <c r="CM245" s="196" t="n"/>
      <c r="CN245" s="196" t="n"/>
      <c r="CO245" s="196" t="inlineStr">
        <is>
          <t>LG</t>
        </is>
      </c>
      <c r="CP245" s="24" t="inlineStr">
        <is>
          <t>HE</t>
        </is>
      </c>
      <c r="CQ245" s="367" t="inlineStr">
        <is>
          <t>MFZ67207601</t>
        </is>
      </c>
      <c r="CR245" s="367" t="inlineStr">
        <is>
          <t>mma</t>
        </is>
      </c>
      <c r="CS245" s="367" t="n">
        <v>2</v>
      </c>
      <c r="CT245" s="367" t="n"/>
      <c r="CU245" s="367" t="n"/>
      <c r="CV245" s="367" t="n"/>
      <c r="CW245" s="367" t="n"/>
      <c r="CX245" s="367" t="n"/>
      <c r="CY245" s="367">
        <f>IFERROR(ROUND(STDEV(AN245,L245),1),"")</f>
        <v/>
      </c>
      <c r="CZ245" s="235">
        <f>IFERROR(ROUND(AVERAGE(O245:S245,AA245:AE245),0),"")</f>
        <v/>
      </c>
      <c r="DA245" s="235">
        <f>IFERROR(AVERAGE(T245:X245,AF245:AJ245),"")</f>
        <v/>
      </c>
      <c r="DB245" s="96" t="n"/>
      <c r="DC245" s="431">
        <f>SUM(BL245:BT245,AW245:BE245)</f>
        <v/>
      </c>
      <c r="DD245">
        <f>ROUND(DC245/K245,0)</f>
        <v/>
      </c>
      <c r="DE245">
        <f>IFERROR(ROUND(AVERAGE(Y245:Z245,AK245:AL245),0),"")</f>
        <v/>
      </c>
      <c r="DF245" s="218">
        <f>IFERROR(ROUND((3600/DE245*J245),0),"")</f>
        <v/>
      </c>
      <c r="DG245">
        <f>IFERROR(ROUND(DD245/DF245,1),"")</f>
        <v/>
      </c>
      <c r="DH245" s="431">
        <f>DD245+DB245</f>
        <v/>
      </c>
      <c r="DI245">
        <f>DC245/DH245</f>
        <v/>
      </c>
      <c r="DK245" s="431">
        <f>DF245-AP245</f>
        <v/>
      </c>
      <c r="DL245" s="367" t="n"/>
      <c r="DM245" s="367" t="n"/>
      <c r="DN245" s="367" t="n"/>
      <c r="DO245" s="367" t="n"/>
      <c r="DP245" s="367" t="n"/>
      <c r="DQ245" s="367" t="n"/>
      <c r="DR245" s="367" t="n"/>
      <c r="DS245" s="367" t="n"/>
      <c r="DT245" s="367" t="n"/>
      <c r="DU245" s="367" t="n"/>
      <c r="DV245" s="367" t="n"/>
      <c r="DW245" s="367" t="n"/>
      <c r="DX245" s="367" t="n"/>
      <c r="DY245" s="367" t="n"/>
      <c r="DZ245" s="367" t="n"/>
      <c r="EA245" s="367" t="n"/>
      <c r="EB245" s="367" t="n"/>
      <c r="EC245" s="367" t="n"/>
      <c r="ED245" s="367" t="n"/>
      <c r="EE245" s="367" t="n"/>
      <c r="EF245" s="367" t="n"/>
      <c r="EG245" s="367" t="n"/>
      <c r="EH245" s="367" t="n"/>
      <c r="EI245" s="367" t="n"/>
    </row>
    <row r="246" ht="31.5" customFormat="1" customHeight="1" s="242">
      <c r="A246" s="236" t="n">
        <v>2022</v>
      </c>
      <c r="B246" s="192" t="n">
        <v>1</v>
      </c>
      <c r="C246" s="448" t="n">
        <v>44574</v>
      </c>
      <c r="D246" s="192" t="n">
        <v>421</v>
      </c>
      <c r="E246" s="192" t="n">
        <v>673</v>
      </c>
      <c r="F246" s="192" t="n">
        <v>3</v>
      </c>
      <c r="G246" s="241" t="inlineStr">
        <is>
          <t>LG65UP81-side</t>
        </is>
      </c>
      <c r="H246" t="inlineStr">
        <is>
          <t>FMLGEI365UP810</t>
        </is>
      </c>
      <c r="I246" t="inlineStr">
        <is>
          <t>1400*1700</t>
        </is>
      </c>
      <c r="J246" t="n">
        <v>1</v>
      </c>
      <c r="K246" t="n">
        <v>4</v>
      </c>
      <c r="L246" s="243" t="n">
        <v>61.6</v>
      </c>
      <c r="M246" s="244" t="n">
        <v>57.9656</v>
      </c>
      <c r="N246" s="245" t="n">
        <v>65.9736</v>
      </c>
      <c r="O246" s="235" t="n">
        <v>10488</v>
      </c>
      <c r="P246" s="235" t="n">
        <v>10212</v>
      </c>
      <c r="Q246" s="235" t="n">
        <v>10074</v>
      </c>
      <c r="R246" s="235" t="n">
        <v>9936</v>
      </c>
      <c r="S246" s="235" t="n"/>
      <c r="T246" s="235" t="n">
        <v>8832</v>
      </c>
      <c r="U246" s="235" t="n">
        <v>8694</v>
      </c>
      <c r="V246" s="235" t="n">
        <v>8418</v>
      </c>
      <c r="W246" s="235" t="n">
        <v>9108</v>
      </c>
      <c r="X246" s="235" t="n"/>
      <c r="Y246" s="195" t="n">
        <v>187</v>
      </c>
      <c r="Z246" s="195" t="n">
        <v>185</v>
      </c>
      <c r="AA246" s="235" t="n"/>
      <c r="AB246" s="235" t="n"/>
      <c r="AC246" s="235" t="n">
        <v>5244</v>
      </c>
      <c r="AD246" s="235" t="n">
        <v>5520</v>
      </c>
      <c r="AE246" s="235" t="n"/>
      <c r="AF246" s="235" t="n"/>
      <c r="AG246" s="235" t="n"/>
      <c r="AH246" s="235" t="n">
        <v>4416</v>
      </c>
      <c r="AI246" s="235" t="n">
        <v>4485</v>
      </c>
      <c r="AJ246" s="235" t="n"/>
      <c r="AK246" s="195" t="n">
        <v>185</v>
      </c>
      <c r="AL246" s="195" t="n">
        <v>186</v>
      </c>
      <c r="AM246" s="235" t="n"/>
      <c r="AN246" s="235" t="n"/>
      <c r="AO246" s="282" t="n"/>
      <c r="AP246" s="219" t="n">
        <v>18</v>
      </c>
      <c r="AQ246" s="220" t="n">
        <v>200</v>
      </c>
      <c r="AR246" s="218" t="n"/>
      <c r="AS246" s="218" t="n"/>
      <c r="AT246" s="218" t="n"/>
      <c r="AU246" s="218" t="n"/>
      <c r="AV246" s="218" t="n"/>
      <c r="AW246" s="218" t="n"/>
      <c r="AX246" s="218" t="n"/>
      <c r="AY246" s="218" t="n"/>
      <c r="AZ246" s="218" t="n"/>
      <c r="BA246" s="218" t="n"/>
      <c r="BB246" s="218" t="n"/>
      <c r="BC246" s="218" t="n"/>
      <c r="BD246" s="218" t="n"/>
      <c r="BE246" s="218" t="n"/>
      <c r="BF246" s="218" t="n"/>
      <c r="BG246" s="218" t="n"/>
      <c r="BH246" s="218" t="n"/>
      <c r="BI246" s="218" t="n"/>
      <c r="BJ246" s="218" t="n"/>
      <c r="BK246" s="218" t="n"/>
      <c r="BL246" s="218" t="n"/>
      <c r="BM246" s="218" t="n"/>
      <c r="BN246" s="218" t="n"/>
      <c r="BO246" s="218" t="n"/>
      <c r="BP246" s="218" t="n"/>
      <c r="BQ246" s="218" t="n"/>
      <c r="BR246" s="218" t="n"/>
      <c r="BS246" s="218" t="n"/>
      <c r="BT246" s="218" t="n"/>
      <c r="BU246" s="218" t="n"/>
      <c r="BV246" s="218" t="n"/>
      <c r="BW246" s="218" t="n"/>
      <c r="BX246" s="221" t="n"/>
      <c r="BY246" s="221" t="n"/>
      <c r="BZ246" s="221" t="n"/>
      <c r="CA246" s="221" t="n"/>
      <c r="CB246" s="221" t="n"/>
      <c r="CC246" s="221" t="n"/>
      <c r="CD246" s="221" t="n"/>
      <c r="CE246" s="221" t="n"/>
      <c r="CF246" s="221" t="n"/>
      <c r="CG246" s="222" t="n"/>
      <c r="CH246" s="217" t="n">
        <v>0.015</v>
      </c>
      <c r="CI246" s="449" t="n"/>
      <c r="CJ246" s="224" t="n"/>
      <c r="CK246" s="196" t="n"/>
      <c r="CL246" s="196" t="n"/>
      <c r="CM246" s="196" t="n"/>
      <c r="CN246" s="196" t="n"/>
      <c r="CO246" s="196" t="inlineStr">
        <is>
          <t>LG</t>
        </is>
      </c>
      <c r="CP246" s="24" t="inlineStr">
        <is>
          <t>HE</t>
        </is>
      </c>
      <c r="CQ246" s="367" t="inlineStr">
        <is>
          <t>MFZ67207602</t>
        </is>
      </c>
      <c r="CR246" s="367" t="inlineStr">
        <is>
          <t>mma</t>
        </is>
      </c>
      <c r="CS246" s="367" t="n">
        <v>2</v>
      </c>
      <c r="CT246" s="367" t="n"/>
      <c r="CU246" s="367" t="n"/>
      <c r="CV246" s="367" t="n"/>
      <c r="CW246" s="367" t="n"/>
      <c r="CX246" s="367" t="n"/>
      <c r="CY246" s="367">
        <f>IFERROR(ROUND(STDEV(AN246,L246),1),"")</f>
        <v/>
      </c>
      <c r="CZ246" s="235">
        <f>IFERROR(ROUND(AVERAGE(O246:S246,AA246:AE246),0),"")</f>
        <v/>
      </c>
      <c r="DA246" s="235">
        <f>IFERROR(AVERAGE(T246:X246,AF246:AJ246),"")</f>
        <v/>
      </c>
      <c r="DB246" s="96" t="n"/>
      <c r="DC246" s="431">
        <f>SUM(BL246:BT246,AW246:BE246)</f>
        <v/>
      </c>
      <c r="DD246">
        <f>ROUND(DC246/K246,0)</f>
        <v/>
      </c>
      <c r="DE246">
        <f>IFERROR(ROUND(AVERAGE(Y246:Z246,AK246:AL246),0),"")</f>
        <v/>
      </c>
      <c r="DF246" s="218">
        <f>IFERROR(ROUND((3600/DE246*J246),0),"")</f>
        <v/>
      </c>
      <c r="DG246">
        <f>IFERROR(ROUND(DD246/DF246,1),"")</f>
        <v/>
      </c>
      <c r="DH246" s="431">
        <f>DD246+DB246</f>
        <v/>
      </c>
      <c r="DI246">
        <f>DC246/DH246</f>
        <v/>
      </c>
      <c r="DK246" s="431">
        <f>DF246-AP246</f>
        <v/>
      </c>
      <c r="DL246" s="367" t="n"/>
      <c r="DM246" s="367" t="n"/>
      <c r="DN246" s="367" t="n"/>
      <c r="DO246" s="367" t="n"/>
      <c r="DP246" s="367" t="n"/>
      <c r="DQ246" s="367" t="n"/>
      <c r="DR246" s="367" t="n"/>
      <c r="DS246" s="367" t="n"/>
      <c r="DT246" s="367" t="n"/>
      <c r="DU246" s="367" t="n"/>
      <c r="DV246" s="367" t="n"/>
      <c r="DW246" s="367" t="n"/>
      <c r="DX246" s="367" t="n"/>
      <c r="DY246" s="367" t="n"/>
      <c r="DZ246" s="367" t="n"/>
      <c r="EA246" s="367" t="n"/>
      <c r="EB246" s="367" t="n"/>
      <c r="EC246" s="367" t="n"/>
      <c r="ED246" s="367" t="n"/>
      <c r="EE246" s="367" t="n"/>
      <c r="EF246" s="367" t="n"/>
      <c r="EG246" s="367" t="n"/>
      <c r="EH246" s="367" t="n"/>
      <c r="EI246" s="367" t="n"/>
    </row>
    <row r="247" ht="31.5" customFormat="1" customHeight="1" s="242">
      <c r="A247" s="236" t="n">
        <v>2022</v>
      </c>
      <c r="B247" s="192" t="n">
        <v>1</v>
      </c>
      <c r="C247" s="448" t="n">
        <v>44574</v>
      </c>
      <c r="D247" s="192" t="n">
        <v>423</v>
      </c>
      <c r="E247" s="192" t="n">
        <v>669</v>
      </c>
      <c r="F247" s="192" t="n">
        <v>3</v>
      </c>
      <c r="G247" s="241" t="inlineStr">
        <is>
          <t>LG65UP77_TB</t>
        </is>
      </c>
      <c r="H247" t="inlineStr">
        <is>
          <t>FMLGEI065UP770</t>
        </is>
      </c>
      <c r="I247" t="inlineStr">
        <is>
          <t>1400*1700</t>
        </is>
      </c>
      <c r="J247" t="n">
        <v>2</v>
      </c>
      <c r="K247" t="n">
        <v>2</v>
      </c>
      <c r="L247" s="243" t="n">
        <v>954</v>
      </c>
      <c r="M247" s="244" t="n">
        <v>897.7140000000001</v>
      </c>
      <c r="N247" s="245" t="n">
        <v>1021.734</v>
      </c>
      <c r="O247" s="235" t="n"/>
      <c r="P247" s="235" t="n"/>
      <c r="Q247" s="235" t="n"/>
      <c r="R247" s="235" t="n"/>
      <c r="S247" s="235" t="n"/>
      <c r="T247" s="235" t="n"/>
      <c r="U247" s="235" t="n"/>
      <c r="V247" s="235" t="n"/>
      <c r="W247" s="235" t="n"/>
      <c r="X247" s="235" t="n"/>
      <c r="Y247" s="195" t="n">
        <v>193</v>
      </c>
      <c r="Z247" s="195" t="n">
        <v>193</v>
      </c>
      <c r="AA247" s="235" t="n"/>
      <c r="AB247" s="235" t="n"/>
      <c r="AC247" s="235" t="n"/>
      <c r="AD247" s="235" t="n"/>
      <c r="AE247" s="235" t="n"/>
      <c r="AF247" s="235" t="n"/>
      <c r="AG247" s="235" t="n"/>
      <c r="AH247" s="235" t="n"/>
      <c r="AI247" s="235" t="n"/>
      <c r="AJ247" s="235" t="n"/>
      <c r="AK247" s="195" t="n">
        <v>193</v>
      </c>
      <c r="AL247" s="195" t="n">
        <v>194</v>
      </c>
      <c r="AM247" s="235" t="n"/>
      <c r="AN247" s="235" t="n"/>
      <c r="AO247" s="282" t="n"/>
      <c r="AP247" s="219" t="n">
        <v>40</v>
      </c>
      <c r="AQ247" s="220" t="n">
        <v>180</v>
      </c>
      <c r="AR247" s="218" t="n"/>
      <c r="AS247" s="218" t="n"/>
      <c r="AT247" s="218" t="n"/>
      <c r="AU247" s="218" t="n"/>
      <c r="AV247" s="218" t="n"/>
      <c r="AW247" s="218" t="n">
        <v>715</v>
      </c>
      <c r="AX247" s="218" t="n">
        <v>715</v>
      </c>
      <c r="AY247" s="218" t="n">
        <v>1144</v>
      </c>
      <c r="AZ247" s="218" t="n"/>
      <c r="BA247" s="218" t="n"/>
      <c r="BB247" s="218" t="n"/>
      <c r="BC247" s="218" t="n"/>
      <c r="BD247" s="218" t="n"/>
      <c r="BE247" s="218" t="n"/>
      <c r="BF247" s="218" t="n"/>
      <c r="BG247" s="218" t="n"/>
      <c r="BH247" s="218" t="n"/>
      <c r="BI247" s="218" t="n"/>
      <c r="BJ247" s="218" t="n"/>
      <c r="BK247" s="218" t="n"/>
      <c r="BL247" s="218" t="n">
        <v>858</v>
      </c>
      <c r="BM247" s="218" t="n">
        <v>1144</v>
      </c>
      <c r="BN247" s="218" t="n">
        <v>1430</v>
      </c>
      <c r="BO247" s="218" t="n"/>
      <c r="BP247" s="218" t="n"/>
      <c r="BQ247" s="218" t="n"/>
      <c r="BR247" s="218" t="n"/>
      <c r="BS247" s="218" t="n"/>
      <c r="BT247" s="218" t="n"/>
      <c r="BU247" s="218" t="n"/>
      <c r="BV247" s="218" t="n"/>
      <c r="BW247" s="218" t="n">
        <v>715</v>
      </c>
      <c r="BX247" s="221" t="n">
        <v>858</v>
      </c>
      <c r="BY247" s="221" t="n">
        <v>1287</v>
      </c>
      <c r="BZ247" s="221" t="n"/>
      <c r="CA247" s="221" t="n"/>
      <c r="CB247" s="221" t="n"/>
      <c r="CC247" s="221" t="n"/>
      <c r="CD247" s="221" t="n"/>
      <c r="CE247" s="221" t="n"/>
      <c r="CF247" s="221" t="n"/>
      <c r="CG247" s="222" t="n"/>
      <c r="CH247" s="217" t="n">
        <v>0.015</v>
      </c>
      <c r="CI247" s="449" t="n"/>
      <c r="CJ247" s="224" t="n"/>
      <c r="CK247" s="196" t="n"/>
      <c r="CL247" s="196" t="n"/>
      <c r="CM247" s="196" t="n"/>
      <c r="CN247" s="196" t="n"/>
      <c r="CO247" s="196" t="inlineStr">
        <is>
          <t>LG</t>
        </is>
      </c>
      <c r="CP247" s="24" t="inlineStr">
        <is>
          <t>HE</t>
        </is>
      </c>
      <c r="CQ247" s="367" t="inlineStr">
        <is>
          <t>MFZ67207701</t>
        </is>
      </c>
      <c r="CR247" s="367" t="inlineStr">
        <is>
          <t>mma</t>
        </is>
      </c>
      <c r="CS247" s="367" t="n">
        <v>2</v>
      </c>
      <c r="CT247" s="367" t="n"/>
      <c r="CU247" s="367" t="n"/>
      <c r="CV247" s="367" t="n"/>
      <c r="CW247" s="367" t="n"/>
      <c r="CX247" s="367" t="n"/>
      <c r="CY247" s="367">
        <f>IFERROR(ROUND(STDEV(AN247,L247),1),"")</f>
        <v/>
      </c>
      <c r="CZ247" s="235">
        <f>IFERROR(ROUND(AVERAGE(O247:S247,AA247:AE247),0),"")</f>
        <v/>
      </c>
      <c r="DA247" s="235">
        <f>IFERROR(AVERAGE(T247:X247,AF247:AJ247),"")</f>
        <v/>
      </c>
      <c r="DB247" s="96" t="n"/>
      <c r="DC247" s="431">
        <f>SUM(BL247:BT247,AW247:BE247)</f>
        <v/>
      </c>
      <c r="DD247">
        <f>ROUND(DC247/K247,0)</f>
        <v/>
      </c>
      <c r="DE247">
        <f>IFERROR(ROUND(AVERAGE(Y247:Z247,AK247:AL247),0),"")</f>
        <v/>
      </c>
      <c r="DF247" s="218">
        <f>IFERROR(ROUND((3600/DE247*J247),0),"")</f>
        <v/>
      </c>
      <c r="DG247">
        <f>IFERROR(ROUND(DD247/DF247,1),"")</f>
        <v/>
      </c>
      <c r="DH247" s="431">
        <f>DD247+DB247</f>
        <v/>
      </c>
      <c r="DI247">
        <f>DC247/DH247</f>
        <v/>
      </c>
      <c r="DK247" s="431">
        <f>DF247-AP247</f>
        <v/>
      </c>
      <c r="DL247" s="367" t="n"/>
      <c r="DM247" s="367" t="n"/>
      <c r="DN247" s="367" t="n"/>
      <c r="DO247" s="367" t="n"/>
      <c r="DP247" s="367" t="n"/>
      <c r="DQ247" s="367" t="n"/>
      <c r="DR247" s="367" t="n"/>
      <c r="DS247" s="367" t="n"/>
      <c r="DT247" s="367" t="n"/>
      <c r="DU247" s="367" t="n"/>
      <c r="DV247" s="367" t="n"/>
      <c r="DW247" s="367" t="n"/>
      <c r="DX247" s="367" t="n"/>
      <c r="DY247" s="367" t="n"/>
      <c r="DZ247" s="367" t="n"/>
      <c r="EA247" s="367" t="n"/>
      <c r="EB247" s="367" t="n"/>
      <c r="EC247" s="367" t="n"/>
      <c r="ED247" s="367" t="n"/>
      <c r="EE247" s="367" t="n"/>
      <c r="EF247" s="367" t="n"/>
      <c r="EG247" s="367" t="n"/>
      <c r="EH247" s="367" t="n"/>
      <c r="EI247" s="367" t="n"/>
    </row>
    <row r="248" ht="31.5" customFormat="1" customHeight="1" s="242">
      <c r="A248" s="236" t="n">
        <v>2022</v>
      </c>
      <c r="B248" s="192" t="n">
        <v>1</v>
      </c>
      <c r="C248" s="448" t="n">
        <v>44574</v>
      </c>
      <c r="D248" s="192" t="n">
        <v>47</v>
      </c>
      <c r="E248" s="192" t="n">
        <v>122</v>
      </c>
      <c r="F248" s="192" t="n">
        <v>4</v>
      </c>
      <c r="G248" s="241" t="inlineStr">
        <is>
          <t>LgWashing Mashine Base</t>
        </is>
      </c>
      <c r="H248" t="inlineStr">
        <is>
          <t>FMLGEI1000000</t>
        </is>
      </c>
      <c r="I248" t="inlineStr">
        <is>
          <t>1700*1400</t>
        </is>
      </c>
      <c r="J248" t="n">
        <v>2</v>
      </c>
      <c r="K248" t="n">
        <v>1</v>
      </c>
      <c r="L248" s="243" t="n">
        <v>280</v>
      </c>
      <c r="M248" s="244" t="n">
        <v>267.4</v>
      </c>
      <c r="N248" s="245" t="n">
        <v>292.6</v>
      </c>
      <c r="O248" s="235" t="n"/>
      <c r="P248" s="235" t="n"/>
      <c r="Q248" s="235" t="n"/>
      <c r="R248" s="235" t="n"/>
      <c r="S248" s="235" t="n"/>
      <c r="T248" s="235" t="n"/>
      <c r="U248" s="235" t="n"/>
      <c r="V248" s="235" t="n"/>
      <c r="W248" s="235" t="n"/>
      <c r="X248" s="235" t="n"/>
      <c r="Y248" s="195" t="n">
        <v>113</v>
      </c>
      <c r="Z248" s="195" t="n">
        <v>112</v>
      </c>
      <c r="AA248" s="235" t="n"/>
      <c r="AB248" s="235" t="n"/>
      <c r="AC248" s="235" t="n"/>
      <c r="AD248" s="235" t="n"/>
      <c r="AE248" s="235" t="n"/>
      <c r="AF248" s="235" t="n"/>
      <c r="AG248" s="235" t="n"/>
      <c r="AH248" s="235" t="n"/>
      <c r="AI248" s="235" t="n"/>
      <c r="AJ248" s="235" t="n"/>
      <c r="AK248" s="195" t="n">
        <v>112</v>
      </c>
      <c r="AL248" s="195" t="n">
        <v>111</v>
      </c>
      <c r="AM248" s="235" t="n"/>
      <c r="AN248" s="235" t="n"/>
      <c r="AO248" s="282" t="n"/>
      <c r="AP248" s="219" t="n">
        <v>63</v>
      </c>
      <c r="AQ248" s="220" t="n">
        <v>115</v>
      </c>
      <c r="AR248" s="218" t="n"/>
      <c r="AS248" s="218" t="n"/>
      <c r="AT248" s="218" t="n"/>
      <c r="AU248" s="218" t="n"/>
      <c r="AV248" s="218" t="n"/>
      <c r="AW248" s="218" t="n"/>
      <c r="AX248" s="218" t="n"/>
      <c r="AY248" s="218" t="n"/>
      <c r="AZ248" s="218" t="n"/>
      <c r="BA248" s="218" t="n"/>
      <c r="BB248" s="218" t="n"/>
      <c r="BC248" s="218" t="n"/>
      <c r="BD248" s="218" t="n"/>
      <c r="BE248" s="218" t="n"/>
      <c r="BF248" s="218" t="n"/>
      <c r="BG248" s="218" t="n"/>
      <c r="BH248" s="218" t="n"/>
      <c r="BI248" s="218" t="n"/>
      <c r="BJ248" s="218" t="n"/>
      <c r="BK248" s="218" t="n"/>
      <c r="BL248" s="218" t="n"/>
      <c r="BM248" s="218" t="n"/>
      <c r="BN248" s="218" t="n"/>
      <c r="BO248" s="218" t="n"/>
      <c r="BP248" s="218" t="n"/>
      <c r="BQ248" s="218" t="n"/>
      <c r="BR248" s="218" t="n"/>
      <c r="BS248" s="218" t="n"/>
      <c r="BT248" s="218" t="n"/>
      <c r="BU248" s="218" t="n"/>
      <c r="BV248" s="218" t="n"/>
      <c r="BW248" s="218" t="n"/>
      <c r="BX248" s="221" t="n"/>
      <c r="BY248" s="221" t="n"/>
      <c r="BZ248" s="221" t="n"/>
      <c r="CA248" s="221" t="n"/>
      <c r="CB248" s="221" t="n"/>
      <c r="CC248" s="221" t="n"/>
      <c r="CD248" s="221" t="n"/>
      <c r="CE248" s="221" t="n"/>
      <c r="CF248" s="221" t="n"/>
      <c r="CG248" s="222" t="n"/>
      <c r="CH248" s="217" t="n">
        <v>0.015</v>
      </c>
      <c r="CI248" s="449" t="n"/>
      <c r="CJ248" s="224" t="n"/>
      <c r="CK248" s="196" t="n"/>
      <c r="CL248" s="196" t="n"/>
      <c r="CM248" s="196" t="n"/>
      <c r="CN248" s="196" t="n"/>
      <c r="CO248" s="196" t="inlineStr">
        <is>
          <t>LG</t>
        </is>
      </c>
      <c r="CP248" s="24" t="inlineStr">
        <is>
          <t>HE</t>
        </is>
      </c>
      <c r="CQ248" s="367" t="inlineStr">
        <is>
          <t>AGG76599801</t>
        </is>
      </c>
      <c r="CR248" s="367" t="inlineStr">
        <is>
          <t>mmf</t>
        </is>
      </c>
      <c r="CS248" s="367" t="n">
        <v>2</v>
      </c>
      <c r="CT248" s="367" t="n"/>
      <c r="CU248" s="367" t="n"/>
      <c r="CV248" s="367" t="n"/>
      <c r="CW248" s="367" t="n"/>
      <c r="CX248" s="367" t="n"/>
      <c r="CY248" s="367">
        <f>IFERROR(ROUND(STDEV(AN248,L248),1),"")</f>
        <v/>
      </c>
      <c r="CZ248" s="235">
        <f>IFERROR(ROUND(AVERAGE(O248:S248,AA248:AE248),0),"")</f>
        <v/>
      </c>
      <c r="DA248" s="235">
        <f>IFERROR(AVERAGE(T248:X248,AF248:AJ248),"")</f>
        <v/>
      </c>
      <c r="DB248" s="96" t="n"/>
      <c r="DC248" s="431">
        <f>SUM(BL248:BT248,AW248:BE248)</f>
        <v/>
      </c>
      <c r="DD248">
        <f>ROUND(DC248/K248,0)</f>
        <v/>
      </c>
      <c r="DE248">
        <f>IFERROR(ROUND(AVERAGE(Y248:Z248,AK248:AL248),0),"")</f>
        <v/>
      </c>
      <c r="DF248" s="218">
        <f>IFERROR(ROUND((3600/DE248*J248),0),"")</f>
        <v/>
      </c>
      <c r="DG248">
        <f>IFERROR(ROUND(DD248/DF248,1),"")</f>
        <v/>
      </c>
      <c r="DH248" s="431">
        <f>DD248+DB248</f>
        <v/>
      </c>
      <c r="DI248">
        <f>DC248/DH248</f>
        <v/>
      </c>
      <c r="DK248" s="431">
        <f>DF248-AP248</f>
        <v/>
      </c>
      <c r="DL248" s="367" t="n"/>
      <c r="DM248" s="367" t="n"/>
      <c r="DN248" s="367" t="n"/>
      <c r="DO248" s="367" t="n"/>
      <c r="DP248" s="367" t="n"/>
      <c r="DQ248" s="367" t="n"/>
      <c r="DR248" s="367" t="n"/>
      <c r="DS248" s="367" t="n"/>
      <c r="DT248" s="367" t="n"/>
      <c r="DU248" s="367" t="n"/>
      <c r="DV248" s="367" t="n"/>
      <c r="DW248" s="367" t="n"/>
      <c r="DX248" s="367" t="n"/>
      <c r="DY248" s="367" t="n"/>
      <c r="DZ248" s="367" t="n"/>
      <c r="EA248" s="367" t="n"/>
      <c r="EB248" s="367" t="n"/>
      <c r="EC248" s="367" t="n"/>
      <c r="ED248" s="367" t="n"/>
      <c r="EE248" s="367" t="n"/>
      <c r="EF248" s="367" t="n"/>
      <c r="EG248" s="367" t="n"/>
      <c r="EH248" s="367" t="n"/>
      <c r="EI248" s="367" t="n"/>
    </row>
    <row r="249" ht="31.5" customFormat="1" customHeight="1" s="242">
      <c r="A249" s="236" t="n">
        <v>2022</v>
      </c>
      <c r="B249" s="192" t="n">
        <v>1</v>
      </c>
      <c r="C249" s="448" t="n">
        <v>44574</v>
      </c>
      <c r="D249" s="192" t="n">
        <v>137</v>
      </c>
      <c r="E249" s="192" t="n">
        <v>168</v>
      </c>
      <c r="F249" s="192" t="n">
        <v>4</v>
      </c>
      <c r="G249" s="241" t="inlineStr">
        <is>
          <t>صندوق سمك 25 ك</t>
        </is>
      </c>
      <c r="H249" t="inlineStr">
        <is>
          <t>FMBOXI25000000</t>
        </is>
      </c>
      <c r="I249" t="inlineStr">
        <is>
          <t>1400*1700</t>
        </is>
      </c>
      <c r="J249" t="n">
        <v>3</v>
      </c>
      <c r="K249" t="n">
        <v>2</v>
      </c>
      <c r="L249" s="243" t="n">
        <v>619</v>
      </c>
      <c r="M249" s="244" t="n">
        <v>575.67</v>
      </c>
      <c r="N249" s="245" t="n">
        <v>662.33</v>
      </c>
      <c r="O249" s="235" t="n"/>
      <c r="P249" s="235" t="n"/>
      <c r="Q249" s="235" t="n">
        <v>989312</v>
      </c>
      <c r="R249" s="235" t="n">
        <v>1009224</v>
      </c>
      <c r="S249" s="235" t="n">
        <v>754560</v>
      </c>
      <c r="T249" s="235" t="n"/>
      <c r="U249" s="235" t="n"/>
      <c r="V249" s="235" t="n">
        <v>714736</v>
      </c>
      <c r="W249" s="235" t="n">
        <v>686440</v>
      </c>
      <c r="X249" s="235" t="n">
        <v>684344</v>
      </c>
      <c r="Y249" s="195" t="n">
        <v>125</v>
      </c>
      <c r="Z249" s="195" t="n">
        <v>124</v>
      </c>
      <c r="AA249" s="235" t="n">
        <v>675960</v>
      </c>
      <c r="AB249" s="235" t="n">
        <v>683296</v>
      </c>
      <c r="AC249" s="235" t="n">
        <v>709496</v>
      </c>
      <c r="AD249" s="235" t="n">
        <v>717880</v>
      </c>
      <c r="AE249" s="235" t="n">
        <v>710544</v>
      </c>
      <c r="AF249" s="235" t="n">
        <v>616224</v>
      </c>
      <c r="AG249" s="235" t="n">
        <v>618320</v>
      </c>
      <c r="AH249" s="235" t="n">
        <v>651856</v>
      </c>
      <c r="AI249" s="235" t="n">
        <v>635088</v>
      </c>
      <c r="AJ249" s="235" t="n">
        <v>637184</v>
      </c>
      <c r="AK249" s="195" t="n">
        <v>125</v>
      </c>
      <c r="AL249" s="195" t="n">
        <v>125</v>
      </c>
      <c r="AM249" s="235" t="n"/>
      <c r="AN249" s="235" t="n"/>
      <c r="AO249" s="282" t="n"/>
      <c r="AP249" s="219" t="n">
        <v>90</v>
      </c>
      <c r="AQ249" s="220" t="n">
        <v>116</v>
      </c>
      <c r="AR249" s="218" t="n"/>
      <c r="AS249" s="218" t="n"/>
      <c r="AT249" s="218" t="n"/>
      <c r="AU249" s="218" t="n"/>
      <c r="AV249" s="218" t="n"/>
      <c r="AW249" s="218" t="n">
        <v>5240</v>
      </c>
      <c r="AX249" s="218" t="n">
        <v>5240</v>
      </c>
      <c r="AY249" s="218" t="n">
        <v>6288</v>
      </c>
      <c r="AZ249" s="218" t="n"/>
      <c r="BA249" s="218" t="n"/>
      <c r="BB249" s="218" t="n"/>
      <c r="BC249" s="218" t="n"/>
      <c r="BD249" s="218" t="n"/>
      <c r="BE249" s="218" t="n"/>
      <c r="BF249" s="218" t="n"/>
      <c r="BG249" s="218" t="n"/>
      <c r="BH249" s="218" t="n"/>
      <c r="BI249" s="218" t="n"/>
      <c r="BJ249" s="218" t="n"/>
      <c r="BK249" s="218" t="n"/>
      <c r="BL249" s="218" t="n">
        <v>3144</v>
      </c>
      <c r="BM249" s="218" t="n">
        <v>6288</v>
      </c>
      <c r="BN249" s="218" t="n">
        <v>4192</v>
      </c>
      <c r="BO249" s="218" t="n"/>
      <c r="BP249" s="218" t="n"/>
      <c r="BQ249" s="218" t="n"/>
      <c r="BR249" s="218" t="n"/>
      <c r="BS249" s="218" t="n"/>
      <c r="BT249" s="218" t="n"/>
      <c r="BU249" s="218" t="n"/>
      <c r="BV249" s="218" t="n"/>
      <c r="BW249" s="218" t="n">
        <v>4192</v>
      </c>
      <c r="BX249" s="221" t="n">
        <v>5240</v>
      </c>
      <c r="BY249" s="221" t="n">
        <v>5240</v>
      </c>
      <c r="BZ249" s="221" t="n"/>
      <c r="CA249" s="221" t="n"/>
      <c r="CB249" s="221" t="n"/>
      <c r="CC249" s="221" t="n"/>
      <c r="CD249" s="221" t="n"/>
      <c r="CE249" s="221" t="n"/>
      <c r="CF249" s="221" t="n"/>
      <c r="CG249" s="222" t="n"/>
      <c r="CH249" s="217" t="n">
        <v>0.015</v>
      </c>
      <c r="CI249" s="449" t="n"/>
      <c r="CJ249" s="224" t="n"/>
      <c r="CK249" s="196" t="n"/>
      <c r="CL249" s="196" t="n"/>
      <c r="CM249" s="196" t="n"/>
      <c r="CN249" s="196" t="n"/>
      <c r="CO249" s="196" t="inlineStr">
        <is>
          <t>عملاء متنوعون</t>
        </is>
      </c>
      <c r="CP249" s="24" t="n"/>
      <c r="CQ249" s="367" t="n"/>
      <c r="CR249" s="367" t="n"/>
      <c r="CS249" s="367" t="n">
        <v>2</v>
      </c>
      <c r="CT249" s="367" t="n"/>
      <c r="CU249" s="367" t="n"/>
      <c r="CV249" s="367" t="n"/>
      <c r="CW249" s="367" t="n"/>
      <c r="CX249" s="367" t="n"/>
      <c r="CY249" s="367">
        <f>IFERROR(ROUND(STDEV(AN249,L249),1),"")</f>
        <v/>
      </c>
      <c r="CZ249" s="235">
        <f>IFERROR(ROUND(AVERAGE(O249:S249,AA249:AE249),0),"")</f>
        <v/>
      </c>
      <c r="DA249" s="235">
        <f>IFERROR(AVERAGE(T249:X249,AF249:AJ249),"")</f>
        <v/>
      </c>
      <c r="DB249" s="96" t="n"/>
      <c r="DC249" s="431">
        <f>SUM(BL249:BT249,AW249:BE249)</f>
        <v/>
      </c>
      <c r="DD249">
        <f>ROUND(DC249/K249,0)</f>
        <v/>
      </c>
      <c r="DE249">
        <f>IFERROR(ROUND(AVERAGE(Y249:Z249,AK249:AL249),0),"")</f>
        <v/>
      </c>
      <c r="DF249" s="218">
        <f>IFERROR(ROUND((3600/DE249*J249),0),"")</f>
        <v/>
      </c>
      <c r="DG249">
        <f>IFERROR(ROUND(DD249/DF249,1),"")</f>
        <v/>
      </c>
      <c r="DH249" s="431">
        <f>DD249+DB249</f>
        <v/>
      </c>
      <c r="DI249">
        <f>DC249/DH249</f>
        <v/>
      </c>
      <c r="DK249" s="431">
        <f>DF249-AP249</f>
        <v/>
      </c>
      <c r="DL249" s="367" t="n"/>
      <c r="DM249" s="367" t="n"/>
      <c r="DN249" s="367" t="n"/>
      <c r="DO249" s="367" t="n"/>
      <c r="DP249" s="367" t="n"/>
      <c r="DQ249" s="367" t="n"/>
      <c r="DR249" s="367" t="n"/>
      <c r="DS249" s="367" t="n"/>
      <c r="DT249" s="367" t="n"/>
      <c r="DU249" s="367" t="n"/>
      <c r="DV249" s="367" t="n"/>
      <c r="DW249" s="367" t="n"/>
      <c r="DX249" s="367" t="n"/>
      <c r="DY249" s="367" t="n"/>
      <c r="DZ249" s="367" t="n"/>
      <c r="EA249" s="367" t="n"/>
      <c r="EB249" s="367" t="n"/>
      <c r="EC249" s="367" t="n"/>
      <c r="ED249" s="367" t="n"/>
      <c r="EE249" s="367" t="n"/>
      <c r="EF249" s="367" t="n"/>
      <c r="EG249" s="367" t="n"/>
      <c r="EH249" s="367" t="n"/>
      <c r="EI249" s="367" t="n"/>
    </row>
    <row r="250" ht="31.5" customFormat="1" customHeight="1" s="242">
      <c r="A250" s="236" t="n">
        <v>2022</v>
      </c>
      <c r="B250" s="192" t="n">
        <v>1</v>
      </c>
      <c r="C250" s="448" t="n">
        <v>44574</v>
      </c>
      <c r="D250" s="192" t="n">
        <v>382</v>
      </c>
      <c r="E250" s="192" t="n">
        <v>449</v>
      </c>
      <c r="F250" s="192" t="n">
        <v>4</v>
      </c>
      <c r="G250" s="241" t="inlineStr">
        <is>
          <t>FRONT 43LM63</t>
        </is>
      </c>
      <c r="H250" t="inlineStr">
        <is>
          <t>FMLGEI43LM63FR</t>
        </is>
      </c>
      <c r="I250" t="inlineStr">
        <is>
          <t>1400*1700</t>
        </is>
      </c>
      <c r="J250" t="n">
        <v>3</v>
      </c>
      <c r="K250" t="n">
        <v>1</v>
      </c>
      <c r="L250" s="243" t="n">
        <v>46</v>
      </c>
      <c r="M250" s="244" t="n">
        <v>40.986</v>
      </c>
      <c r="N250" s="245" t="n">
        <v>50.048</v>
      </c>
      <c r="O250" s="235" t="n">
        <v>18542</v>
      </c>
      <c r="P250" s="235" t="n">
        <v>18034</v>
      </c>
      <c r="Q250" s="235" t="n">
        <v>18288</v>
      </c>
      <c r="R250" s="235" t="n">
        <v>17780</v>
      </c>
      <c r="S250" s="235" t="n">
        <v>18796</v>
      </c>
      <c r="T250" s="235" t="n">
        <v>12446</v>
      </c>
      <c r="U250" s="235" t="n">
        <v>11684</v>
      </c>
      <c r="V250" s="235" t="n">
        <v>11176</v>
      </c>
      <c r="W250" s="235" t="n">
        <v>11684</v>
      </c>
      <c r="X250" s="235" t="n">
        <v>11938</v>
      </c>
      <c r="Y250" s="195" t="n">
        <v>88</v>
      </c>
      <c r="Z250" s="195" t="n">
        <v>89</v>
      </c>
      <c r="AA250" s="235" t="n">
        <v>18542</v>
      </c>
      <c r="AB250" s="235" t="n">
        <v>17272</v>
      </c>
      <c r="AC250" s="235" t="n">
        <v>16510</v>
      </c>
      <c r="AD250" s="235" t="n"/>
      <c r="AE250" s="235" t="n">
        <v>17272</v>
      </c>
      <c r="AF250" s="235" t="n">
        <v>10668</v>
      </c>
      <c r="AG250" s="235" t="n">
        <v>11430</v>
      </c>
      <c r="AH250" s="235" t="n">
        <v>10414</v>
      </c>
      <c r="AI250" s="235" t="n"/>
      <c r="AJ250" s="235" t="n">
        <v>11430</v>
      </c>
      <c r="AK250" s="195" t="n">
        <v>90</v>
      </c>
      <c r="AL250" s="195" t="n">
        <v>89</v>
      </c>
      <c r="AM250" s="235" t="n"/>
      <c r="AN250" s="235" t="n"/>
      <c r="AO250" s="282" t="n"/>
      <c r="AP250" s="219" t="n">
        <v>108</v>
      </c>
      <c r="AQ250" s="220" t="n">
        <v>100</v>
      </c>
      <c r="AR250" s="218" t="n"/>
      <c r="AS250" s="218" t="n"/>
      <c r="AT250" s="218" t="n"/>
      <c r="AU250" s="218" t="n"/>
      <c r="AV250" s="218" t="n"/>
      <c r="AW250" s="218" t="n">
        <v>1270</v>
      </c>
      <c r="AX250" s="218" t="n">
        <v>1270</v>
      </c>
      <c r="AY250" s="218" t="n">
        <v>254</v>
      </c>
      <c r="AZ250" s="218" t="n"/>
      <c r="BA250" s="218" t="n"/>
      <c r="BB250" s="218" t="n"/>
      <c r="BC250" s="218" t="n"/>
      <c r="BD250" s="218" t="n"/>
      <c r="BE250" s="218" t="n"/>
      <c r="BF250" s="218" t="n"/>
      <c r="BG250" s="218" t="n"/>
      <c r="BH250" s="218" t="n"/>
      <c r="BI250" s="218" t="n"/>
      <c r="BJ250" s="218" t="n"/>
      <c r="BK250" s="218" t="n"/>
      <c r="BL250" s="218" t="n">
        <v>2032</v>
      </c>
      <c r="BM250" s="218" t="n">
        <v>2032</v>
      </c>
      <c r="BN250" s="218" t="n">
        <v>1016</v>
      </c>
      <c r="BO250" s="218" t="n"/>
      <c r="BP250" s="218" t="n"/>
      <c r="BQ250" s="218" t="n"/>
      <c r="BR250" s="218" t="n"/>
      <c r="BS250" s="218" t="n"/>
      <c r="BT250" s="218" t="n"/>
      <c r="BU250" s="218" t="n"/>
      <c r="BV250" s="218" t="n"/>
      <c r="BW250" s="218" t="n">
        <v>3302</v>
      </c>
      <c r="BX250" s="221" t="n">
        <v>3302</v>
      </c>
      <c r="BY250" s="221" t="n">
        <v>1270</v>
      </c>
      <c r="BZ250" s="221" t="n"/>
      <c r="CA250" s="221" t="n"/>
      <c r="CB250" s="221" t="n"/>
      <c r="CC250" s="221" t="n"/>
      <c r="CD250" s="221" t="n"/>
      <c r="CE250" s="221" t="n"/>
      <c r="CF250" s="221" t="n"/>
      <c r="CG250" s="222" t="n"/>
      <c r="CH250" s="217" t="n">
        <v>0.015</v>
      </c>
      <c r="CI250" s="449" t="n"/>
      <c r="CJ250" s="224" t="n"/>
      <c r="CK250" s="196" t="n"/>
      <c r="CL250" s="196" t="n"/>
      <c r="CM250" s="196" t="n"/>
      <c r="CN250" s="196" t="n"/>
      <c r="CO250" s="196" t="inlineStr">
        <is>
          <t>LG</t>
        </is>
      </c>
      <c r="CP250" s="24" t="inlineStr">
        <is>
          <t>HE</t>
        </is>
      </c>
      <c r="CQ250" s="367" t="inlineStr">
        <is>
          <t>MFZ66151901</t>
        </is>
      </c>
      <c r="CR250" s="367" t="inlineStr">
        <is>
          <t>mma</t>
        </is>
      </c>
      <c r="CS250" s="367" t="n">
        <v>2</v>
      </c>
      <c r="CT250" s="367" t="n"/>
      <c r="CU250" s="367" t="n"/>
      <c r="CV250" s="367" t="n"/>
      <c r="CW250" s="367" t="n"/>
      <c r="CX250" s="367" t="n"/>
      <c r="CY250" s="367">
        <f>IFERROR(ROUND(STDEV(AN250,L250),1),"")</f>
        <v/>
      </c>
      <c r="CZ250" s="235">
        <f>IFERROR(ROUND(AVERAGE(O250:S250,AA250:AE250),0),"")</f>
        <v/>
      </c>
      <c r="DA250" s="235">
        <f>IFERROR(AVERAGE(T250:X250,AF250:AJ250),"")</f>
        <v/>
      </c>
      <c r="DB250" s="96" t="n"/>
      <c r="DC250" s="431">
        <f>SUM(BL250:BT250,AW250:BE250)</f>
        <v/>
      </c>
      <c r="DD250">
        <f>ROUND(DC250/K250,0)</f>
        <v/>
      </c>
      <c r="DE250">
        <f>IFERROR(ROUND(AVERAGE(Y250:Z250,AK250:AL250),0),"")</f>
        <v/>
      </c>
      <c r="DF250" s="218">
        <f>IFERROR(ROUND((3600/DE250*J250),0),"")</f>
        <v/>
      </c>
      <c r="DG250">
        <f>IFERROR(ROUND(DD250/DF250,1),"")</f>
        <v/>
      </c>
      <c r="DH250" s="431">
        <f>DD250+DB250</f>
        <v/>
      </c>
      <c r="DI250">
        <f>DC250/DH250</f>
        <v/>
      </c>
      <c r="DK250" s="431">
        <f>DF250-AP250</f>
        <v/>
      </c>
      <c r="DL250" s="367" t="n"/>
      <c r="DM250" s="367" t="n"/>
      <c r="DN250" s="367" t="n"/>
      <c r="DO250" s="367" t="n"/>
      <c r="DP250" s="367" t="n"/>
      <c r="DQ250" s="367" t="n"/>
      <c r="DR250" s="367" t="n"/>
      <c r="DS250" s="367" t="n"/>
      <c r="DT250" s="367" t="n"/>
      <c r="DU250" s="367" t="n"/>
      <c r="DV250" s="367" t="n"/>
      <c r="DW250" s="367" t="n"/>
      <c r="DX250" s="367" t="n"/>
      <c r="DY250" s="367" t="n"/>
      <c r="DZ250" s="367" t="n"/>
      <c r="EA250" s="367" t="n"/>
      <c r="EB250" s="367" t="n"/>
      <c r="EC250" s="367" t="n"/>
      <c r="ED250" s="367" t="n"/>
      <c r="EE250" s="367" t="n"/>
      <c r="EF250" s="367" t="n"/>
      <c r="EG250" s="367" t="n"/>
      <c r="EH250" s="367" t="n"/>
      <c r="EI250" s="367" t="n"/>
    </row>
    <row r="251" ht="31.5" customFormat="1" customHeight="1" s="242">
      <c r="A251" s="236" t="n">
        <v>2022</v>
      </c>
      <c r="B251" s="192" t="n">
        <v>1</v>
      </c>
      <c r="C251" s="448" t="n">
        <v>44574</v>
      </c>
      <c r="D251" s="192" t="n">
        <v>423</v>
      </c>
      <c r="E251" s="192" t="n">
        <v>669</v>
      </c>
      <c r="F251" s="192" t="n">
        <v>4</v>
      </c>
      <c r="G251" s="241" t="inlineStr">
        <is>
          <t>LG65UP77_TB</t>
        </is>
      </c>
      <c r="H251" t="inlineStr">
        <is>
          <t>FMLGEI065UP770</t>
        </is>
      </c>
      <c r="I251" t="inlineStr">
        <is>
          <t>1400*1700</t>
        </is>
      </c>
      <c r="J251" t="n">
        <v>2</v>
      </c>
      <c r="K251" t="n">
        <v>2</v>
      </c>
      <c r="L251" s="243" t="n">
        <v>954</v>
      </c>
      <c r="M251" s="244" t="n">
        <v>897.7140000000001</v>
      </c>
      <c r="N251" s="245" t="n">
        <v>1021.734</v>
      </c>
      <c r="O251" s="235" t="n">
        <v>190476</v>
      </c>
      <c r="P251" s="235" t="n">
        <v>191906</v>
      </c>
      <c r="Q251" s="235" t="n">
        <v>191334</v>
      </c>
      <c r="R251" s="235" t="n">
        <v>190762</v>
      </c>
      <c r="S251" s="235" t="n"/>
      <c r="T251" s="235" t="n">
        <v>150865</v>
      </c>
      <c r="U251" s="235" t="n">
        <v>149292</v>
      </c>
      <c r="V251" s="235" t="n">
        <v>139282</v>
      </c>
      <c r="W251" s="235" t="n">
        <v>142285</v>
      </c>
      <c r="X251" s="235" t="n"/>
      <c r="Y251" s="195" t="n">
        <v>193</v>
      </c>
      <c r="Z251" s="195" t="n">
        <v>193</v>
      </c>
      <c r="AA251" s="235" t="n">
        <v>180180</v>
      </c>
      <c r="AB251" s="235" t="n">
        <v>177606</v>
      </c>
      <c r="AC251" s="235" t="n">
        <v>240669</v>
      </c>
      <c r="AD251" s="235" t="n">
        <v>215358</v>
      </c>
      <c r="AE251" s="235" t="n">
        <v>204919</v>
      </c>
      <c r="AF251" s="235" t="n">
        <v>140855</v>
      </c>
      <c r="AG251" s="235" t="n">
        <v>139711</v>
      </c>
      <c r="AH251" s="235" t="n">
        <v>146003</v>
      </c>
      <c r="AI251" s="235" t="n">
        <v>145574</v>
      </c>
      <c r="AJ251" s="235" t="n">
        <v>145002</v>
      </c>
      <c r="AK251" s="195" t="n">
        <v>193</v>
      </c>
      <c r="AL251" s="195" t="n">
        <v>194</v>
      </c>
      <c r="AM251" s="235" t="n"/>
      <c r="AN251" s="235" t="n"/>
      <c r="AO251" s="282" t="n"/>
      <c r="AP251" s="219" t="n">
        <v>40</v>
      </c>
      <c r="AQ251" s="220" t="n">
        <v>180</v>
      </c>
      <c r="AR251" s="218" t="n"/>
      <c r="AS251" s="218" t="n"/>
      <c r="AT251" s="218" t="n"/>
      <c r="AU251" s="218" t="n"/>
      <c r="AV251" s="218" t="n"/>
      <c r="AW251" s="218" t="n"/>
      <c r="AX251" s="218" t="n"/>
      <c r="AY251" s="218" t="n"/>
      <c r="AZ251" s="218" t="n"/>
      <c r="BA251" s="218" t="n"/>
      <c r="BB251" s="218" t="n"/>
      <c r="BC251" s="218" t="n"/>
      <c r="BD251" s="218" t="n"/>
      <c r="BE251" s="218" t="n"/>
      <c r="BF251" s="218" t="n"/>
      <c r="BG251" s="218" t="n"/>
      <c r="BH251" s="218" t="n"/>
      <c r="BI251" s="218" t="n"/>
      <c r="BJ251" s="218" t="n"/>
      <c r="BK251" s="218" t="n"/>
      <c r="BL251" s="218" t="n"/>
      <c r="BM251" s="218" t="n"/>
      <c r="BN251" s="218" t="n"/>
      <c r="BO251" s="218" t="n"/>
      <c r="BP251" s="218" t="n"/>
      <c r="BQ251" s="218" t="n"/>
      <c r="BR251" s="218" t="n"/>
      <c r="BS251" s="218" t="n"/>
      <c r="BT251" s="218" t="n"/>
      <c r="BU251" s="218" t="n"/>
      <c r="BV251" s="218" t="n"/>
      <c r="BW251" s="218" t="n"/>
      <c r="BX251" s="221" t="n"/>
      <c r="BY251" s="221" t="n"/>
      <c r="BZ251" s="221" t="n"/>
      <c r="CA251" s="221" t="n"/>
      <c r="CB251" s="221" t="n"/>
      <c r="CC251" s="221" t="n"/>
      <c r="CD251" s="221" t="n"/>
      <c r="CE251" s="221" t="n"/>
      <c r="CF251" s="221" t="n"/>
      <c r="CG251" s="222" t="n"/>
      <c r="CH251" s="217" t="n">
        <v>0.015</v>
      </c>
      <c r="CI251" s="449" t="n"/>
      <c r="CJ251" s="224" t="n"/>
      <c r="CK251" s="196" t="n"/>
      <c r="CL251" s="196" t="n"/>
      <c r="CM251" s="196" t="n"/>
      <c r="CN251" s="196" t="n"/>
      <c r="CO251" s="196" t="inlineStr">
        <is>
          <t>LG</t>
        </is>
      </c>
      <c r="CP251" s="24" t="inlineStr">
        <is>
          <t>HE</t>
        </is>
      </c>
      <c r="CQ251" s="367" t="inlineStr">
        <is>
          <t>MFZ67207701</t>
        </is>
      </c>
      <c r="CR251" s="367" t="inlineStr">
        <is>
          <t>mma</t>
        </is>
      </c>
      <c r="CS251" s="367" t="n">
        <v>2</v>
      </c>
      <c r="CT251" s="367" t="n"/>
      <c r="CU251" s="367" t="n"/>
      <c r="CV251" s="367" t="n"/>
      <c r="CW251" s="367" t="n"/>
      <c r="CX251" s="367" t="n"/>
      <c r="CY251" s="367">
        <f>IFERROR(ROUND(STDEV(AN251,L251),1),"")</f>
        <v/>
      </c>
      <c r="CZ251" s="235">
        <f>IFERROR(ROUND(AVERAGE(O251:S251,AA251:AE251),0),"")</f>
        <v/>
      </c>
      <c r="DA251" s="235">
        <f>IFERROR(AVERAGE(T251:X251,AF251:AJ251),"")</f>
        <v/>
      </c>
      <c r="DB251" s="96" t="n"/>
      <c r="DC251" s="431">
        <f>SUM(BL251:BT251,AW251:BE251)</f>
        <v/>
      </c>
      <c r="DD251">
        <f>ROUND(DC251/K251,0)</f>
        <v/>
      </c>
      <c r="DE251">
        <f>IFERROR(ROUND(AVERAGE(Y251:Z251,AK251:AL251),0),"")</f>
        <v/>
      </c>
      <c r="DF251" s="218">
        <f>IFERROR(ROUND((3600/DE251*J251),0),"")</f>
        <v/>
      </c>
      <c r="DG251">
        <f>IFERROR(ROUND(DD251/DF251,1),"")</f>
        <v/>
      </c>
      <c r="DH251" s="431">
        <f>DD251+DB251</f>
        <v/>
      </c>
      <c r="DI251">
        <f>DC251/DH251</f>
        <v/>
      </c>
      <c r="DK251" s="431">
        <f>DF251-AP251</f>
        <v/>
      </c>
      <c r="DL251" s="367" t="n"/>
      <c r="DM251" s="367" t="n"/>
      <c r="DN251" s="367" t="n"/>
      <c r="DO251" s="367" t="n"/>
      <c r="DP251" s="367" t="n"/>
      <c r="DQ251" s="367" t="n"/>
      <c r="DR251" s="367" t="n"/>
      <c r="DS251" s="367" t="n"/>
      <c r="DT251" s="367" t="n"/>
      <c r="DU251" s="367" t="n"/>
      <c r="DV251" s="367" t="n"/>
      <c r="DW251" s="367" t="n"/>
      <c r="DX251" s="367" t="n"/>
      <c r="DY251" s="367" t="n"/>
      <c r="DZ251" s="367" t="n"/>
      <c r="EA251" s="367" t="n"/>
      <c r="EB251" s="367" t="n"/>
      <c r="EC251" s="367" t="n"/>
      <c r="ED251" s="367" t="n"/>
      <c r="EE251" s="367" t="n"/>
      <c r="EF251" s="367" t="n"/>
      <c r="EG251" s="367" t="n"/>
      <c r="EH251" s="367" t="n"/>
      <c r="EI251" s="367" t="n"/>
    </row>
    <row r="252" ht="31.5" customFormat="1" customHeight="1" s="242">
      <c r="A252" s="236" t="n">
        <v>2022</v>
      </c>
      <c r="B252" s="192" t="n">
        <v>1</v>
      </c>
      <c r="C252" s="448" t="n">
        <v>44574</v>
      </c>
      <c r="D252" s="192" t="n">
        <v>376</v>
      </c>
      <c r="E252" s="192" t="n">
        <v>438</v>
      </c>
      <c r="F252" s="192" t="n">
        <v>5</v>
      </c>
      <c r="G252" s="241" t="inlineStr">
        <is>
          <t xml:space="preserve">LG43LM63/UM73 </t>
        </is>
      </c>
      <c r="H252" t="inlineStr">
        <is>
          <t>FMLGEI43LM6373</t>
        </is>
      </c>
      <c r="I252" t="inlineStr">
        <is>
          <t>1400*1700</t>
        </is>
      </c>
      <c r="J252" t="n">
        <v>3</v>
      </c>
      <c r="K252" t="n">
        <v>2</v>
      </c>
      <c r="L252" s="243" t="n">
        <v>335</v>
      </c>
      <c r="M252" s="244" t="n">
        <v>315.235</v>
      </c>
      <c r="N252" s="245" t="n">
        <v>358.785</v>
      </c>
      <c r="O252" s="235" t="n"/>
      <c r="P252" s="235" t="n"/>
      <c r="Q252" s="235" t="n"/>
      <c r="R252" s="235" t="n"/>
      <c r="S252" s="235" t="n"/>
      <c r="T252" s="235" t="n"/>
      <c r="U252" s="235" t="n"/>
      <c r="V252" s="235" t="n"/>
      <c r="W252" s="235" t="n"/>
      <c r="X252" s="235" t="n"/>
      <c r="Y252" s="195" t="n">
        <v>138</v>
      </c>
      <c r="Z252" s="195" t="n">
        <v>136</v>
      </c>
      <c r="AA252" s="235" t="n"/>
      <c r="AB252" s="235" t="n"/>
      <c r="AC252" s="235" t="n"/>
      <c r="AD252" s="235" t="n"/>
      <c r="AE252" s="235" t="n"/>
      <c r="AF252" s="235" t="n"/>
      <c r="AG252" s="235" t="n"/>
      <c r="AH252" s="235" t="n"/>
      <c r="AI252" s="235" t="n"/>
      <c r="AJ252" s="235" t="n"/>
      <c r="AK252" s="195" t="n">
        <v>137</v>
      </c>
      <c r="AL252" s="195" t="n">
        <v>137</v>
      </c>
      <c r="AM252" s="235" t="n"/>
      <c r="AN252" s="235" t="n"/>
      <c r="AO252" s="282" t="n"/>
      <c r="AP252" s="219" t="n">
        <v>67</v>
      </c>
      <c r="AQ252" s="220" t="n">
        <v>161</v>
      </c>
      <c r="AR252" s="218" t="n"/>
      <c r="AS252" s="218" t="n"/>
      <c r="AT252" s="218" t="n"/>
      <c r="AU252" s="218" t="n"/>
      <c r="AV252" s="218" t="n"/>
      <c r="AW252" s="218" t="n">
        <v>5181</v>
      </c>
      <c r="AX252" s="218" t="n">
        <v>1884</v>
      </c>
      <c r="AY252" s="218" t="n">
        <v>2355</v>
      </c>
      <c r="AZ252" s="218" t="n"/>
      <c r="BA252" s="218" t="n"/>
      <c r="BB252" s="218" t="n"/>
      <c r="BC252" s="218" t="n"/>
      <c r="BD252" s="218" t="n"/>
      <c r="BE252" s="218" t="n"/>
      <c r="BF252" s="218" t="n"/>
      <c r="BG252" s="218" t="n"/>
      <c r="BH252" s="218" t="n"/>
      <c r="BI252" s="218" t="n"/>
      <c r="BJ252" s="218" t="n"/>
      <c r="BK252" s="218" t="n"/>
      <c r="BL252" s="218" t="n">
        <v>3768</v>
      </c>
      <c r="BM252" s="218" t="n">
        <v>5652</v>
      </c>
      <c r="BN252" s="218" t="n">
        <v>2826</v>
      </c>
      <c r="BO252" s="218" t="n"/>
      <c r="BP252" s="218" t="n"/>
      <c r="BQ252" s="218" t="n"/>
      <c r="BR252" s="218" t="n"/>
      <c r="BS252" s="218" t="n"/>
      <c r="BT252" s="218" t="n"/>
      <c r="BU252" s="218" t="n"/>
      <c r="BV252" s="218" t="n"/>
      <c r="BW252" s="218" t="n">
        <v>4239</v>
      </c>
      <c r="BX252" s="221" t="n">
        <v>3768</v>
      </c>
      <c r="BY252" s="221" t="n">
        <v>2355</v>
      </c>
      <c r="BZ252" s="221" t="n"/>
      <c r="CA252" s="221" t="n"/>
      <c r="CB252" s="221" t="n"/>
      <c r="CC252" s="221" t="n"/>
      <c r="CD252" s="221" t="n"/>
      <c r="CE252" s="221" t="n"/>
      <c r="CF252" s="221" t="n"/>
      <c r="CG252" s="222" t="n"/>
      <c r="CH252" s="217" t="n">
        <v>0.015</v>
      </c>
      <c r="CI252" s="449" t="n"/>
      <c r="CJ252" s="224" t="n"/>
      <c r="CK252" s="196" t="n"/>
      <c r="CL252" s="196" t="n"/>
      <c r="CM252" s="196" t="n"/>
      <c r="CN252" s="196" t="n"/>
      <c r="CO252" s="196" t="inlineStr">
        <is>
          <t>LG</t>
        </is>
      </c>
      <c r="CP252" s="24" t="inlineStr">
        <is>
          <t>HE</t>
        </is>
      </c>
      <c r="CQ252" s="367" t="inlineStr">
        <is>
          <t>mfz66236501</t>
        </is>
      </c>
      <c r="CR252" s="367" t="inlineStr">
        <is>
          <t>mma</t>
        </is>
      </c>
      <c r="CS252" s="367" t="n">
        <v>2</v>
      </c>
      <c r="CT252" s="367" t="n"/>
      <c r="CU252" s="367" t="n"/>
      <c r="CV252" s="367" t="n"/>
      <c r="CW252" s="367" t="n"/>
      <c r="CX252" s="367" t="n"/>
      <c r="CY252" s="367">
        <f>IFERROR(ROUND(STDEV(AN252,L252),1),"")</f>
        <v/>
      </c>
      <c r="CZ252" s="235">
        <f>IFERROR(ROUND(AVERAGE(O252:S252,AA252:AE252),0),"")</f>
        <v/>
      </c>
      <c r="DA252" s="235">
        <f>IFERROR(AVERAGE(T252:X252,AF252:AJ252),"")</f>
        <v/>
      </c>
      <c r="DB252" s="96" t="n"/>
      <c r="DC252" s="431">
        <f>SUM(BL252:BT252,AW252:BE252)</f>
        <v/>
      </c>
      <c r="DD252">
        <f>ROUND(DC252/K252,0)</f>
        <v/>
      </c>
      <c r="DE252">
        <f>IFERROR(ROUND(AVERAGE(Y252:Z252,AK252:AL252),0),"")</f>
        <v/>
      </c>
      <c r="DF252" s="218">
        <f>IFERROR(ROUND((3600/DE252*J252),0),"")</f>
        <v/>
      </c>
      <c r="DG252">
        <f>IFERROR(ROUND(DD252/DF252,1),"")</f>
        <v/>
      </c>
      <c r="DH252" s="431">
        <f>DD252+DB252</f>
        <v/>
      </c>
      <c r="DI252">
        <f>DC252/DH252</f>
        <v/>
      </c>
      <c r="DK252" s="431">
        <f>DF252-AP252</f>
        <v/>
      </c>
      <c r="DL252" s="367" t="n"/>
      <c r="DM252" s="367" t="n"/>
      <c r="DN252" s="367" t="n"/>
      <c r="DO252" s="367" t="n"/>
      <c r="DP252" s="367" t="n"/>
      <c r="DQ252" s="367" t="n"/>
      <c r="DR252" s="367" t="n"/>
      <c r="DS252" s="367" t="n"/>
      <c r="DT252" s="367" t="n"/>
      <c r="DU252" s="367" t="n"/>
      <c r="DV252" s="367" t="n"/>
      <c r="DW252" s="367" t="n"/>
      <c r="DX252" s="367" t="n"/>
      <c r="DY252" s="367" t="n"/>
      <c r="DZ252" s="367" t="n"/>
      <c r="EA252" s="367" t="n"/>
      <c r="EB252" s="367" t="n"/>
      <c r="EC252" s="367" t="n"/>
      <c r="ED252" s="367" t="n"/>
      <c r="EE252" s="367" t="n"/>
      <c r="EF252" s="367" t="n"/>
      <c r="EG252" s="367" t="n"/>
      <c r="EH252" s="367" t="n"/>
      <c r="EI252" s="367" t="n"/>
    </row>
    <row r="253" ht="31.5" customFormat="1" customHeight="1" s="242">
      <c r="A253" s="236" t="n">
        <v>2022</v>
      </c>
      <c r="B253" s="192" t="n">
        <v>1</v>
      </c>
      <c r="C253" s="448" t="n">
        <v>44574</v>
      </c>
      <c r="D253" s="192" t="n">
        <v>384</v>
      </c>
      <c r="E253" s="192" t="n">
        <v>556</v>
      </c>
      <c r="F253" s="192" t="n">
        <v>6</v>
      </c>
      <c r="G253" s="241" t="inlineStr">
        <is>
          <t>LG 65 UM 73 top&amp;bottom</t>
        </is>
      </c>
      <c r="H253" t="inlineStr">
        <is>
          <t>FMLGEI65UM7301</t>
        </is>
      </c>
      <c r="I253" t="inlineStr">
        <is>
          <t>1400*1700</t>
        </is>
      </c>
      <c r="J253" t="n">
        <v>1</v>
      </c>
      <c r="K253" t="n">
        <v>6</v>
      </c>
      <c r="L253" s="243" t="n">
        <v>1066</v>
      </c>
      <c r="M253" s="244" t="n">
        <v>1003.106</v>
      </c>
      <c r="N253" s="245" t="n">
        <v>1141.686</v>
      </c>
      <c r="O253" s="235" t="n">
        <v>716400</v>
      </c>
      <c r="P253" s="235" t="n">
        <v>724800</v>
      </c>
      <c r="Q253" s="235" t="n">
        <v>726000</v>
      </c>
      <c r="R253" s="235" t="n">
        <v>720400</v>
      </c>
      <c r="S253" s="235" t="n">
        <v>709200</v>
      </c>
      <c r="T253" s="235" t="n">
        <v>562000</v>
      </c>
      <c r="U253" s="235" t="n">
        <v>551600</v>
      </c>
      <c r="V253" s="235" t="n">
        <v>518000</v>
      </c>
      <c r="W253" s="235" t="n">
        <v>535600</v>
      </c>
      <c r="X253" s="235" t="n">
        <v>529200</v>
      </c>
      <c r="Y253" s="195" t="n">
        <v>157</v>
      </c>
      <c r="Z253" s="195" t="n">
        <v>155</v>
      </c>
      <c r="AA253" s="235" t="n">
        <v>910000</v>
      </c>
      <c r="AB253" s="235" t="n">
        <v>917200</v>
      </c>
      <c r="AC253" s="235" t="n"/>
      <c r="AD253" s="235" t="n"/>
      <c r="AE253" s="235" t="n">
        <v>897200</v>
      </c>
      <c r="AF253" s="235" t="n">
        <v>507600</v>
      </c>
      <c r="AG253" s="235" t="n">
        <v>508000</v>
      </c>
      <c r="AH253" s="235" t="n"/>
      <c r="AI253" s="235" t="n"/>
      <c r="AJ253" s="235" t="n">
        <v>510000</v>
      </c>
      <c r="AK253" s="195" t="n">
        <v>157</v>
      </c>
      <c r="AL253" s="195" t="n">
        <v>155</v>
      </c>
      <c r="AM253" s="235" t="n"/>
      <c r="AN253" s="235" t="n"/>
      <c r="AO253" s="282" t="n"/>
      <c r="AP253" s="219" t="n">
        <v>20</v>
      </c>
      <c r="AQ253" s="220" t="n">
        <v>180</v>
      </c>
      <c r="AR253" s="218" t="n"/>
      <c r="AS253" s="218" t="n"/>
      <c r="AT253" s="218" t="n"/>
      <c r="AU253" s="218" t="n"/>
      <c r="AV253" s="218" t="n"/>
      <c r="AW253" s="218" t="n">
        <v>4000</v>
      </c>
      <c r="AX253" s="218" t="n">
        <v>4000</v>
      </c>
      <c r="AY253" s="218" t="n">
        <v>4000</v>
      </c>
      <c r="AZ253" s="218" t="n"/>
      <c r="BA253" s="218" t="n"/>
      <c r="BB253" s="218" t="n"/>
      <c r="BC253" s="218" t="n"/>
      <c r="BD253" s="218" t="n"/>
      <c r="BE253" s="218" t="n"/>
      <c r="BF253" s="218" t="n"/>
      <c r="BG253" s="218" t="n"/>
      <c r="BH253" s="218" t="n"/>
      <c r="BI253" s="218" t="n"/>
      <c r="BJ253" s="218" t="n"/>
      <c r="BK253" s="218" t="n"/>
      <c r="BL253" s="218" t="n">
        <v>4000</v>
      </c>
      <c r="BM253" s="218" t="n">
        <v>4800</v>
      </c>
      <c r="BN253" s="218" t="n">
        <v>5600</v>
      </c>
      <c r="BO253" s="218" t="n"/>
      <c r="BP253" s="218" t="n"/>
      <c r="BQ253" s="218" t="n"/>
      <c r="BR253" s="218" t="n"/>
      <c r="BS253" s="218" t="n"/>
      <c r="BT253" s="218" t="n"/>
      <c r="BU253" s="218" t="n"/>
      <c r="BV253" s="218" t="n"/>
      <c r="BW253" s="218" t="n">
        <v>1200</v>
      </c>
      <c r="BX253" s="221" t="n">
        <v>1200</v>
      </c>
      <c r="BY253" s="221" t="n">
        <v>1600</v>
      </c>
      <c r="BZ253" s="221" t="n"/>
      <c r="CA253" s="221" t="n"/>
      <c r="CB253" s="221" t="n"/>
      <c r="CC253" s="221" t="n"/>
      <c r="CD253" s="221" t="n"/>
      <c r="CE253" s="221" t="n"/>
      <c r="CF253" s="221" t="n"/>
      <c r="CG253" s="222" t="n"/>
      <c r="CH253" s="217" t="n">
        <v>0.015</v>
      </c>
      <c r="CI253" s="449" t="n"/>
      <c r="CJ253" s="224" t="n"/>
      <c r="CK253" s="196" t="n"/>
      <c r="CL253" s="196" t="n"/>
      <c r="CM253" s="196" t="n"/>
      <c r="CN253" s="196" t="n"/>
      <c r="CO253" s="196" t="inlineStr">
        <is>
          <t>LG</t>
        </is>
      </c>
      <c r="CP253" s="24" t="inlineStr">
        <is>
          <t>HE</t>
        </is>
      </c>
      <c r="CQ253" s="367" t="inlineStr">
        <is>
          <t>MFZ66236701</t>
        </is>
      </c>
      <c r="CR253" s="367" t="n"/>
      <c r="CS253" s="367" t="n">
        <v>2</v>
      </c>
      <c r="CT253" s="367" t="n"/>
      <c r="CU253" s="367" t="n"/>
      <c r="CV253" s="367" t="n"/>
      <c r="CW253" s="367" t="n"/>
      <c r="CX253" s="367" t="n"/>
      <c r="CY253" s="367">
        <f>IFERROR(ROUND(STDEV(AN253,L253),1),"")</f>
        <v/>
      </c>
      <c r="CZ253" s="235">
        <f>IFERROR(ROUND(AVERAGE(O253:S253,AA253:AE253),0),"")</f>
        <v/>
      </c>
      <c r="DA253" s="235">
        <f>IFERROR(AVERAGE(T253:X253,AF253:AJ253),"")</f>
        <v/>
      </c>
      <c r="DB253" s="96" t="n"/>
      <c r="DC253" s="431">
        <f>SUM(BL253:BT253,AW253:BE253)</f>
        <v/>
      </c>
      <c r="DD253">
        <f>ROUND(DC253/K253,0)</f>
        <v/>
      </c>
      <c r="DE253">
        <f>IFERROR(ROUND(AVERAGE(Y253:Z253,AK253:AL253),0),"")</f>
        <v/>
      </c>
      <c r="DF253" s="218">
        <f>IFERROR(ROUND((3600/DE253*J253),0),"")</f>
        <v/>
      </c>
      <c r="DG253">
        <f>IFERROR(ROUND(DD253/DF253,1),"")</f>
        <v/>
      </c>
      <c r="DH253" s="431">
        <f>DD253+DB253</f>
        <v/>
      </c>
      <c r="DI253">
        <f>DC253/DH253</f>
        <v/>
      </c>
      <c r="DK253" s="431">
        <f>DF253-AP253</f>
        <v/>
      </c>
      <c r="DL253" s="367" t="n"/>
      <c r="DM253" s="367" t="n"/>
      <c r="DN253" s="367" t="n"/>
      <c r="DO253" s="367" t="n"/>
      <c r="DP253" s="367" t="n"/>
      <c r="DQ253" s="367" t="n"/>
      <c r="DR253" s="367" t="n"/>
      <c r="DS253" s="367" t="n"/>
      <c r="DT253" s="367" t="n"/>
      <c r="DU253" s="367" t="n"/>
      <c r="DV253" s="367" t="n"/>
      <c r="DW253" s="367" t="n"/>
      <c r="DX253" s="367" t="n"/>
      <c r="DY253" s="367" t="n"/>
      <c r="DZ253" s="367" t="n"/>
      <c r="EA253" s="367" t="n"/>
      <c r="EB253" s="367" t="n"/>
      <c r="EC253" s="367" t="n"/>
      <c r="ED253" s="367" t="n"/>
      <c r="EE253" s="367" t="n"/>
      <c r="EF253" s="367" t="n"/>
      <c r="EG253" s="367" t="n"/>
      <c r="EH253" s="367" t="n"/>
      <c r="EI253" s="367" t="n"/>
    </row>
    <row r="254" ht="31.5" customFormat="1" customHeight="1" s="242">
      <c r="A254" s="236" t="n">
        <v>2022</v>
      </c>
      <c r="B254" s="192" t="n">
        <v>1</v>
      </c>
      <c r="C254" s="448" t="n">
        <v>44574</v>
      </c>
      <c r="D254" s="192" t="n">
        <v>384</v>
      </c>
      <c r="E254" s="192" t="n">
        <v>557</v>
      </c>
      <c r="F254" s="192" t="n">
        <v>6</v>
      </c>
      <c r="G254" s="241" t="inlineStr">
        <is>
          <t>LGLG65UM73 LR</t>
        </is>
      </c>
      <c r="H254" t="inlineStr">
        <is>
          <t>FMLGEI65UM7302</t>
        </is>
      </c>
      <c r="I254" t="inlineStr">
        <is>
          <t>1400*1700</t>
        </is>
      </c>
      <c r="J254" t="n">
        <v>1</v>
      </c>
      <c r="K254" t="n">
        <v>6</v>
      </c>
      <c r="L254" s="243" t="n">
        <v>182</v>
      </c>
      <c r="M254" s="244" t="n">
        <v>171.262</v>
      </c>
      <c r="N254" s="245" t="n">
        <v>194.922</v>
      </c>
      <c r="O254" s="235" t="n"/>
      <c r="P254" s="235" t="n"/>
      <c r="Q254" s="235" t="n"/>
      <c r="R254" s="235" t="n"/>
      <c r="S254" s="235" t="n"/>
      <c r="T254" s="235" t="n"/>
      <c r="U254" s="235" t="n"/>
      <c r="V254" s="235" t="n"/>
      <c r="W254" s="235" t="n"/>
      <c r="X254" s="235" t="n"/>
      <c r="Y254" s="195" t="n">
        <v>157</v>
      </c>
      <c r="Z254" s="195" t="n">
        <v>155</v>
      </c>
      <c r="AA254" s="235" t="n"/>
      <c r="AB254" s="235" t="n"/>
      <c r="AC254" s="235" t="n"/>
      <c r="AD254" s="235" t="n"/>
      <c r="AE254" s="235" t="n"/>
      <c r="AF254" s="235" t="n"/>
      <c r="AG254" s="235" t="n"/>
      <c r="AH254" s="235" t="n"/>
      <c r="AI254" s="235" t="n"/>
      <c r="AJ254" s="235" t="n"/>
      <c r="AK254" s="195" t="n">
        <v>157</v>
      </c>
      <c r="AL254" s="195" t="n">
        <v>155</v>
      </c>
      <c r="AM254" s="235" t="n"/>
      <c r="AN254" s="235" t="n"/>
      <c r="AO254" s="282" t="n"/>
      <c r="AP254" s="219" t="n">
        <v>20</v>
      </c>
      <c r="AQ254" s="220" t="n">
        <v>180</v>
      </c>
      <c r="AR254" s="218" t="n"/>
      <c r="AS254" s="218" t="n"/>
      <c r="AT254" s="218" t="n"/>
      <c r="AU254" s="218" t="n"/>
      <c r="AV254" s="218" t="n"/>
      <c r="AW254" s="218" t="n"/>
      <c r="AX254" s="218" t="n"/>
      <c r="AY254" s="218" t="n"/>
      <c r="AZ254" s="218" t="n"/>
      <c r="BA254" s="218" t="n"/>
      <c r="BB254" s="218" t="n"/>
      <c r="BC254" s="218" t="n"/>
      <c r="BD254" s="218" t="n"/>
      <c r="BE254" s="218" t="n"/>
      <c r="BF254" s="218" t="n"/>
      <c r="BG254" s="218" t="n"/>
      <c r="BH254" s="218" t="n"/>
      <c r="BI254" s="218" t="n"/>
      <c r="BJ254" s="218" t="n"/>
      <c r="BK254" s="218" t="n"/>
      <c r="BL254" s="218" t="n"/>
      <c r="BM254" s="218" t="n"/>
      <c r="BN254" s="218" t="n"/>
      <c r="BO254" s="218" t="n"/>
      <c r="BP254" s="218" t="n"/>
      <c r="BQ254" s="218" t="n"/>
      <c r="BR254" s="218" t="n"/>
      <c r="BS254" s="218" t="n"/>
      <c r="BT254" s="218" t="n"/>
      <c r="BU254" s="218" t="n"/>
      <c r="BV254" s="218" t="n"/>
      <c r="BW254" s="218" t="n"/>
      <c r="BX254" s="221" t="n"/>
      <c r="BY254" s="221" t="n"/>
      <c r="BZ254" s="221" t="n"/>
      <c r="CA254" s="221" t="n"/>
      <c r="CB254" s="221" t="n"/>
      <c r="CC254" s="221" t="n"/>
      <c r="CD254" s="221" t="n"/>
      <c r="CE254" s="221" t="n"/>
      <c r="CF254" s="221" t="n"/>
      <c r="CG254" s="222" t="n"/>
      <c r="CH254" s="217" t="n">
        <v>0.015</v>
      </c>
      <c r="CI254" s="449" t="n"/>
      <c r="CJ254" s="224" t="n"/>
      <c r="CK254" s="196" t="n"/>
      <c r="CL254" s="196" t="n"/>
      <c r="CM254" s="196" t="n"/>
      <c r="CN254" s="196" t="n"/>
      <c r="CO254" s="196" t="inlineStr">
        <is>
          <t>LG</t>
        </is>
      </c>
      <c r="CP254" s="24" t="inlineStr">
        <is>
          <t>HE</t>
        </is>
      </c>
      <c r="CQ254" s="367" t="inlineStr">
        <is>
          <t>MFZ66236702</t>
        </is>
      </c>
      <c r="CR254" s="367" t="inlineStr">
        <is>
          <t xml:space="preserve">mma </t>
        </is>
      </c>
      <c r="CS254" s="367" t="n">
        <v>2</v>
      </c>
      <c r="CT254" s="367" t="n"/>
      <c r="CU254" s="367" t="n"/>
      <c r="CV254" s="367" t="n"/>
      <c r="CW254" s="367" t="n"/>
      <c r="CX254" s="367" t="n"/>
      <c r="CY254" s="367">
        <f>IFERROR(ROUND(STDEV(AN254,L254),1),"")</f>
        <v/>
      </c>
      <c r="CZ254" s="235">
        <f>IFERROR(ROUND(AVERAGE(O254:S254,AA254:AE254),0),"")</f>
        <v/>
      </c>
      <c r="DA254" s="235">
        <f>IFERROR(AVERAGE(T254:X254,AF254:AJ254),"")</f>
        <v/>
      </c>
      <c r="DB254" s="96" t="n"/>
      <c r="DC254" s="431">
        <f>SUM(BL254:BT254,AW254:BE254)</f>
        <v/>
      </c>
      <c r="DD254">
        <f>ROUND(DC254/K254,0)</f>
        <v/>
      </c>
      <c r="DE254">
        <f>IFERROR(ROUND(AVERAGE(Y254:Z254,AK254:AL254),0),"")</f>
        <v/>
      </c>
      <c r="DF254" s="218">
        <f>IFERROR(ROUND((3600/DE254*J254),0),"")</f>
        <v/>
      </c>
      <c r="DG254">
        <f>IFERROR(ROUND(DD254/DF254,1),"")</f>
        <v/>
      </c>
      <c r="DH254" s="431">
        <f>DD254+DB254</f>
        <v/>
      </c>
      <c r="DI254">
        <f>DC254/DH254</f>
        <v/>
      </c>
      <c r="DK254" s="431">
        <f>DF254-AP254</f>
        <v/>
      </c>
      <c r="DL254" s="367" t="n"/>
      <c r="DM254" s="367" t="n"/>
      <c r="DN254" s="367" t="n"/>
      <c r="DO254" s="367" t="n"/>
      <c r="DP254" s="367" t="n"/>
      <c r="DQ254" s="367" t="n"/>
      <c r="DR254" s="367" t="n"/>
      <c r="DS254" s="367" t="n"/>
      <c r="DT254" s="367" t="n"/>
      <c r="DU254" s="367" t="n"/>
      <c r="DV254" s="367" t="n"/>
      <c r="DW254" s="367" t="n"/>
      <c r="DX254" s="367" t="n"/>
      <c r="DY254" s="367" t="n"/>
      <c r="DZ254" s="367" t="n"/>
      <c r="EA254" s="367" t="n"/>
      <c r="EB254" s="367" t="n"/>
      <c r="EC254" s="367" t="n"/>
      <c r="ED254" s="367" t="n"/>
      <c r="EE254" s="367" t="n"/>
      <c r="EF254" s="367" t="n"/>
      <c r="EG254" s="367" t="n"/>
      <c r="EH254" s="367" t="n"/>
      <c r="EI254" s="367" t="n"/>
    </row>
    <row r="255" ht="31.5" customFormat="1" customHeight="1" s="242">
      <c r="A255" s="236" t="n">
        <v>2022</v>
      </c>
      <c r="B255" s="192" t="n">
        <v>1</v>
      </c>
      <c r="C255" s="448" t="n">
        <v>44574</v>
      </c>
      <c r="D255" s="192" t="n">
        <v>376</v>
      </c>
      <c r="E255" s="192" t="n">
        <v>438</v>
      </c>
      <c r="F255" s="192" t="n">
        <v>7</v>
      </c>
      <c r="G255" s="241" t="inlineStr">
        <is>
          <t xml:space="preserve">LG43LM63/UM73 </t>
        </is>
      </c>
      <c r="H255" t="inlineStr">
        <is>
          <t>FMLGEI43LM6373</t>
        </is>
      </c>
      <c r="I255" t="inlineStr">
        <is>
          <t>1400*1700</t>
        </is>
      </c>
      <c r="J255" t="n">
        <v>3</v>
      </c>
      <c r="K255" t="n">
        <v>2</v>
      </c>
      <c r="L255" s="243" t="n">
        <v>335</v>
      </c>
      <c r="M255" s="244" t="n">
        <v>315.235</v>
      </c>
      <c r="N255" s="245" t="n">
        <v>358.785</v>
      </c>
      <c r="O255" s="235" t="n">
        <v>244449</v>
      </c>
      <c r="P255" s="235" t="n">
        <v>239739</v>
      </c>
      <c r="Q255" s="235" t="n">
        <v>247275</v>
      </c>
      <c r="R255" s="235" t="n">
        <v>241623</v>
      </c>
      <c r="S255" s="235" t="n">
        <v>244920</v>
      </c>
      <c r="T255" s="235" t="n">
        <v>171915</v>
      </c>
      <c r="U255" s="235" t="n">
        <v>168618</v>
      </c>
      <c r="V255" s="235" t="n">
        <v>170031</v>
      </c>
      <c r="W255" s="235" t="n">
        <v>191697</v>
      </c>
      <c r="X255" s="235" t="n">
        <v>188400</v>
      </c>
      <c r="Y255" s="195" t="n">
        <v>138</v>
      </c>
      <c r="Z255" s="195" t="n">
        <v>136</v>
      </c>
      <c r="AA255" s="235" t="n">
        <v>214305</v>
      </c>
      <c r="AB255" s="235" t="n">
        <v>217131</v>
      </c>
      <c r="AC255" s="235" t="n">
        <v>218544</v>
      </c>
      <c r="AD255" s="235" t="n">
        <v>217602</v>
      </c>
      <c r="AE255" s="235" t="n">
        <v>209124</v>
      </c>
      <c r="AF255" s="235" t="n">
        <v>165792</v>
      </c>
      <c r="AG255" s="235" t="n">
        <v>163908</v>
      </c>
      <c r="AH255" s="235" t="n">
        <v>164379</v>
      </c>
      <c r="AI255" s="235" t="n">
        <v>165321</v>
      </c>
      <c r="AJ255" s="235" t="n">
        <v>162966</v>
      </c>
      <c r="AK255" s="195" t="n">
        <v>137</v>
      </c>
      <c r="AL255" s="195" t="n">
        <v>137</v>
      </c>
      <c r="AM255" s="235" t="n"/>
      <c r="AN255" s="235" t="n"/>
      <c r="AO255" s="282" t="n"/>
      <c r="AP255" s="219" t="n">
        <v>67</v>
      </c>
      <c r="AQ255" s="220" t="n">
        <v>161</v>
      </c>
      <c r="AR255" s="218" t="n"/>
      <c r="AS255" s="218" t="n"/>
      <c r="AT255" s="218" t="n"/>
      <c r="AU255" s="218" t="n"/>
      <c r="AV255" s="218" t="n"/>
      <c r="AW255" s="218" t="n"/>
      <c r="AX255" s="218" t="n"/>
      <c r="AY255" s="218" t="n"/>
      <c r="AZ255" s="218" t="n"/>
      <c r="BA255" s="218" t="n"/>
      <c r="BB255" s="218" t="n"/>
      <c r="BC255" s="218" t="n"/>
      <c r="BD255" s="218" t="n"/>
      <c r="BE255" s="218" t="n"/>
      <c r="BF255" s="218" t="n"/>
      <c r="BG255" s="218" t="n"/>
      <c r="BH255" s="218" t="n"/>
      <c r="BI255" s="218" t="n"/>
      <c r="BJ255" s="218" t="n"/>
      <c r="BK255" s="218" t="n"/>
      <c r="BL255" s="218" t="n"/>
      <c r="BM255" s="218" t="n"/>
      <c r="BN255" s="218" t="n"/>
      <c r="BO255" s="218" t="n"/>
      <c r="BP255" s="218" t="n"/>
      <c r="BQ255" s="218" t="n"/>
      <c r="BR255" s="218" t="n"/>
      <c r="BS255" s="218" t="n"/>
      <c r="BT255" s="218" t="n"/>
      <c r="BU255" s="218" t="n"/>
      <c r="BV255" s="218" t="n"/>
      <c r="BW255" s="218" t="n"/>
      <c r="BX255" s="221" t="n"/>
      <c r="BY255" s="221" t="n"/>
      <c r="BZ255" s="221" t="n"/>
      <c r="CA255" s="221" t="n"/>
      <c r="CB255" s="221" t="n"/>
      <c r="CC255" s="221" t="n"/>
      <c r="CD255" s="221" t="n"/>
      <c r="CE255" s="221" t="n"/>
      <c r="CF255" s="221" t="n"/>
      <c r="CG255" s="222" t="n"/>
      <c r="CH255" s="217" t="n">
        <v>0.015</v>
      </c>
      <c r="CI255" s="449" t="n"/>
      <c r="CJ255" s="224" t="n"/>
      <c r="CK255" s="196" t="n"/>
      <c r="CL255" s="196" t="n"/>
      <c r="CM255" s="196" t="n"/>
      <c r="CN255" s="196" t="n"/>
      <c r="CO255" s="196" t="inlineStr">
        <is>
          <t>LG</t>
        </is>
      </c>
      <c r="CP255" s="24" t="inlineStr">
        <is>
          <t>HE</t>
        </is>
      </c>
      <c r="CQ255" s="367" t="inlineStr">
        <is>
          <t>mfz66236501</t>
        </is>
      </c>
      <c r="CR255" s="367" t="inlineStr">
        <is>
          <t>mma</t>
        </is>
      </c>
      <c r="CS255" s="367" t="n">
        <v>2</v>
      </c>
      <c r="CT255" s="367" t="n"/>
      <c r="CU255" s="367" t="n"/>
      <c r="CV255" s="367" t="n"/>
      <c r="CW255" s="367" t="n"/>
      <c r="CX255" s="367" t="n"/>
      <c r="CY255" s="367">
        <f>IFERROR(ROUND(STDEV(AN255,L255),1),"")</f>
        <v/>
      </c>
      <c r="CZ255" s="235">
        <f>IFERROR(ROUND(AVERAGE(O255:S255,AA255:AE255),0),"")</f>
        <v/>
      </c>
      <c r="DA255" s="235">
        <f>IFERROR(AVERAGE(T255:X255,AF255:AJ255),"")</f>
        <v/>
      </c>
      <c r="DB255" s="96" t="n"/>
      <c r="DC255" s="431">
        <f>SUM(BL255:BT255,AW255:BE255)</f>
        <v/>
      </c>
      <c r="DD255">
        <f>ROUND(DC255/K255,0)</f>
        <v/>
      </c>
      <c r="DE255">
        <f>IFERROR(ROUND(AVERAGE(Y255:Z255,AK255:AL255),0),"")</f>
        <v/>
      </c>
      <c r="DF255" s="218">
        <f>IFERROR(ROUND((3600/DE255*J255),0),"")</f>
        <v/>
      </c>
      <c r="DG255">
        <f>IFERROR(ROUND(DD255/DF255,1),"")</f>
        <v/>
      </c>
      <c r="DH255" s="431">
        <f>DD255+DB255</f>
        <v/>
      </c>
      <c r="DI255">
        <f>DC255/DH255</f>
        <v/>
      </c>
      <c r="DK255" s="431">
        <f>DF255-AP255</f>
        <v/>
      </c>
      <c r="DL255" s="367" t="n"/>
      <c r="DM255" s="367" t="n"/>
      <c r="DN255" s="367" t="n"/>
      <c r="DO255" s="367" t="n"/>
      <c r="DP255" s="367" t="n"/>
      <c r="DQ255" s="367" t="n"/>
      <c r="DR255" s="367" t="n"/>
      <c r="DS255" s="367" t="n"/>
      <c r="DT255" s="367" t="n"/>
      <c r="DU255" s="367" t="n"/>
      <c r="DV255" s="367" t="n"/>
      <c r="DW255" s="367" t="n"/>
      <c r="DX255" s="367" t="n"/>
      <c r="DY255" s="367" t="n"/>
      <c r="DZ255" s="367" t="n"/>
      <c r="EA255" s="367" t="n"/>
      <c r="EB255" s="367" t="n"/>
      <c r="EC255" s="367" t="n"/>
      <c r="ED255" s="367" t="n"/>
      <c r="EE255" s="367" t="n"/>
      <c r="EF255" s="367" t="n"/>
      <c r="EG255" s="367" t="n"/>
      <c r="EH255" s="367" t="n"/>
      <c r="EI255" s="367" t="n"/>
    </row>
    <row r="256" ht="31.5" customFormat="1" customHeight="1" s="242">
      <c r="A256" s="236" t="n">
        <v>2022</v>
      </c>
      <c r="B256" s="192" t="n">
        <v>1</v>
      </c>
      <c r="C256" s="448" t="n">
        <v>44574</v>
      </c>
      <c r="D256" s="192" t="n">
        <v>417</v>
      </c>
      <c r="E256" s="192" t="n">
        <v>660</v>
      </c>
      <c r="F256" s="192" t="n">
        <v>7</v>
      </c>
      <c r="G256" s="241" t="inlineStr">
        <is>
          <t>MFZ67207201 75UP77 TOP-BOTTOM</t>
        </is>
      </c>
      <c r="H256" t="inlineStr">
        <is>
          <t>FMLGEI075UP770</t>
        </is>
      </c>
      <c r="I256" t="inlineStr">
        <is>
          <t>1400*1700</t>
        </is>
      </c>
      <c r="J256" t="n">
        <v>1</v>
      </c>
      <c r="K256" t="n">
        <v>6</v>
      </c>
      <c r="L256" s="243" t="n">
        <v>1265</v>
      </c>
      <c r="M256" s="244" t="n">
        <v>1190.365</v>
      </c>
      <c r="N256" s="245" t="n">
        <v>1354.815</v>
      </c>
      <c r="O256" s="235" t="n">
        <v>169900</v>
      </c>
      <c r="P256" s="235" t="n">
        <v>157400</v>
      </c>
      <c r="Q256" s="235" t="n">
        <v>160400</v>
      </c>
      <c r="R256" s="235" t="n">
        <v>160500</v>
      </c>
      <c r="S256" s="235" t="n">
        <v>161000</v>
      </c>
      <c r="T256" s="235" t="n">
        <v>138800</v>
      </c>
      <c r="U256" s="235" t="n">
        <v>135700</v>
      </c>
      <c r="V256" s="235" t="n">
        <v>133800</v>
      </c>
      <c r="W256" s="235" t="n">
        <v>141000</v>
      </c>
      <c r="X256" s="235" t="n">
        <v>141400</v>
      </c>
      <c r="Y256" s="195" t="n">
        <v>169</v>
      </c>
      <c r="Z256" s="195" t="n">
        <v>169</v>
      </c>
      <c r="AA256" s="235" t="n">
        <v>206600</v>
      </c>
      <c r="AB256" s="235" t="n">
        <v>202900</v>
      </c>
      <c r="AC256" s="235" t="n">
        <v>214200</v>
      </c>
      <c r="AD256" s="235" t="n">
        <v>213000</v>
      </c>
      <c r="AE256" s="235" t="n">
        <v>175600</v>
      </c>
      <c r="AF256" s="235" t="n">
        <v>133300</v>
      </c>
      <c r="AG256" s="235" t="n">
        <v>133700</v>
      </c>
      <c r="AH256" s="235" t="n">
        <v>133600</v>
      </c>
      <c r="AI256" s="235" t="n">
        <v>133700</v>
      </c>
      <c r="AJ256" s="235" t="n">
        <v>133000</v>
      </c>
      <c r="AK256" s="195" t="n">
        <v>168</v>
      </c>
      <c r="AL256" s="195" t="n">
        <v>167</v>
      </c>
      <c r="AM256" s="235" t="n"/>
      <c r="AN256" s="235" t="n"/>
      <c r="AO256" s="282" t="n"/>
      <c r="AP256" s="219" t="n">
        <v>20</v>
      </c>
      <c r="AQ256" s="220" t="n">
        <v>180</v>
      </c>
      <c r="AR256" s="218" t="n"/>
      <c r="AS256" s="218" t="n"/>
      <c r="AT256" s="218" t="n"/>
      <c r="AU256" s="218" t="n"/>
      <c r="AV256" s="218" t="n"/>
      <c r="AW256" s="218" t="n">
        <v>1000</v>
      </c>
      <c r="AX256" s="218" t="n">
        <v>1000</v>
      </c>
      <c r="AY256" s="218" t="n">
        <v>1000</v>
      </c>
      <c r="AZ256" s="218" t="n"/>
      <c r="BA256" s="218" t="n"/>
      <c r="BB256" s="218" t="n"/>
      <c r="BC256" s="218" t="n"/>
      <c r="BD256" s="218" t="n"/>
      <c r="BE256" s="218" t="n"/>
      <c r="BF256" s="218" t="n"/>
      <c r="BG256" s="218" t="n"/>
      <c r="BH256" s="218" t="n"/>
      <c r="BI256" s="218" t="n"/>
      <c r="BJ256" s="218" t="n"/>
      <c r="BK256" s="218" t="n"/>
      <c r="BL256" s="218" t="n">
        <v>400</v>
      </c>
      <c r="BM256" s="218" t="n">
        <v>600</v>
      </c>
      <c r="BN256" s="218" t="n">
        <v>800</v>
      </c>
      <c r="BO256" s="218" t="n"/>
      <c r="BP256" s="218" t="n"/>
      <c r="BQ256" s="218" t="n"/>
      <c r="BR256" s="218" t="n"/>
      <c r="BS256" s="218" t="n"/>
      <c r="BT256" s="218" t="n"/>
      <c r="BU256" s="218" t="n"/>
      <c r="BV256" s="218" t="n"/>
      <c r="BW256" s="218" t="n">
        <v>200</v>
      </c>
      <c r="BX256" s="221" t="n">
        <v>200</v>
      </c>
      <c r="BY256" s="221" t="n">
        <v>300</v>
      </c>
      <c r="BZ256" s="221" t="n"/>
      <c r="CA256" s="221" t="n"/>
      <c r="CB256" s="221" t="n"/>
      <c r="CC256" s="221" t="n"/>
      <c r="CD256" s="221" t="n"/>
      <c r="CE256" s="221" t="n"/>
      <c r="CF256" s="221" t="n"/>
      <c r="CG256" s="222" t="n"/>
      <c r="CH256" s="217" t="n">
        <v>0.015</v>
      </c>
      <c r="CI256" s="449" t="n"/>
      <c r="CJ256" s="224" t="n"/>
      <c r="CK256" s="196" t="n"/>
      <c r="CL256" s="196" t="n"/>
      <c r="CM256" s="196" t="n"/>
      <c r="CN256" s="196" t="n"/>
      <c r="CO256" s="196" t="inlineStr">
        <is>
          <t>LG</t>
        </is>
      </c>
      <c r="CP256" s="24" t="inlineStr">
        <is>
          <t>HE</t>
        </is>
      </c>
      <c r="CQ256" s="367" t="inlineStr">
        <is>
          <t>MFZ67207201</t>
        </is>
      </c>
      <c r="CR256" s="367" t="inlineStr">
        <is>
          <t>mma</t>
        </is>
      </c>
      <c r="CS256" s="367" t="n">
        <v>2</v>
      </c>
      <c r="CT256" s="367" t="n"/>
      <c r="CU256" s="367" t="n"/>
      <c r="CV256" s="367" t="n"/>
      <c r="CW256" s="367" t="n"/>
      <c r="CX256" s="367" t="n"/>
      <c r="CY256" s="367">
        <f>IFERROR(ROUND(STDEV(AN256,L256),1),"")</f>
        <v/>
      </c>
      <c r="CZ256" s="235">
        <f>IFERROR(ROUND(AVERAGE(O256:S256,AA256:AE256),0),"")</f>
        <v/>
      </c>
      <c r="DA256" s="235">
        <f>IFERROR(AVERAGE(T256:X256,AF256:AJ256),"")</f>
        <v/>
      </c>
      <c r="DB256" s="96" t="n"/>
      <c r="DC256" s="431">
        <f>SUM(BL256:BT256,AW256:BE256)</f>
        <v/>
      </c>
      <c r="DD256">
        <f>ROUND(DC256/K256,0)</f>
        <v/>
      </c>
      <c r="DE256">
        <f>IFERROR(ROUND(AVERAGE(Y256:Z256,AK256:AL256),0),"")</f>
        <v/>
      </c>
      <c r="DF256" s="218">
        <f>IFERROR(ROUND((3600/DE256*J256),0),"")</f>
        <v/>
      </c>
      <c r="DG256">
        <f>IFERROR(ROUND(DD256/DF256,1),"")</f>
        <v/>
      </c>
      <c r="DH256" s="431">
        <f>DD256+DB256</f>
        <v/>
      </c>
      <c r="DI256">
        <f>DC256/DH256</f>
        <v/>
      </c>
      <c r="DK256" s="431">
        <f>DF256-AP256</f>
        <v/>
      </c>
      <c r="DL256" s="367" t="n"/>
      <c r="DM256" s="367" t="n"/>
      <c r="DN256" s="367" t="n"/>
      <c r="DO256" s="367" t="n"/>
      <c r="DP256" s="367" t="n"/>
      <c r="DQ256" s="367" t="n"/>
      <c r="DR256" s="367" t="n"/>
      <c r="DS256" s="367" t="n"/>
      <c r="DT256" s="367" t="n"/>
      <c r="DU256" s="367" t="n"/>
      <c r="DV256" s="367" t="n"/>
      <c r="DW256" s="367" t="n"/>
      <c r="DX256" s="367" t="n"/>
      <c r="DY256" s="367" t="n"/>
      <c r="DZ256" s="367" t="n"/>
      <c r="EA256" s="367" t="n"/>
      <c r="EB256" s="367" t="n"/>
      <c r="EC256" s="367" t="n"/>
      <c r="ED256" s="367" t="n"/>
      <c r="EE256" s="367" t="n"/>
      <c r="EF256" s="367" t="n"/>
      <c r="EG256" s="367" t="n"/>
      <c r="EH256" s="367" t="n"/>
      <c r="EI256" s="367" t="n"/>
    </row>
    <row r="257" ht="31.5" customFormat="1" customHeight="1" s="242">
      <c r="A257" s="236" t="n">
        <v>2022</v>
      </c>
      <c r="B257" s="192" t="n">
        <v>1</v>
      </c>
      <c r="C257" s="448" t="n">
        <v>44574</v>
      </c>
      <c r="D257" s="192" t="n">
        <v>417</v>
      </c>
      <c r="E257" s="192" t="n">
        <v>661</v>
      </c>
      <c r="F257" s="192" t="n">
        <v>7</v>
      </c>
      <c r="G257" s="241" t="inlineStr">
        <is>
          <t xml:space="preserve"> MFZ67207201 75UP77Side</t>
        </is>
      </c>
      <c r="H257" t="inlineStr">
        <is>
          <t>FMLGEI475UP770</t>
        </is>
      </c>
      <c r="I257" t="inlineStr">
        <is>
          <t>1400*1700</t>
        </is>
      </c>
      <c r="J257" t="n">
        <v>1</v>
      </c>
      <c r="K257" t="n">
        <v>6</v>
      </c>
      <c r="L257" s="243" t="n">
        <v>138</v>
      </c>
      <c r="M257" s="244" t="n">
        <v>129.858</v>
      </c>
      <c r="N257" s="245" t="n">
        <v>147.798</v>
      </c>
      <c r="O257" s="235" t="n">
        <v>37000</v>
      </c>
      <c r="P257" s="235" t="n">
        <v>36600</v>
      </c>
      <c r="Q257" s="235" t="n">
        <v>37900</v>
      </c>
      <c r="R257" s="235" t="n">
        <v>37900</v>
      </c>
      <c r="S257" s="235" t="n">
        <v>37900</v>
      </c>
      <c r="T257" s="235" t="n">
        <v>30100</v>
      </c>
      <c r="U257" s="235" t="n">
        <v>28600</v>
      </c>
      <c r="V257" s="235" t="n">
        <v>29000</v>
      </c>
      <c r="W257" s="235" t="n">
        <v>30400</v>
      </c>
      <c r="X257" s="235" t="n">
        <v>29500</v>
      </c>
      <c r="Y257" s="195" t="n">
        <v>169</v>
      </c>
      <c r="Z257" s="195" t="n">
        <v>169</v>
      </c>
      <c r="AA257" s="235" t="n">
        <v>44700</v>
      </c>
      <c r="AB257" s="235" t="n">
        <v>46700</v>
      </c>
      <c r="AC257" s="235" t="n">
        <v>44700</v>
      </c>
      <c r="AD257" s="235" t="n">
        <v>43200</v>
      </c>
      <c r="AE257" s="235" t="n">
        <v>40500</v>
      </c>
      <c r="AF257" s="235" t="n">
        <v>29100</v>
      </c>
      <c r="AG257" s="235" t="n">
        <v>29100</v>
      </c>
      <c r="AH257" s="235" t="n">
        <v>29300</v>
      </c>
      <c r="AI257" s="235" t="n">
        <v>29000</v>
      </c>
      <c r="AJ257" s="235" t="n">
        <v>29000</v>
      </c>
      <c r="AK257" s="195" t="n">
        <v>168</v>
      </c>
      <c r="AL257" s="195" t="n">
        <v>167</v>
      </c>
      <c r="AM257" s="235" t="n"/>
      <c r="AN257" s="235" t="n"/>
      <c r="AO257" s="282" t="n"/>
      <c r="AP257" s="219" t="n">
        <v>20</v>
      </c>
      <c r="AQ257" s="220" t="n">
        <v>180</v>
      </c>
      <c r="AR257" s="218" t="n"/>
      <c r="AS257" s="218" t="n"/>
      <c r="AT257" s="218" t="n"/>
      <c r="AU257" s="218" t="n"/>
      <c r="AV257" s="218" t="n"/>
      <c r="AW257" s="218" t="n"/>
      <c r="AX257" s="218" t="n"/>
      <c r="AY257" s="218" t="n"/>
      <c r="AZ257" s="218" t="n"/>
      <c r="BA257" s="218" t="n"/>
      <c r="BB257" s="218" t="n"/>
      <c r="BC257" s="218" t="n"/>
      <c r="BD257" s="218" t="n"/>
      <c r="BE257" s="218" t="n"/>
      <c r="BF257" s="218" t="n"/>
      <c r="BG257" s="218" t="n"/>
      <c r="BH257" s="218" t="n"/>
      <c r="BI257" s="218" t="n"/>
      <c r="BJ257" s="218" t="n"/>
      <c r="BK257" s="218" t="n"/>
      <c r="BL257" s="218" t="n"/>
      <c r="BM257" s="218" t="n"/>
      <c r="BN257" s="218" t="n"/>
      <c r="BO257" s="218" t="n"/>
      <c r="BP257" s="218" t="n"/>
      <c r="BQ257" s="218" t="n"/>
      <c r="BR257" s="218" t="n"/>
      <c r="BS257" s="218" t="n"/>
      <c r="BT257" s="218" t="n"/>
      <c r="BU257" s="218" t="n"/>
      <c r="BV257" s="218" t="n"/>
      <c r="BW257" s="218" t="n"/>
      <c r="BX257" s="221" t="n"/>
      <c r="BY257" s="221" t="n"/>
      <c r="BZ257" s="221" t="n"/>
      <c r="CA257" s="221" t="n"/>
      <c r="CB257" s="221" t="n"/>
      <c r="CC257" s="221" t="n"/>
      <c r="CD257" s="221" t="n"/>
      <c r="CE257" s="221" t="n"/>
      <c r="CF257" s="221" t="n"/>
      <c r="CG257" s="222" t="n"/>
      <c r="CH257" s="217" t="n">
        <v>0.015</v>
      </c>
      <c r="CI257" s="449" t="n"/>
      <c r="CJ257" s="224" t="n"/>
      <c r="CK257" s="196" t="n"/>
      <c r="CL257" s="196" t="n"/>
      <c r="CM257" s="196" t="n"/>
      <c r="CN257" s="196" t="n"/>
      <c r="CO257" s="196" t="inlineStr">
        <is>
          <t>LG</t>
        </is>
      </c>
      <c r="CP257" s="24" t="inlineStr">
        <is>
          <t>HE</t>
        </is>
      </c>
      <c r="CQ257" s="367" t="inlineStr">
        <is>
          <t>MFZ67207202</t>
        </is>
      </c>
      <c r="CR257" s="367" t="inlineStr">
        <is>
          <t>mma</t>
        </is>
      </c>
      <c r="CS257" s="367" t="n">
        <v>2</v>
      </c>
      <c r="CT257" s="367" t="n"/>
      <c r="CU257" s="367" t="n"/>
      <c r="CV257" s="367" t="n"/>
      <c r="CW257" s="367" t="n"/>
      <c r="CX257" s="367" t="n"/>
      <c r="CY257" s="367">
        <f>IFERROR(ROUND(STDEV(AN257,L257),1),"")</f>
        <v/>
      </c>
      <c r="CZ257" s="235">
        <f>IFERROR(ROUND(AVERAGE(O257:S257,AA257:AE257),0),"")</f>
        <v/>
      </c>
      <c r="DA257" s="235">
        <f>IFERROR(AVERAGE(T257:X257,AF257:AJ257),"")</f>
        <v/>
      </c>
      <c r="DB257" s="96" t="n"/>
      <c r="DC257" s="431">
        <f>SUM(BL257:BT257,AW257:BE257)</f>
        <v/>
      </c>
      <c r="DD257">
        <f>ROUND(DC257/K257,0)</f>
        <v/>
      </c>
      <c r="DE257">
        <f>IFERROR(ROUND(AVERAGE(Y257:Z257,AK257:AL257),0),"")</f>
        <v/>
      </c>
      <c r="DF257" s="218">
        <f>IFERROR(ROUND((3600/DE257*J257),0),"")</f>
        <v/>
      </c>
      <c r="DG257">
        <f>IFERROR(ROUND(DD257/DF257,1),"")</f>
        <v/>
      </c>
      <c r="DH257" s="431">
        <f>DD257+DB257</f>
        <v/>
      </c>
      <c r="DI257">
        <f>DC257/DH257</f>
        <v/>
      </c>
      <c r="DK257" s="431">
        <f>DF257-AP257</f>
        <v/>
      </c>
      <c r="DL257" s="367" t="n"/>
      <c r="DM257" s="367" t="n"/>
      <c r="DN257" s="367" t="n"/>
      <c r="DO257" s="367" t="n"/>
      <c r="DP257" s="367" t="n"/>
      <c r="DQ257" s="367" t="n"/>
      <c r="DR257" s="367" t="n"/>
      <c r="DS257" s="367" t="n"/>
      <c r="DT257" s="367" t="n"/>
      <c r="DU257" s="367" t="n"/>
      <c r="DV257" s="367" t="n"/>
      <c r="DW257" s="367" t="n"/>
      <c r="DX257" s="367" t="n"/>
      <c r="DY257" s="367" t="n"/>
      <c r="DZ257" s="367" t="n"/>
      <c r="EA257" s="367" t="n"/>
      <c r="EB257" s="367" t="n"/>
      <c r="EC257" s="367" t="n"/>
      <c r="ED257" s="367" t="n"/>
      <c r="EE257" s="367" t="n"/>
      <c r="EF257" s="367" t="n"/>
      <c r="EG257" s="367" t="n"/>
      <c r="EH257" s="367" t="n"/>
      <c r="EI257" s="367" t="n"/>
    </row>
    <row r="258" ht="31.5" customFormat="1" customHeight="1" s="242">
      <c r="A258" s="236" t="n">
        <v>2022</v>
      </c>
      <c r="B258" s="192" t="n">
        <v>1</v>
      </c>
      <c r="C258" s="448" t="n">
        <v>44574</v>
      </c>
      <c r="D258" s="192" t="n">
        <v>422</v>
      </c>
      <c r="E258" s="192" t="n">
        <v>668</v>
      </c>
      <c r="F258" s="192" t="n">
        <v>8</v>
      </c>
      <c r="G258" s="241" t="inlineStr">
        <is>
          <t>LG 65UP77 FRONT</t>
        </is>
      </c>
      <c r="H258" t="inlineStr">
        <is>
          <t>FMLGEI365UP770</t>
        </is>
      </c>
      <c r="I258" t="inlineStr">
        <is>
          <t>1400*1700</t>
        </is>
      </c>
      <c r="J258" t="n">
        <v>2</v>
      </c>
      <c r="K258" t="n">
        <v>1</v>
      </c>
      <c r="L258" s="243" t="n">
        <v>103</v>
      </c>
      <c r="M258" s="244" t="n">
        <v>96.923</v>
      </c>
      <c r="N258" s="245" t="n">
        <v>110.313</v>
      </c>
      <c r="O258" s="235" t="n">
        <v>4686</v>
      </c>
      <c r="P258" s="235" t="n"/>
      <c r="Q258" s="235" t="n"/>
      <c r="R258" s="235" t="n"/>
      <c r="S258" s="235" t="n"/>
      <c r="T258" s="235" t="n">
        <v>3465</v>
      </c>
      <c r="U258" s="235" t="n"/>
      <c r="V258" s="235" t="n"/>
      <c r="W258" s="235" t="n"/>
      <c r="X258" s="235" t="n"/>
      <c r="Y258" s="195" t="n">
        <v>104</v>
      </c>
      <c r="Z258" s="195" t="n">
        <v>104</v>
      </c>
      <c r="AA258" s="235" t="n"/>
      <c r="AB258" s="235" t="n"/>
      <c r="AC258" s="235" t="n"/>
      <c r="AD258" s="235" t="n"/>
      <c r="AE258" s="235" t="n"/>
      <c r="AF258" s="235" t="n"/>
      <c r="AG258" s="235" t="n"/>
      <c r="AH258" s="235" t="n"/>
      <c r="AI258" s="235" t="n"/>
      <c r="AJ258" s="235" t="n"/>
      <c r="AK258" s="195" t="n">
        <v>106</v>
      </c>
      <c r="AL258" s="195" t="n">
        <v>105</v>
      </c>
      <c r="AM258" s="235" t="n"/>
      <c r="AN258" s="235" t="n"/>
      <c r="AO258" s="282" t="n"/>
      <c r="AP258" s="219" t="n">
        <v>103</v>
      </c>
      <c r="AQ258" s="220" t="n">
        <v>70</v>
      </c>
      <c r="AR258" s="218" t="n"/>
      <c r="AS258" s="218" t="n"/>
      <c r="AT258" s="218" t="n"/>
      <c r="AU258" s="218" t="n"/>
      <c r="AV258" s="218" t="n"/>
      <c r="AW258" s="218" t="n">
        <v>66</v>
      </c>
      <c r="AX258" s="218" t="n">
        <v>66</v>
      </c>
      <c r="AY258" s="218" t="n">
        <v>66</v>
      </c>
      <c r="AZ258" s="218" t="n"/>
      <c r="BA258" s="218" t="n"/>
      <c r="BB258" s="218" t="n"/>
      <c r="BC258" s="218" t="n"/>
      <c r="BD258" s="218" t="n"/>
      <c r="BE258" s="218" t="n"/>
      <c r="BF258" s="218" t="n"/>
      <c r="BG258" s="218" t="n"/>
      <c r="BH258" s="218" t="n"/>
      <c r="BI258" s="218" t="n"/>
      <c r="BJ258" s="218" t="n"/>
      <c r="BK258" s="218" t="n"/>
      <c r="BL258" s="218" t="n"/>
      <c r="BM258" s="218" t="n"/>
      <c r="BN258" s="218" t="n"/>
      <c r="BO258" s="218" t="n"/>
      <c r="BP258" s="218" t="n"/>
      <c r="BQ258" s="218" t="n"/>
      <c r="BR258" s="218" t="n"/>
      <c r="BS258" s="218" t="n"/>
      <c r="BT258" s="218" t="n"/>
      <c r="BU258" s="218" t="n"/>
      <c r="BV258" s="218" t="n"/>
      <c r="BW258" s="218" t="n"/>
      <c r="BX258" s="221" t="n"/>
      <c r="BY258" s="221" t="n"/>
      <c r="BZ258" s="221" t="n"/>
      <c r="CA258" s="221" t="n"/>
      <c r="CB258" s="221" t="n"/>
      <c r="CC258" s="221" t="n"/>
      <c r="CD258" s="221" t="n"/>
      <c r="CE258" s="221" t="n"/>
      <c r="CF258" s="221" t="n"/>
      <c r="CG258" s="222" t="n"/>
      <c r="CH258" s="217" t="n">
        <v>0.015</v>
      </c>
      <c r="CI258" s="449" t="n"/>
      <c r="CJ258" s="224" t="n"/>
      <c r="CK258" s="196" t="n"/>
      <c r="CL258" s="196" t="n"/>
      <c r="CM258" s="196" t="n"/>
      <c r="CN258" s="196" t="n"/>
      <c r="CO258" s="196" t="inlineStr">
        <is>
          <t>LG</t>
        </is>
      </c>
      <c r="CP258" s="24" t="inlineStr">
        <is>
          <t>HE</t>
        </is>
      </c>
      <c r="CQ258" s="367" t="inlineStr">
        <is>
          <t>MFZ66151901</t>
        </is>
      </c>
      <c r="CR258" s="367" t="inlineStr">
        <is>
          <t>mma</t>
        </is>
      </c>
      <c r="CS258" s="367" t="n">
        <v>2</v>
      </c>
      <c r="CT258" s="367" t="n"/>
      <c r="CU258" s="367" t="n"/>
      <c r="CV258" s="367" t="n"/>
      <c r="CW258" s="367" t="n"/>
      <c r="CX258" s="367" t="n"/>
      <c r="CY258" s="367">
        <f>IFERROR(ROUND(STDEV(AN258,L258),1),"")</f>
        <v/>
      </c>
      <c r="CZ258" s="235">
        <f>IFERROR(ROUND(AVERAGE(O258:S258,AA258:AE258),0),"")</f>
        <v/>
      </c>
      <c r="DA258" s="235">
        <f>IFERROR(AVERAGE(T258:X258,AF258:AJ258),"")</f>
        <v/>
      </c>
      <c r="DB258" s="96" t="n"/>
      <c r="DC258" s="431">
        <f>SUM(BL258:BT258,AW258:BE258)</f>
        <v/>
      </c>
      <c r="DD258">
        <f>ROUND(DC258/K258,0)</f>
        <v/>
      </c>
      <c r="DE258">
        <f>IFERROR(ROUND(AVERAGE(Y258:Z258,AK258:AL258),0),"")</f>
        <v/>
      </c>
      <c r="DF258" s="218">
        <f>IFERROR(ROUND((3600/DE258*J258),0),"")</f>
        <v/>
      </c>
      <c r="DG258">
        <f>IFERROR(ROUND(DD258/DF258,1),"")</f>
        <v/>
      </c>
      <c r="DH258" s="431">
        <f>DD258+DB258</f>
        <v/>
      </c>
      <c r="DI258">
        <f>DC258/DH258</f>
        <v/>
      </c>
      <c r="DK258" s="431">
        <f>DF258-AP258</f>
        <v/>
      </c>
      <c r="DL258" s="367" t="n"/>
      <c r="DM258" s="367" t="n"/>
      <c r="DN258" s="367" t="n"/>
      <c r="DO258" s="367" t="n"/>
      <c r="DP258" s="367" t="n"/>
      <c r="DQ258" s="367" t="n"/>
      <c r="DR258" s="367" t="n"/>
      <c r="DS258" s="367" t="n"/>
      <c r="DT258" s="367" t="n"/>
      <c r="DU258" s="367" t="n"/>
      <c r="DV258" s="367" t="n"/>
      <c r="DW258" s="367" t="n"/>
      <c r="DX258" s="367" t="n"/>
      <c r="DY258" s="367" t="n"/>
      <c r="DZ258" s="367" t="n"/>
      <c r="EA258" s="367" t="n"/>
      <c r="EB258" s="367" t="n"/>
      <c r="EC258" s="367" t="n"/>
      <c r="ED258" s="367" t="n"/>
      <c r="EE258" s="367" t="n"/>
      <c r="EF258" s="367" t="n"/>
      <c r="EG258" s="367" t="n"/>
      <c r="EH258" s="367" t="n"/>
      <c r="EI258" s="367" t="n"/>
    </row>
    <row r="259" ht="31.5" customFormat="1" customHeight="1" s="242">
      <c r="A259" s="236" t="n">
        <v>2022</v>
      </c>
      <c r="B259" s="192" t="n">
        <v>1</v>
      </c>
      <c r="C259" s="448" t="n">
        <v>44574</v>
      </c>
      <c r="D259" s="192" t="n">
        <v>227</v>
      </c>
      <c r="E259" s="192" t="n">
        <v>155</v>
      </c>
      <c r="F259" s="192" t="n">
        <v>28</v>
      </c>
      <c r="G259" s="241" t="inlineStr">
        <is>
          <t>فوم طقم سخان غاز 10 لتر</t>
        </is>
      </c>
      <c r="H259" t="inlineStr">
        <is>
          <t>FMDAHI6000000</t>
        </is>
      </c>
      <c r="I259" t="inlineStr">
        <is>
          <t>1100*850</t>
        </is>
      </c>
      <c r="J259" t="n">
        <v>3</v>
      </c>
      <c r="K259" t="n">
        <v>2</v>
      </c>
      <c r="L259" s="243" t="n">
        <v>122</v>
      </c>
      <c r="M259" s="244" t="n">
        <v>113.46</v>
      </c>
      <c r="N259" s="245" t="n">
        <v>130.54</v>
      </c>
      <c r="O259" s="235" t="n"/>
      <c r="P259" s="235" t="n"/>
      <c r="Q259" s="235" t="n"/>
      <c r="R259" s="235" t="n"/>
      <c r="S259" s="235" t="n"/>
      <c r="T259" s="235" t="n"/>
      <c r="U259" s="235" t="n"/>
      <c r="V259" s="235" t="n"/>
      <c r="W259" s="235" t="n"/>
      <c r="X259" s="235" t="n"/>
      <c r="Y259" s="195" t="n">
        <v>132</v>
      </c>
      <c r="Z259" s="195" t="n">
        <v>134</v>
      </c>
      <c r="AA259" s="235" t="n"/>
      <c r="AB259" s="235" t="n"/>
      <c r="AC259" s="235" t="n"/>
      <c r="AD259" s="235" t="n"/>
      <c r="AE259" s="235" t="n"/>
      <c r="AF259" s="235" t="n"/>
      <c r="AG259" s="235" t="n"/>
      <c r="AH259" s="235" t="n"/>
      <c r="AI259" s="235" t="n"/>
      <c r="AJ259" s="235" t="n"/>
      <c r="AK259" s="195" t="n">
        <v>134</v>
      </c>
      <c r="AL259" s="195" t="n">
        <v>132</v>
      </c>
      <c r="AM259" s="235" t="n"/>
      <c r="AN259" s="235" t="n"/>
      <c r="AO259" s="282" t="n"/>
      <c r="AP259" s="219" t="n">
        <v>61</v>
      </c>
      <c r="AQ259" s="220" t="n">
        <v>177</v>
      </c>
      <c r="AR259" s="218" t="n"/>
      <c r="AS259" s="218" t="n"/>
      <c r="AT259" s="218" t="n"/>
      <c r="AU259" s="218" t="n"/>
      <c r="AV259" s="218" t="n"/>
      <c r="AW259" s="218" t="n"/>
      <c r="AX259" s="218" t="n"/>
      <c r="AY259" s="218" t="n"/>
      <c r="AZ259" s="218" t="n"/>
      <c r="BA259" s="218" t="n"/>
      <c r="BB259" s="218" t="n"/>
      <c r="BC259" s="218" t="n"/>
      <c r="BD259" s="218" t="n"/>
      <c r="BE259" s="218" t="n"/>
      <c r="BF259" s="218" t="n"/>
      <c r="BG259" s="218" t="n"/>
      <c r="BH259" s="218" t="n"/>
      <c r="BI259" s="218" t="n"/>
      <c r="BJ259" s="218" t="n"/>
      <c r="BK259" s="218" t="n"/>
      <c r="BL259" s="218" t="n">
        <v>980</v>
      </c>
      <c r="BM259" s="218" t="n">
        <v>1470</v>
      </c>
      <c r="BN259" s="218" t="n">
        <v>490</v>
      </c>
      <c r="BO259" s="218" t="n"/>
      <c r="BP259" s="218" t="n"/>
      <c r="BQ259" s="218" t="n"/>
      <c r="BR259" s="218" t="n"/>
      <c r="BS259" s="218" t="n"/>
      <c r="BT259" s="218" t="n"/>
      <c r="BU259" s="218" t="n"/>
      <c r="BV259" s="218" t="n"/>
      <c r="BW259" s="218" t="n"/>
      <c r="BX259" s="221" t="n"/>
      <c r="BY259" s="221" t="n"/>
      <c r="BZ259" s="221" t="n"/>
      <c r="CA259" s="221" t="n"/>
      <c r="CB259" s="221" t="n"/>
      <c r="CC259" s="221" t="n"/>
      <c r="CD259" s="221" t="n"/>
      <c r="CE259" s="221" t="n"/>
      <c r="CF259" s="221" t="n"/>
      <c r="CG259" s="222" t="n"/>
      <c r="CH259" s="217" t="n">
        <v>0.02</v>
      </c>
      <c r="CI259" s="449" t="n"/>
      <c r="CJ259" s="224" t="n"/>
      <c r="CK259" s="196" t="n"/>
      <c r="CL259" s="196" t="n"/>
      <c r="CM259" s="196" t="n"/>
      <c r="CN259" s="196" t="n"/>
      <c r="CO259" s="196" t="inlineStr">
        <is>
          <t>الكترولوكس</t>
        </is>
      </c>
      <c r="CP259" s="24" t="inlineStr">
        <is>
          <t>القاهرة للصناعات المغذية سخانات</t>
        </is>
      </c>
      <c r="CQ259" s="367" t="inlineStr">
        <is>
          <t>A15289901</t>
        </is>
      </c>
      <c r="CR259" s="367" t="n"/>
      <c r="CS259" s="367" t="n">
        <v>2</v>
      </c>
      <c r="CT259" s="367" t="n"/>
      <c r="CU259" s="367" t="n"/>
      <c r="CV259" s="367" t="n"/>
      <c r="CW259" s="367" t="n"/>
      <c r="CX259" s="367" t="n"/>
      <c r="CY259" s="367">
        <f>IFERROR(ROUND(STDEV(AN259,L259),1),"")</f>
        <v/>
      </c>
      <c r="CZ259" s="235">
        <f>IFERROR(ROUND(AVERAGE(O259:S259,AA259:AE259),0),"")</f>
        <v/>
      </c>
      <c r="DA259" s="235">
        <f>IFERROR(AVERAGE(T259:X259,AF259:AJ259),"")</f>
        <v/>
      </c>
      <c r="DB259" s="96" t="n"/>
      <c r="DC259" s="431">
        <f>SUM(BL259:BT259,AW259:BE259)</f>
        <v/>
      </c>
      <c r="DD259">
        <f>ROUND(DC259/K259,0)</f>
        <v/>
      </c>
      <c r="DE259">
        <f>IFERROR(ROUND(AVERAGE(Y259:Z259,AK259:AL259),0),"")</f>
        <v/>
      </c>
      <c r="DF259" s="218">
        <f>IFERROR(ROUND((3600/DE259*J259),0),"")</f>
        <v/>
      </c>
      <c r="DG259">
        <f>IFERROR(ROUND(DD259/DF259,1),"")</f>
        <v/>
      </c>
      <c r="DH259" s="431">
        <f>DD259+DB259</f>
        <v/>
      </c>
      <c r="DI259">
        <f>DC259/DH259</f>
        <v/>
      </c>
      <c r="DK259" s="431">
        <f>DF259-AP259</f>
        <v/>
      </c>
      <c r="DL259" s="367" t="n"/>
      <c r="DM259" s="367" t="n"/>
      <c r="DN259" s="367" t="n"/>
      <c r="DO259" s="367" t="n"/>
      <c r="DP259" s="367" t="n"/>
      <c r="DQ259" s="367" t="n"/>
      <c r="DR259" s="367" t="n"/>
      <c r="DS259" s="367" t="n"/>
      <c r="DT259" s="367" t="n"/>
      <c r="DU259" s="367" t="n"/>
      <c r="DV259" s="367" t="n"/>
      <c r="DW259" s="367" t="n"/>
      <c r="DX259" s="367" t="n"/>
      <c r="DY259" s="367" t="n"/>
      <c r="DZ259" s="367" t="n"/>
      <c r="EA259" s="367" t="n"/>
      <c r="EB259" s="367" t="n"/>
      <c r="EC259" s="367" t="n"/>
      <c r="ED259" s="367" t="n"/>
      <c r="EE259" s="367" t="n"/>
      <c r="EF259" s="367" t="n"/>
      <c r="EG259" s="367" t="n"/>
      <c r="EH259" s="367" t="n"/>
      <c r="EI259" s="367" t="n"/>
    </row>
    <row r="260" ht="31.5" customFormat="1" customHeight="1" s="242">
      <c r="A260" s="236" t="n">
        <v>2022</v>
      </c>
      <c r="B260" s="192" t="n">
        <v>1</v>
      </c>
      <c r="C260" s="448" t="n">
        <v>44574</v>
      </c>
      <c r="D260" s="192" t="n">
        <v>159</v>
      </c>
      <c r="E260" s="192" t="n">
        <v>299</v>
      </c>
      <c r="F260" s="192" t="n">
        <v>30</v>
      </c>
      <c r="G260" s="241" t="inlineStr">
        <is>
          <t>سخان غاز 6لتر</t>
        </is>
      </c>
      <c r="H260" t="inlineStr">
        <is>
          <t>FMDAHI5L000000</t>
        </is>
      </c>
      <c r="I260" t="inlineStr">
        <is>
          <t>1200*1100</t>
        </is>
      </c>
      <c r="J260" t="n">
        <v>3</v>
      </c>
      <c r="K260" t="n">
        <v>2</v>
      </c>
      <c r="L260" s="243" t="n">
        <v>115</v>
      </c>
      <c r="M260" s="244" t="n">
        <v>106.95</v>
      </c>
      <c r="N260" s="245" t="n">
        <v>123.05</v>
      </c>
      <c r="O260" s="235" t="n">
        <v>128592</v>
      </c>
      <c r="P260" s="235" t="n">
        <v>135888</v>
      </c>
      <c r="Q260" s="235" t="n">
        <v>136800</v>
      </c>
      <c r="R260" s="235" t="n">
        <v>141360</v>
      </c>
      <c r="S260" s="235" t="n"/>
      <c r="T260" s="235" t="n">
        <v>113088</v>
      </c>
      <c r="U260" s="235" t="n">
        <v>108528</v>
      </c>
      <c r="V260" s="235" t="n">
        <v>109440</v>
      </c>
      <c r="W260" s="235" t="n">
        <v>104880</v>
      </c>
      <c r="X260" s="235" t="n"/>
      <c r="Y260" s="195" t="n">
        <v>124</v>
      </c>
      <c r="Z260" s="195" t="n">
        <v>124</v>
      </c>
      <c r="AA260" s="235" t="n">
        <v>130416</v>
      </c>
      <c r="AB260" s="235" t="n">
        <v>127680</v>
      </c>
      <c r="AC260" s="235" t="n">
        <v>107616</v>
      </c>
      <c r="AD260" s="235" t="n">
        <v>105792</v>
      </c>
      <c r="AE260" s="235" t="n">
        <v>111264</v>
      </c>
      <c r="AF260" s="235" t="n">
        <v>107616</v>
      </c>
      <c r="AG260" s="235" t="n">
        <v>105792</v>
      </c>
      <c r="AH260" s="235" t="n">
        <v>99408</v>
      </c>
      <c r="AI260" s="235" t="n">
        <v>99408</v>
      </c>
      <c r="AJ260" s="235" t="n">
        <v>101232</v>
      </c>
      <c r="AK260" s="195" t="n">
        <v>123</v>
      </c>
      <c r="AL260" s="195" t="n">
        <v>122</v>
      </c>
      <c r="AM260" s="235" t="n"/>
      <c r="AN260" s="235" t="n"/>
      <c r="AO260" s="282" t="n"/>
      <c r="AP260" s="219" t="n">
        <v>70</v>
      </c>
      <c r="AQ260" s="220" t="n">
        <v>154</v>
      </c>
      <c r="AR260" s="218" t="n"/>
      <c r="AS260" s="218" t="n"/>
      <c r="AT260" s="218" t="n"/>
      <c r="AU260" s="218" t="n"/>
      <c r="AV260" s="218" t="n"/>
      <c r="AW260" s="218" t="n">
        <v>9120</v>
      </c>
      <c r="AX260" s="218" t="n">
        <v>4560</v>
      </c>
      <c r="AY260" s="218" t="n">
        <v>4560</v>
      </c>
      <c r="AZ260" s="218" t="n"/>
      <c r="BA260" s="218" t="n"/>
      <c r="BB260" s="218" t="n"/>
      <c r="BC260" s="218" t="n"/>
      <c r="BD260" s="218" t="n"/>
      <c r="BE260" s="218" t="n"/>
      <c r="BF260" s="218" t="n"/>
      <c r="BG260" s="218" t="n"/>
      <c r="BH260" s="218" t="n"/>
      <c r="BI260" s="218" t="n"/>
      <c r="BJ260" s="218" t="n"/>
      <c r="BK260" s="218" t="n"/>
      <c r="BL260" s="218" t="n">
        <v>7296</v>
      </c>
      <c r="BM260" s="218" t="n">
        <v>3648</v>
      </c>
      <c r="BN260" s="218" t="n">
        <v>3648</v>
      </c>
      <c r="BO260" s="218" t="n"/>
      <c r="BP260" s="218" t="n"/>
      <c r="BQ260" s="218" t="n"/>
      <c r="BR260" s="218" t="n"/>
      <c r="BS260" s="218" t="n"/>
      <c r="BT260" s="218" t="n"/>
      <c r="BU260" s="218" t="n"/>
      <c r="BV260" s="218" t="n"/>
      <c r="BW260" s="218" t="n">
        <v>8208</v>
      </c>
      <c r="BX260" s="221" t="n">
        <v>3648</v>
      </c>
      <c r="BY260" s="221" t="n">
        <v>3648</v>
      </c>
      <c r="BZ260" s="221" t="n"/>
      <c r="CA260" s="221" t="n"/>
      <c r="CB260" s="221" t="n"/>
      <c r="CC260" s="221" t="n"/>
      <c r="CD260" s="221" t="n"/>
      <c r="CE260" s="221" t="n"/>
      <c r="CF260" s="221" t="n"/>
      <c r="CG260" s="222" t="n"/>
      <c r="CH260" s="217" t="n">
        <v>0.02</v>
      </c>
      <c r="CI260" s="449" t="n"/>
      <c r="CJ260" s="224" t="n"/>
      <c r="CK260" s="196" t="n"/>
      <c r="CL260" s="196" t="n"/>
      <c r="CM260" s="196" t="n"/>
      <c r="CN260" s="196" t="n"/>
      <c r="CO260" s="196" t="inlineStr">
        <is>
          <t>الكترولوكس</t>
        </is>
      </c>
      <c r="CP260" s="24" t="inlineStr">
        <is>
          <t>القاهرة للصناعات المغذية سخانات</t>
        </is>
      </c>
      <c r="CQ260" s="367" t="n"/>
      <c r="CR260" s="367" t="n"/>
      <c r="CS260" s="367" t="n">
        <v>2</v>
      </c>
      <c r="CT260" s="367" t="n"/>
      <c r="CU260" s="367" t="n"/>
      <c r="CV260" s="367" t="n"/>
      <c r="CW260" s="367" t="n"/>
      <c r="CX260" s="367" t="n"/>
      <c r="CY260" s="367">
        <f>IFERROR(ROUND(STDEV(AN260,L260),1),"")</f>
        <v/>
      </c>
      <c r="CZ260" s="235">
        <f>IFERROR(ROUND(AVERAGE(O260:S260,AA260:AE260),0),"")</f>
        <v/>
      </c>
      <c r="DA260" s="235">
        <f>IFERROR(AVERAGE(T260:X260,AF260:AJ260),"")</f>
        <v/>
      </c>
      <c r="DB260" s="96" t="n"/>
      <c r="DC260" s="431">
        <f>SUM(BL260:BT260,AW260:BE260)</f>
        <v/>
      </c>
      <c r="DD260">
        <f>ROUND(DC260/K260,0)</f>
        <v/>
      </c>
      <c r="DE260">
        <f>IFERROR(ROUND(AVERAGE(Y260:Z260,AK260:AL260),0),"")</f>
        <v/>
      </c>
      <c r="DF260" s="218">
        <f>IFERROR(ROUND((3600/DE260*J260),0),"")</f>
        <v/>
      </c>
      <c r="DG260">
        <f>IFERROR(ROUND(DD260/DF260,1),"")</f>
        <v/>
      </c>
      <c r="DH260" s="431">
        <f>DD260+DB260</f>
        <v/>
      </c>
      <c r="DI260">
        <f>DC260/DH260</f>
        <v/>
      </c>
      <c r="DK260" s="431">
        <f>DF260-AP260</f>
        <v/>
      </c>
      <c r="DL260" s="367" t="n"/>
      <c r="DM260" s="367" t="n"/>
      <c r="DN260" s="367" t="n"/>
      <c r="DO260" s="367" t="n"/>
      <c r="DP260" s="367" t="n"/>
      <c r="DQ260" s="367" t="n"/>
      <c r="DR260" s="367" t="n"/>
      <c r="DS260" s="367" t="n"/>
      <c r="DT260" s="367" t="n"/>
      <c r="DU260" s="367" t="n"/>
      <c r="DV260" s="367" t="n"/>
      <c r="DW260" s="367" t="n"/>
      <c r="DX260" s="367" t="n"/>
      <c r="DY260" s="367" t="n"/>
      <c r="DZ260" s="367" t="n"/>
      <c r="EA260" s="367" t="n"/>
      <c r="EB260" s="367" t="n"/>
      <c r="EC260" s="367" t="n"/>
      <c r="ED260" s="367" t="n"/>
      <c r="EE260" s="367" t="n"/>
      <c r="EF260" s="367" t="n"/>
      <c r="EG260" s="367" t="n"/>
      <c r="EH260" s="367" t="n"/>
      <c r="EI260" s="367" t="n"/>
    </row>
    <row r="261" ht="31.5" customFormat="1" customHeight="1" s="242">
      <c r="A261" s="236" t="n">
        <v>2022</v>
      </c>
      <c r="B261" s="192" t="n">
        <v>1</v>
      </c>
      <c r="C261" s="448" t="n">
        <v>44574</v>
      </c>
      <c r="D261" s="192" t="n">
        <v>334</v>
      </c>
      <c r="E261" s="192" t="n">
        <v>254</v>
      </c>
      <c r="F261" s="192" t="n">
        <v>49</v>
      </c>
      <c r="G261" s="241" t="inlineStr">
        <is>
          <t>طقم سخان بلونايل ذو 4 اطقم</t>
        </is>
      </c>
      <c r="H261" t="inlineStr">
        <is>
          <t>FMDAHI40000000</t>
        </is>
      </c>
      <c r="I261" t="inlineStr">
        <is>
          <t>1600*1800</t>
        </is>
      </c>
      <c r="J261" t="n">
        <v>4</v>
      </c>
      <c r="K261" t="n">
        <v>2</v>
      </c>
      <c r="L261" s="243" t="n">
        <v>203</v>
      </c>
      <c r="M261" s="244" t="n">
        <v>188.79</v>
      </c>
      <c r="N261" s="245" t="n">
        <v>217.21</v>
      </c>
      <c r="O261" s="235" t="n">
        <v>240071</v>
      </c>
      <c r="P261" s="235" t="n">
        <v>238537</v>
      </c>
      <c r="Q261" s="235" t="n">
        <v>237003</v>
      </c>
      <c r="R261" s="235" t="n">
        <v>237770</v>
      </c>
      <c r="S261" s="235" t="n">
        <v>233168</v>
      </c>
      <c r="T261" s="235" t="n">
        <v>152633</v>
      </c>
      <c r="U261" s="235" t="n">
        <v>148031</v>
      </c>
      <c r="V261" s="235" t="n">
        <v>153400</v>
      </c>
      <c r="W261" s="235" t="n">
        <v>166439</v>
      </c>
      <c r="X261" s="235" t="n">
        <v>186381</v>
      </c>
      <c r="Y261" s="195" t="n">
        <v>137</v>
      </c>
      <c r="Z261" s="195" t="n">
        <v>136</v>
      </c>
      <c r="AA261" s="235" t="n">
        <v>231634</v>
      </c>
      <c r="AB261" s="235" t="n">
        <v>234702</v>
      </c>
      <c r="AC261" s="235" t="n">
        <v>268450</v>
      </c>
      <c r="AD261" s="235" t="n">
        <v>261547</v>
      </c>
      <c r="AE261" s="235" t="n">
        <v>243906</v>
      </c>
      <c r="AF261" s="235" t="n">
        <v>159536</v>
      </c>
      <c r="AG261" s="235" t="n">
        <v>154934</v>
      </c>
      <c r="AH261" s="235" t="n">
        <v>163371</v>
      </c>
      <c r="AI261" s="235" t="n">
        <v>161070</v>
      </c>
      <c r="AJ261" s="235" t="n">
        <v>159536</v>
      </c>
      <c r="AK261" s="195" t="n">
        <v>137</v>
      </c>
      <c r="AL261" s="195" t="n">
        <v>136</v>
      </c>
      <c r="AM261" s="235" t="n"/>
      <c r="AN261" s="235" t="n"/>
      <c r="AO261" s="282" t="n"/>
      <c r="AP261" s="219" t="n">
        <v>88</v>
      </c>
      <c r="AQ261" s="220" t="n">
        <v>164</v>
      </c>
      <c r="AR261" s="218" t="n"/>
      <c r="AS261" s="218" t="n"/>
      <c r="AT261" s="218" t="n"/>
      <c r="AU261" s="218" t="n"/>
      <c r="AV261" s="218" t="n"/>
      <c r="AW261" s="218" t="n">
        <v>7670</v>
      </c>
      <c r="AX261" s="218" t="n">
        <v>3835</v>
      </c>
      <c r="AY261" s="218" t="n">
        <v>3835</v>
      </c>
      <c r="AZ261" s="218" t="n"/>
      <c r="BA261" s="218" t="n"/>
      <c r="BB261" s="218" t="n"/>
      <c r="BC261" s="218" t="n"/>
      <c r="BD261" s="218" t="n"/>
      <c r="BE261" s="218" t="n"/>
      <c r="BF261" s="218" t="n"/>
      <c r="BG261" s="218" t="n"/>
      <c r="BH261" s="218" t="n"/>
      <c r="BI261" s="218" t="n"/>
      <c r="BJ261" s="218" t="n"/>
      <c r="BK261" s="218" t="n"/>
      <c r="BL261" s="218" t="n"/>
      <c r="BM261" s="218" t="n"/>
      <c r="BN261" s="218" t="n"/>
      <c r="BO261" s="218" t="n"/>
      <c r="BP261" s="218" t="n"/>
      <c r="BQ261" s="218" t="n"/>
      <c r="BR261" s="218" t="n"/>
      <c r="BS261" s="218" t="n"/>
      <c r="BT261" s="218" t="n"/>
      <c r="BU261" s="218" t="n"/>
      <c r="BV261" s="218" t="n"/>
      <c r="BW261" s="218" t="n"/>
      <c r="BX261" s="221" t="n"/>
      <c r="BY261" s="221" t="n"/>
      <c r="BZ261" s="221" t="n"/>
      <c r="CA261" s="221" t="n"/>
      <c r="CB261" s="221" t="n"/>
      <c r="CC261" s="221" t="n"/>
      <c r="CD261" s="221" t="n"/>
      <c r="CE261" s="221" t="n"/>
      <c r="CF261" s="221" t="n"/>
      <c r="CG261" s="222" t="n"/>
      <c r="CH261" s="217" t="n">
        <v>0.02</v>
      </c>
      <c r="CI261" s="449" t="n"/>
      <c r="CJ261" s="224" t="n"/>
      <c r="CK261" s="196" t="n"/>
      <c r="CL261" s="196" t="n"/>
      <c r="CM261" s="196" t="n"/>
      <c r="CN261" s="196" t="n"/>
      <c r="CO261" s="196" t="inlineStr">
        <is>
          <t>الكترولوكس</t>
        </is>
      </c>
      <c r="CP261" s="24" t="inlineStr">
        <is>
          <t>القاهرة للصناعات المغذية سخانات</t>
        </is>
      </c>
      <c r="CQ261" s="367" t="inlineStr">
        <is>
          <t>PHEWP0112</t>
        </is>
      </c>
      <c r="CR261" s="367" t="n"/>
      <c r="CS261" s="367" t="n">
        <v>2</v>
      </c>
      <c r="CT261" s="367" t="n"/>
      <c r="CU261" s="367" t="n"/>
      <c r="CV261" s="367" t="n"/>
      <c r="CW261" s="367" t="n"/>
      <c r="CX261" s="367" t="n"/>
      <c r="CY261" s="367">
        <f>IFERROR(ROUND(STDEV(AN261,L261),1),"")</f>
        <v/>
      </c>
      <c r="CZ261" s="235">
        <f>IFERROR(ROUND(AVERAGE(O261:S261,AA261:AE261),0),"")</f>
        <v/>
      </c>
      <c r="DA261" s="235">
        <f>IFERROR(AVERAGE(T261:X261,AF261:AJ261),"")</f>
        <v/>
      </c>
      <c r="DB261" s="96" t="n"/>
      <c r="DC261" s="431">
        <f>SUM(BL261:BT261,AW261:BE261)</f>
        <v/>
      </c>
      <c r="DD261">
        <f>ROUND(DC261/K261,0)</f>
        <v/>
      </c>
      <c r="DE261">
        <f>IFERROR(ROUND(AVERAGE(Y261:Z261,AK261:AL261),0),"")</f>
        <v/>
      </c>
      <c r="DF261" s="218">
        <f>IFERROR(ROUND((3600/DE261*J261),0),"")</f>
        <v/>
      </c>
      <c r="DG261">
        <f>IFERROR(ROUND(DD261/DF261,1),"")</f>
        <v/>
      </c>
      <c r="DH261" s="431">
        <f>DD261+DB261</f>
        <v/>
      </c>
      <c r="DI261">
        <f>DC261/DH261</f>
        <v/>
      </c>
      <c r="DK261" s="431">
        <f>DF261-AP261</f>
        <v/>
      </c>
      <c r="DL261" s="367" t="n"/>
      <c r="DM261" s="367" t="n"/>
      <c r="DN261" s="367" t="n"/>
      <c r="DO261" s="367" t="n"/>
      <c r="DP261" s="367" t="n"/>
      <c r="DQ261" s="367" t="n"/>
      <c r="DR261" s="367" t="n"/>
      <c r="DS261" s="367" t="n"/>
      <c r="DT261" s="367" t="n"/>
      <c r="DU261" s="367" t="n"/>
      <c r="DV261" s="367" t="n"/>
      <c r="DW261" s="367" t="n"/>
      <c r="DX261" s="367" t="n"/>
      <c r="DY261" s="367" t="n"/>
      <c r="DZ261" s="367" t="n"/>
      <c r="EA261" s="367" t="n"/>
      <c r="EB261" s="367" t="n"/>
      <c r="EC261" s="367" t="n"/>
      <c r="ED261" s="367" t="n"/>
      <c r="EE261" s="367" t="n"/>
      <c r="EF261" s="367" t="n"/>
      <c r="EG261" s="367" t="n"/>
      <c r="EH261" s="367" t="n"/>
      <c r="EI261" s="367" t="n"/>
    </row>
    <row r="262" ht="31.5" customFormat="1" customHeight="1" s="242">
      <c r="A262" s="236" t="n">
        <v>2022</v>
      </c>
      <c r="B262" s="192" t="n">
        <v>1</v>
      </c>
      <c r="C262" s="448" t="n">
        <v>44574</v>
      </c>
      <c r="D262" s="192" t="n">
        <v>417</v>
      </c>
      <c r="E262" s="192" t="n">
        <v>660</v>
      </c>
      <c r="F262" s="192" t="n"/>
      <c r="G262" s="241" t="inlineStr">
        <is>
          <t>MFZ67207201 75UP77 TOP-BOTTOM</t>
        </is>
      </c>
      <c r="H262" t="inlineStr">
        <is>
          <t>FMLGEI075UP770</t>
        </is>
      </c>
      <c r="I262" t="inlineStr">
        <is>
          <t>1400*1700</t>
        </is>
      </c>
      <c r="J262" t="n">
        <v>1</v>
      </c>
      <c r="K262" t="n">
        <v>6</v>
      </c>
      <c r="L262" s="243" t="n">
        <v>1265</v>
      </c>
      <c r="M262" s="244" t="n">
        <v>1190.365</v>
      </c>
      <c r="N262" s="245" t="n">
        <v>1354.815</v>
      </c>
      <c r="O262" s="235" t="n"/>
      <c r="P262" s="235" t="n"/>
      <c r="Q262" s="235" t="n"/>
      <c r="R262" s="235" t="n"/>
      <c r="S262" s="235" t="n"/>
      <c r="T262" s="235" t="n"/>
      <c r="U262" s="235" t="n"/>
      <c r="V262" s="235" t="n"/>
      <c r="W262" s="235" t="n"/>
      <c r="X262" s="235" t="n"/>
      <c r="Y262" s="195" t="n">
        <v>169</v>
      </c>
      <c r="Z262" s="195" t="n">
        <v>169</v>
      </c>
      <c r="AA262" s="235" t="n"/>
      <c r="AB262" s="235" t="n"/>
      <c r="AC262" s="235" t="n"/>
      <c r="AD262" s="235" t="n"/>
      <c r="AE262" s="235" t="n"/>
      <c r="AF262" s="235" t="n"/>
      <c r="AG262" s="235" t="n"/>
      <c r="AH262" s="235" t="n"/>
      <c r="AI262" s="235" t="n"/>
      <c r="AJ262" s="235" t="n"/>
      <c r="AK262" s="195" t="n">
        <v>168</v>
      </c>
      <c r="AL262" s="195" t="n">
        <v>167</v>
      </c>
      <c r="AM262" s="235" t="n"/>
      <c r="AN262" s="235" t="n"/>
      <c r="AO262" s="282" t="n"/>
      <c r="AP262" s="219" t="n">
        <v>20</v>
      </c>
      <c r="AQ262" s="220" t="n">
        <v>180</v>
      </c>
      <c r="AR262" s="218" t="n"/>
      <c r="AS262" s="218" t="n"/>
      <c r="AT262" s="218" t="n"/>
      <c r="AU262" s="218" t="n"/>
      <c r="AV262" s="218" t="n"/>
      <c r="AW262" s="218" t="n"/>
      <c r="AX262" s="218" t="n"/>
      <c r="AY262" s="218" t="n"/>
      <c r="AZ262" s="218" t="n"/>
      <c r="BA262" s="218" t="n"/>
      <c r="BB262" s="218" t="n"/>
      <c r="BC262" s="218" t="n"/>
      <c r="BD262" s="218" t="n"/>
      <c r="BE262" s="218" t="n"/>
      <c r="BF262" s="218" t="n"/>
      <c r="BG262" s="218" t="n"/>
      <c r="BH262" s="218" t="n"/>
      <c r="BI262" s="218" t="n"/>
      <c r="BJ262" s="218" t="n"/>
      <c r="BK262" s="218" t="n"/>
      <c r="BL262" s="218" t="n"/>
      <c r="BM262" s="218" t="n"/>
      <c r="BN262" s="218" t="n"/>
      <c r="BO262" s="218" t="n"/>
      <c r="BP262" s="218" t="n"/>
      <c r="BQ262" s="218" t="n"/>
      <c r="BR262" s="218" t="n"/>
      <c r="BS262" s="218" t="n"/>
      <c r="BT262" s="218" t="n"/>
      <c r="BU262" s="218" t="n"/>
      <c r="BV262" s="218" t="n"/>
      <c r="BW262" s="218" t="n"/>
      <c r="BX262" s="221" t="n"/>
      <c r="BY262" s="221" t="n"/>
      <c r="BZ262" s="221" t="n"/>
      <c r="CA262" s="221" t="n"/>
      <c r="CB262" s="221" t="n"/>
      <c r="CC262" s="221" t="n"/>
      <c r="CD262" s="221" t="n"/>
      <c r="CE262" s="221" t="n"/>
      <c r="CF262" s="221" t="n"/>
      <c r="CG262" s="222" t="n"/>
      <c r="CH262" s="217" t="n"/>
      <c r="CI262" s="449" t="n"/>
      <c r="CJ262" s="224" t="n"/>
      <c r="CK262" s="196" t="n"/>
      <c r="CL262" s="196" t="n"/>
      <c r="CM262" s="196" t="n"/>
      <c r="CN262" s="196" t="n"/>
      <c r="CO262" s="196" t="inlineStr">
        <is>
          <t>LG</t>
        </is>
      </c>
      <c r="CP262" s="24" t="inlineStr">
        <is>
          <t>HE</t>
        </is>
      </c>
      <c r="CQ262" s="367" t="inlineStr">
        <is>
          <t>MFZ67207201</t>
        </is>
      </c>
      <c r="CR262" s="367" t="inlineStr">
        <is>
          <t>mma</t>
        </is>
      </c>
      <c r="CS262" s="367" t="n">
        <v>2</v>
      </c>
      <c r="CT262" s="367" t="n"/>
      <c r="CU262" s="367" t="n"/>
      <c r="CV262" s="367" t="n"/>
      <c r="CW262" s="367" t="n"/>
      <c r="CX262" s="367" t="n"/>
      <c r="CY262" s="367">
        <f>IFERROR(ROUND(STDEV(AN262,L262),1),"")</f>
        <v/>
      </c>
      <c r="CZ262" s="235">
        <f>IFERROR(ROUND(AVERAGE(O262:S262,AA262:AE262),0),"")</f>
        <v/>
      </c>
      <c r="DA262" s="235">
        <f>IFERROR(AVERAGE(T262:X262,AF262:AJ262),"")</f>
        <v/>
      </c>
      <c r="DB262" s="96" t="n"/>
      <c r="DC262" s="431">
        <f>SUM(BL262:BT262,AW262:BE262)</f>
        <v/>
      </c>
      <c r="DD262">
        <f>ROUND(DC262/K262,0)</f>
        <v/>
      </c>
      <c r="DE262">
        <f>IFERROR(ROUND(AVERAGE(Y262:Z262,AK262:AL262),0),"")</f>
        <v/>
      </c>
      <c r="DF262" s="218">
        <f>IFERROR(ROUND((3600/DE262*J262),0),"")</f>
        <v/>
      </c>
      <c r="DG262">
        <f>IFERROR(ROUND(DD262/DF262,1),"")</f>
        <v/>
      </c>
      <c r="DH262" s="431">
        <f>DD262+DB262</f>
        <v/>
      </c>
      <c r="DI262">
        <f>DC262/DH262</f>
        <v/>
      </c>
      <c r="DK262" s="431">
        <f>DF262-AP262</f>
        <v/>
      </c>
      <c r="DL262" s="367" t="n"/>
      <c r="DM262" s="367" t="n"/>
      <c r="DN262" s="367" t="n"/>
      <c r="DO262" s="367" t="n"/>
      <c r="DP262" s="367" t="n"/>
      <c r="DQ262" s="367" t="n"/>
      <c r="DR262" s="367" t="n"/>
      <c r="DS262" s="367" t="n"/>
      <c r="DT262" s="367" t="n"/>
      <c r="DU262" s="367" t="n"/>
      <c r="DV262" s="367" t="n"/>
      <c r="DW262" s="367" t="n"/>
      <c r="DX262" s="367" t="n"/>
      <c r="DY262" s="367" t="n"/>
      <c r="DZ262" s="367" t="n"/>
      <c r="EA262" s="367" t="n"/>
      <c r="EB262" s="367" t="n"/>
      <c r="EC262" s="367" t="n"/>
      <c r="ED262" s="367" t="n"/>
      <c r="EE262" s="367" t="n"/>
      <c r="EF262" s="367" t="n"/>
      <c r="EG262" s="367" t="n"/>
      <c r="EH262" s="367" t="n"/>
      <c r="EI262" s="367" t="n"/>
    </row>
    <row r="263" ht="31.5" customFormat="1" customHeight="1" s="242">
      <c r="A263" s="236" t="n">
        <v>2022</v>
      </c>
      <c r="B263" s="192" t="n">
        <v>1</v>
      </c>
      <c r="C263" s="448" t="n">
        <v>44575</v>
      </c>
      <c r="D263" s="192" t="n">
        <v>417</v>
      </c>
      <c r="E263" s="192" t="n">
        <v>661</v>
      </c>
      <c r="F263" s="192" t="n">
        <v>2</v>
      </c>
      <c r="G263" s="241" t="inlineStr">
        <is>
          <t xml:space="preserve"> MFZ67207201 75UP77Side</t>
        </is>
      </c>
      <c r="H263" t="inlineStr">
        <is>
          <t>FMLGEI475UP770</t>
        </is>
      </c>
      <c r="I263" t="inlineStr">
        <is>
          <t>1400*1700</t>
        </is>
      </c>
      <c r="J263" t="n">
        <v>1</v>
      </c>
      <c r="K263" t="n">
        <v>6</v>
      </c>
      <c r="L263" s="243" t="n">
        <v>138</v>
      </c>
      <c r="M263" s="244" t="n">
        <v>129.858</v>
      </c>
      <c r="N263" s="245" t="n">
        <v>147.798</v>
      </c>
      <c r="O263" s="235" t="n"/>
      <c r="P263" s="235" t="n"/>
      <c r="Q263" s="235" t="n"/>
      <c r="R263" s="235" t="n"/>
      <c r="S263" s="235" t="n"/>
      <c r="T263" s="235" t="n"/>
      <c r="U263" s="235" t="n"/>
      <c r="V263" s="235" t="n"/>
      <c r="W263" s="235" t="n"/>
      <c r="X263" s="235" t="n"/>
      <c r="Y263" s="195" t="n">
        <v>169</v>
      </c>
      <c r="Z263" s="195" t="n">
        <v>169</v>
      </c>
      <c r="AA263" s="235" t="n"/>
      <c r="AB263" s="235" t="n"/>
      <c r="AC263" s="235" t="n"/>
      <c r="AD263" s="235" t="n"/>
      <c r="AE263" s="235" t="n"/>
      <c r="AF263" s="235" t="n"/>
      <c r="AG263" s="235" t="n"/>
      <c r="AH263" s="235" t="n"/>
      <c r="AI263" s="235" t="n"/>
      <c r="AJ263" s="235" t="n"/>
      <c r="AK263" s="195" t="n">
        <v>168</v>
      </c>
      <c r="AL263" s="195" t="n">
        <v>167</v>
      </c>
      <c r="AM263" s="235" t="n"/>
      <c r="AN263" s="235" t="n"/>
      <c r="AO263" s="282" t="n"/>
      <c r="AP263" s="219" t="n">
        <v>20</v>
      </c>
      <c r="AQ263" s="220" t="n">
        <v>180</v>
      </c>
      <c r="AR263" s="218" t="n"/>
      <c r="AS263" s="218" t="n"/>
      <c r="AT263" s="218" t="n"/>
      <c r="AU263" s="218" t="n"/>
      <c r="AV263" s="218" t="n"/>
      <c r="AW263" s="218" t="n"/>
      <c r="AX263" s="218" t="n"/>
      <c r="AY263" s="218" t="n"/>
      <c r="AZ263" s="218" t="n"/>
      <c r="BA263" s="218" t="n"/>
      <c r="BB263" s="218" t="n"/>
      <c r="BC263" s="218" t="n"/>
      <c r="BD263" s="218" t="n"/>
      <c r="BE263" s="218" t="n"/>
      <c r="BF263" s="218" t="n"/>
      <c r="BG263" s="218" t="n"/>
      <c r="BH263" s="218" t="n"/>
      <c r="BI263" s="218" t="n"/>
      <c r="BJ263" s="218" t="n"/>
      <c r="BK263" s="218" t="n"/>
      <c r="BL263" s="218" t="n"/>
      <c r="BM263" s="218" t="n"/>
      <c r="BN263" s="218" t="n"/>
      <c r="BO263" s="218" t="n"/>
      <c r="BP263" s="218" t="n"/>
      <c r="BQ263" s="218" t="n"/>
      <c r="BR263" s="218" t="n"/>
      <c r="BS263" s="218" t="n"/>
      <c r="BT263" s="218" t="n"/>
      <c r="BU263" s="218" t="n"/>
      <c r="BV263" s="218" t="n"/>
      <c r="BW263" s="218" t="n"/>
      <c r="BX263" s="221" t="n"/>
      <c r="BY263" s="221" t="n"/>
      <c r="BZ263" s="221" t="n"/>
      <c r="CA263" s="221" t="n"/>
      <c r="CB263" s="221" t="n"/>
      <c r="CC263" s="221" t="n"/>
      <c r="CD263" s="221" t="n"/>
      <c r="CE263" s="221" t="n"/>
      <c r="CF263" s="221" t="n"/>
      <c r="CG263" s="222" t="n"/>
      <c r="CH263" s="217" t="n">
        <v>0.015</v>
      </c>
      <c r="CI263" s="449" t="n"/>
      <c r="CJ263" s="224" t="n"/>
      <c r="CK263" s="196" t="n"/>
      <c r="CL263" s="196" t="n"/>
      <c r="CM263" s="196" t="n"/>
      <c r="CN263" s="196" t="n"/>
      <c r="CO263" s="196" t="inlineStr">
        <is>
          <t>LG</t>
        </is>
      </c>
      <c r="CP263" s="24" t="inlineStr">
        <is>
          <t>HE</t>
        </is>
      </c>
      <c r="CQ263" s="367" t="inlineStr">
        <is>
          <t>MFZ67207202</t>
        </is>
      </c>
      <c r="CR263" s="367" t="inlineStr">
        <is>
          <t>mma</t>
        </is>
      </c>
      <c r="CS263" s="367" t="n">
        <v>2</v>
      </c>
      <c r="CT263" s="367" t="n"/>
      <c r="CU263" s="367" t="n"/>
      <c r="CV263" s="367" t="n"/>
      <c r="CW263" s="367" t="n"/>
      <c r="CX263" s="367" t="n"/>
      <c r="CY263" s="367">
        <f>IFERROR(ROUND(STDEV(AN263,L263),1),"")</f>
        <v/>
      </c>
      <c r="CZ263" s="235">
        <f>IFERROR(ROUND(AVERAGE(O263:S263,AA263:AE263),0),"")</f>
        <v/>
      </c>
      <c r="DA263" s="235">
        <f>IFERROR(AVERAGE(T263:X263,AF263:AJ263),"")</f>
        <v/>
      </c>
      <c r="DB263" s="96" t="n"/>
      <c r="DC263" s="431">
        <f>SUM(BL263:BT263,AW263:BE263)</f>
        <v/>
      </c>
      <c r="DD263">
        <f>ROUND(DC263/K263,0)</f>
        <v/>
      </c>
      <c r="DE263">
        <f>IFERROR(ROUND(AVERAGE(Y263:Z263,AK263:AL263),0),"")</f>
        <v/>
      </c>
      <c r="DF263" s="218">
        <f>IFERROR(ROUND((3600/DE263*J263),0),"")</f>
        <v/>
      </c>
      <c r="DG263">
        <f>IFERROR(ROUND(DD263/DF263,1),"")</f>
        <v/>
      </c>
      <c r="DH263" s="431">
        <f>DD263+DB263</f>
        <v/>
      </c>
      <c r="DI263">
        <f>DC263/DH263</f>
        <v/>
      </c>
      <c r="DK263" s="431">
        <f>DF263-AP263</f>
        <v/>
      </c>
      <c r="DL263" s="367" t="n"/>
      <c r="DM263" s="367" t="n"/>
      <c r="DN263" s="367" t="n"/>
      <c r="DO263" s="367" t="n"/>
      <c r="DP263" s="367" t="n"/>
      <c r="DQ263" s="367" t="n"/>
      <c r="DR263" s="367" t="n"/>
      <c r="DS263" s="367" t="n"/>
      <c r="DT263" s="367" t="n"/>
      <c r="DU263" s="367" t="n"/>
      <c r="DV263" s="367" t="n"/>
      <c r="DW263" s="367" t="n"/>
      <c r="DX263" s="367" t="n"/>
      <c r="DY263" s="367" t="n"/>
      <c r="DZ263" s="367" t="n"/>
      <c r="EA263" s="367" t="n"/>
      <c r="EB263" s="367" t="n"/>
      <c r="EC263" s="367" t="n"/>
      <c r="ED263" s="367" t="n"/>
      <c r="EE263" s="367" t="n"/>
      <c r="EF263" s="367" t="n"/>
      <c r="EG263" s="367" t="n"/>
      <c r="EH263" s="367" t="n"/>
      <c r="EI263" s="367" t="n"/>
    </row>
    <row r="264" ht="31.5" customFormat="1" customHeight="1" s="242">
      <c r="A264" s="236" t="n">
        <v>2022</v>
      </c>
      <c r="B264" s="192" t="n">
        <v>1</v>
      </c>
      <c r="C264" s="448" t="n">
        <v>44575</v>
      </c>
      <c r="D264" s="192" t="n">
        <v>137</v>
      </c>
      <c r="E264" s="192" t="n">
        <v>273</v>
      </c>
      <c r="F264" s="192" t="n">
        <v>3</v>
      </c>
      <c r="G264" s="241" t="inlineStr">
        <is>
          <t>صندوق سمك 25 ك بني سويف</t>
        </is>
      </c>
      <c r="H264" t="inlineStr">
        <is>
          <t>FM000B25000000</t>
        </is>
      </c>
      <c r="I264" t="inlineStr">
        <is>
          <t>1400*1700</t>
        </is>
      </c>
      <c r="J264" t="n">
        <v>3</v>
      </c>
      <c r="K264" t="n">
        <v>2</v>
      </c>
      <c r="L264" s="243" t="n">
        <v>564</v>
      </c>
      <c r="M264" s="244" t="n">
        <v>524.52</v>
      </c>
      <c r="N264" s="245" t="n">
        <v>603.48</v>
      </c>
      <c r="O264" s="235" t="n"/>
      <c r="P264" s="235" t="n"/>
      <c r="Q264" s="235" t="n"/>
      <c r="R264" s="235" t="n"/>
      <c r="S264" s="235" t="n"/>
      <c r="T264" s="235" t="n"/>
      <c r="U264" s="235" t="n"/>
      <c r="V264" s="235" t="n"/>
      <c r="W264" s="235" t="n"/>
      <c r="X264" s="235" t="n"/>
      <c r="Y264" s="195" t="n">
        <v>125</v>
      </c>
      <c r="Z264" s="195" t="n">
        <v>124</v>
      </c>
      <c r="AA264" s="235" t="n"/>
      <c r="AB264" s="235" t="n"/>
      <c r="AC264" s="235" t="n"/>
      <c r="AD264" s="235" t="n"/>
      <c r="AE264" s="235" t="n"/>
      <c r="AF264" s="235" t="n"/>
      <c r="AG264" s="235" t="n"/>
      <c r="AH264" s="235" t="n"/>
      <c r="AI264" s="235" t="n"/>
      <c r="AJ264" s="235" t="n"/>
      <c r="AK264" s="195" t="n">
        <v>125</v>
      </c>
      <c r="AL264" s="195" t="n">
        <v>125</v>
      </c>
      <c r="AM264" s="235" t="n"/>
      <c r="AN264" s="235" t="n"/>
      <c r="AO264" s="282" t="n"/>
      <c r="AP264" s="219" t="n">
        <v>93</v>
      </c>
      <c r="AQ264" s="220" t="n">
        <v>116</v>
      </c>
      <c r="AR264" s="218" t="n"/>
      <c r="AS264" s="218" t="n"/>
      <c r="AT264" s="218" t="n"/>
      <c r="AU264" s="218" t="n"/>
      <c r="AV264" s="218" t="n"/>
      <c r="AW264" s="218" t="n"/>
      <c r="AX264" s="218" t="n"/>
      <c r="AY264" s="218" t="n"/>
      <c r="AZ264" s="218" t="n"/>
      <c r="BA264" s="218" t="n"/>
      <c r="BB264" s="218" t="n"/>
      <c r="BC264" s="218" t="n"/>
      <c r="BD264" s="218" t="n"/>
      <c r="BE264" s="218" t="n"/>
      <c r="BF264" s="218" t="n"/>
      <c r="BG264" s="218" t="n"/>
      <c r="BH264" s="218" t="n"/>
      <c r="BI264" s="218" t="n"/>
      <c r="BJ264" s="218" t="n"/>
      <c r="BK264" s="218" t="n"/>
      <c r="BL264" s="218" t="n">
        <v>2096</v>
      </c>
      <c r="BM264" s="218" t="n"/>
      <c r="BN264" s="218" t="n"/>
      <c r="BO264" s="218" t="n"/>
      <c r="BP264" s="218" t="n"/>
      <c r="BQ264" s="218" t="n"/>
      <c r="BR264" s="218" t="n"/>
      <c r="BS264" s="218" t="n"/>
      <c r="BT264" s="218" t="n"/>
      <c r="BU264" s="218" t="n"/>
      <c r="BV264" s="218" t="n"/>
      <c r="BW264" s="218" t="n"/>
      <c r="BX264" s="221" t="n"/>
      <c r="BY264" s="221" t="n"/>
      <c r="BZ264" s="221" t="n"/>
      <c r="CA264" s="221" t="n"/>
      <c r="CB264" s="221" t="n"/>
      <c r="CC264" s="221" t="n"/>
      <c r="CD264" s="221" t="n"/>
      <c r="CE264" s="221" t="n"/>
      <c r="CF264" s="221" t="n"/>
      <c r="CG264" s="222" t="n"/>
      <c r="CH264" s="217" t="n">
        <v>0.015</v>
      </c>
      <c r="CI264" s="449" t="n"/>
      <c r="CJ264" s="224" t="n"/>
      <c r="CK264" s="196" t="n"/>
      <c r="CL264" s="196" t="n"/>
      <c r="CM264" s="196" t="n"/>
      <c r="CN264" s="196" t="n"/>
      <c r="CO264" s="196" t="inlineStr">
        <is>
          <t>عملاء متنوعون</t>
        </is>
      </c>
      <c r="CP264" s="24" t="n"/>
      <c r="CQ264" s="367" t="n"/>
      <c r="CR264" s="367" t="n"/>
      <c r="CS264" s="367" t="n">
        <v>2</v>
      </c>
      <c r="CT264" s="367" t="n"/>
      <c r="CU264" s="367" t="n"/>
      <c r="CV264" s="367" t="n"/>
      <c r="CW264" s="367" t="n"/>
      <c r="CX264" s="367" t="n"/>
      <c r="CY264" s="367">
        <f>IFERROR(ROUND(STDEV(AN264,L264),1),"")</f>
        <v/>
      </c>
      <c r="CZ264" s="235">
        <f>IFERROR(ROUND(AVERAGE(O264:S264,AA264:AE264),0),"")</f>
        <v/>
      </c>
      <c r="DA264" s="235">
        <f>IFERROR(AVERAGE(T264:X264,AF264:AJ264),"")</f>
        <v/>
      </c>
      <c r="DB264" s="96" t="n"/>
      <c r="DC264" s="431">
        <f>SUM(BL264:BT264,AW264:BE264)</f>
        <v/>
      </c>
      <c r="DD264">
        <f>ROUND(DC264/K264,0)</f>
        <v/>
      </c>
      <c r="DE264">
        <f>IFERROR(ROUND(AVERAGE(Y264:Z264,AK264:AL264),0),"")</f>
        <v/>
      </c>
      <c r="DF264" s="218">
        <f>IFERROR(ROUND((3600/DE264*J264),0),"")</f>
        <v/>
      </c>
      <c r="DG264">
        <f>IFERROR(ROUND(DD264/DF264,1),"")</f>
        <v/>
      </c>
      <c r="DH264" s="431">
        <f>DD264+DB264</f>
        <v/>
      </c>
      <c r="DI264">
        <f>DC264/DH264</f>
        <v/>
      </c>
      <c r="DK264" s="431">
        <f>DF264-AP264</f>
        <v/>
      </c>
      <c r="DL264" s="367" t="n"/>
      <c r="DM264" s="367" t="n"/>
      <c r="DN264" s="367" t="n"/>
      <c r="DO264" s="367" t="n"/>
      <c r="DP264" s="367" t="n"/>
      <c r="DQ264" s="367" t="n"/>
      <c r="DR264" s="367" t="n"/>
      <c r="DS264" s="367" t="n"/>
      <c r="DT264" s="367" t="n"/>
      <c r="DU264" s="367" t="n"/>
      <c r="DV264" s="367" t="n"/>
      <c r="DW264" s="367" t="n"/>
      <c r="DX264" s="367" t="n"/>
      <c r="DY264" s="367" t="n"/>
      <c r="DZ264" s="367" t="n"/>
      <c r="EA264" s="367" t="n"/>
      <c r="EB264" s="367" t="n"/>
      <c r="EC264" s="367" t="n"/>
      <c r="ED264" s="367" t="n"/>
      <c r="EE264" s="367" t="n"/>
      <c r="EF264" s="367" t="n"/>
      <c r="EG264" s="367" t="n"/>
      <c r="EH264" s="367" t="n"/>
      <c r="EI264" s="367" t="n"/>
    </row>
    <row r="265" ht="31.5" customFormat="1" customHeight="1" s="242">
      <c r="A265" s="236" t="n">
        <v>2022</v>
      </c>
      <c r="B265" s="192" t="n">
        <v>1</v>
      </c>
      <c r="C265" s="448" t="n">
        <v>44575</v>
      </c>
      <c r="D265" s="192" t="n">
        <v>142</v>
      </c>
      <c r="E265" s="192" t="n">
        <v>280</v>
      </c>
      <c r="F265" s="192" t="n">
        <v>3</v>
      </c>
      <c r="G265" s="241" t="inlineStr">
        <is>
          <t>صندق 10ك بنى سويف</t>
        </is>
      </c>
      <c r="H265" t="inlineStr">
        <is>
          <t>FM000B10000000</t>
        </is>
      </c>
      <c r="I265" t="inlineStr">
        <is>
          <t>1400*1700</t>
        </is>
      </c>
      <c r="J265" t="n">
        <v>3</v>
      </c>
      <c r="K265" t="n">
        <v>2</v>
      </c>
      <c r="L265" s="243" t="n">
        <v>323</v>
      </c>
      <c r="M265" s="244" t="n">
        <v>300.39</v>
      </c>
      <c r="N265" s="245" t="n">
        <v>345.61</v>
      </c>
      <c r="O265" s="235" t="n"/>
      <c r="P265" s="235" t="n"/>
      <c r="Q265" s="235" t="n"/>
      <c r="R265" s="235" t="n"/>
      <c r="S265" s="235" t="n"/>
      <c r="T265" s="235" t="n"/>
      <c r="U265" s="235" t="n"/>
      <c r="V265" s="235" t="n"/>
      <c r="W265" s="235" t="n"/>
      <c r="X265" s="235" t="n"/>
      <c r="Y265" s="195" t="n">
        <v>110</v>
      </c>
      <c r="Z265" s="195" t="n">
        <v>110</v>
      </c>
      <c r="AA265" s="235" t="n"/>
      <c r="AB265" s="235" t="n"/>
      <c r="AC265" s="235" t="n"/>
      <c r="AD265" s="235" t="n"/>
      <c r="AE265" s="235" t="n"/>
      <c r="AF265" s="235" t="n"/>
      <c r="AG265" s="235" t="n"/>
      <c r="AH265" s="235" t="n"/>
      <c r="AI265" s="235" t="n"/>
      <c r="AJ265" s="235" t="n"/>
      <c r="AK265" s="195" t="n">
        <v>108</v>
      </c>
      <c r="AL265" s="195" t="n">
        <v>108</v>
      </c>
      <c r="AM265" s="235" t="n"/>
      <c r="AN265" s="235" t="n"/>
      <c r="AO265" s="282" t="n"/>
      <c r="AP265" s="219" t="n">
        <v>105</v>
      </c>
      <c r="AQ265" s="220" t="n">
        <v>103</v>
      </c>
      <c r="AR265" s="218" t="n"/>
      <c r="AS265" s="218" t="n"/>
      <c r="AT265" s="218" t="n"/>
      <c r="AU265" s="218" t="n"/>
      <c r="AV265" s="218" t="n"/>
      <c r="AW265" s="218" t="n">
        <v>496</v>
      </c>
      <c r="AX265" s="218" t="n">
        <v>496</v>
      </c>
      <c r="AY265" s="218" t="n"/>
      <c r="AZ265" s="218" t="n"/>
      <c r="BA265" s="218" t="n"/>
      <c r="BB265" s="218" t="n"/>
      <c r="BC265" s="218" t="n"/>
      <c r="BD265" s="218" t="n"/>
      <c r="BE265" s="218" t="n"/>
      <c r="BF265" s="218" t="n"/>
      <c r="BG265" s="218" t="n"/>
      <c r="BH265" s="218" t="n"/>
      <c r="BI265" s="218" t="n"/>
      <c r="BJ265" s="218" t="n"/>
      <c r="BK265" s="218" t="n"/>
      <c r="BL265" s="218" t="n">
        <v>496</v>
      </c>
      <c r="BM265" s="218" t="n">
        <v>496</v>
      </c>
      <c r="BN265" s="218" t="n"/>
      <c r="BO265" s="218" t="n"/>
      <c r="BP265" s="218" t="n"/>
      <c r="BQ265" s="218" t="n"/>
      <c r="BR265" s="218" t="n"/>
      <c r="BS265" s="218" t="n"/>
      <c r="BT265" s="218" t="n"/>
      <c r="BU265" s="218" t="n"/>
      <c r="BV265" s="218" t="n"/>
      <c r="BW265" s="218" t="n">
        <v>496</v>
      </c>
      <c r="BX265" s="221" t="n">
        <v>496</v>
      </c>
      <c r="BY265" s="221" t="n"/>
      <c r="BZ265" s="221" t="n"/>
      <c r="CA265" s="221" t="n"/>
      <c r="CB265" s="221" t="n"/>
      <c r="CC265" s="221" t="n"/>
      <c r="CD265" s="221" t="n"/>
      <c r="CE265" s="221" t="n"/>
      <c r="CF265" s="221" t="n"/>
      <c r="CG265" s="222" t="n"/>
      <c r="CH265" s="217" t="n">
        <v>0.015</v>
      </c>
      <c r="CI265" s="449" t="n"/>
      <c r="CJ265" s="224" t="n"/>
      <c r="CK265" s="196" t="n"/>
      <c r="CL265" s="196" t="n"/>
      <c r="CM265" s="196" t="n"/>
      <c r="CN265" s="196" t="n"/>
      <c r="CO265" s="196" t="inlineStr">
        <is>
          <t>عملاء متنوعون</t>
        </is>
      </c>
      <c r="CP265" s="24" t="n"/>
      <c r="CQ265" s="367" t="n"/>
      <c r="CR265" s="367" t="n"/>
      <c r="CS265" s="367" t="n">
        <v>2</v>
      </c>
      <c r="CT265" s="367" t="n"/>
      <c r="CU265" s="367" t="n"/>
      <c r="CV265" s="367" t="n"/>
      <c r="CW265" s="367" t="n"/>
      <c r="CX265" s="367" t="n"/>
      <c r="CY265" s="367">
        <f>IFERROR(ROUND(STDEV(AN265,L265),1),"")</f>
        <v/>
      </c>
      <c r="CZ265" s="235">
        <f>IFERROR(ROUND(AVERAGE(O265:S265,AA265:AE265),0),"")</f>
        <v/>
      </c>
      <c r="DA265" s="235">
        <f>IFERROR(AVERAGE(T265:X265,AF265:AJ265),"")</f>
        <v/>
      </c>
      <c r="DB265" s="96" t="n"/>
      <c r="DC265" s="431">
        <f>SUM(BL265:BT265,AW265:BE265)</f>
        <v/>
      </c>
      <c r="DD265">
        <f>ROUND(DC265/K265,0)</f>
        <v/>
      </c>
      <c r="DE265">
        <f>IFERROR(ROUND(AVERAGE(Y265:Z265,AK265:AL265),0),"")</f>
        <v/>
      </c>
      <c r="DF265" s="218">
        <f>IFERROR(ROUND((3600/DE265*J265),0),"")</f>
        <v/>
      </c>
      <c r="DG265">
        <f>IFERROR(ROUND(DD265/DF265,1),"")</f>
        <v/>
      </c>
      <c r="DH265" s="431">
        <f>DD265+DB265</f>
        <v/>
      </c>
      <c r="DI265">
        <f>DC265/DH265</f>
        <v/>
      </c>
      <c r="DK265" s="431">
        <f>DF265-AP265</f>
        <v/>
      </c>
      <c r="DL265" s="367" t="n"/>
      <c r="DM265" s="367" t="n"/>
      <c r="DN265" s="367" t="n"/>
      <c r="DO265" s="367" t="n"/>
      <c r="DP265" s="367" t="n"/>
      <c r="DQ265" s="367" t="n"/>
      <c r="DR265" s="367" t="n"/>
      <c r="DS265" s="367" t="n"/>
      <c r="DT265" s="367" t="n"/>
      <c r="DU265" s="367" t="n"/>
      <c r="DV265" s="367" t="n"/>
      <c r="DW265" s="367" t="n"/>
      <c r="DX265" s="367" t="n"/>
      <c r="DY265" s="367" t="n"/>
      <c r="DZ265" s="367" t="n"/>
      <c r="EA265" s="367" t="n"/>
      <c r="EB265" s="367" t="n"/>
      <c r="EC265" s="367" t="n"/>
      <c r="ED265" s="367" t="n"/>
      <c r="EE265" s="367" t="n"/>
      <c r="EF265" s="367" t="n"/>
      <c r="EG265" s="367" t="n"/>
      <c r="EH265" s="367" t="n"/>
      <c r="EI265" s="367" t="n"/>
    </row>
    <row r="266" ht="31.5" customFormat="1" customHeight="1" s="242">
      <c r="A266" s="236" t="n">
        <v>2022</v>
      </c>
      <c r="B266" s="192" t="n">
        <v>1</v>
      </c>
      <c r="C266" s="448" t="n">
        <v>44575</v>
      </c>
      <c r="D266" s="192" t="n">
        <v>295</v>
      </c>
      <c r="E266" s="192" t="n">
        <v>219</v>
      </c>
      <c r="F266" s="192" t="n">
        <v>3</v>
      </c>
      <c r="G266" s="241" t="inlineStr">
        <is>
          <t>غطاء صندوق سمك 20 ك فلات الجديدة</t>
        </is>
      </c>
      <c r="H266" t="inlineStr">
        <is>
          <t>FMBOXI20FC0000</t>
        </is>
      </c>
      <c r="I266" t="inlineStr">
        <is>
          <t>1400*1700</t>
        </is>
      </c>
      <c r="J266" t="n">
        <v>6</v>
      </c>
      <c r="K266" t="n">
        <v>1</v>
      </c>
      <c r="L266" s="243" t="n">
        <v>114</v>
      </c>
      <c r="M266" s="244" t="n">
        <v>106.02</v>
      </c>
      <c r="N266" s="245" t="n">
        <v>121.98</v>
      </c>
      <c r="O266" s="235" t="n"/>
      <c r="P266" s="235" t="n"/>
      <c r="Q266" s="235" t="n"/>
      <c r="R266" s="235" t="n"/>
      <c r="S266" s="235" t="n"/>
      <c r="T266" s="235" t="n"/>
      <c r="U266" s="235" t="n"/>
      <c r="V266" s="235" t="n"/>
      <c r="W266" s="235" t="n"/>
      <c r="X266" s="235" t="n"/>
      <c r="Y266" s="195" t="n">
        <v>97</v>
      </c>
      <c r="Z266" s="195" t="n">
        <v>95</v>
      </c>
      <c r="AA266" s="235" t="n">
        <v>8704</v>
      </c>
      <c r="AB266" s="235" t="n">
        <v>8192</v>
      </c>
      <c r="AC266" s="235" t="n">
        <v>8000</v>
      </c>
      <c r="AD266" s="235" t="n">
        <v>8640</v>
      </c>
      <c r="AE266" s="235" t="n"/>
      <c r="AF266" s="235" t="n">
        <v>7232</v>
      </c>
      <c r="AG266" s="235" t="n">
        <v>7040</v>
      </c>
      <c r="AH266" s="235" t="n">
        <v>6784</v>
      </c>
      <c r="AI266" s="235" t="n">
        <v>7360</v>
      </c>
      <c r="AJ266" s="235" t="n"/>
      <c r="AK266" s="195" t="n">
        <v>94</v>
      </c>
      <c r="AL266" s="195" t="n">
        <v>95</v>
      </c>
      <c r="AM266" s="235" t="n"/>
      <c r="AN266" s="235" t="n"/>
      <c r="AO266" s="282" t="n"/>
      <c r="AP266" s="219" t="n">
        <v>238</v>
      </c>
      <c r="AQ266" s="220" t="n">
        <v>91</v>
      </c>
      <c r="AR266" s="218" t="n"/>
      <c r="AS266" s="218" t="n"/>
      <c r="AT266" s="218" t="n"/>
      <c r="AU266" s="218" t="n"/>
      <c r="AV266" s="218" t="n"/>
      <c r="AW266" s="218" t="n"/>
      <c r="AX266" s="218" t="n"/>
      <c r="AY266" s="218" t="n"/>
      <c r="AZ266" s="218" t="n"/>
      <c r="BA266" s="218" t="n"/>
      <c r="BB266" s="218" t="n"/>
      <c r="BC266" s="218" t="n"/>
      <c r="BD266" s="218" t="n"/>
      <c r="BE266" s="218" t="n"/>
      <c r="BF266" s="218" t="n"/>
      <c r="BG266" s="218" t="n"/>
      <c r="BH266" s="218" t="n"/>
      <c r="BI266" s="218" t="n"/>
      <c r="BJ266" s="218" t="n"/>
      <c r="BK266" s="218" t="n"/>
      <c r="BL266" s="218" t="n">
        <v>192</v>
      </c>
      <c r="BM266" s="218" t="n">
        <v>320</v>
      </c>
      <c r="BN266" s="218" t="n"/>
      <c r="BO266" s="218" t="n"/>
      <c r="BP266" s="218" t="n">
        <v>256</v>
      </c>
      <c r="BQ266" s="218" t="n"/>
      <c r="BR266" s="218" t="n"/>
      <c r="BS266" s="218" t="n"/>
      <c r="BT266" s="218" t="n"/>
      <c r="BU266" s="218" t="n"/>
      <c r="BV266" s="218" t="n"/>
      <c r="BW266" s="218" t="n"/>
      <c r="BX266" s="221" t="n"/>
      <c r="BY266" s="221" t="n"/>
      <c r="BZ266" s="221" t="n"/>
      <c r="CA266" s="221" t="n"/>
      <c r="CB266" s="221" t="n"/>
      <c r="CC266" s="221" t="n"/>
      <c r="CD266" s="221" t="n"/>
      <c r="CE266" s="221" t="n"/>
      <c r="CF266" s="221" t="n"/>
      <c r="CG266" s="222" t="n"/>
      <c r="CH266" s="217" t="n">
        <v>0.015</v>
      </c>
      <c r="CI266" s="449" t="n"/>
      <c r="CJ266" s="224" t="n"/>
      <c r="CK266" s="196" t="n"/>
      <c r="CL266" s="196" t="n"/>
      <c r="CM266" s="196" t="n"/>
      <c r="CN266" s="196" t="n"/>
      <c r="CO266" s="196" t="inlineStr">
        <is>
          <t>عملاء متنوعون</t>
        </is>
      </c>
      <c r="CP266" s="24" t="inlineStr">
        <is>
          <t>عملاء متنوعون</t>
        </is>
      </c>
      <c r="CQ266" s="367" t="n"/>
      <c r="CR266" s="367" t="n"/>
      <c r="CS266" s="367" t="n">
        <v>2</v>
      </c>
      <c r="CT266" s="367" t="n"/>
      <c r="CU266" s="367" t="n"/>
      <c r="CV266" s="367" t="n"/>
      <c r="CW266" s="367" t="n"/>
      <c r="CX266" s="367" t="n"/>
      <c r="CY266" s="367">
        <f>IFERROR(ROUND(STDEV(AN266,L266),1),"")</f>
        <v/>
      </c>
      <c r="CZ266" s="235">
        <f>IFERROR(ROUND(AVERAGE(O266:S266,AA266:AE266),0),"")</f>
        <v/>
      </c>
      <c r="DA266" s="235">
        <f>IFERROR(AVERAGE(T266:X266,AF266:AJ266),"")</f>
        <v/>
      </c>
      <c r="DB266" s="96" t="n"/>
      <c r="DC266" s="431">
        <f>SUM(BL266:BT266,AW266:BE266)</f>
        <v/>
      </c>
      <c r="DD266">
        <f>ROUND(DC266/K266,0)</f>
        <v/>
      </c>
      <c r="DE266">
        <f>IFERROR(ROUND(AVERAGE(Y266:Z266,AK266:AL266),0),"")</f>
        <v/>
      </c>
      <c r="DF266" s="218">
        <f>IFERROR(ROUND((3600/DE266*J266),0),"")</f>
        <v/>
      </c>
      <c r="DG266">
        <f>IFERROR(ROUND(DD266/DF266,1),"")</f>
        <v/>
      </c>
      <c r="DH266" s="431">
        <f>DD266+DB266</f>
        <v/>
      </c>
      <c r="DI266">
        <f>DC266/DH266</f>
        <v/>
      </c>
      <c r="DK266" s="431">
        <f>DF266-AP266</f>
        <v/>
      </c>
      <c r="DL266" s="367" t="n"/>
      <c r="DM266" s="367" t="n"/>
      <c r="DN266" s="367" t="n"/>
      <c r="DO266" s="367" t="n"/>
      <c r="DP266" s="367" t="n"/>
      <c r="DQ266" s="367" t="n"/>
      <c r="DR266" s="367" t="n"/>
      <c r="DS266" s="367" t="n"/>
      <c r="DT266" s="367" t="n"/>
      <c r="DU266" s="367" t="n"/>
      <c r="DV266" s="367" t="n"/>
      <c r="DW266" s="367" t="n"/>
      <c r="DX266" s="367" t="n"/>
      <c r="DY266" s="367" t="n"/>
      <c r="DZ266" s="367" t="n"/>
      <c r="EA266" s="367" t="n"/>
      <c r="EB266" s="367" t="n"/>
      <c r="EC266" s="367" t="n"/>
      <c r="ED266" s="367" t="n"/>
      <c r="EE266" s="367" t="n"/>
      <c r="EF266" s="367" t="n"/>
      <c r="EG266" s="367" t="n"/>
      <c r="EH266" s="367" t="n"/>
      <c r="EI266" s="367" t="n"/>
    </row>
    <row r="267" ht="31.5" customFormat="1" customHeight="1" s="242">
      <c r="A267" s="236" t="n">
        <v>2022</v>
      </c>
      <c r="B267" s="192" t="n">
        <v>1</v>
      </c>
      <c r="C267" s="448" t="n">
        <v>44575</v>
      </c>
      <c r="D267" s="192" t="n">
        <v>421</v>
      </c>
      <c r="E267" s="192" t="n">
        <v>667</v>
      </c>
      <c r="F267" s="192" t="n">
        <v>3</v>
      </c>
      <c r="G267" s="241" t="inlineStr">
        <is>
          <t>LG 65 UP 81</t>
        </is>
      </c>
      <c r="H267" t="inlineStr">
        <is>
          <t>FMLGEI065UP810</t>
        </is>
      </c>
      <c r="I267" t="inlineStr">
        <is>
          <t>1400*1700</t>
        </is>
      </c>
      <c r="J267" t="n">
        <v>1</v>
      </c>
      <c r="K267" t="n">
        <v>4</v>
      </c>
      <c r="L267" s="243" t="n">
        <v>1554</v>
      </c>
      <c r="M267" s="244" t="n">
        <v>1462.314</v>
      </c>
      <c r="N267" s="245" t="n">
        <v>1664.334</v>
      </c>
      <c r="O267" s="235" t="n"/>
      <c r="P267" s="235" t="n"/>
      <c r="Q267" s="235" t="n"/>
      <c r="R267" s="235" t="n"/>
      <c r="S267" s="235" t="n"/>
      <c r="T267" s="235" t="n"/>
      <c r="U267" s="235" t="n"/>
      <c r="V267" s="235" t="n"/>
      <c r="W267" s="235" t="n"/>
      <c r="X267" s="235" t="n"/>
      <c r="Y267" s="195" t="n">
        <v>187</v>
      </c>
      <c r="Z267" s="195" t="n">
        <v>185</v>
      </c>
      <c r="AA267" s="235" t="n"/>
      <c r="AB267" s="235" t="n"/>
      <c r="AC267" s="235" t="n"/>
      <c r="AD267" s="235" t="n"/>
      <c r="AE267" s="235" t="n"/>
      <c r="AF267" s="235" t="n"/>
      <c r="AG267" s="235" t="n"/>
      <c r="AH267" s="235" t="n"/>
      <c r="AI267" s="235" t="n"/>
      <c r="AJ267" s="235" t="n"/>
      <c r="AK267" s="195" t="n">
        <v>185</v>
      </c>
      <c r="AL267" s="195" t="n">
        <v>186</v>
      </c>
      <c r="AM267" s="235" t="n"/>
      <c r="AN267" s="235" t="n"/>
      <c r="AO267" s="282" t="n"/>
      <c r="AP267" s="219" t="n">
        <v>18</v>
      </c>
      <c r="AQ267" s="220" t="n">
        <v>200</v>
      </c>
      <c r="AR267" s="218" t="n"/>
      <c r="AS267" s="218" t="n"/>
      <c r="AT267" s="218" t="n"/>
      <c r="AU267" s="218" t="n"/>
      <c r="AV267" s="218" t="n"/>
      <c r="AW267" s="218" t="n"/>
      <c r="AX267" s="218" t="n"/>
      <c r="AY267" s="218" t="n"/>
      <c r="AZ267" s="218" t="n"/>
      <c r="BA267" s="218" t="n"/>
      <c r="BB267" s="218" t="n"/>
      <c r="BC267" s="218" t="n"/>
      <c r="BD267" s="218" t="n"/>
      <c r="BE267" s="218" t="n"/>
      <c r="BF267" s="218" t="n"/>
      <c r="BG267" s="218" t="n"/>
      <c r="BH267" s="218" t="n"/>
      <c r="BI267" s="218" t="n"/>
      <c r="BJ267" s="218" t="n"/>
      <c r="BK267" s="218" t="n"/>
      <c r="BL267" s="218" t="n"/>
      <c r="BM267" s="218" t="n"/>
      <c r="BN267" s="218" t="n"/>
      <c r="BO267" s="218" t="n"/>
      <c r="BP267" s="218" t="n"/>
      <c r="BQ267" s="218" t="n"/>
      <c r="BR267" s="218" t="n"/>
      <c r="BS267" s="218" t="n"/>
      <c r="BT267" s="218" t="n"/>
      <c r="BU267" s="218" t="n"/>
      <c r="BV267" s="218" t="n"/>
      <c r="BW267" s="218" t="n"/>
      <c r="BX267" s="221" t="n"/>
      <c r="BY267" s="221" t="n"/>
      <c r="BZ267" s="221" t="n"/>
      <c r="CA267" s="221" t="n"/>
      <c r="CB267" s="221" t="n"/>
      <c r="CC267" s="221" t="n"/>
      <c r="CD267" s="221" t="n"/>
      <c r="CE267" s="221" t="n"/>
      <c r="CF267" s="221" t="n"/>
      <c r="CG267" s="222" t="n"/>
      <c r="CH267" s="217" t="n">
        <v>0.015</v>
      </c>
      <c r="CI267" s="449" t="n"/>
      <c r="CJ267" s="224" t="n"/>
      <c r="CK267" s="196" t="n"/>
      <c r="CL267" s="196" t="n"/>
      <c r="CM267" s="196" t="n"/>
      <c r="CN267" s="196" t="n"/>
      <c r="CO267" s="196" t="inlineStr">
        <is>
          <t>LG</t>
        </is>
      </c>
      <c r="CP267" s="24" t="inlineStr">
        <is>
          <t>HE</t>
        </is>
      </c>
      <c r="CQ267" s="367" t="inlineStr">
        <is>
          <t>MFZ67207601</t>
        </is>
      </c>
      <c r="CR267" s="367" t="inlineStr">
        <is>
          <t>mma</t>
        </is>
      </c>
      <c r="CS267" s="367" t="n">
        <v>2</v>
      </c>
      <c r="CT267" s="367" t="n"/>
      <c r="CU267" s="367" t="n"/>
      <c r="CV267" s="367" t="n"/>
      <c r="CW267" s="367" t="n"/>
      <c r="CX267" s="367" t="n"/>
      <c r="CY267" s="367">
        <f>IFERROR(ROUND(STDEV(AN267,L267),1),"")</f>
        <v/>
      </c>
      <c r="CZ267" s="235">
        <f>IFERROR(ROUND(AVERAGE(O267:S267,AA267:AE267),0),"")</f>
        <v/>
      </c>
      <c r="DA267" s="235">
        <f>IFERROR(AVERAGE(T267:X267,AF267:AJ267),"")</f>
        <v/>
      </c>
      <c r="DB267" s="96" t="n"/>
      <c r="DC267" s="431">
        <f>SUM(BL267:BT267,AW267:BE267)</f>
        <v/>
      </c>
      <c r="DD267">
        <f>ROUND(DC267/K267,0)</f>
        <v/>
      </c>
      <c r="DE267">
        <f>IFERROR(ROUND(AVERAGE(Y267:Z267,AK267:AL267),0),"")</f>
        <v/>
      </c>
      <c r="DF267" s="218">
        <f>IFERROR(ROUND((3600/DE267*J267),0),"")</f>
        <v/>
      </c>
      <c r="DG267">
        <f>IFERROR(ROUND(DD267/DF267,1),"")</f>
        <v/>
      </c>
      <c r="DH267" s="431">
        <f>DD267+DB267</f>
        <v/>
      </c>
      <c r="DI267">
        <f>DC267/DH267</f>
        <v/>
      </c>
      <c r="DK267" s="431">
        <f>DF267-AP267</f>
        <v/>
      </c>
      <c r="DL267" s="367" t="n"/>
      <c r="DM267" s="367" t="n"/>
      <c r="DN267" s="367" t="n"/>
      <c r="DO267" s="367" t="n"/>
      <c r="DP267" s="367" t="n"/>
      <c r="DQ267" s="367" t="n"/>
      <c r="DR267" s="367" t="n"/>
      <c r="DS267" s="367" t="n"/>
      <c r="DT267" s="367" t="n"/>
      <c r="DU267" s="367" t="n"/>
      <c r="DV267" s="367" t="n"/>
      <c r="DW267" s="367" t="n"/>
      <c r="DX267" s="367" t="n"/>
      <c r="DY267" s="367" t="n"/>
      <c r="DZ267" s="367" t="n"/>
      <c r="EA267" s="367" t="n"/>
      <c r="EB267" s="367" t="n"/>
      <c r="EC267" s="367" t="n"/>
      <c r="ED267" s="367" t="n"/>
      <c r="EE267" s="367" t="n"/>
      <c r="EF267" s="367" t="n"/>
      <c r="EG267" s="367" t="n"/>
      <c r="EH267" s="367" t="n"/>
      <c r="EI267" s="367" t="n"/>
    </row>
    <row r="268" ht="31.5" customFormat="1" customHeight="1" s="242">
      <c r="A268" s="236" t="n">
        <v>2022</v>
      </c>
      <c r="B268" s="192" t="n">
        <v>1</v>
      </c>
      <c r="C268" s="448" t="n">
        <v>44575</v>
      </c>
      <c r="D268" s="192" t="n">
        <v>421</v>
      </c>
      <c r="E268" s="192" t="n">
        <v>673</v>
      </c>
      <c r="F268" s="192" t="n">
        <v>3</v>
      </c>
      <c r="G268" s="241" t="inlineStr">
        <is>
          <t>LG65UP81-side</t>
        </is>
      </c>
      <c r="H268" t="inlineStr">
        <is>
          <t>FMLGEI365UP810</t>
        </is>
      </c>
      <c r="I268" t="inlineStr">
        <is>
          <t>1400*1700</t>
        </is>
      </c>
      <c r="J268" t="n">
        <v>1</v>
      </c>
      <c r="K268" t="n">
        <v>4</v>
      </c>
      <c r="L268" s="243" t="n">
        <v>61.6</v>
      </c>
      <c r="M268" s="244" t="n">
        <v>57.9656</v>
      </c>
      <c r="N268" s="245" t="n">
        <v>65.9736</v>
      </c>
      <c r="O268" s="235" t="n"/>
      <c r="P268" s="235" t="n"/>
      <c r="Q268" s="235" t="n"/>
      <c r="R268" s="235" t="n"/>
      <c r="S268" s="235" t="n"/>
      <c r="T268" s="235" t="n"/>
      <c r="U268" s="235" t="n"/>
      <c r="V268" s="235" t="n"/>
      <c r="W268" s="235" t="n"/>
      <c r="X268" s="235" t="n"/>
      <c r="Y268" s="195" t="n">
        <v>187</v>
      </c>
      <c r="Z268" s="195" t="n">
        <v>185</v>
      </c>
      <c r="AA268" s="235" t="n"/>
      <c r="AB268" s="235" t="n"/>
      <c r="AC268" s="235" t="n"/>
      <c r="AD268" s="235" t="n"/>
      <c r="AE268" s="235" t="n"/>
      <c r="AF268" s="235" t="n"/>
      <c r="AG268" s="235" t="n"/>
      <c r="AH268" s="235" t="n"/>
      <c r="AI268" s="235" t="n"/>
      <c r="AJ268" s="235" t="n"/>
      <c r="AK268" s="195" t="n">
        <v>185</v>
      </c>
      <c r="AL268" s="195" t="n">
        <v>186</v>
      </c>
      <c r="AM268" s="235" t="n"/>
      <c r="AN268" s="235" t="n"/>
      <c r="AO268" s="282" t="n"/>
      <c r="AP268" s="219" t="n">
        <v>18</v>
      </c>
      <c r="AQ268" s="220" t="n">
        <v>200</v>
      </c>
      <c r="AR268" s="218" t="n"/>
      <c r="AS268" s="218" t="n"/>
      <c r="AT268" s="218" t="n"/>
      <c r="AU268" s="218" t="n"/>
      <c r="AV268" s="218" t="n"/>
      <c r="AW268" s="218" t="n"/>
      <c r="AX268" s="218" t="n"/>
      <c r="AY268" s="218" t="n"/>
      <c r="AZ268" s="218" t="n"/>
      <c r="BA268" s="218" t="n"/>
      <c r="BB268" s="218" t="n"/>
      <c r="BC268" s="218" t="n"/>
      <c r="BD268" s="218" t="n"/>
      <c r="BE268" s="218" t="n"/>
      <c r="BF268" s="218" t="n"/>
      <c r="BG268" s="218" t="n"/>
      <c r="BH268" s="218" t="n"/>
      <c r="BI268" s="218" t="n"/>
      <c r="BJ268" s="218" t="n"/>
      <c r="BK268" s="218" t="n"/>
      <c r="BL268" s="218" t="n"/>
      <c r="BM268" s="218" t="n"/>
      <c r="BN268" s="218" t="n"/>
      <c r="BO268" s="218" t="n"/>
      <c r="BP268" s="218" t="n"/>
      <c r="BQ268" s="218" t="n"/>
      <c r="BR268" s="218" t="n"/>
      <c r="BS268" s="218" t="n"/>
      <c r="BT268" s="218" t="n"/>
      <c r="BU268" s="218" t="n"/>
      <c r="BV268" s="218" t="n"/>
      <c r="BW268" s="218" t="n"/>
      <c r="BX268" s="221" t="n"/>
      <c r="BY268" s="221" t="n"/>
      <c r="BZ268" s="221" t="n"/>
      <c r="CA268" s="221" t="n"/>
      <c r="CB268" s="221" t="n"/>
      <c r="CC268" s="221" t="n"/>
      <c r="CD268" s="221" t="n"/>
      <c r="CE268" s="221" t="n"/>
      <c r="CF268" s="221" t="n"/>
      <c r="CG268" s="222" t="n"/>
      <c r="CH268" s="217" t="n">
        <v>0.015</v>
      </c>
      <c r="CI268" s="449" t="n"/>
      <c r="CJ268" s="224" t="n"/>
      <c r="CK268" s="196" t="n"/>
      <c r="CL268" s="196" t="n"/>
      <c r="CM268" s="196" t="n"/>
      <c r="CN268" s="196" t="n"/>
      <c r="CO268" s="196" t="inlineStr">
        <is>
          <t>LG</t>
        </is>
      </c>
      <c r="CP268" s="24" t="inlineStr">
        <is>
          <t>HE</t>
        </is>
      </c>
      <c r="CQ268" s="367" t="inlineStr">
        <is>
          <t>MFZ67207602</t>
        </is>
      </c>
      <c r="CR268" s="367" t="inlineStr">
        <is>
          <t>mma</t>
        </is>
      </c>
      <c r="CS268" s="367" t="n">
        <v>2</v>
      </c>
      <c r="CT268" s="367" t="n"/>
      <c r="CU268" s="367" t="n"/>
      <c r="CV268" s="367" t="n"/>
      <c r="CW268" s="367" t="n"/>
      <c r="CX268" s="367" t="n"/>
      <c r="CY268" s="367">
        <f>IFERROR(ROUND(STDEV(AN268,L268),1),"")</f>
        <v/>
      </c>
      <c r="CZ268" s="235">
        <f>IFERROR(ROUND(AVERAGE(O268:S268,AA268:AE268),0),"")</f>
        <v/>
      </c>
      <c r="DA268" s="235">
        <f>IFERROR(AVERAGE(T268:X268,AF268:AJ268),"")</f>
        <v/>
      </c>
      <c r="DB268" s="96" t="n"/>
      <c r="DC268" s="431">
        <f>SUM(BL268:BT268,AW268:BE268)</f>
        <v/>
      </c>
      <c r="DD268">
        <f>ROUND(DC268/K268,0)</f>
        <v/>
      </c>
      <c r="DE268">
        <f>IFERROR(ROUND(AVERAGE(Y268:Z268,AK268:AL268),0),"")</f>
        <v/>
      </c>
      <c r="DF268" s="218">
        <f>IFERROR(ROUND((3600/DE268*J268),0),"")</f>
        <v/>
      </c>
      <c r="DG268">
        <f>IFERROR(ROUND(DD268/DF268,1),"")</f>
        <v/>
      </c>
      <c r="DH268" s="431">
        <f>DD268+DB268</f>
        <v/>
      </c>
      <c r="DI268">
        <f>DC268/DH268</f>
        <v/>
      </c>
      <c r="DK268" s="431">
        <f>DF268-AP268</f>
        <v/>
      </c>
      <c r="DL268" s="367" t="n"/>
      <c r="DM268" s="367" t="n"/>
      <c r="DN268" s="367" t="n"/>
      <c r="DO268" s="367" t="n"/>
      <c r="DP268" s="367" t="n"/>
      <c r="DQ268" s="367" t="n"/>
      <c r="DR268" s="367" t="n"/>
      <c r="DS268" s="367" t="n"/>
      <c r="DT268" s="367" t="n"/>
      <c r="DU268" s="367" t="n"/>
      <c r="DV268" s="367" t="n"/>
      <c r="DW268" s="367" t="n"/>
      <c r="DX268" s="367" t="n"/>
      <c r="DY268" s="367" t="n"/>
      <c r="DZ268" s="367" t="n"/>
      <c r="EA268" s="367" t="n"/>
      <c r="EB268" s="367" t="n"/>
      <c r="EC268" s="367" t="n"/>
      <c r="ED268" s="367" t="n"/>
      <c r="EE268" s="367" t="n"/>
      <c r="EF268" s="367" t="n"/>
      <c r="EG268" s="367" t="n"/>
      <c r="EH268" s="367" t="n"/>
      <c r="EI268" s="367" t="n"/>
    </row>
    <row r="269" ht="31.5" customFormat="1" customHeight="1" s="242">
      <c r="A269" s="236" t="n">
        <v>2022</v>
      </c>
      <c r="B269" s="192" t="n">
        <v>1</v>
      </c>
      <c r="C269" s="448" t="n">
        <v>44575</v>
      </c>
      <c r="D269" s="192" t="n">
        <v>423</v>
      </c>
      <c r="E269" s="192" t="n">
        <v>669</v>
      </c>
      <c r="F269" s="192" t="n">
        <v>3</v>
      </c>
      <c r="G269" s="241" t="inlineStr">
        <is>
          <t>LG65UP77_TB</t>
        </is>
      </c>
      <c r="H269" t="inlineStr">
        <is>
          <t>FMLGEI065UP770</t>
        </is>
      </c>
      <c r="I269" t="inlineStr">
        <is>
          <t>1400*1700</t>
        </is>
      </c>
      <c r="J269" t="n">
        <v>2</v>
      </c>
      <c r="K269" t="n">
        <v>2</v>
      </c>
      <c r="L269" s="243" t="n">
        <v>954</v>
      </c>
      <c r="M269" s="244" t="n">
        <v>897.7140000000001</v>
      </c>
      <c r="N269" s="245" t="n">
        <v>1021.734</v>
      </c>
      <c r="O269" s="235" t="n"/>
      <c r="P269" s="235" t="n"/>
      <c r="Q269" s="235" t="n"/>
      <c r="R269" s="235" t="n"/>
      <c r="S269" s="235" t="n"/>
      <c r="T269" s="235" t="n"/>
      <c r="U269" s="235" t="n"/>
      <c r="V269" s="235" t="n"/>
      <c r="W269" s="235" t="n"/>
      <c r="X269" s="235" t="n"/>
      <c r="Y269" s="195" t="n">
        <v>193</v>
      </c>
      <c r="Z269" s="195" t="n">
        <v>193</v>
      </c>
      <c r="AA269" s="235" t="n"/>
      <c r="AB269" s="235" t="n"/>
      <c r="AC269" s="235" t="n"/>
      <c r="AD269" s="235" t="n"/>
      <c r="AE269" s="235" t="n"/>
      <c r="AF269" s="235" t="n"/>
      <c r="AG269" s="235" t="n"/>
      <c r="AH269" s="235" t="n"/>
      <c r="AI269" s="235" t="n"/>
      <c r="AJ269" s="235" t="n"/>
      <c r="AK269" s="195" t="n">
        <v>193</v>
      </c>
      <c r="AL269" s="195" t="n">
        <v>194</v>
      </c>
      <c r="AM269" s="235" t="n"/>
      <c r="AN269" s="235" t="n"/>
      <c r="AO269" s="282" t="n"/>
      <c r="AP269" s="219" t="n">
        <v>40</v>
      </c>
      <c r="AQ269" s="220" t="n">
        <v>180</v>
      </c>
      <c r="AR269" s="218" t="n"/>
      <c r="AS269" s="218" t="n"/>
      <c r="AT269" s="218" t="n"/>
      <c r="AU269" s="218" t="n"/>
      <c r="AV269" s="218" t="n"/>
      <c r="AW269" s="218" t="n">
        <v>1144</v>
      </c>
      <c r="AX269" s="218" t="n">
        <v>1001</v>
      </c>
      <c r="AY269" s="218" t="n">
        <v>715</v>
      </c>
      <c r="AZ269" s="218" t="n"/>
      <c r="BA269" s="218" t="n"/>
      <c r="BB269" s="218" t="n"/>
      <c r="BC269" s="218" t="n"/>
      <c r="BD269" s="218" t="n"/>
      <c r="BE269" s="218" t="n"/>
      <c r="BF269" s="218" t="n"/>
      <c r="BG269" s="218" t="n"/>
      <c r="BH269" s="218" t="n"/>
      <c r="BI269" s="218" t="n"/>
      <c r="BJ269" s="218" t="n"/>
      <c r="BK269" s="218" t="n"/>
      <c r="BL269" s="218" t="n">
        <v>572</v>
      </c>
      <c r="BM269" s="218" t="n">
        <v>858</v>
      </c>
      <c r="BN269" s="218" t="n"/>
      <c r="BO269" s="218" t="n"/>
      <c r="BP269" s="218" t="n"/>
      <c r="BQ269" s="218" t="n"/>
      <c r="BR269" s="218" t="n"/>
      <c r="BS269" s="218" t="n"/>
      <c r="BT269" s="218" t="n"/>
      <c r="BU269" s="218" t="n"/>
      <c r="BV269" s="218" t="n"/>
      <c r="BW269" s="218" t="n">
        <v>858</v>
      </c>
      <c r="BX269" s="221" t="n">
        <v>858</v>
      </c>
      <c r="BY269" s="221" t="n"/>
      <c r="BZ269" s="221" t="n"/>
      <c r="CA269" s="221" t="n"/>
      <c r="CB269" s="221" t="n"/>
      <c r="CC269" s="221" t="n"/>
      <c r="CD269" s="221" t="n"/>
      <c r="CE269" s="221" t="n"/>
      <c r="CF269" s="221" t="n"/>
      <c r="CG269" s="222" t="n"/>
      <c r="CH269" s="217" t="n">
        <v>0.015</v>
      </c>
      <c r="CI269" s="449" t="n"/>
      <c r="CJ269" s="224" t="n"/>
      <c r="CK269" s="196" t="n"/>
      <c r="CL269" s="196" t="n"/>
      <c r="CM269" s="196" t="n"/>
      <c r="CN269" s="196" t="n"/>
      <c r="CO269" s="196" t="inlineStr">
        <is>
          <t>LG</t>
        </is>
      </c>
      <c r="CP269" s="24" t="inlineStr">
        <is>
          <t>HE</t>
        </is>
      </c>
      <c r="CQ269" s="367" t="inlineStr">
        <is>
          <t>MFZ67207701</t>
        </is>
      </c>
      <c r="CR269" s="367" t="inlineStr">
        <is>
          <t>mma</t>
        </is>
      </c>
      <c r="CS269" s="367" t="n">
        <v>2</v>
      </c>
      <c r="CT269" s="367" t="n"/>
      <c r="CU269" s="367" t="n"/>
      <c r="CV269" s="367" t="n"/>
      <c r="CW269" s="367" t="n"/>
      <c r="CX269" s="367" t="n"/>
      <c r="CY269" s="367">
        <f>IFERROR(ROUND(STDEV(AN269,L269),1),"")</f>
        <v/>
      </c>
      <c r="CZ269" s="235">
        <f>IFERROR(ROUND(AVERAGE(O269:S269,AA269:AE269),0),"")</f>
        <v/>
      </c>
      <c r="DA269" s="235">
        <f>IFERROR(AVERAGE(T269:X269,AF269:AJ269),"")</f>
        <v/>
      </c>
      <c r="DB269" s="96" t="n"/>
      <c r="DC269" s="431">
        <f>SUM(BL269:BT269,AW269:BE269)</f>
        <v/>
      </c>
      <c r="DD269">
        <f>ROUND(DC269/K269,0)</f>
        <v/>
      </c>
      <c r="DE269">
        <f>IFERROR(ROUND(AVERAGE(Y269:Z269,AK269:AL269),0),"")</f>
        <v/>
      </c>
      <c r="DF269" s="218">
        <f>IFERROR(ROUND((3600/DE269*J269),0),"")</f>
        <v/>
      </c>
      <c r="DG269">
        <f>IFERROR(ROUND(DD269/DF269,1),"")</f>
        <v/>
      </c>
      <c r="DH269" s="431">
        <f>DD269+DB269</f>
        <v/>
      </c>
      <c r="DI269">
        <f>DC269/DH269</f>
        <v/>
      </c>
      <c r="DK269" s="431">
        <f>DF269-AP269</f>
        <v/>
      </c>
      <c r="DL269" s="367" t="n"/>
      <c r="DM269" s="367" t="n"/>
      <c r="DN269" s="367" t="n"/>
      <c r="DO269" s="367" t="n"/>
      <c r="DP269" s="367" t="n"/>
      <c r="DQ269" s="367" t="n"/>
      <c r="DR269" s="367" t="n"/>
      <c r="DS269" s="367" t="n"/>
      <c r="DT269" s="367" t="n"/>
      <c r="DU269" s="367" t="n"/>
      <c r="DV269" s="367" t="n"/>
      <c r="DW269" s="367" t="n"/>
      <c r="DX269" s="367" t="n"/>
      <c r="DY269" s="367" t="n"/>
      <c r="DZ269" s="367" t="n"/>
      <c r="EA269" s="367" t="n"/>
      <c r="EB269" s="367" t="n"/>
      <c r="EC269" s="367" t="n"/>
      <c r="ED269" s="367" t="n"/>
      <c r="EE269" s="367" t="n"/>
      <c r="EF269" s="367" t="n"/>
      <c r="EG269" s="367" t="n"/>
      <c r="EH269" s="367" t="n"/>
      <c r="EI269" s="367" t="n"/>
    </row>
    <row r="270" ht="31.5" customFormat="1" customHeight="1" s="242">
      <c r="A270" s="236" t="n">
        <v>2022</v>
      </c>
      <c r="B270" s="192" t="n">
        <v>1</v>
      </c>
      <c r="C270" s="448" t="n">
        <v>44575</v>
      </c>
      <c r="D270" s="192" t="n">
        <v>137</v>
      </c>
      <c r="E270" s="192" t="n">
        <v>168</v>
      </c>
      <c r="F270" s="192" t="n">
        <v>4</v>
      </c>
      <c r="G270" s="241" t="inlineStr">
        <is>
          <t>صندوق سمك 25 ك</t>
        </is>
      </c>
      <c r="H270" t="inlineStr">
        <is>
          <t>FMBOXI25000000</t>
        </is>
      </c>
      <c r="I270" t="inlineStr">
        <is>
          <t>1400*1700</t>
        </is>
      </c>
      <c r="J270" t="n">
        <v>3</v>
      </c>
      <c r="K270" t="n">
        <v>2</v>
      </c>
      <c r="L270" s="243" t="n">
        <v>619</v>
      </c>
      <c r="M270" s="244" t="n">
        <v>575.67</v>
      </c>
      <c r="N270" s="245" t="n">
        <v>662.33</v>
      </c>
      <c r="O270" s="235" t="n">
        <v>712640</v>
      </c>
      <c r="P270" s="235" t="n">
        <v>726264</v>
      </c>
      <c r="Q270" s="235" t="n">
        <v>705304</v>
      </c>
      <c r="R270" s="235" t="n">
        <v>697968</v>
      </c>
      <c r="S270" s="235" t="n">
        <v>710544</v>
      </c>
      <c r="T270" s="235" t="n">
        <v>649760</v>
      </c>
      <c r="U270" s="235" t="n">
        <v>655000</v>
      </c>
      <c r="V270" s="235" t="n">
        <v>645568</v>
      </c>
      <c r="W270" s="235" t="n">
        <v>639280</v>
      </c>
      <c r="X270" s="235" t="n">
        <v>644520</v>
      </c>
      <c r="Y270" s="195" t="n">
        <v>125</v>
      </c>
      <c r="Z270" s="195" t="n">
        <v>124</v>
      </c>
      <c r="AA270" s="235" t="n">
        <v>705304</v>
      </c>
      <c r="AB270" s="235" t="n">
        <v>712640</v>
      </c>
      <c r="AC270" s="235" t="n">
        <v>694824</v>
      </c>
      <c r="AD270" s="235" t="n">
        <v>702160</v>
      </c>
      <c r="AE270" s="235" t="n"/>
      <c r="AF270" s="235" t="n">
        <v>642424</v>
      </c>
      <c r="AG270" s="235" t="n">
        <v>647664</v>
      </c>
      <c r="AH270" s="235" t="n">
        <v>634040</v>
      </c>
      <c r="AI270" s="235" t="n">
        <v>641376</v>
      </c>
      <c r="AJ270" s="235" t="n"/>
      <c r="AK270" s="195" t="n">
        <v>125</v>
      </c>
      <c r="AL270" s="195" t="n">
        <v>125</v>
      </c>
      <c r="AM270" s="235" t="n"/>
      <c r="AN270" s="235" t="n"/>
      <c r="AO270" s="282" t="n"/>
      <c r="AP270" s="219" t="n">
        <v>90</v>
      </c>
      <c r="AQ270" s="220" t="n">
        <v>116</v>
      </c>
      <c r="AR270" s="218" t="n"/>
      <c r="AS270" s="218" t="n"/>
      <c r="AT270" s="218" t="n"/>
      <c r="AU270" s="218" t="n"/>
      <c r="AV270" s="218" t="n"/>
      <c r="AW270" s="218" t="n">
        <v>3144</v>
      </c>
      <c r="AX270" s="218" t="n">
        <v>6288</v>
      </c>
      <c r="AY270" s="218" t="n"/>
      <c r="AZ270" s="218" t="n"/>
      <c r="BA270" s="218" t="n"/>
      <c r="BB270" s="218" t="n"/>
      <c r="BC270" s="218" t="n"/>
      <c r="BD270" s="218" t="n"/>
      <c r="BE270" s="218" t="n"/>
      <c r="BF270" s="218" t="n"/>
      <c r="BG270" s="218" t="n"/>
      <c r="BH270" s="218" t="n"/>
      <c r="BI270" s="218" t="n"/>
      <c r="BJ270" s="218" t="n"/>
      <c r="BK270" s="218" t="n"/>
      <c r="BL270" s="218" t="n">
        <v>3144</v>
      </c>
      <c r="BM270" s="218" t="n">
        <v>6288</v>
      </c>
      <c r="BN270" s="218" t="n"/>
      <c r="BO270" s="218" t="n"/>
      <c r="BP270" s="218" t="n"/>
      <c r="BQ270" s="218" t="n"/>
      <c r="BR270" s="218" t="n"/>
      <c r="BS270" s="218" t="n"/>
      <c r="BT270" s="218" t="n"/>
      <c r="BU270" s="218" t="n"/>
      <c r="BV270" s="218" t="n"/>
      <c r="BW270" s="218" t="n">
        <v>3144</v>
      </c>
      <c r="BX270" s="221" t="n">
        <v>6288</v>
      </c>
      <c r="BY270" s="221" t="n"/>
      <c r="BZ270" s="221" t="n"/>
      <c r="CA270" s="221" t="n"/>
      <c r="CB270" s="221" t="n"/>
      <c r="CC270" s="221" t="n"/>
      <c r="CD270" s="221" t="n"/>
      <c r="CE270" s="221" t="n"/>
      <c r="CF270" s="221" t="n"/>
      <c r="CG270" s="222" t="n"/>
      <c r="CH270" s="217" t="n">
        <v>0.015</v>
      </c>
      <c r="CI270" s="449" t="n"/>
      <c r="CJ270" s="224" t="n"/>
      <c r="CK270" s="196" t="n"/>
      <c r="CL270" s="196" t="n"/>
      <c r="CM270" s="196" t="n"/>
      <c r="CN270" s="196" t="n"/>
      <c r="CO270" s="196" t="inlineStr">
        <is>
          <t>عملاء متنوعون</t>
        </is>
      </c>
      <c r="CP270" s="24" t="n"/>
      <c r="CQ270" s="367" t="n"/>
      <c r="CR270" s="367" t="n"/>
      <c r="CS270" s="367" t="n">
        <v>2</v>
      </c>
      <c r="CT270" s="367" t="n"/>
      <c r="CU270" s="367" t="n"/>
      <c r="CV270" s="367" t="n"/>
      <c r="CW270" s="367" t="n"/>
      <c r="CX270" s="367" t="n"/>
      <c r="CY270" s="367">
        <f>IFERROR(ROUND(STDEV(AN270,L270),1),"")</f>
        <v/>
      </c>
      <c r="CZ270" s="235">
        <f>IFERROR(ROUND(AVERAGE(O270:S270,AA270:AE270),0),"")</f>
        <v/>
      </c>
      <c r="DA270" s="235">
        <f>IFERROR(AVERAGE(T270:X270,AF270:AJ270),"")</f>
        <v/>
      </c>
      <c r="DB270" s="96" t="n"/>
      <c r="DC270" s="431">
        <f>SUM(BL270:BT270,AW270:BE270)</f>
        <v/>
      </c>
      <c r="DD270">
        <f>ROUND(DC270/K270,0)</f>
        <v/>
      </c>
      <c r="DE270">
        <f>IFERROR(ROUND(AVERAGE(Y270:Z270,AK270:AL270),0),"")</f>
        <v/>
      </c>
      <c r="DF270" s="218">
        <f>IFERROR(ROUND((3600/DE270*J270),0),"")</f>
        <v/>
      </c>
      <c r="DG270">
        <f>IFERROR(ROUND(DD270/DF270,1),"")</f>
        <v/>
      </c>
      <c r="DH270" s="431">
        <f>DD270+DB270</f>
        <v/>
      </c>
      <c r="DI270">
        <f>DC270/DH270</f>
        <v/>
      </c>
      <c r="DK270" s="431">
        <f>DF270-AP270</f>
        <v/>
      </c>
      <c r="DL270" s="367" t="n"/>
      <c r="DM270" s="367" t="n"/>
      <c r="DN270" s="367" t="n"/>
      <c r="DO270" s="367" t="n"/>
      <c r="DP270" s="367" t="n"/>
      <c r="DQ270" s="367" t="n"/>
      <c r="DR270" s="367" t="n"/>
      <c r="DS270" s="367" t="n"/>
      <c r="DT270" s="367" t="n"/>
      <c r="DU270" s="367" t="n"/>
      <c r="DV270" s="367" t="n"/>
      <c r="DW270" s="367" t="n"/>
      <c r="DX270" s="367" t="n"/>
      <c r="DY270" s="367" t="n"/>
      <c r="DZ270" s="367" t="n"/>
      <c r="EA270" s="367" t="n"/>
      <c r="EB270" s="367" t="n"/>
      <c r="EC270" s="367" t="n"/>
      <c r="ED270" s="367" t="n"/>
      <c r="EE270" s="367" t="n"/>
      <c r="EF270" s="367" t="n"/>
      <c r="EG270" s="367" t="n"/>
      <c r="EH270" s="367" t="n"/>
      <c r="EI270" s="367" t="n"/>
    </row>
    <row r="271" ht="31.5" customFormat="1" customHeight="1" s="242">
      <c r="A271" s="236" t="n">
        <v>2022</v>
      </c>
      <c r="B271" s="192" t="n">
        <v>1</v>
      </c>
      <c r="C271" s="448" t="n">
        <v>44575</v>
      </c>
      <c r="D271" s="192" t="n">
        <v>382</v>
      </c>
      <c r="E271" s="192" t="n">
        <v>449</v>
      </c>
      <c r="F271" s="192" t="n">
        <v>4</v>
      </c>
      <c r="G271" s="241" t="inlineStr">
        <is>
          <t>FRONT 43LM63</t>
        </is>
      </c>
      <c r="H271" t="inlineStr">
        <is>
          <t>FMLGEI43LM63FR</t>
        </is>
      </c>
      <c r="I271" t="inlineStr">
        <is>
          <t>1400*1700</t>
        </is>
      </c>
      <c r="J271" t="n">
        <v>3</v>
      </c>
      <c r="K271" t="n">
        <v>1</v>
      </c>
      <c r="L271" s="243" t="n">
        <v>46</v>
      </c>
      <c r="M271" s="244" t="n">
        <v>40.986</v>
      </c>
      <c r="N271" s="245" t="n">
        <v>50.048</v>
      </c>
      <c r="O271" s="235" t="n">
        <v>16510</v>
      </c>
      <c r="P271" s="235" t="n">
        <v>17018</v>
      </c>
      <c r="Q271" s="235" t="n">
        <v>18034</v>
      </c>
      <c r="R271" s="235" t="n"/>
      <c r="S271" s="235" t="n"/>
      <c r="T271" s="235" t="n">
        <v>11176</v>
      </c>
      <c r="U271" s="235" t="n">
        <v>11430</v>
      </c>
      <c r="V271" s="235" t="n">
        <v>10668</v>
      </c>
      <c r="W271" s="235" t="n"/>
      <c r="X271" s="235" t="n"/>
      <c r="Y271" s="195" t="n">
        <v>88</v>
      </c>
      <c r="Z271" s="195" t="n">
        <v>89</v>
      </c>
      <c r="AA271" s="235" t="n"/>
      <c r="AB271" s="235" t="n"/>
      <c r="AC271" s="235" t="n"/>
      <c r="AD271" s="235" t="n"/>
      <c r="AE271" s="235" t="n"/>
      <c r="AF271" s="235" t="n"/>
      <c r="AG271" s="235" t="n"/>
      <c r="AH271" s="235" t="n"/>
      <c r="AI271" s="235" t="n"/>
      <c r="AJ271" s="235" t="n"/>
      <c r="AK271" s="195" t="n">
        <v>90</v>
      </c>
      <c r="AL271" s="195" t="n">
        <v>89</v>
      </c>
      <c r="AM271" s="235" t="n"/>
      <c r="AN271" s="235" t="n"/>
      <c r="AO271" s="282" t="n"/>
      <c r="AP271" s="219" t="n">
        <v>108</v>
      </c>
      <c r="AQ271" s="220" t="n">
        <v>100</v>
      </c>
      <c r="AR271" s="218" t="n"/>
      <c r="AS271" s="218" t="n"/>
      <c r="AT271" s="218" t="n"/>
      <c r="AU271" s="218" t="n"/>
      <c r="AV271" s="218" t="n"/>
      <c r="AW271" s="218" t="n">
        <v>1270</v>
      </c>
      <c r="AX271" s="218" t="n">
        <v>1270</v>
      </c>
      <c r="AY271" s="218" t="n">
        <v>1270</v>
      </c>
      <c r="AZ271" s="218" t="n"/>
      <c r="BA271" s="218" t="n"/>
      <c r="BB271" s="218" t="n"/>
      <c r="BC271" s="218" t="n"/>
      <c r="BD271" s="218" t="n"/>
      <c r="BE271" s="218" t="n"/>
      <c r="BF271" s="218" t="n"/>
      <c r="BG271" s="218" t="n"/>
      <c r="BH271" s="218" t="n"/>
      <c r="BI271" s="218" t="n"/>
      <c r="BJ271" s="218" t="n"/>
      <c r="BK271" s="218" t="n"/>
      <c r="BL271" s="218" t="n"/>
      <c r="BM271" s="218" t="n"/>
      <c r="BN271" s="218" t="n"/>
      <c r="BO271" s="218" t="n"/>
      <c r="BP271" s="218" t="n"/>
      <c r="BQ271" s="218" t="n"/>
      <c r="BR271" s="218" t="n"/>
      <c r="BS271" s="218" t="n"/>
      <c r="BT271" s="218" t="n"/>
      <c r="BU271" s="218" t="n"/>
      <c r="BV271" s="218" t="n"/>
      <c r="BW271" s="218" t="n"/>
      <c r="BX271" s="221" t="n"/>
      <c r="BY271" s="221" t="n"/>
      <c r="BZ271" s="221" t="n"/>
      <c r="CA271" s="221" t="n"/>
      <c r="CB271" s="221" t="n"/>
      <c r="CC271" s="221" t="n"/>
      <c r="CD271" s="221" t="n"/>
      <c r="CE271" s="221" t="n"/>
      <c r="CF271" s="221" t="n"/>
      <c r="CG271" s="222" t="n"/>
      <c r="CH271" s="217" t="n">
        <v>0.015</v>
      </c>
      <c r="CI271" s="449" t="n"/>
      <c r="CJ271" s="224" t="n"/>
      <c r="CK271" s="196" t="n"/>
      <c r="CL271" s="196" t="n"/>
      <c r="CM271" s="196" t="n"/>
      <c r="CN271" s="196" t="n"/>
      <c r="CO271" s="196" t="inlineStr">
        <is>
          <t>LG</t>
        </is>
      </c>
      <c r="CP271" s="24" t="inlineStr">
        <is>
          <t>HE</t>
        </is>
      </c>
      <c r="CQ271" s="367" t="inlineStr">
        <is>
          <t>MFZ66151901</t>
        </is>
      </c>
      <c r="CR271" s="367" t="inlineStr">
        <is>
          <t>mma</t>
        </is>
      </c>
      <c r="CS271" s="367" t="n">
        <v>2</v>
      </c>
      <c r="CT271" s="367" t="n"/>
      <c r="CU271" s="367" t="n"/>
      <c r="CV271" s="367" t="n"/>
      <c r="CW271" s="367" t="n"/>
      <c r="CX271" s="367" t="n"/>
      <c r="CY271" s="367">
        <f>IFERROR(ROUND(STDEV(AN271,L271),1),"")</f>
        <v/>
      </c>
      <c r="CZ271" s="235">
        <f>IFERROR(ROUND(AVERAGE(O271:S271,AA271:AE271),0),"")</f>
        <v/>
      </c>
      <c r="DA271" s="235">
        <f>IFERROR(AVERAGE(T271:X271,AF271:AJ271),"")</f>
        <v/>
      </c>
      <c r="DB271" s="96" t="n"/>
      <c r="DC271" s="431">
        <f>SUM(BL271:BT271,AW271:BE271)</f>
        <v/>
      </c>
      <c r="DD271">
        <f>ROUND(DC271/K271,0)</f>
        <v/>
      </c>
      <c r="DE271">
        <f>IFERROR(ROUND(AVERAGE(Y271:Z271,AK271:AL271),0),"")</f>
        <v/>
      </c>
      <c r="DF271" s="218">
        <f>IFERROR(ROUND((3600/DE271*J271),0),"")</f>
        <v/>
      </c>
      <c r="DG271">
        <f>IFERROR(ROUND(DD271/DF271,1),"")</f>
        <v/>
      </c>
      <c r="DH271" s="431">
        <f>DD271+DB271</f>
        <v/>
      </c>
      <c r="DI271">
        <f>DC271/DH271</f>
        <v/>
      </c>
      <c r="DK271" s="431">
        <f>DF271-AP271</f>
        <v/>
      </c>
      <c r="DL271" s="367" t="n"/>
      <c r="DM271" s="367" t="n"/>
      <c r="DN271" s="367" t="n"/>
      <c r="DO271" s="367" t="n"/>
      <c r="DP271" s="367" t="n"/>
      <c r="DQ271" s="367" t="n"/>
      <c r="DR271" s="367" t="n"/>
      <c r="DS271" s="367" t="n"/>
      <c r="DT271" s="367" t="n"/>
      <c r="DU271" s="367" t="n"/>
      <c r="DV271" s="367" t="n"/>
      <c r="DW271" s="367" t="n"/>
      <c r="DX271" s="367" t="n"/>
      <c r="DY271" s="367" t="n"/>
      <c r="DZ271" s="367" t="n"/>
      <c r="EA271" s="367" t="n"/>
      <c r="EB271" s="367" t="n"/>
      <c r="EC271" s="367" t="n"/>
      <c r="ED271" s="367" t="n"/>
      <c r="EE271" s="367" t="n"/>
      <c r="EF271" s="367" t="n"/>
      <c r="EG271" s="367" t="n"/>
      <c r="EH271" s="367" t="n"/>
      <c r="EI271" s="367" t="n"/>
    </row>
    <row r="272" ht="31.5" customFormat="1" customHeight="1" s="242">
      <c r="A272" s="236" t="n">
        <v>2022</v>
      </c>
      <c r="B272" s="192" t="n">
        <v>1</v>
      </c>
      <c r="C272" s="448" t="n">
        <v>44575</v>
      </c>
      <c r="D272" s="192" t="n">
        <v>423</v>
      </c>
      <c r="E272" s="192" t="n">
        <v>669</v>
      </c>
      <c r="F272" s="192" t="n">
        <v>4</v>
      </c>
      <c r="G272" s="241" t="inlineStr">
        <is>
          <t>LG65UP77_TB</t>
        </is>
      </c>
      <c r="H272" t="inlineStr">
        <is>
          <t>FMLGEI065UP770</t>
        </is>
      </c>
      <c r="I272" t="inlineStr">
        <is>
          <t>1400*1700</t>
        </is>
      </c>
      <c r="J272" t="n">
        <v>2</v>
      </c>
      <c r="K272" t="n">
        <v>2</v>
      </c>
      <c r="L272" s="243" t="n">
        <v>954</v>
      </c>
      <c r="M272" s="244" t="n">
        <v>897.7140000000001</v>
      </c>
      <c r="N272" s="245" t="n">
        <v>1021.734</v>
      </c>
      <c r="O272" s="235" t="n">
        <v>226512</v>
      </c>
      <c r="P272" s="235" t="n">
        <v>225082</v>
      </c>
      <c r="Q272" s="235" t="n">
        <v>212212</v>
      </c>
      <c r="R272" s="235" t="n">
        <v>216359</v>
      </c>
      <c r="S272" s="235" t="n">
        <v>213070</v>
      </c>
      <c r="T272" s="235" t="n">
        <v>166738</v>
      </c>
      <c r="U272" s="235" t="n">
        <v>149149</v>
      </c>
      <c r="V272" s="235" t="n">
        <v>142857</v>
      </c>
      <c r="W272" s="235" t="n">
        <v>144859</v>
      </c>
      <c r="X272" s="235" t="n">
        <v>142285</v>
      </c>
      <c r="Y272" s="195" t="n">
        <v>193</v>
      </c>
      <c r="Z272" s="195" t="n">
        <v>193</v>
      </c>
      <c r="AA272" s="235" t="n">
        <v>202917</v>
      </c>
      <c r="AB272" s="235" t="n">
        <v>208637</v>
      </c>
      <c r="AC272" s="235" t="n">
        <v>201630</v>
      </c>
      <c r="AD272" s="235" t="n">
        <v>199199</v>
      </c>
      <c r="AE272" s="235" t="n"/>
      <c r="AF272" s="235" t="n">
        <v>145860</v>
      </c>
      <c r="AG272" s="235" t="n">
        <v>145431</v>
      </c>
      <c r="AH272" s="235" t="n">
        <v>145288</v>
      </c>
      <c r="AI272" s="235" t="n">
        <v>144287</v>
      </c>
      <c r="AJ272" s="235" t="n"/>
      <c r="AK272" s="195" t="n">
        <v>193</v>
      </c>
      <c r="AL272" s="195" t="n">
        <v>194</v>
      </c>
      <c r="AM272" s="235" t="n"/>
      <c r="AN272" s="235" t="n"/>
      <c r="AO272" s="282" t="n"/>
      <c r="AP272" s="219" t="n">
        <v>40</v>
      </c>
      <c r="AQ272" s="220" t="n">
        <v>180</v>
      </c>
      <c r="AR272" s="218" t="n"/>
      <c r="AS272" s="218" t="n"/>
      <c r="AT272" s="218" t="n"/>
      <c r="AU272" s="218" t="n"/>
      <c r="AV272" s="218" t="n"/>
      <c r="AW272" s="218" t="n"/>
      <c r="AX272" s="218" t="n"/>
      <c r="AY272" s="218" t="n"/>
      <c r="AZ272" s="218" t="n"/>
      <c r="BA272" s="218" t="n"/>
      <c r="BB272" s="218" t="n"/>
      <c r="BC272" s="218" t="n"/>
      <c r="BD272" s="218" t="n"/>
      <c r="BE272" s="218" t="n"/>
      <c r="BF272" s="218" t="n"/>
      <c r="BG272" s="218" t="n"/>
      <c r="BH272" s="218" t="n"/>
      <c r="BI272" s="218" t="n"/>
      <c r="BJ272" s="218" t="n"/>
      <c r="BK272" s="218" t="n"/>
      <c r="BL272" s="218" t="n"/>
      <c r="BM272" s="218" t="n"/>
      <c r="BN272" s="218" t="n"/>
      <c r="BO272" s="218" t="n"/>
      <c r="BP272" s="218" t="n"/>
      <c r="BQ272" s="218" t="n"/>
      <c r="BR272" s="218" t="n"/>
      <c r="BS272" s="218" t="n"/>
      <c r="BT272" s="218" t="n"/>
      <c r="BU272" s="218" t="n"/>
      <c r="BV272" s="218" t="n"/>
      <c r="BW272" s="218" t="n"/>
      <c r="BX272" s="221" t="n"/>
      <c r="BY272" s="221" t="n"/>
      <c r="BZ272" s="221" t="n"/>
      <c r="CA272" s="221" t="n"/>
      <c r="CB272" s="221" t="n"/>
      <c r="CC272" s="221" t="n"/>
      <c r="CD272" s="221" t="n"/>
      <c r="CE272" s="221" t="n"/>
      <c r="CF272" s="221" t="n"/>
      <c r="CG272" s="222" t="n"/>
      <c r="CH272" s="217" t="n">
        <v>0.015</v>
      </c>
      <c r="CI272" s="449" t="n"/>
      <c r="CJ272" s="224" t="n"/>
      <c r="CK272" s="196" t="n"/>
      <c r="CL272" s="196" t="n"/>
      <c r="CM272" s="196" t="n"/>
      <c r="CN272" s="196" t="n"/>
      <c r="CO272" s="196" t="inlineStr">
        <is>
          <t>LG</t>
        </is>
      </c>
      <c r="CP272" s="24" t="inlineStr">
        <is>
          <t>HE</t>
        </is>
      </c>
      <c r="CQ272" s="367" t="inlineStr">
        <is>
          <t>MFZ67207701</t>
        </is>
      </c>
      <c r="CR272" s="367" t="inlineStr">
        <is>
          <t>mma</t>
        </is>
      </c>
      <c r="CS272" s="367" t="n">
        <v>2</v>
      </c>
      <c r="CT272" s="367" t="n"/>
      <c r="CU272" s="367" t="n"/>
      <c r="CV272" s="367" t="n"/>
      <c r="CW272" s="367" t="n"/>
      <c r="CX272" s="367" t="n"/>
      <c r="CY272" s="367">
        <f>IFERROR(ROUND(STDEV(AN272,L272),1),"")</f>
        <v/>
      </c>
      <c r="CZ272" s="235">
        <f>IFERROR(ROUND(AVERAGE(O272:S272,AA272:AE272),0),"")</f>
        <v/>
      </c>
      <c r="DA272" s="235">
        <f>IFERROR(AVERAGE(T272:X272,AF272:AJ272),"")</f>
        <v/>
      </c>
      <c r="DB272" s="96" t="n"/>
      <c r="DC272" s="431">
        <f>SUM(BL272:BT272,AW272:BE272)</f>
        <v/>
      </c>
      <c r="DD272">
        <f>ROUND(DC272/K272,0)</f>
        <v/>
      </c>
      <c r="DE272">
        <f>IFERROR(ROUND(AVERAGE(Y272:Z272,AK272:AL272),0),"")</f>
        <v/>
      </c>
      <c r="DF272" s="218">
        <f>IFERROR(ROUND((3600/DE272*J272),0),"")</f>
        <v/>
      </c>
      <c r="DG272">
        <f>IFERROR(ROUND(DD272/DF272,1),"")</f>
        <v/>
      </c>
      <c r="DH272" s="431">
        <f>DD272+DB272</f>
        <v/>
      </c>
      <c r="DI272">
        <f>DC272/DH272</f>
        <v/>
      </c>
      <c r="DK272" s="431">
        <f>DF272-AP272</f>
        <v/>
      </c>
      <c r="DL272" s="367" t="n"/>
      <c r="DM272" s="367" t="n"/>
      <c r="DN272" s="367" t="n"/>
      <c r="DO272" s="367" t="n"/>
      <c r="DP272" s="367" t="n"/>
      <c r="DQ272" s="367" t="n"/>
      <c r="DR272" s="367" t="n"/>
      <c r="DS272" s="367" t="n"/>
      <c r="DT272" s="367" t="n"/>
      <c r="DU272" s="367" t="n"/>
      <c r="DV272" s="367" t="n"/>
      <c r="DW272" s="367" t="n"/>
      <c r="DX272" s="367" t="n"/>
      <c r="DY272" s="367" t="n"/>
      <c r="DZ272" s="367" t="n"/>
      <c r="EA272" s="367" t="n"/>
      <c r="EB272" s="367" t="n"/>
      <c r="EC272" s="367" t="n"/>
      <c r="ED272" s="367" t="n"/>
      <c r="EE272" s="367" t="n"/>
      <c r="EF272" s="367" t="n"/>
      <c r="EG272" s="367" t="n"/>
      <c r="EH272" s="367" t="n"/>
      <c r="EI272" s="367" t="n"/>
    </row>
    <row r="273" ht="31.5" customFormat="1" customHeight="1" s="242">
      <c r="A273" s="236" t="n">
        <v>2022</v>
      </c>
      <c r="B273" s="192" t="n">
        <v>1</v>
      </c>
      <c r="C273" s="448" t="n">
        <v>44575</v>
      </c>
      <c r="D273" s="192" t="n">
        <v>376</v>
      </c>
      <c r="E273" s="192" t="n">
        <v>438</v>
      </c>
      <c r="F273" s="192" t="n">
        <v>5</v>
      </c>
      <c r="G273" s="241" t="inlineStr">
        <is>
          <t xml:space="preserve">LG43LM63/UM73 </t>
        </is>
      </c>
      <c r="H273" t="inlineStr">
        <is>
          <t>FMLGEI43LM6373</t>
        </is>
      </c>
      <c r="I273" t="inlineStr">
        <is>
          <t>1400*1700</t>
        </is>
      </c>
      <c r="J273" t="n">
        <v>3</v>
      </c>
      <c r="K273" t="n">
        <v>2</v>
      </c>
      <c r="L273" s="243" t="n">
        <v>335</v>
      </c>
      <c r="M273" s="244" t="n">
        <v>315.235</v>
      </c>
      <c r="N273" s="245" t="n">
        <v>358.785</v>
      </c>
      <c r="O273" s="235" t="n"/>
      <c r="P273" s="235" t="n"/>
      <c r="Q273" s="235" t="n"/>
      <c r="R273" s="235" t="n"/>
      <c r="S273" s="235" t="n"/>
      <c r="T273" s="235" t="n"/>
      <c r="U273" s="235" t="n"/>
      <c r="V273" s="235" t="n"/>
      <c r="W273" s="235" t="n"/>
      <c r="X273" s="235" t="n"/>
      <c r="Y273" s="195" t="n">
        <v>138</v>
      </c>
      <c r="Z273" s="195" t="n">
        <v>136</v>
      </c>
      <c r="AA273" s="235" t="n"/>
      <c r="AB273" s="235" t="n"/>
      <c r="AC273" s="235" t="n"/>
      <c r="AD273" s="235" t="n"/>
      <c r="AE273" s="235" t="n"/>
      <c r="AF273" s="235" t="n"/>
      <c r="AG273" s="235" t="n"/>
      <c r="AH273" s="235" t="n"/>
      <c r="AI273" s="235" t="n"/>
      <c r="AJ273" s="235" t="n"/>
      <c r="AK273" s="195" t="n">
        <v>137</v>
      </c>
      <c r="AL273" s="195" t="n">
        <v>137</v>
      </c>
      <c r="AM273" s="235" t="n"/>
      <c r="AN273" s="235" t="n"/>
      <c r="AO273" s="282" t="n"/>
      <c r="AP273" s="219" t="n">
        <v>67</v>
      </c>
      <c r="AQ273" s="220" t="n">
        <v>161</v>
      </c>
      <c r="AR273" s="218" t="n"/>
      <c r="AS273" s="218" t="n"/>
      <c r="AT273" s="218" t="n"/>
      <c r="AU273" s="218" t="n"/>
      <c r="AV273" s="218" t="n"/>
      <c r="AW273" s="218" t="n">
        <v>3768</v>
      </c>
      <c r="AX273" s="218" t="n">
        <v>1884</v>
      </c>
      <c r="AY273" s="218" t="n">
        <v>1884</v>
      </c>
      <c r="AZ273" s="218" t="n"/>
      <c r="BA273" s="218" t="n"/>
      <c r="BB273" s="218" t="n"/>
      <c r="BC273" s="218" t="n"/>
      <c r="BD273" s="218" t="n"/>
      <c r="BE273" s="218" t="n"/>
      <c r="BF273" s="218" t="n"/>
      <c r="BG273" s="218" t="n"/>
      <c r="BH273" s="218" t="n"/>
      <c r="BI273" s="218" t="n"/>
      <c r="BJ273" s="218" t="n"/>
      <c r="BK273" s="218" t="n"/>
      <c r="BL273" s="218" t="n">
        <v>2355</v>
      </c>
      <c r="BM273" s="218" t="n">
        <v>3768</v>
      </c>
      <c r="BN273" s="218" t="n">
        <v>1413</v>
      </c>
      <c r="BO273" s="218" t="n"/>
      <c r="BP273" s="218" t="n"/>
      <c r="BQ273" s="218" t="n"/>
      <c r="BR273" s="218" t="n"/>
      <c r="BS273" s="218" t="n"/>
      <c r="BT273" s="218" t="n"/>
      <c r="BU273" s="218" t="n"/>
      <c r="BV273" s="218" t="n"/>
      <c r="BW273" s="218" t="n">
        <v>2826</v>
      </c>
      <c r="BX273" s="221" t="n">
        <v>2826</v>
      </c>
      <c r="BY273" s="221" t="n">
        <v>1413</v>
      </c>
      <c r="BZ273" s="221" t="n"/>
      <c r="CA273" s="221" t="n"/>
      <c r="CB273" s="221" t="n"/>
      <c r="CC273" s="221" t="n"/>
      <c r="CD273" s="221" t="n"/>
      <c r="CE273" s="221" t="n"/>
      <c r="CF273" s="221" t="n"/>
      <c r="CG273" s="222" t="n"/>
      <c r="CH273" s="217" t="n">
        <v>0.015</v>
      </c>
      <c r="CI273" s="449" t="n"/>
      <c r="CJ273" s="224" t="n"/>
      <c r="CK273" s="196" t="n"/>
      <c r="CL273" s="196" t="n"/>
      <c r="CM273" s="196" t="n"/>
      <c r="CN273" s="196" t="n"/>
      <c r="CO273" s="196" t="inlineStr">
        <is>
          <t>LG</t>
        </is>
      </c>
      <c r="CP273" s="24" t="inlineStr">
        <is>
          <t>HE</t>
        </is>
      </c>
      <c r="CQ273" s="367" t="inlineStr">
        <is>
          <t>mfz66236501</t>
        </is>
      </c>
      <c r="CR273" s="367" t="inlineStr">
        <is>
          <t>mma</t>
        </is>
      </c>
      <c r="CS273" s="367" t="n">
        <v>2</v>
      </c>
      <c r="CT273" s="367" t="n"/>
      <c r="CU273" s="367" t="n"/>
      <c r="CV273" s="367" t="n"/>
      <c r="CW273" s="367" t="n"/>
      <c r="CX273" s="367" t="n"/>
      <c r="CY273" s="367">
        <f>IFERROR(ROUND(STDEV(AN273,L273),1),"")</f>
        <v/>
      </c>
      <c r="CZ273" s="235">
        <f>IFERROR(ROUND(AVERAGE(O273:S273,AA273:AE273),0),"")</f>
        <v/>
      </c>
      <c r="DA273" s="235">
        <f>IFERROR(AVERAGE(T273:X273,AF273:AJ273),"")</f>
        <v/>
      </c>
      <c r="DB273" s="96" t="n"/>
      <c r="DC273" s="431">
        <f>SUM(BL273:BT273,AW273:BE273)</f>
        <v/>
      </c>
      <c r="DD273">
        <f>ROUND(DC273/K273,0)</f>
        <v/>
      </c>
      <c r="DE273">
        <f>IFERROR(ROUND(AVERAGE(Y273:Z273,AK273:AL273),0),"")</f>
        <v/>
      </c>
      <c r="DF273" s="218">
        <f>IFERROR(ROUND((3600/DE273*J273),0),"")</f>
        <v/>
      </c>
      <c r="DG273">
        <f>IFERROR(ROUND(DD273/DF273,1),"")</f>
        <v/>
      </c>
      <c r="DH273" s="431">
        <f>DD273+DB273</f>
        <v/>
      </c>
      <c r="DI273">
        <f>DC273/DH273</f>
        <v/>
      </c>
      <c r="DK273" s="431">
        <f>DF273-AP273</f>
        <v/>
      </c>
      <c r="DL273" s="367" t="n"/>
      <c r="DM273" s="367" t="n"/>
      <c r="DN273" s="367" t="n"/>
      <c r="DO273" s="367" t="n"/>
      <c r="DP273" s="367" t="n"/>
      <c r="DQ273" s="367" t="n"/>
      <c r="DR273" s="367" t="n"/>
      <c r="DS273" s="367" t="n"/>
      <c r="DT273" s="367" t="n"/>
      <c r="DU273" s="367" t="n"/>
      <c r="DV273" s="367" t="n"/>
      <c r="DW273" s="367" t="n"/>
      <c r="DX273" s="367" t="n"/>
      <c r="DY273" s="367" t="n"/>
      <c r="DZ273" s="367" t="n"/>
      <c r="EA273" s="367" t="n"/>
      <c r="EB273" s="367" t="n"/>
      <c r="EC273" s="367" t="n"/>
      <c r="ED273" s="367" t="n"/>
      <c r="EE273" s="367" t="n"/>
      <c r="EF273" s="367" t="n"/>
      <c r="EG273" s="367" t="n"/>
      <c r="EH273" s="367" t="n"/>
      <c r="EI273" s="367" t="n"/>
    </row>
    <row r="274" ht="31.5" customFormat="1" customHeight="1" s="242">
      <c r="A274" s="236" t="n">
        <v>2022</v>
      </c>
      <c r="B274" s="192" t="n">
        <v>1</v>
      </c>
      <c r="C274" s="448" t="n">
        <v>44575</v>
      </c>
      <c r="D274" s="192" t="n">
        <v>384</v>
      </c>
      <c r="E274" s="192" t="n">
        <v>556</v>
      </c>
      <c r="F274" s="192" t="n">
        <v>6</v>
      </c>
      <c r="G274" s="241" t="inlineStr">
        <is>
          <t>LG 65 UM 73 top&amp;bottom</t>
        </is>
      </c>
      <c r="H274" t="inlineStr">
        <is>
          <t>FMLGEI65UM7301</t>
        </is>
      </c>
      <c r="I274" t="inlineStr">
        <is>
          <t>1400*1700</t>
        </is>
      </c>
      <c r="J274" t="n">
        <v>1</v>
      </c>
      <c r="K274" t="n">
        <v>6</v>
      </c>
      <c r="L274" s="243" t="n">
        <v>1066</v>
      </c>
      <c r="M274" s="244" t="n">
        <v>1003.106</v>
      </c>
      <c r="N274" s="245" t="n">
        <v>1141.686</v>
      </c>
      <c r="O274" s="235" t="n">
        <v>661200</v>
      </c>
      <c r="P274" s="235" t="n">
        <v>654000</v>
      </c>
      <c r="Q274" s="235" t="n">
        <v>690400</v>
      </c>
      <c r="R274" s="235" t="n">
        <v>645200</v>
      </c>
      <c r="S274" s="235" t="n">
        <v>659600</v>
      </c>
      <c r="T274" s="235" t="n">
        <v>549600</v>
      </c>
      <c r="U274" s="235" t="n">
        <v>538400</v>
      </c>
      <c r="V274" s="235" t="n">
        <v>515600</v>
      </c>
      <c r="W274" s="235" t="n">
        <v>552400</v>
      </c>
      <c r="X274" s="235" t="n">
        <v>515600</v>
      </c>
      <c r="Y274" s="195" t="n">
        <v>157</v>
      </c>
      <c r="Z274" s="195" t="n">
        <v>155</v>
      </c>
      <c r="AA274" s="235" t="n">
        <v>767600</v>
      </c>
      <c r="AB274" s="235" t="n">
        <v>747600</v>
      </c>
      <c r="AC274" s="235" t="n"/>
      <c r="AD274" s="235" t="n"/>
      <c r="AE274" s="235" t="n"/>
      <c r="AF274" s="235" t="n">
        <v>533200</v>
      </c>
      <c r="AG274" s="235" t="n">
        <v>514000</v>
      </c>
      <c r="AH274" s="235" t="n"/>
      <c r="AI274" s="235" t="n"/>
      <c r="AJ274" s="235" t="n"/>
      <c r="AK274" s="195" t="n">
        <v>157</v>
      </c>
      <c r="AL274" s="195" t="n">
        <v>155</v>
      </c>
      <c r="AM274" s="235" t="n"/>
      <c r="AN274" s="235" t="n"/>
      <c r="AO274" s="282" t="n"/>
      <c r="AP274" s="219" t="n">
        <v>20</v>
      </c>
      <c r="AQ274" s="220" t="n">
        <v>180</v>
      </c>
      <c r="AR274" s="218" t="n"/>
      <c r="AS274" s="218" t="n"/>
      <c r="AT274" s="218" t="n"/>
      <c r="AU274" s="218" t="n"/>
      <c r="AV274" s="218" t="n"/>
      <c r="AW274" s="218" t="n">
        <v>4000</v>
      </c>
      <c r="AX274" s="218" t="n">
        <v>4000</v>
      </c>
      <c r="AY274" s="218" t="n">
        <v>4000</v>
      </c>
      <c r="AZ274" s="218" t="n"/>
      <c r="BA274" s="218" t="n"/>
      <c r="BB274" s="218" t="n"/>
      <c r="BC274" s="218" t="n"/>
      <c r="BD274" s="218" t="n"/>
      <c r="BE274" s="218" t="n"/>
      <c r="BF274" s="218" t="n"/>
      <c r="BG274" s="218" t="n"/>
      <c r="BH274" s="218" t="n"/>
      <c r="BI274" s="218" t="n"/>
      <c r="BJ274" s="218" t="n"/>
      <c r="BK274" s="218" t="n"/>
      <c r="BL274" s="218" t="n">
        <v>2800</v>
      </c>
      <c r="BM274" s="218" t="n">
        <v>4400</v>
      </c>
      <c r="BN274" s="218" t="n"/>
      <c r="BO274" s="218" t="n"/>
      <c r="BP274" s="218" t="n"/>
      <c r="BQ274" s="218" t="n"/>
      <c r="BR274" s="218" t="n"/>
      <c r="BS274" s="218" t="n"/>
      <c r="BT274" s="218" t="n"/>
      <c r="BU274" s="218" t="n"/>
      <c r="BV274" s="218" t="n"/>
      <c r="BW274" s="218" t="n">
        <v>800</v>
      </c>
      <c r="BX274" s="221" t="n">
        <v>1200</v>
      </c>
      <c r="BY274" s="221" t="n"/>
      <c r="BZ274" s="221" t="n"/>
      <c r="CA274" s="221" t="n"/>
      <c r="CB274" s="221" t="n"/>
      <c r="CC274" s="221" t="n"/>
      <c r="CD274" s="221" t="n"/>
      <c r="CE274" s="221" t="n"/>
      <c r="CF274" s="221" t="n"/>
      <c r="CG274" s="222" t="n"/>
      <c r="CH274" s="217" t="n">
        <v>0.015</v>
      </c>
      <c r="CI274" s="449" t="n"/>
      <c r="CJ274" s="224" t="n"/>
      <c r="CK274" s="196" t="n"/>
      <c r="CL274" s="196" t="n"/>
      <c r="CM274" s="196" t="n"/>
      <c r="CN274" s="196" t="n"/>
      <c r="CO274" s="196" t="inlineStr">
        <is>
          <t>LG</t>
        </is>
      </c>
      <c r="CP274" s="24" t="inlineStr">
        <is>
          <t>HE</t>
        </is>
      </c>
      <c r="CQ274" s="367" t="inlineStr">
        <is>
          <t>MFZ66236701</t>
        </is>
      </c>
      <c r="CR274" s="367" t="n"/>
      <c r="CS274" s="367" t="n">
        <v>2</v>
      </c>
      <c r="CT274" s="367" t="n"/>
      <c r="CU274" s="367" t="n"/>
      <c r="CV274" s="367" t="n"/>
      <c r="CW274" s="367" t="n"/>
      <c r="CX274" s="367" t="n"/>
      <c r="CY274" s="367">
        <f>IFERROR(ROUND(STDEV(AN274,L274),1),"")</f>
        <v/>
      </c>
      <c r="CZ274" s="235">
        <f>IFERROR(ROUND(AVERAGE(O274:S274,AA274:AE274),0),"")</f>
        <v/>
      </c>
      <c r="DA274" s="235">
        <f>IFERROR(AVERAGE(T274:X274,AF274:AJ274),"")</f>
        <v/>
      </c>
      <c r="DB274" s="96" t="n"/>
      <c r="DC274" s="431">
        <f>SUM(BL274:BT274,AW274:BE274)</f>
        <v/>
      </c>
      <c r="DD274">
        <f>ROUND(DC274/K274,0)</f>
        <v/>
      </c>
      <c r="DE274">
        <f>IFERROR(ROUND(AVERAGE(Y274:Z274,AK274:AL274),0),"")</f>
        <v/>
      </c>
      <c r="DF274" s="218">
        <f>IFERROR(ROUND((3600/DE274*J274),0),"")</f>
        <v/>
      </c>
      <c r="DG274">
        <f>IFERROR(ROUND(DD274/DF274,1),"")</f>
        <v/>
      </c>
      <c r="DH274" s="431">
        <f>DD274+DB274</f>
        <v/>
      </c>
      <c r="DI274">
        <f>DC274/DH274</f>
        <v/>
      </c>
      <c r="DK274" s="431">
        <f>DF274-AP274</f>
        <v/>
      </c>
      <c r="DL274" s="367" t="n"/>
      <c r="DM274" s="367" t="n"/>
      <c r="DN274" s="367" t="n"/>
      <c r="DO274" s="367" t="n"/>
      <c r="DP274" s="367" t="n"/>
      <c r="DQ274" s="367" t="n"/>
      <c r="DR274" s="367" t="n"/>
      <c r="DS274" s="367" t="n"/>
      <c r="DT274" s="367" t="n"/>
      <c r="DU274" s="367" t="n"/>
      <c r="DV274" s="367" t="n"/>
      <c r="DW274" s="367" t="n"/>
      <c r="DX274" s="367" t="n"/>
      <c r="DY274" s="367" t="n"/>
      <c r="DZ274" s="367" t="n"/>
      <c r="EA274" s="367" t="n"/>
      <c r="EB274" s="367" t="n"/>
      <c r="EC274" s="367" t="n"/>
      <c r="ED274" s="367" t="n"/>
      <c r="EE274" s="367" t="n"/>
      <c r="EF274" s="367" t="n"/>
      <c r="EG274" s="367" t="n"/>
      <c r="EH274" s="367" t="n"/>
      <c r="EI274" s="367" t="n"/>
    </row>
    <row r="275" ht="31.5" customFormat="1" customHeight="1" s="242">
      <c r="A275" s="236" t="n">
        <v>2022</v>
      </c>
      <c r="B275" s="192" t="n">
        <v>1</v>
      </c>
      <c r="C275" s="448" t="n">
        <v>44575</v>
      </c>
      <c r="D275" s="192" t="n">
        <v>384</v>
      </c>
      <c r="E275" s="192" t="n">
        <v>557</v>
      </c>
      <c r="F275" s="192" t="n">
        <v>6</v>
      </c>
      <c r="G275" s="241" t="inlineStr">
        <is>
          <t>LGLG65UM73 LR</t>
        </is>
      </c>
      <c r="H275" t="inlineStr">
        <is>
          <t>FMLGEI65UM7302</t>
        </is>
      </c>
      <c r="I275" t="inlineStr">
        <is>
          <t>1400*1700</t>
        </is>
      </c>
      <c r="J275" t="n">
        <v>1</v>
      </c>
      <c r="K275" t="n">
        <v>6</v>
      </c>
      <c r="L275" s="243" t="n">
        <v>182</v>
      </c>
      <c r="M275" s="244" t="n">
        <v>171.262</v>
      </c>
      <c r="N275" s="245" t="n">
        <v>194.922</v>
      </c>
      <c r="O275" s="235" t="n"/>
      <c r="P275" s="235" t="n"/>
      <c r="Q275" s="235" t="n"/>
      <c r="R275" s="235" t="n"/>
      <c r="S275" s="235" t="n"/>
      <c r="T275" s="235" t="n"/>
      <c r="U275" s="235" t="n"/>
      <c r="V275" s="235" t="n"/>
      <c r="W275" s="235" t="n"/>
      <c r="X275" s="235" t="n"/>
      <c r="Y275" s="195" t="n">
        <v>157</v>
      </c>
      <c r="Z275" s="195" t="n">
        <v>155</v>
      </c>
      <c r="AA275" s="235" t="n"/>
      <c r="AB275" s="235" t="n"/>
      <c r="AC275" s="235" t="n"/>
      <c r="AD275" s="235" t="n"/>
      <c r="AE275" s="235" t="n"/>
      <c r="AF275" s="235" t="n"/>
      <c r="AG275" s="235" t="n"/>
      <c r="AH275" s="235" t="n"/>
      <c r="AI275" s="235" t="n"/>
      <c r="AJ275" s="235" t="n"/>
      <c r="AK275" s="195" t="n">
        <v>157</v>
      </c>
      <c r="AL275" s="195" t="n">
        <v>155</v>
      </c>
      <c r="AM275" s="235" t="n"/>
      <c r="AN275" s="235" t="n"/>
      <c r="AO275" s="282" t="n"/>
      <c r="AP275" s="219" t="n">
        <v>20</v>
      </c>
      <c r="AQ275" s="220" t="n">
        <v>180</v>
      </c>
      <c r="AR275" s="218" t="n"/>
      <c r="AS275" s="218" t="n"/>
      <c r="AT275" s="218" t="n"/>
      <c r="AU275" s="218" t="n"/>
      <c r="AV275" s="218" t="n"/>
      <c r="AW275" s="218" t="n"/>
      <c r="AX275" s="218" t="n"/>
      <c r="AY275" s="218" t="n"/>
      <c r="AZ275" s="218" t="n"/>
      <c r="BA275" s="218" t="n"/>
      <c r="BB275" s="218" t="n"/>
      <c r="BC275" s="218" t="n"/>
      <c r="BD275" s="218" t="n"/>
      <c r="BE275" s="218" t="n"/>
      <c r="BF275" s="218" t="n"/>
      <c r="BG275" s="218" t="n"/>
      <c r="BH275" s="218" t="n"/>
      <c r="BI275" s="218" t="n"/>
      <c r="BJ275" s="218" t="n"/>
      <c r="BK275" s="218" t="n"/>
      <c r="BL275" s="218" t="n"/>
      <c r="BM275" s="218" t="n"/>
      <c r="BN275" s="218" t="n"/>
      <c r="BO275" s="218" t="n"/>
      <c r="BP275" s="218" t="n"/>
      <c r="BQ275" s="218" t="n"/>
      <c r="BR275" s="218" t="n"/>
      <c r="BS275" s="218" t="n"/>
      <c r="BT275" s="218" t="n"/>
      <c r="BU275" s="218" t="n"/>
      <c r="BV275" s="218" t="n"/>
      <c r="BW275" s="218" t="n"/>
      <c r="BX275" s="221" t="n"/>
      <c r="BY275" s="221" t="n"/>
      <c r="BZ275" s="221" t="n"/>
      <c r="CA275" s="221" t="n"/>
      <c r="CB275" s="221" t="n"/>
      <c r="CC275" s="221" t="n"/>
      <c r="CD275" s="221" t="n"/>
      <c r="CE275" s="221" t="n"/>
      <c r="CF275" s="221" t="n"/>
      <c r="CG275" s="222" t="n"/>
      <c r="CH275" s="217" t="n">
        <v>0.015</v>
      </c>
      <c r="CI275" s="449" t="n"/>
      <c r="CJ275" s="224" t="n"/>
      <c r="CK275" s="196" t="n"/>
      <c r="CL275" s="196" t="n"/>
      <c r="CM275" s="196" t="n"/>
      <c r="CN275" s="196" t="n"/>
      <c r="CO275" s="196" t="inlineStr">
        <is>
          <t>LG</t>
        </is>
      </c>
      <c r="CP275" s="24" t="inlineStr">
        <is>
          <t>HE</t>
        </is>
      </c>
      <c r="CQ275" s="367" t="inlineStr">
        <is>
          <t>MFZ66236702</t>
        </is>
      </c>
      <c r="CR275" s="367" t="inlineStr">
        <is>
          <t xml:space="preserve">mma </t>
        </is>
      </c>
      <c r="CS275" s="367" t="n">
        <v>2</v>
      </c>
      <c r="CT275" s="367" t="n"/>
      <c r="CU275" s="367" t="n"/>
      <c r="CV275" s="367" t="n"/>
      <c r="CW275" s="367" t="n"/>
      <c r="CX275" s="367" t="n"/>
      <c r="CY275" s="367">
        <f>IFERROR(ROUND(STDEV(AN275,L275),1),"")</f>
        <v/>
      </c>
      <c r="CZ275" s="235">
        <f>IFERROR(ROUND(AVERAGE(O275:S275,AA275:AE275),0),"")</f>
        <v/>
      </c>
      <c r="DA275" s="235">
        <f>IFERROR(AVERAGE(T275:X275,AF275:AJ275),"")</f>
        <v/>
      </c>
      <c r="DB275" s="96" t="n"/>
      <c r="DC275" s="431">
        <f>SUM(BL275:BT275,AW275:BE275)</f>
        <v/>
      </c>
      <c r="DD275">
        <f>ROUND(DC275/K275,0)</f>
        <v/>
      </c>
      <c r="DE275">
        <f>IFERROR(ROUND(AVERAGE(Y275:Z275,AK275:AL275),0),"")</f>
        <v/>
      </c>
      <c r="DF275" s="218">
        <f>IFERROR(ROUND((3600/DE275*J275),0),"")</f>
        <v/>
      </c>
      <c r="DG275">
        <f>IFERROR(ROUND(DD275/DF275,1),"")</f>
        <v/>
      </c>
      <c r="DH275" s="431">
        <f>DD275+DB275</f>
        <v/>
      </c>
      <c r="DI275">
        <f>DC275/DH275</f>
        <v/>
      </c>
      <c r="DK275" s="431">
        <f>DF275-AP275</f>
        <v/>
      </c>
      <c r="DL275" s="367" t="n"/>
      <c r="DM275" s="367" t="n"/>
      <c r="DN275" s="367" t="n"/>
      <c r="DO275" s="367" t="n"/>
      <c r="DP275" s="367" t="n"/>
      <c r="DQ275" s="367" t="n"/>
      <c r="DR275" s="367" t="n"/>
      <c r="DS275" s="367" t="n"/>
      <c r="DT275" s="367" t="n"/>
      <c r="DU275" s="367" t="n"/>
      <c r="DV275" s="367" t="n"/>
      <c r="DW275" s="367" t="n"/>
      <c r="DX275" s="367" t="n"/>
      <c r="DY275" s="367" t="n"/>
      <c r="DZ275" s="367" t="n"/>
      <c r="EA275" s="367" t="n"/>
      <c r="EB275" s="367" t="n"/>
      <c r="EC275" s="367" t="n"/>
      <c r="ED275" s="367" t="n"/>
      <c r="EE275" s="367" t="n"/>
      <c r="EF275" s="367" t="n"/>
      <c r="EG275" s="367" t="n"/>
      <c r="EH275" s="367" t="n"/>
      <c r="EI275" s="367" t="n"/>
    </row>
    <row r="276" ht="31.5" customFormat="1" customHeight="1" s="242">
      <c r="A276" s="236" t="n">
        <v>2022</v>
      </c>
      <c r="B276" s="192" t="n">
        <v>1</v>
      </c>
      <c r="C276" s="448" t="n">
        <v>44575</v>
      </c>
      <c r="D276" s="192" t="n">
        <v>376</v>
      </c>
      <c r="E276" s="192" t="n">
        <v>438</v>
      </c>
      <c r="F276" s="192" t="n">
        <v>7</v>
      </c>
      <c r="G276" s="241" t="inlineStr">
        <is>
          <t xml:space="preserve">LG43LM63/UM73 </t>
        </is>
      </c>
      <c r="H276" t="inlineStr">
        <is>
          <t>FMLGEI43LM6373</t>
        </is>
      </c>
      <c r="I276" t="inlineStr">
        <is>
          <t>1400*1700</t>
        </is>
      </c>
      <c r="J276" t="n">
        <v>3</v>
      </c>
      <c r="K276" t="n">
        <v>2</v>
      </c>
      <c r="L276" s="243" t="n">
        <v>335</v>
      </c>
      <c r="M276" s="244" t="n">
        <v>315.235</v>
      </c>
      <c r="N276" s="245" t="n">
        <v>358.785</v>
      </c>
      <c r="O276" s="235" t="n">
        <v>230319</v>
      </c>
      <c r="P276" s="235" t="n">
        <v>235500</v>
      </c>
      <c r="Q276" s="235" t="n">
        <v>229848</v>
      </c>
      <c r="R276" s="235" t="n">
        <v>229377</v>
      </c>
      <c r="S276" s="235" t="n">
        <v>226080</v>
      </c>
      <c r="T276" s="235" t="n">
        <v>190755</v>
      </c>
      <c r="U276" s="235" t="n">
        <v>182748</v>
      </c>
      <c r="V276" s="235" t="n">
        <v>160611</v>
      </c>
      <c r="W276" s="235" t="n">
        <v>167205</v>
      </c>
      <c r="X276" s="235" t="n">
        <v>166263</v>
      </c>
      <c r="Y276" s="195" t="n">
        <v>138</v>
      </c>
      <c r="Z276" s="195" t="n">
        <v>136</v>
      </c>
      <c r="AA276" s="235" t="n">
        <v>230790</v>
      </c>
      <c r="AB276" s="235" t="n">
        <v>224196</v>
      </c>
      <c r="AC276" s="235" t="n">
        <v>228435</v>
      </c>
      <c r="AD276" s="235" t="n"/>
      <c r="AE276" s="235" t="n"/>
      <c r="AF276" s="235" t="n">
        <v>169089</v>
      </c>
      <c r="AG276" s="235" t="n">
        <v>167676</v>
      </c>
      <c r="AH276" s="235" t="n">
        <v>166734</v>
      </c>
      <c r="AI276" s="235" t="n"/>
      <c r="AJ276" s="235" t="n"/>
      <c r="AK276" s="195" t="n">
        <v>137</v>
      </c>
      <c r="AL276" s="195" t="n">
        <v>137</v>
      </c>
      <c r="AM276" s="235" t="n"/>
      <c r="AN276" s="235" t="n"/>
      <c r="AO276" s="282" t="n"/>
      <c r="AP276" s="219" t="n">
        <v>67</v>
      </c>
      <c r="AQ276" s="220" t="n">
        <v>161</v>
      </c>
      <c r="AR276" s="218" t="n"/>
      <c r="AS276" s="218" t="n"/>
      <c r="AT276" s="218" t="n"/>
      <c r="AU276" s="218" t="n"/>
      <c r="AV276" s="218" t="n"/>
      <c r="AW276" s="218" t="n"/>
      <c r="AX276" s="218" t="n"/>
      <c r="AY276" s="218" t="n"/>
      <c r="AZ276" s="218" t="n"/>
      <c r="BA276" s="218" t="n"/>
      <c r="BB276" s="218" t="n"/>
      <c r="BC276" s="218" t="n"/>
      <c r="BD276" s="218" t="n"/>
      <c r="BE276" s="218" t="n"/>
      <c r="BF276" s="218" t="n"/>
      <c r="BG276" s="218" t="n"/>
      <c r="BH276" s="218" t="n"/>
      <c r="BI276" s="218" t="n"/>
      <c r="BJ276" s="218" t="n"/>
      <c r="BK276" s="218" t="n"/>
      <c r="BL276" s="218" t="n"/>
      <c r="BM276" s="218" t="n"/>
      <c r="BN276" s="218" t="n"/>
      <c r="BO276" s="218" t="n"/>
      <c r="BP276" s="218" t="n"/>
      <c r="BQ276" s="218" t="n"/>
      <c r="BR276" s="218" t="n"/>
      <c r="BS276" s="218" t="n"/>
      <c r="BT276" s="218" t="n"/>
      <c r="BU276" s="218" t="n"/>
      <c r="BV276" s="218" t="n"/>
      <c r="BW276" s="218" t="n"/>
      <c r="BX276" s="221" t="n"/>
      <c r="BY276" s="221" t="n"/>
      <c r="BZ276" s="221" t="n"/>
      <c r="CA276" s="221" t="n"/>
      <c r="CB276" s="221" t="n"/>
      <c r="CC276" s="221" t="n"/>
      <c r="CD276" s="221" t="n"/>
      <c r="CE276" s="221" t="n"/>
      <c r="CF276" s="221" t="n"/>
      <c r="CG276" s="222" t="n"/>
      <c r="CH276" s="217" t="n">
        <v>0.015</v>
      </c>
      <c r="CI276" s="449" t="n"/>
      <c r="CJ276" s="224" t="n"/>
      <c r="CK276" s="196" t="n"/>
      <c r="CL276" s="196" t="n"/>
      <c r="CM276" s="196" t="n"/>
      <c r="CN276" s="196" t="n"/>
      <c r="CO276" s="196" t="inlineStr">
        <is>
          <t>LG</t>
        </is>
      </c>
      <c r="CP276" s="24" t="inlineStr">
        <is>
          <t>HE</t>
        </is>
      </c>
      <c r="CQ276" s="367" t="inlineStr">
        <is>
          <t>mfz66236501</t>
        </is>
      </c>
      <c r="CR276" s="367" t="inlineStr">
        <is>
          <t>mma</t>
        </is>
      </c>
      <c r="CS276" s="367" t="n">
        <v>2</v>
      </c>
      <c r="CT276" s="367" t="n"/>
      <c r="CU276" s="367" t="n"/>
      <c r="CV276" s="367" t="n"/>
      <c r="CW276" s="367" t="n"/>
      <c r="CX276" s="367" t="n"/>
      <c r="CY276" s="367">
        <f>IFERROR(ROUND(STDEV(AN276,L276),1),"")</f>
        <v/>
      </c>
      <c r="CZ276" s="235">
        <f>IFERROR(ROUND(AVERAGE(O276:S276,AA276:AE276),0),"")</f>
        <v/>
      </c>
      <c r="DA276" s="235">
        <f>IFERROR(AVERAGE(T276:X276,AF276:AJ276),"")</f>
        <v/>
      </c>
      <c r="DB276" s="96" t="n"/>
      <c r="DC276" s="431">
        <f>SUM(BL276:BT276,AW276:BE276)</f>
        <v/>
      </c>
      <c r="DD276">
        <f>ROUND(DC276/K276,0)</f>
        <v/>
      </c>
      <c r="DE276">
        <f>IFERROR(ROUND(AVERAGE(Y276:Z276,AK276:AL276),0),"")</f>
        <v/>
      </c>
      <c r="DF276" s="218">
        <f>IFERROR(ROUND((3600/DE276*J276),0),"")</f>
        <v/>
      </c>
      <c r="DG276">
        <f>IFERROR(ROUND(DD276/DF276,1),"")</f>
        <v/>
      </c>
      <c r="DH276" s="431">
        <f>DD276+DB276</f>
        <v/>
      </c>
      <c r="DI276">
        <f>DC276/DH276</f>
        <v/>
      </c>
      <c r="DK276" s="431">
        <f>DF276-AP276</f>
        <v/>
      </c>
      <c r="DL276" s="367" t="n"/>
      <c r="DM276" s="367" t="n"/>
      <c r="DN276" s="367" t="n"/>
      <c r="DO276" s="367" t="n"/>
      <c r="DP276" s="367" t="n"/>
      <c r="DQ276" s="367" t="n"/>
      <c r="DR276" s="367" t="n"/>
      <c r="DS276" s="367" t="n"/>
      <c r="DT276" s="367" t="n"/>
      <c r="DU276" s="367" t="n"/>
      <c r="DV276" s="367" t="n"/>
      <c r="DW276" s="367" t="n"/>
      <c r="DX276" s="367" t="n"/>
      <c r="DY276" s="367" t="n"/>
      <c r="DZ276" s="367" t="n"/>
      <c r="EA276" s="367" t="n"/>
      <c r="EB276" s="367" t="n"/>
      <c r="EC276" s="367" t="n"/>
      <c r="ED276" s="367" t="n"/>
      <c r="EE276" s="367" t="n"/>
      <c r="EF276" s="367" t="n"/>
      <c r="EG276" s="367" t="n"/>
      <c r="EH276" s="367" t="n"/>
      <c r="EI276" s="367" t="n"/>
    </row>
    <row r="277" ht="31.5" customFormat="1" customHeight="1" s="242">
      <c r="A277" s="236" t="n">
        <v>2022</v>
      </c>
      <c r="B277" s="192" t="n">
        <v>1</v>
      </c>
      <c r="C277" s="448" t="n">
        <v>44575</v>
      </c>
      <c r="D277" s="192" t="n">
        <v>417</v>
      </c>
      <c r="E277" s="192" t="n">
        <v>660</v>
      </c>
      <c r="F277" s="192" t="n">
        <v>7</v>
      </c>
      <c r="G277" s="241" t="inlineStr">
        <is>
          <t>MFZ67207201 75UP77 TOP-BOTTOM</t>
        </is>
      </c>
      <c r="H277" t="inlineStr">
        <is>
          <t>FMLGEI075UP770</t>
        </is>
      </c>
      <c r="I277" t="inlineStr">
        <is>
          <t>1400*1700</t>
        </is>
      </c>
      <c r="J277" t="n">
        <v>1</v>
      </c>
      <c r="K277" t="n">
        <v>6</v>
      </c>
      <c r="L277" s="243" t="n">
        <v>1265</v>
      </c>
      <c r="M277" s="244" t="n">
        <v>1190.365</v>
      </c>
      <c r="N277" s="245" t="n">
        <v>1354.815</v>
      </c>
      <c r="O277" s="235" t="n">
        <v>160200</v>
      </c>
      <c r="P277" s="235" t="n">
        <v>157400</v>
      </c>
      <c r="Q277" s="235" t="n">
        <v>159500</v>
      </c>
      <c r="R277" s="235" t="n">
        <v>160400</v>
      </c>
      <c r="S277" s="235" t="n">
        <v>160000</v>
      </c>
      <c r="T277" s="235" t="n">
        <v>139700</v>
      </c>
      <c r="U277" s="235" t="n">
        <v>137000</v>
      </c>
      <c r="V277" s="235" t="n">
        <v>134900</v>
      </c>
      <c r="W277" s="235" t="n">
        <v>135700</v>
      </c>
      <c r="X277" s="235" t="n">
        <v>130700</v>
      </c>
      <c r="Y277" s="195" t="n">
        <v>169</v>
      </c>
      <c r="Z277" s="195" t="n">
        <v>169</v>
      </c>
      <c r="AA277" s="235" t="n">
        <v>155700</v>
      </c>
      <c r="AB277" s="235" t="n">
        <v>156700</v>
      </c>
      <c r="AC277" s="235" t="n">
        <v>152900</v>
      </c>
      <c r="AD277" s="235" t="n">
        <v>151100</v>
      </c>
      <c r="AE277" s="235" t="n"/>
      <c r="AF277" s="235" t="n">
        <v>129100</v>
      </c>
      <c r="AG277" s="235" t="n">
        <v>129200</v>
      </c>
      <c r="AH277" s="235" t="n">
        <v>126000</v>
      </c>
      <c r="AI277" s="235" t="n">
        <v>125400</v>
      </c>
      <c r="AJ277" s="235" t="n"/>
      <c r="AK277" s="195" t="n">
        <v>168</v>
      </c>
      <c r="AL277" s="195" t="n">
        <v>167</v>
      </c>
      <c r="AM277" s="235" t="n"/>
      <c r="AN277" s="235" t="n"/>
      <c r="AO277" s="282" t="n"/>
      <c r="AP277" s="219" t="n">
        <v>20</v>
      </c>
      <c r="AQ277" s="220" t="n">
        <v>180</v>
      </c>
      <c r="AR277" s="218" t="n"/>
      <c r="AS277" s="218" t="n"/>
      <c r="AT277" s="218" t="n"/>
      <c r="AU277" s="218" t="n"/>
      <c r="AV277" s="218" t="n"/>
      <c r="AW277" s="218" t="n">
        <v>1000</v>
      </c>
      <c r="AX277" s="218" t="n">
        <v>1000</v>
      </c>
      <c r="AY277" s="218" t="n">
        <v>1000</v>
      </c>
      <c r="AZ277" s="218" t="n"/>
      <c r="BA277" s="218" t="n"/>
      <c r="BB277" s="218" t="n"/>
      <c r="BC277" s="218" t="n"/>
      <c r="BD277" s="218" t="n"/>
      <c r="BE277" s="218" t="n"/>
      <c r="BF277" s="218" t="n"/>
      <c r="BG277" s="218" t="n"/>
      <c r="BH277" s="218" t="n"/>
      <c r="BI277" s="218" t="n"/>
      <c r="BJ277" s="218" t="n"/>
      <c r="BK277" s="218" t="n"/>
      <c r="BL277" s="218" t="n">
        <v>200</v>
      </c>
      <c r="BM277" s="218" t="n">
        <v>1400</v>
      </c>
      <c r="BN277" s="218" t="n">
        <v>300</v>
      </c>
      <c r="BO277" s="218" t="n"/>
      <c r="BP277" s="218" t="n"/>
      <c r="BQ277" s="218" t="n"/>
      <c r="BR277" s="218" t="n"/>
      <c r="BS277" s="218" t="n"/>
      <c r="BT277" s="218" t="n"/>
      <c r="BU277" s="218" t="n"/>
      <c r="BV277" s="218" t="n"/>
      <c r="BW277" s="218" t="n">
        <v>200</v>
      </c>
      <c r="BX277" s="221" t="n">
        <v>400</v>
      </c>
      <c r="BY277" s="221" t="n">
        <v>200</v>
      </c>
      <c r="BZ277" s="221" t="n"/>
      <c r="CA277" s="221" t="n"/>
      <c r="CB277" s="221" t="n"/>
      <c r="CC277" s="221" t="n"/>
      <c r="CD277" s="221" t="n"/>
      <c r="CE277" s="221" t="n"/>
      <c r="CF277" s="221" t="n"/>
      <c r="CG277" s="222" t="n"/>
      <c r="CH277" s="217" t="n">
        <v>0.015</v>
      </c>
      <c r="CI277" s="449" t="n"/>
      <c r="CJ277" s="224" t="n"/>
      <c r="CK277" s="196" t="n"/>
      <c r="CL277" s="196" t="n"/>
      <c r="CM277" s="196" t="n"/>
      <c r="CN277" s="196" t="n"/>
      <c r="CO277" s="196" t="inlineStr">
        <is>
          <t>LG</t>
        </is>
      </c>
      <c r="CP277" s="24" t="inlineStr">
        <is>
          <t>HE</t>
        </is>
      </c>
      <c r="CQ277" s="367" t="inlineStr">
        <is>
          <t>MFZ67207201</t>
        </is>
      </c>
      <c r="CR277" s="367" t="inlineStr">
        <is>
          <t>mma</t>
        </is>
      </c>
      <c r="CS277" s="367" t="n">
        <v>2</v>
      </c>
      <c r="CT277" s="367" t="n"/>
      <c r="CU277" s="367" t="n"/>
      <c r="CV277" s="367" t="n"/>
      <c r="CW277" s="367" t="n"/>
      <c r="CX277" s="367" t="n"/>
      <c r="CY277" s="367">
        <f>IFERROR(ROUND(STDEV(AN277,L277),1),"")</f>
        <v/>
      </c>
      <c r="CZ277" s="235">
        <f>IFERROR(ROUND(AVERAGE(O277:S277,AA277:AE277),0),"")</f>
        <v/>
      </c>
      <c r="DA277" s="235">
        <f>IFERROR(AVERAGE(T277:X277,AF277:AJ277),"")</f>
        <v/>
      </c>
      <c r="DB277" s="96" t="n"/>
      <c r="DC277" s="431">
        <f>SUM(BL277:BT277,AW277:BE277)</f>
        <v/>
      </c>
      <c r="DD277">
        <f>ROUND(DC277/K277,0)</f>
        <v/>
      </c>
      <c r="DE277">
        <f>IFERROR(ROUND(AVERAGE(Y277:Z277,AK277:AL277),0),"")</f>
        <v/>
      </c>
      <c r="DF277" s="218">
        <f>IFERROR(ROUND((3600/DE277*J277),0),"")</f>
        <v/>
      </c>
      <c r="DG277">
        <f>IFERROR(ROUND(DD277/DF277,1),"")</f>
        <v/>
      </c>
      <c r="DH277" s="431">
        <f>DD277+DB277</f>
        <v/>
      </c>
      <c r="DI277">
        <f>DC277/DH277</f>
        <v/>
      </c>
      <c r="DK277" s="431">
        <f>DF277-AP277</f>
        <v/>
      </c>
      <c r="DL277" s="367" t="n"/>
      <c r="DM277" s="367" t="n"/>
      <c r="DN277" s="367" t="n"/>
      <c r="DO277" s="367" t="n"/>
      <c r="DP277" s="367" t="n"/>
      <c r="DQ277" s="367" t="n"/>
      <c r="DR277" s="367" t="n"/>
      <c r="DS277" s="367" t="n"/>
      <c r="DT277" s="367" t="n"/>
      <c r="DU277" s="367" t="n"/>
      <c r="DV277" s="367" t="n"/>
      <c r="DW277" s="367" t="n"/>
      <c r="DX277" s="367" t="n"/>
      <c r="DY277" s="367" t="n"/>
      <c r="DZ277" s="367" t="n"/>
      <c r="EA277" s="367" t="n"/>
      <c r="EB277" s="367" t="n"/>
      <c r="EC277" s="367" t="n"/>
      <c r="ED277" s="367" t="n"/>
      <c r="EE277" s="367" t="n"/>
      <c r="EF277" s="367" t="n"/>
      <c r="EG277" s="367" t="n"/>
      <c r="EH277" s="367" t="n"/>
      <c r="EI277" s="367" t="n"/>
    </row>
    <row r="278" ht="31.5" customFormat="1" customHeight="1" s="242">
      <c r="A278" s="236" t="n">
        <v>2022</v>
      </c>
      <c r="B278" s="192" t="n">
        <v>1</v>
      </c>
      <c r="C278" s="448" t="n">
        <v>44575</v>
      </c>
      <c r="D278" s="192" t="n">
        <v>417</v>
      </c>
      <c r="E278" s="192" t="n">
        <v>661</v>
      </c>
      <c r="F278" s="192" t="n">
        <v>7</v>
      </c>
      <c r="G278" s="241" t="inlineStr">
        <is>
          <t xml:space="preserve"> MFZ67207201 75UP77Side</t>
        </is>
      </c>
      <c r="H278" t="inlineStr">
        <is>
          <t>FMLGEI475UP770</t>
        </is>
      </c>
      <c r="I278" t="inlineStr">
        <is>
          <t>1400*1700</t>
        </is>
      </c>
      <c r="J278" t="n">
        <v>1</v>
      </c>
      <c r="K278" t="n">
        <v>6</v>
      </c>
      <c r="L278" s="243" t="n">
        <v>138</v>
      </c>
      <c r="M278" s="244" t="n">
        <v>129.858</v>
      </c>
      <c r="N278" s="245" t="n">
        <v>147.798</v>
      </c>
      <c r="O278" s="235" t="n">
        <v>34800</v>
      </c>
      <c r="P278" s="235" t="n">
        <v>34400</v>
      </c>
      <c r="Q278" s="235" t="n">
        <v>35000</v>
      </c>
      <c r="R278" s="235" t="n">
        <v>34100</v>
      </c>
      <c r="S278" s="235" t="n">
        <v>34500</v>
      </c>
      <c r="T278" s="235" t="n">
        <v>29700</v>
      </c>
      <c r="U278" s="235" t="n">
        <v>29200</v>
      </c>
      <c r="V278" s="235" t="n">
        <v>28000</v>
      </c>
      <c r="W278" s="235" t="n">
        <v>29500</v>
      </c>
      <c r="X278" s="235" t="n">
        <v>27800</v>
      </c>
      <c r="Y278" s="195" t="n">
        <v>169</v>
      </c>
      <c r="Z278" s="195" t="n">
        <v>169</v>
      </c>
      <c r="AA278" s="235" t="n">
        <v>34300</v>
      </c>
      <c r="AB278" s="235" t="n">
        <v>35200</v>
      </c>
      <c r="AC278" s="235" t="n">
        <v>34300</v>
      </c>
      <c r="AD278" s="235" t="n">
        <v>32300</v>
      </c>
      <c r="AE278" s="235" t="n"/>
      <c r="AF278" s="235" t="n">
        <v>28300</v>
      </c>
      <c r="AG278" s="235" t="n">
        <v>28900</v>
      </c>
      <c r="AH278" s="235" t="n">
        <v>28400</v>
      </c>
      <c r="AI278" s="235" t="n">
        <v>27700</v>
      </c>
      <c r="AJ278" s="235" t="n"/>
      <c r="AK278" s="195" t="n">
        <v>168</v>
      </c>
      <c r="AL278" s="195" t="n">
        <v>167</v>
      </c>
      <c r="AM278" s="235" t="n"/>
      <c r="AN278" s="235" t="n"/>
      <c r="AO278" s="282" t="n"/>
      <c r="AP278" s="219" t="n">
        <v>20</v>
      </c>
      <c r="AQ278" s="220" t="n">
        <v>180</v>
      </c>
      <c r="AR278" s="218" t="n"/>
      <c r="AS278" s="218" t="n"/>
      <c r="AT278" s="218" t="n"/>
      <c r="AU278" s="218" t="n"/>
      <c r="AV278" s="218" t="n"/>
      <c r="AW278" s="218" t="n"/>
      <c r="AX278" s="218" t="n"/>
      <c r="AY278" s="218" t="n"/>
      <c r="AZ278" s="218" t="n"/>
      <c r="BA278" s="218" t="n"/>
      <c r="BB278" s="218" t="n"/>
      <c r="BC278" s="218" t="n"/>
      <c r="BD278" s="218" t="n"/>
      <c r="BE278" s="218" t="n"/>
      <c r="BF278" s="218" t="n"/>
      <c r="BG278" s="218" t="n"/>
      <c r="BH278" s="218" t="n"/>
      <c r="BI278" s="218" t="n"/>
      <c r="BJ278" s="218" t="n"/>
      <c r="BK278" s="218" t="n"/>
      <c r="BL278" s="218" t="n"/>
      <c r="BM278" s="218" t="n"/>
      <c r="BN278" s="218" t="n"/>
      <c r="BO278" s="218" t="n"/>
      <c r="BP278" s="218" t="n"/>
      <c r="BQ278" s="218" t="n"/>
      <c r="BR278" s="218" t="n"/>
      <c r="BS278" s="218" t="n"/>
      <c r="BT278" s="218" t="n"/>
      <c r="BU278" s="218" t="n"/>
      <c r="BV278" s="218" t="n"/>
      <c r="BW278" s="218" t="n"/>
      <c r="BX278" s="221" t="n"/>
      <c r="BY278" s="221" t="n"/>
      <c r="BZ278" s="221" t="n"/>
      <c r="CA278" s="221" t="n"/>
      <c r="CB278" s="221" t="n"/>
      <c r="CC278" s="221" t="n"/>
      <c r="CD278" s="221" t="n"/>
      <c r="CE278" s="221" t="n"/>
      <c r="CF278" s="221" t="n"/>
      <c r="CG278" s="222" t="n"/>
      <c r="CH278" s="217" t="n">
        <v>0.015</v>
      </c>
      <c r="CI278" s="449" t="n"/>
      <c r="CJ278" s="224" t="n"/>
      <c r="CK278" s="196" t="n"/>
      <c r="CL278" s="196" t="n"/>
      <c r="CM278" s="196" t="n"/>
      <c r="CN278" s="196" t="n"/>
      <c r="CO278" s="196" t="inlineStr">
        <is>
          <t>LG</t>
        </is>
      </c>
      <c r="CP278" s="24" t="inlineStr">
        <is>
          <t>HE</t>
        </is>
      </c>
      <c r="CQ278" s="367" t="inlineStr">
        <is>
          <t>MFZ67207202</t>
        </is>
      </c>
      <c r="CR278" s="367" t="inlineStr">
        <is>
          <t>mma</t>
        </is>
      </c>
      <c r="CS278" s="367" t="n">
        <v>2</v>
      </c>
      <c r="CT278" s="367" t="n"/>
      <c r="CU278" s="367" t="n"/>
      <c r="CV278" s="367" t="n"/>
      <c r="CW278" s="367" t="n"/>
      <c r="CX278" s="367" t="n"/>
      <c r="CY278" s="367">
        <f>IFERROR(ROUND(STDEV(AN278,L278),1),"")</f>
        <v/>
      </c>
      <c r="CZ278" s="235">
        <f>IFERROR(ROUND(AVERAGE(O278:S278,AA278:AE278),0),"")</f>
        <v/>
      </c>
      <c r="DA278" s="235">
        <f>IFERROR(AVERAGE(T278:X278,AF278:AJ278),"")</f>
        <v/>
      </c>
      <c r="DB278" s="96" t="n"/>
      <c r="DC278" s="431">
        <f>SUM(BL278:BT278,AW278:BE278)</f>
        <v/>
      </c>
      <c r="DD278">
        <f>ROUND(DC278/K278,0)</f>
        <v/>
      </c>
      <c r="DE278">
        <f>IFERROR(ROUND(AVERAGE(Y278:Z278,AK278:AL278),0),"")</f>
        <v/>
      </c>
      <c r="DF278" s="218">
        <f>IFERROR(ROUND((3600/DE278*J278),0),"")</f>
        <v/>
      </c>
      <c r="DG278">
        <f>IFERROR(ROUND(DD278/DF278,1),"")</f>
        <v/>
      </c>
      <c r="DH278" s="431">
        <f>DD278+DB278</f>
        <v/>
      </c>
      <c r="DI278">
        <f>DC278/DH278</f>
        <v/>
      </c>
      <c r="DK278" s="431">
        <f>DF278-AP278</f>
        <v/>
      </c>
      <c r="DL278" s="367" t="n"/>
      <c r="DM278" s="367" t="n"/>
      <c r="DN278" s="367" t="n"/>
      <c r="DO278" s="367" t="n"/>
      <c r="DP278" s="367" t="n"/>
      <c r="DQ278" s="367" t="n"/>
      <c r="DR278" s="367" t="n"/>
      <c r="DS278" s="367" t="n"/>
      <c r="DT278" s="367" t="n"/>
      <c r="DU278" s="367" t="n"/>
      <c r="DV278" s="367" t="n"/>
      <c r="DW278" s="367" t="n"/>
      <c r="DX278" s="367" t="n"/>
      <c r="DY278" s="367" t="n"/>
      <c r="DZ278" s="367" t="n"/>
      <c r="EA278" s="367" t="n"/>
      <c r="EB278" s="367" t="n"/>
      <c r="EC278" s="367" t="n"/>
      <c r="ED278" s="367" t="n"/>
      <c r="EE278" s="367" t="n"/>
      <c r="EF278" s="367" t="n"/>
      <c r="EG278" s="367" t="n"/>
      <c r="EH278" s="367" t="n"/>
      <c r="EI278" s="367" t="n"/>
    </row>
    <row r="279" ht="31.5" customFormat="1" customHeight="1" s="242">
      <c r="A279" s="236" t="n">
        <v>2022</v>
      </c>
      <c r="B279" s="192" t="n">
        <v>1</v>
      </c>
      <c r="C279" s="448" t="n">
        <v>44575</v>
      </c>
      <c r="D279" s="192" t="n">
        <v>142</v>
      </c>
      <c r="E279" s="192" t="n">
        <v>280</v>
      </c>
      <c r="F279" s="192" t="n">
        <v>8</v>
      </c>
      <c r="G279" s="241" t="inlineStr">
        <is>
          <t>صندق 10ك بنى سويف</t>
        </is>
      </c>
      <c r="H279" t="inlineStr">
        <is>
          <t>FM000B10000000</t>
        </is>
      </c>
      <c r="I279" t="inlineStr">
        <is>
          <t>1400*1700</t>
        </is>
      </c>
      <c r="J279" t="n">
        <v>3</v>
      </c>
      <c r="K279" t="n">
        <v>2</v>
      </c>
      <c r="L279" s="243" t="n">
        <v>323</v>
      </c>
      <c r="M279" s="244" t="n">
        <v>300.39</v>
      </c>
      <c r="N279" s="245" t="n">
        <v>345.61</v>
      </c>
      <c r="O279" s="235" t="n">
        <v>52080</v>
      </c>
      <c r="P279" s="235" t="n">
        <v>49600</v>
      </c>
      <c r="Q279" s="235" t="n">
        <v>50220</v>
      </c>
      <c r="R279" s="235" t="n">
        <v>51460</v>
      </c>
      <c r="S279" s="235" t="n">
        <v>52700</v>
      </c>
      <c r="T279" s="235" t="n">
        <v>42780</v>
      </c>
      <c r="U279" s="235" t="n">
        <v>42036</v>
      </c>
      <c r="V279" s="235" t="n">
        <v>40920</v>
      </c>
      <c r="W279" s="235" t="n">
        <v>41540</v>
      </c>
      <c r="X279" s="235" t="n">
        <v>42780</v>
      </c>
      <c r="Y279" s="195" t="n">
        <v>110</v>
      </c>
      <c r="Z279" s="195" t="n">
        <v>110</v>
      </c>
      <c r="AA279" s="235" t="n">
        <v>51584</v>
      </c>
      <c r="AB279" s="235" t="n">
        <v>49352</v>
      </c>
      <c r="AC279" s="235" t="n">
        <v>47244</v>
      </c>
      <c r="AD279" s="235" t="n"/>
      <c r="AE279" s="235" t="n"/>
      <c r="AF279" s="235" t="n">
        <v>42780</v>
      </c>
      <c r="AG279" s="235" t="n">
        <v>40920</v>
      </c>
      <c r="AH279" s="235" t="n">
        <v>40176</v>
      </c>
      <c r="AI279" s="235" t="n"/>
      <c r="AJ279" s="235" t="n"/>
      <c r="AK279" s="195" t="n">
        <v>108</v>
      </c>
      <c r="AL279" s="195" t="n">
        <v>108</v>
      </c>
      <c r="AM279" s="235" t="n"/>
      <c r="AN279" s="235" t="n"/>
      <c r="AO279" s="282" t="n"/>
      <c r="AP279" s="219" t="n">
        <v>105</v>
      </c>
      <c r="AQ279" s="220" t="n">
        <v>103</v>
      </c>
      <c r="AR279" s="218" t="n"/>
      <c r="AS279" s="218" t="n"/>
      <c r="AT279" s="218" t="n"/>
      <c r="AU279" s="218" t="n"/>
      <c r="AV279" s="218" t="n"/>
      <c r="AW279" s="218" t="n"/>
      <c r="AX279" s="218" t="n"/>
      <c r="AY279" s="218" t="n"/>
      <c r="AZ279" s="218" t="n"/>
      <c r="BA279" s="218" t="n"/>
      <c r="BB279" s="218" t="n"/>
      <c r="BC279" s="218" t="n"/>
      <c r="BD279" s="218" t="n"/>
      <c r="BE279" s="218" t="n"/>
      <c r="BF279" s="218" t="n"/>
      <c r="BG279" s="218" t="n"/>
      <c r="BH279" s="218" t="n"/>
      <c r="BI279" s="218" t="n"/>
      <c r="BJ279" s="218" t="n"/>
      <c r="BK279" s="218" t="n"/>
      <c r="BL279" s="218" t="n"/>
      <c r="BM279" s="218" t="n"/>
      <c r="BN279" s="218" t="n"/>
      <c r="BO279" s="218" t="n"/>
      <c r="BP279" s="218" t="n"/>
      <c r="BQ279" s="218" t="n"/>
      <c r="BR279" s="218" t="n"/>
      <c r="BS279" s="218" t="n"/>
      <c r="BT279" s="218" t="n"/>
      <c r="BU279" s="218" t="n"/>
      <c r="BV279" s="218" t="n"/>
      <c r="BW279" s="218" t="n"/>
      <c r="BX279" s="221" t="n"/>
      <c r="BY279" s="221" t="n"/>
      <c r="BZ279" s="221" t="n"/>
      <c r="CA279" s="221" t="n"/>
      <c r="CB279" s="221" t="n"/>
      <c r="CC279" s="221" t="n"/>
      <c r="CD279" s="221" t="n"/>
      <c r="CE279" s="221" t="n"/>
      <c r="CF279" s="221" t="n"/>
      <c r="CG279" s="222" t="n"/>
      <c r="CH279" s="217" t="n">
        <v>0.015</v>
      </c>
      <c r="CI279" s="449" t="n"/>
      <c r="CJ279" s="224" t="n"/>
      <c r="CK279" s="196" t="n"/>
      <c r="CL279" s="196" t="n"/>
      <c r="CM279" s="196" t="n"/>
      <c r="CN279" s="196" t="n"/>
      <c r="CO279" s="196" t="inlineStr">
        <is>
          <t>عملاء متنوعون</t>
        </is>
      </c>
      <c r="CP279" s="24" t="n"/>
      <c r="CQ279" s="367" t="n"/>
      <c r="CR279" s="367" t="n"/>
      <c r="CS279" s="367" t="n">
        <v>2</v>
      </c>
      <c r="CT279" s="367" t="n"/>
      <c r="CU279" s="367" t="n"/>
      <c r="CV279" s="367" t="n"/>
      <c r="CW279" s="367" t="n"/>
      <c r="CX279" s="367" t="n"/>
      <c r="CY279" s="367">
        <f>IFERROR(ROUND(STDEV(AN279,L279),1),"")</f>
        <v/>
      </c>
      <c r="CZ279" s="235">
        <f>IFERROR(ROUND(AVERAGE(O279:S279,AA279:AE279),0),"")</f>
        <v/>
      </c>
      <c r="DA279" s="235">
        <f>IFERROR(AVERAGE(T279:X279,AF279:AJ279),"")</f>
        <v/>
      </c>
      <c r="DB279" s="96" t="n"/>
      <c r="DC279" s="431">
        <f>SUM(BL279:BT279,AW279:BE279)</f>
        <v/>
      </c>
      <c r="DD279">
        <f>ROUND(DC279/K279,0)</f>
        <v/>
      </c>
      <c r="DE279">
        <f>IFERROR(ROUND(AVERAGE(Y279:Z279,AK279:AL279),0),"")</f>
        <v/>
      </c>
      <c r="DF279" s="218">
        <f>IFERROR(ROUND((3600/DE279*J279),0),"")</f>
        <v/>
      </c>
      <c r="DG279">
        <f>IFERROR(ROUND(DD279/DF279,1),"")</f>
        <v/>
      </c>
      <c r="DH279" s="431">
        <f>DD279+DB279</f>
        <v/>
      </c>
      <c r="DI279">
        <f>DC279/DH279</f>
        <v/>
      </c>
      <c r="DK279" s="431">
        <f>DF279-AP279</f>
        <v/>
      </c>
      <c r="DL279" s="367" t="n"/>
      <c r="DM279" s="367" t="n"/>
      <c r="DN279" s="367" t="n"/>
      <c r="DO279" s="367" t="n"/>
      <c r="DP279" s="367" t="n"/>
      <c r="DQ279" s="367" t="n"/>
      <c r="DR279" s="367" t="n"/>
      <c r="DS279" s="367" t="n"/>
      <c r="DT279" s="367" t="n"/>
      <c r="DU279" s="367" t="n"/>
      <c r="DV279" s="367" t="n"/>
      <c r="DW279" s="367" t="n"/>
      <c r="DX279" s="367" t="n"/>
      <c r="DY279" s="367" t="n"/>
      <c r="DZ279" s="367" t="n"/>
      <c r="EA279" s="367" t="n"/>
      <c r="EB279" s="367" t="n"/>
      <c r="EC279" s="367" t="n"/>
      <c r="ED279" s="367" t="n"/>
      <c r="EE279" s="367" t="n"/>
      <c r="EF279" s="367" t="n"/>
      <c r="EG279" s="367" t="n"/>
      <c r="EH279" s="367" t="n"/>
      <c r="EI279" s="367" t="n"/>
    </row>
    <row r="280" ht="31.5" customFormat="1" customHeight="1" s="242">
      <c r="A280" s="236" t="n">
        <v>2022</v>
      </c>
      <c r="B280" s="192" t="n">
        <v>1</v>
      </c>
      <c r="C280" s="448" t="n">
        <v>44575</v>
      </c>
      <c r="D280" s="192" t="n">
        <v>159</v>
      </c>
      <c r="E280" s="192" t="n">
        <v>299</v>
      </c>
      <c r="F280" s="192" t="n">
        <v>30</v>
      </c>
      <c r="G280" s="241" t="inlineStr">
        <is>
          <t>سخان غاز 6لتر</t>
        </is>
      </c>
      <c r="H280" t="inlineStr">
        <is>
          <t>FMDAHI5L000000</t>
        </is>
      </c>
      <c r="I280" t="inlineStr">
        <is>
          <t>1200*1100</t>
        </is>
      </c>
      <c r="J280" t="n">
        <v>3</v>
      </c>
      <c r="K280" t="n">
        <v>2</v>
      </c>
      <c r="L280" s="243" t="n">
        <v>115</v>
      </c>
      <c r="M280" s="244" t="n">
        <v>106.95</v>
      </c>
      <c r="N280" s="245" t="n">
        <v>123.05</v>
      </c>
      <c r="O280" s="235" t="n"/>
      <c r="P280" s="235" t="n"/>
      <c r="Q280" s="235" t="n"/>
      <c r="R280" s="235" t="n"/>
      <c r="S280" s="235" t="n"/>
      <c r="T280" s="235" t="n"/>
      <c r="U280" s="235" t="n"/>
      <c r="V280" s="235" t="n"/>
      <c r="W280" s="235" t="n"/>
      <c r="X280" s="235" t="n"/>
      <c r="Y280" s="195" t="n">
        <v>124</v>
      </c>
      <c r="Z280" s="195" t="n">
        <v>124</v>
      </c>
      <c r="AA280" s="235" t="n"/>
      <c r="AB280" s="235" t="n"/>
      <c r="AC280" s="235" t="n"/>
      <c r="AD280" s="235" t="n"/>
      <c r="AE280" s="235" t="n"/>
      <c r="AF280" s="235" t="n"/>
      <c r="AG280" s="235" t="n"/>
      <c r="AH280" s="235" t="n"/>
      <c r="AI280" s="235" t="n"/>
      <c r="AJ280" s="235" t="n"/>
      <c r="AK280" s="195" t="n">
        <v>123</v>
      </c>
      <c r="AL280" s="195" t="n">
        <v>122</v>
      </c>
      <c r="AM280" s="235" t="n"/>
      <c r="AN280" s="235" t="n"/>
      <c r="AO280" s="282" t="n"/>
      <c r="AP280" s="219" t="n">
        <v>70</v>
      </c>
      <c r="AQ280" s="220" t="n">
        <v>154</v>
      </c>
      <c r="AR280" s="218" t="n"/>
      <c r="AS280" s="218" t="n"/>
      <c r="AT280" s="218" t="n"/>
      <c r="AU280" s="218" t="n"/>
      <c r="AV280" s="218" t="n"/>
      <c r="AW280" s="218" t="n"/>
      <c r="AX280" s="218" t="n"/>
      <c r="AY280" s="218" t="n"/>
      <c r="AZ280" s="218" t="n"/>
      <c r="BA280" s="218" t="n"/>
      <c r="BB280" s="218" t="n"/>
      <c r="BC280" s="218" t="n"/>
      <c r="BD280" s="218" t="n"/>
      <c r="BE280" s="218" t="n"/>
      <c r="BF280" s="218" t="n"/>
      <c r="BG280" s="218" t="n"/>
      <c r="BH280" s="218" t="n"/>
      <c r="BI280" s="218" t="n"/>
      <c r="BJ280" s="218" t="n"/>
      <c r="BK280" s="218" t="n"/>
      <c r="BL280" s="218" t="n"/>
      <c r="BM280" s="218" t="n"/>
      <c r="BN280" s="218" t="n"/>
      <c r="BO280" s="218" t="n"/>
      <c r="BP280" s="218" t="n"/>
      <c r="BQ280" s="218" t="n"/>
      <c r="BR280" s="218" t="n"/>
      <c r="BS280" s="218" t="n"/>
      <c r="BT280" s="218" t="n"/>
      <c r="BU280" s="218" t="n"/>
      <c r="BV280" s="218" t="n"/>
      <c r="BW280" s="218" t="n"/>
      <c r="BX280" s="221" t="n"/>
      <c r="BY280" s="221" t="n"/>
      <c r="BZ280" s="221" t="n"/>
      <c r="CA280" s="221" t="n"/>
      <c r="CB280" s="221" t="n"/>
      <c r="CC280" s="221" t="n"/>
      <c r="CD280" s="221" t="n"/>
      <c r="CE280" s="221" t="n"/>
      <c r="CF280" s="221" t="n"/>
      <c r="CG280" s="222" t="n"/>
      <c r="CH280" s="217" t="n">
        <v>0.02</v>
      </c>
      <c r="CI280" s="449" t="n"/>
      <c r="CJ280" s="224" t="n"/>
      <c r="CK280" s="196" t="n"/>
      <c r="CL280" s="196" t="n"/>
      <c r="CM280" s="196" t="n"/>
      <c r="CN280" s="196" t="n"/>
      <c r="CO280" s="196" t="inlineStr">
        <is>
          <t>الكترولوكس</t>
        </is>
      </c>
      <c r="CP280" s="24" t="inlineStr">
        <is>
          <t>القاهرة للصناعات المغذية سخانات</t>
        </is>
      </c>
      <c r="CQ280" s="367" t="n"/>
      <c r="CR280" s="367" t="n"/>
      <c r="CS280" s="367" t="n">
        <v>2</v>
      </c>
      <c r="CT280" s="367" t="n"/>
      <c r="CU280" s="367" t="n"/>
      <c r="CV280" s="367" t="n"/>
      <c r="CW280" s="367" t="n"/>
      <c r="CX280" s="367" t="n"/>
      <c r="CY280" s="367">
        <f>IFERROR(ROUND(STDEV(AN280,L280),1),"")</f>
        <v/>
      </c>
      <c r="CZ280" s="235">
        <f>IFERROR(ROUND(AVERAGE(O280:S280,AA280:AE280),0),"")</f>
        <v/>
      </c>
      <c r="DA280" s="235">
        <f>IFERROR(AVERAGE(T280:X280,AF280:AJ280),"")</f>
        <v/>
      </c>
      <c r="DB280" s="96" t="n"/>
      <c r="DC280" s="431">
        <f>SUM(BL280:BT280,AW280:BE280)</f>
        <v/>
      </c>
      <c r="DD280">
        <f>ROUND(DC280/K280,0)</f>
        <v/>
      </c>
      <c r="DE280">
        <f>IFERROR(ROUND(AVERAGE(Y280:Z280,AK280:AL280),0),"")</f>
        <v/>
      </c>
      <c r="DF280" s="218">
        <f>IFERROR(ROUND((3600/DE280*J280),0),"")</f>
        <v/>
      </c>
      <c r="DG280">
        <f>IFERROR(ROUND(DD280/DF280,1),"")</f>
        <v/>
      </c>
      <c r="DH280" s="431">
        <f>DD280+DB280</f>
        <v/>
      </c>
      <c r="DI280">
        <f>DC280/DH280</f>
        <v/>
      </c>
      <c r="DK280" s="431">
        <f>DF280-AP280</f>
        <v/>
      </c>
      <c r="DL280" s="367" t="n"/>
      <c r="DM280" s="367" t="n"/>
      <c r="DN280" s="367" t="n"/>
      <c r="DO280" s="367" t="n"/>
      <c r="DP280" s="367" t="n"/>
      <c r="DQ280" s="367" t="n"/>
      <c r="DR280" s="367" t="n"/>
      <c r="DS280" s="367" t="n"/>
      <c r="DT280" s="367" t="n"/>
      <c r="DU280" s="367" t="n"/>
      <c r="DV280" s="367" t="n"/>
      <c r="DW280" s="367" t="n"/>
      <c r="DX280" s="367" t="n"/>
      <c r="DY280" s="367" t="n"/>
      <c r="DZ280" s="367" t="n"/>
      <c r="EA280" s="367" t="n"/>
      <c r="EB280" s="367" t="n"/>
      <c r="EC280" s="367" t="n"/>
      <c r="ED280" s="367" t="n"/>
      <c r="EE280" s="367" t="n"/>
      <c r="EF280" s="367" t="n"/>
      <c r="EG280" s="367" t="n"/>
      <c r="EH280" s="367" t="n"/>
      <c r="EI280" s="367" t="n"/>
    </row>
    <row r="281" ht="31.5" customFormat="1" customHeight="1" s="242">
      <c r="A281" s="236" t="n">
        <v>2022</v>
      </c>
      <c r="B281" s="192" t="n">
        <v>1</v>
      </c>
      <c r="C281" s="448" t="n">
        <v>44575</v>
      </c>
      <c r="D281" s="192" t="n">
        <v>334</v>
      </c>
      <c r="E281" s="192" t="n">
        <v>254</v>
      </c>
      <c r="F281" s="192" t="n">
        <v>49</v>
      </c>
      <c r="G281" s="241" t="inlineStr">
        <is>
          <t>طقم سخان بلونايل ذو 4 اطقم</t>
        </is>
      </c>
      <c r="H281" t="inlineStr">
        <is>
          <t>FMDAHI40000000</t>
        </is>
      </c>
      <c r="I281" t="inlineStr">
        <is>
          <t>1600*1800</t>
        </is>
      </c>
      <c r="J281" t="n">
        <v>4</v>
      </c>
      <c r="K281" t="n">
        <v>2</v>
      </c>
      <c r="L281" s="243" t="n">
        <v>203</v>
      </c>
      <c r="M281" s="244" t="n">
        <v>188.79</v>
      </c>
      <c r="N281" s="245" t="n">
        <v>217.21</v>
      </c>
      <c r="O281" s="235" t="n">
        <v>182546</v>
      </c>
      <c r="P281" s="235" t="n">
        <v>187148</v>
      </c>
      <c r="Q281" s="235" t="n">
        <v>207090</v>
      </c>
      <c r="R281" s="235" t="n">
        <v>213993</v>
      </c>
      <c r="S281" s="235" t="n">
        <v>214760</v>
      </c>
      <c r="T281" s="235" t="n">
        <v>150332</v>
      </c>
      <c r="U281" s="235" t="n">
        <v>148798</v>
      </c>
      <c r="V281" s="235" t="n">
        <v>153400</v>
      </c>
      <c r="W281" s="235" t="n">
        <v>138060</v>
      </c>
      <c r="X281" s="235" t="n">
        <v>148031</v>
      </c>
      <c r="Y281" s="195" t="n">
        <v>137</v>
      </c>
      <c r="Z281" s="195" t="n">
        <v>136</v>
      </c>
      <c r="AA281" s="235" t="n">
        <v>190983</v>
      </c>
      <c r="AB281" s="235" t="n">
        <v>210925</v>
      </c>
      <c r="AC281" s="235" t="n">
        <v>207090</v>
      </c>
      <c r="AD281" s="235" t="n">
        <v>237770</v>
      </c>
      <c r="AE281" s="235" t="n"/>
      <c r="AF281" s="235" t="n">
        <v>156468</v>
      </c>
      <c r="AG281" s="235" t="n">
        <v>161070</v>
      </c>
      <c r="AH281" s="235" t="n">
        <v>159536</v>
      </c>
      <c r="AI281" s="235" t="n">
        <v>163371</v>
      </c>
      <c r="AJ281" s="235" t="n"/>
      <c r="AK281" s="195" t="n">
        <v>137</v>
      </c>
      <c r="AL281" s="195" t="n">
        <v>136</v>
      </c>
      <c r="AM281" s="235" t="n"/>
      <c r="AN281" s="235" t="n"/>
      <c r="AO281" s="282" t="n"/>
      <c r="AP281" s="219" t="n">
        <v>88</v>
      </c>
      <c r="AQ281" s="220" t="n">
        <v>164</v>
      </c>
      <c r="AR281" s="218" t="n"/>
      <c r="AS281" s="218" t="n"/>
      <c r="AT281" s="218" t="n"/>
      <c r="AU281" s="218" t="n"/>
      <c r="AV281" s="218" t="n"/>
      <c r="AW281" s="218" t="n">
        <v>11505</v>
      </c>
      <c r="AX281" s="218" t="n">
        <v>7670</v>
      </c>
      <c r="AY281" s="218" t="n">
        <v>3835</v>
      </c>
      <c r="AZ281" s="218" t="n"/>
      <c r="BA281" s="218" t="n"/>
      <c r="BB281" s="218" t="n"/>
      <c r="BC281" s="218" t="n"/>
      <c r="BD281" s="218" t="n"/>
      <c r="BE281" s="218" t="n"/>
      <c r="BF281" s="218" t="n"/>
      <c r="BG281" s="218" t="n"/>
      <c r="BH281" s="218" t="n"/>
      <c r="BI281" s="218" t="n"/>
      <c r="BJ281" s="218" t="n"/>
      <c r="BK281" s="218" t="n"/>
      <c r="BL281" s="218" t="n">
        <v>9971</v>
      </c>
      <c r="BM281" s="218" t="n">
        <v>7670</v>
      </c>
      <c r="BN281" s="218" t="n"/>
      <c r="BO281" s="218" t="n"/>
      <c r="BP281" s="218" t="n"/>
      <c r="BQ281" s="218" t="n"/>
      <c r="BR281" s="218" t="n"/>
      <c r="BS281" s="218" t="n"/>
      <c r="BT281" s="218" t="n"/>
      <c r="BU281" s="218" t="n"/>
      <c r="BV281" s="218" t="n"/>
      <c r="BW281" s="218" t="n">
        <v>10738</v>
      </c>
      <c r="BX281" s="221" t="n">
        <v>7670</v>
      </c>
      <c r="BY281" s="221" t="n"/>
      <c r="BZ281" s="221" t="n"/>
      <c r="CA281" s="221" t="n"/>
      <c r="CB281" s="221" t="n"/>
      <c r="CC281" s="221" t="n"/>
      <c r="CD281" s="221" t="n"/>
      <c r="CE281" s="221" t="n"/>
      <c r="CF281" s="221" t="n"/>
      <c r="CG281" s="222" t="n"/>
      <c r="CH281" s="217" t="n">
        <v>0.02</v>
      </c>
      <c r="CI281" s="449" t="n"/>
      <c r="CJ281" s="224" t="n"/>
      <c r="CK281" s="196" t="n"/>
      <c r="CL281" s="196" t="n"/>
      <c r="CM281" s="196" t="n"/>
      <c r="CN281" s="196" t="n"/>
      <c r="CO281" s="196" t="inlineStr">
        <is>
          <t>الكترولوكس</t>
        </is>
      </c>
      <c r="CP281" s="24" t="inlineStr">
        <is>
          <t>القاهرة للصناعات المغذية سخانات</t>
        </is>
      </c>
      <c r="CQ281" s="367" t="inlineStr">
        <is>
          <t>PHEWP0112</t>
        </is>
      </c>
      <c r="CR281" s="367" t="n"/>
      <c r="CS281" s="367" t="n">
        <v>2</v>
      </c>
      <c r="CT281" s="367" t="n"/>
      <c r="CU281" s="367" t="n"/>
      <c r="CV281" s="367" t="n"/>
      <c r="CW281" s="367" t="n"/>
      <c r="CX281" s="367" t="n"/>
      <c r="CY281" s="367">
        <f>IFERROR(ROUND(STDEV(AN281,L281),1),"")</f>
        <v/>
      </c>
      <c r="CZ281" s="235">
        <f>IFERROR(ROUND(AVERAGE(O281:S281,AA281:AE281),0),"")</f>
        <v/>
      </c>
      <c r="DA281" s="235">
        <f>IFERROR(AVERAGE(T281:X281,AF281:AJ281),"")</f>
        <v/>
      </c>
      <c r="DB281" s="96" t="n"/>
      <c r="DC281" s="431">
        <f>SUM(BL281:BT281,AW281:BE281)</f>
        <v/>
      </c>
      <c r="DD281">
        <f>ROUND(DC281/K281,0)</f>
        <v/>
      </c>
      <c r="DE281">
        <f>IFERROR(ROUND(AVERAGE(Y281:Z281,AK281:AL281),0),"")</f>
        <v/>
      </c>
      <c r="DF281" s="218">
        <f>IFERROR(ROUND((3600/DE281*J281),0),"")</f>
        <v/>
      </c>
      <c r="DG281">
        <f>IFERROR(ROUND(DD281/DF281,1),"")</f>
        <v/>
      </c>
      <c r="DH281" s="431">
        <f>DD281+DB281</f>
        <v/>
      </c>
      <c r="DI281">
        <f>DC281/DH281</f>
        <v/>
      </c>
      <c r="DK281" s="431">
        <f>DF281-AP281</f>
        <v/>
      </c>
      <c r="DL281" s="367" t="n"/>
      <c r="DM281" s="367" t="n"/>
      <c r="DN281" s="367" t="n"/>
      <c r="DO281" s="367" t="n"/>
      <c r="DP281" s="367" t="n"/>
      <c r="DQ281" s="367" t="n"/>
      <c r="DR281" s="367" t="n"/>
      <c r="DS281" s="367" t="n"/>
      <c r="DT281" s="367" t="n"/>
      <c r="DU281" s="367" t="n"/>
      <c r="DV281" s="367" t="n"/>
      <c r="DW281" s="367" t="n"/>
      <c r="DX281" s="367" t="n"/>
      <c r="DY281" s="367" t="n"/>
      <c r="DZ281" s="367" t="n"/>
      <c r="EA281" s="367" t="n"/>
      <c r="EB281" s="367" t="n"/>
      <c r="EC281" s="367" t="n"/>
      <c r="ED281" s="367" t="n"/>
      <c r="EE281" s="367" t="n"/>
      <c r="EF281" s="367" t="n"/>
      <c r="EG281" s="367" t="n"/>
      <c r="EH281" s="367" t="n"/>
      <c r="EI281" s="367" t="n"/>
    </row>
    <row r="282" ht="31.5" customFormat="1" customHeight="1" s="242">
      <c r="A282" s="236" t="n">
        <v>2022</v>
      </c>
      <c r="B282" s="192" t="n">
        <v>1</v>
      </c>
      <c r="C282" s="448" t="n">
        <v>44575</v>
      </c>
      <c r="D282" s="192" t="n">
        <v>417</v>
      </c>
      <c r="E282" s="192" t="n">
        <v>660</v>
      </c>
      <c r="F282" s="192" t="n"/>
      <c r="G282" s="241" t="inlineStr">
        <is>
          <t>MFZ67207201 75UP77 TOP-BOTTOM</t>
        </is>
      </c>
      <c r="H282" t="inlineStr">
        <is>
          <t>FMLGEI075UP770</t>
        </is>
      </c>
      <c r="I282" t="inlineStr">
        <is>
          <t>1400*1700</t>
        </is>
      </c>
      <c r="J282" t="n">
        <v>1</v>
      </c>
      <c r="K282" t="n">
        <v>6</v>
      </c>
      <c r="L282" s="243" t="n">
        <v>1265</v>
      </c>
      <c r="M282" s="244" t="n">
        <v>1190.365</v>
      </c>
      <c r="N282" s="245" t="n">
        <v>1354.815</v>
      </c>
      <c r="O282" s="235" t="n"/>
      <c r="P282" s="235" t="n"/>
      <c r="Q282" s="235" t="n"/>
      <c r="R282" s="235" t="n"/>
      <c r="S282" s="235" t="n"/>
      <c r="T282" s="235" t="n"/>
      <c r="U282" s="235" t="n"/>
      <c r="V282" s="235" t="n"/>
      <c r="W282" s="235" t="n"/>
      <c r="X282" s="235" t="n"/>
      <c r="Y282" s="195" t="n">
        <v>169</v>
      </c>
      <c r="Z282" s="195" t="n">
        <v>169</v>
      </c>
      <c r="AA282" s="235" t="n"/>
      <c r="AB282" s="235" t="n"/>
      <c r="AC282" s="235" t="n"/>
      <c r="AD282" s="235" t="n"/>
      <c r="AE282" s="235" t="n"/>
      <c r="AF282" s="235" t="n"/>
      <c r="AG282" s="235" t="n"/>
      <c r="AH282" s="235" t="n"/>
      <c r="AI282" s="235" t="n"/>
      <c r="AJ282" s="235" t="n"/>
      <c r="AK282" s="195" t="n">
        <v>168</v>
      </c>
      <c r="AL282" s="195" t="n">
        <v>167</v>
      </c>
      <c r="AM282" s="235" t="n"/>
      <c r="AN282" s="235" t="n"/>
      <c r="AO282" s="282" t="n"/>
      <c r="AP282" s="219" t="n">
        <v>20</v>
      </c>
      <c r="AQ282" s="220" t="n">
        <v>180</v>
      </c>
      <c r="AR282" s="218" t="n"/>
      <c r="AS282" s="218" t="n"/>
      <c r="AT282" s="218" t="n"/>
      <c r="AU282" s="218" t="n"/>
      <c r="AV282" s="218" t="n"/>
      <c r="AW282" s="218" t="n"/>
      <c r="AX282" s="218" t="n"/>
      <c r="AY282" s="218" t="n"/>
      <c r="AZ282" s="218" t="n"/>
      <c r="BA282" s="218" t="n"/>
      <c r="BB282" s="218" t="n"/>
      <c r="BC282" s="218" t="n"/>
      <c r="BD282" s="218" t="n"/>
      <c r="BE282" s="218" t="n"/>
      <c r="BF282" s="218" t="n"/>
      <c r="BG282" s="218" t="n"/>
      <c r="BH282" s="218" t="n"/>
      <c r="BI282" s="218" t="n"/>
      <c r="BJ282" s="218" t="n"/>
      <c r="BK282" s="218" t="n"/>
      <c r="BL282" s="218" t="n"/>
      <c r="BM282" s="218" t="n"/>
      <c r="BN282" s="218" t="n"/>
      <c r="BO282" s="218" t="n"/>
      <c r="BP282" s="218" t="n"/>
      <c r="BQ282" s="218" t="n"/>
      <c r="BR282" s="218" t="n"/>
      <c r="BS282" s="218" t="n"/>
      <c r="BT282" s="218" t="n"/>
      <c r="BU282" s="218" t="n"/>
      <c r="BV282" s="218" t="n"/>
      <c r="BW282" s="218" t="n"/>
      <c r="BX282" s="221" t="n"/>
      <c r="BY282" s="221" t="n"/>
      <c r="BZ282" s="221" t="n"/>
      <c r="CA282" s="221" t="n"/>
      <c r="CB282" s="221" t="n"/>
      <c r="CC282" s="221" t="n"/>
      <c r="CD282" s="221" t="n"/>
      <c r="CE282" s="221" t="n"/>
      <c r="CF282" s="221" t="n"/>
      <c r="CG282" s="222" t="n"/>
      <c r="CH282" s="217" t="n"/>
      <c r="CI282" s="449" t="n"/>
      <c r="CJ282" s="224" t="n"/>
      <c r="CK282" s="196" t="n"/>
      <c r="CL282" s="196" t="n"/>
      <c r="CM282" s="196" t="n"/>
      <c r="CN282" s="196" t="n"/>
      <c r="CO282" s="196" t="inlineStr">
        <is>
          <t>LG</t>
        </is>
      </c>
      <c r="CP282" s="24" t="inlineStr">
        <is>
          <t>HE</t>
        </is>
      </c>
      <c r="CQ282" s="367" t="inlineStr">
        <is>
          <t>MFZ67207201</t>
        </is>
      </c>
      <c r="CR282" s="367" t="inlineStr">
        <is>
          <t>mma</t>
        </is>
      </c>
      <c r="CS282" s="367" t="n">
        <v>2</v>
      </c>
      <c r="CT282" s="367" t="n"/>
      <c r="CU282" s="367" t="n"/>
      <c r="CV282" s="367" t="n"/>
      <c r="CW282" s="367" t="n"/>
      <c r="CX282" s="367" t="n"/>
      <c r="CY282" s="367">
        <f>IFERROR(ROUND(STDEV(AN282,L282),1),"")</f>
        <v/>
      </c>
      <c r="CZ282" s="235">
        <f>IFERROR(ROUND(AVERAGE(O282:S282,AA282:AE282),0),"")</f>
        <v/>
      </c>
      <c r="DA282" s="235">
        <f>IFERROR(AVERAGE(T282:X282,AF282:AJ282),"")</f>
        <v/>
      </c>
      <c r="DB282" s="96" t="n"/>
      <c r="DC282" s="431">
        <f>SUM(BL282:BT282,AW282:BE282)</f>
        <v/>
      </c>
      <c r="DD282">
        <f>ROUND(DC282/K282,0)</f>
        <v/>
      </c>
      <c r="DE282">
        <f>IFERROR(ROUND(AVERAGE(Y282:Z282,AK282:AL282),0),"")</f>
        <v/>
      </c>
      <c r="DF282" s="218">
        <f>IFERROR(ROUND((3600/DE282*J282),0),"")</f>
        <v/>
      </c>
      <c r="DG282">
        <f>IFERROR(ROUND(DD282/DF282,1),"")</f>
        <v/>
      </c>
      <c r="DH282" s="431">
        <f>DD282+DB282</f>
        <v/>
      </c>
      <c r="DI282">
        <f>DC282/DH282</f>
        <v/>
      </c>
      <c r="DK282" s="431">
        <f>DF282-AP282</f>
        <v/>
      </c>
      <c r="DL282" s="367" t="n"/>
      <c r="DM282" s="367" t="n"/>
      <c r="DN282" s="367" t="n"/>
      <c r="DO282" s="367" t="n"/>
      <c r="DP282" s="367" t="n"/>
      <c r="DQ282" s="367" t="n"/>
      <c r="DR282" s="367" t="n"/>
      <c r="DS282" s="367" t="n"/>
      <c r="DT282" s="367" t="n"/>
      <c r="DU282" s="367" t="n"/>
      <c r="DV282" s="367" t="n"/>
      <c r="DW282" s="367" t="n"/>
      <c r="DX282" s="367" t="n"/>
      <c r="DY282" s="367" t="n"/>
      <c r="DZ282" s="367" t="n"/>
      <c r="EA282" s="367" t="n"/>
      <c r="EB282" s="367" t="n"/>
      <c r="EC282" s="367" t="n"/>
      <c r="ED282" s="367" t="n"/>
      <c r="EE282" s="367" t="n"/>
      <c r="EF282" s="367" t="n"/>
      <c r="EG282" s="367" t="n"/>
      <c r="EH282" s="367" t="n"/>
      <c r="EI282" s="367" t="n"/>
    </row>
    <row r="283" ht="31.5" customFormat="1" customHeight="1" s="242">
      <c r="A283" s="236" t="n">
        <v>2022</v>
      </c>
      <c r="B283" s="192" t="n">
        <v>1</v>
      </c>
      <c r="C283" s="448" t="n">
        <v>44576</v>
      </c>
      <c r="D283" s="192" t="n">
        <v>301</v>
      </c>
      <c r="E283" s="192" t="n">
        <v>225</v>
      </c>
      <c r="F283" s="192" t="n">
        <v>2</v>
      </c>
      <c r="G283" s="241" t="inlineStr">
        <is>
          <t>علبة 20 فلات الجديدة</t>
        </is>
      </c>
      <c r="H283" t="inlineStr">
        <is>
          <t>FMBOXI20FB0000</t>
        </is>
      </c>
      <c r="I283" t="inlineStr">
        <is>
          <t>1400*1700</t>
        </is>
      </c>
      <c r="J283" t="n">
        <v>6</v>
      </c>
      <c r="K283" t="n">
        <v>1</v>
      </c>
      <c r="L283" s="243" t="n">
        <v>372</v>
      </c>
      <c r="M283" s="244" t="n">
        <v>345.96</v>
      </c>
      <c r="N283" s="245" t="n">
        <v>398.04</v>
      </c>
      <c r="O283" s="235" t="n"/>
      <c r="P283" s="235" t="n"/>
      <c r="Q283" s="235" t="n"/>
      <c r="R283" s="235" t="n"/>
      <c r="S283" s="235" t="n"/>
      <c r="T283" s="235" t="n"/>
      <c r="U283" s="235" t="n"/>
      <c r="V283" s="235" t="n"/>
      <c r="W283" s="235" t="n"/>
      <c r="X283" s="235" t="n"/>
      <c r="Y283" s="195" t="n">
        <v>139</v>
      </c>
      <c r="Z283" s="195" t="n">
        <v>132</v>
      </c>
      <c r="AA283" s="235" t="n">
        <v>47197</v>
      </c>
      <c r="AB283" s="235" t="n">
        <v>54936</v>
      </c>
      <c r="AC283" s="235" t="n"/>
      <c r="AD283" s="235" t="n">
        <v>46325</v>
      </c>
      <c r="AE283" s="235" t="n">
        <v>49050</v>
      </c>
      <c r="AF283" s="235" t="n">
        <v>42510</v>
      </c>
      <c r="AG283" s="235" t="n">
        <v>49050</v>
      </c>
      <c r="AH283" s="235" t="n"/>
      <c r="AI283" s="235" t="n">
        <v>42510</v>
      </c>
      <c r="AJ283" s="235" t="n">
        <v>43600</v>
      </c>
      <c r="AK283" s="195" t="n">
        <v>140</v>
      </c>
      <c r="AL283" s="195" t="n">
        <v>136</v>
      </c>
      <c r="AM283" s="235" t="n"/>
      <c r="AN283" s="235" t="n"/>
      <c r="AO283" s="282" t="n"/>
      <c r="AP283" s="219" t="n">
        <v>169</v>
      </c>
      <c r="AQ283" s="220" t="n">
        <v>128</v>
      </c>
      <c r="AR283" s="218" t="n"/>
      <c r="AS283" s="218" t="n"/>
      <c r="AT283" s="218" t="n"/>
      <c r="AU283" s="218" t="n"/>
      <c r="AV283" s="218" t="n"/>
      <c r="AW283" s="218" t="n">
        <v>327</v>
      </c>
      <c r="AX283" s="218" t="n"/>
      <c r="AY283" s="218" t="n">
        <v>327</v>
      </c>
      <c r="AZ283" s="218" t="n"/>
      <c r="BA283" s="218" t="n"/>
      <c r="BB283" s="218" t="n"/>
      <c r="BC283" s="218" t="n"/>
      <c r="BD283" s="218" t="n"/>
      <c r="BE283" s="218" t="n"/>
      <c r="BF283" s="218" t="n"/>
      <c r="BG283" s="218" t="n"/>
      <c r="BH283" s="218" t="n"/>
      <c r="BI283" s="218" t="n"/>
      <c r="BJ283" s="218" t="n"/>
      <c r="BK283" s="218" t="n"/>
      <c r="BL283" s="218" t="n">
        <v>218</v>
      </c>
      <c r="BM283" s="218" t="n">
        <v>436</v>
      </c>
      <c r="BN283" s="218" t="n">
        <v>436</v>
      </c>
      <c r="BO283" s="218" t="n"/>
      <c r="BP283" s="218" t="n"/>
      <c r="BQ283" s="218" t="n"/>
      <c r="BR283" s="218" t="n"/>
      <c r="BS283" s="218" t="n"/>
      <c r="BT283" s="218" t="n"/>
      <c r="BU283" s="218" t="n"/>
      <c r="BV283" s="218" t="n"/>
      <c r="BW283" s="218" t="n">
        <v>545</v>
      </c>
      <c r="BX283" s="221" t="n"/>
      <c r="BY283" s="221" t="n">
        <v>763</v>
      </c>
      <c r="BZ283" s="221" t="n"/>
      <c r="CA283" s="221" t="n"/>
      <c r="CB283" s="221" t="n"/>
      <c r="CC283" s="221" t="n"/>
      <c r="CD283" s="221" t="n"/>
      <c r="CE283" s="221" t="n"/>
      <c r="CF283" s="221" t="n"/>
      <c r="CG283" s="222" t="n"/>
      <c r="CH283" s="217" t="n">
        <v>0.015</v>
      </c>
      <c r="CI283" s="449" t="n"/>
      <c r="CJ283" s="224" t="n"/>
      <c r="CK283" s="196" t="n"/>
      <c r="CL283" s="196" t="n"/>
      <c r="CM283" s="196" t="n"/>
      <c r="CN283" s="196" t="n"/>
      <c r="CO283" s="196" t="inlineStr">
        <is>
          <t>عملاء متنوعون</t>
        </is>
      </c>
      <c r="CP283" s="24" t="inlineStr">
        <is>
          <t>عملاء متنوعون</t>
        </is>
      </c>
      <c r="CQ283" s="367" t="n"/>
      <c r="CR283" s="367" t="n"/>
      <c r="CS283" s="367" t="n">
        <v>2</v>
      </c>
      <c r="CT283" s="367" t="n"/>
      <c r="CU283" s="367" t="n"/>
      <c r="CV283" s="367" t="n"/>
      <c r="CW283" s="367" t="n"/>
      <c r="CX283" s="367" t="n"/>
      <c r="CY283" s="367">
        <f>IFERROR(ROUND(STDEV(AN283,L283),1),"")</f>
        <v/>
      </c>
      <c r="CZ283" s="235">
        <f>IFERROR(ROUND(AVERAGE(O283:S283,AA283:AE283),0),"")</f>
        <v/>
      </c>
      <c r="DA283" s="235">
        <f>IFERROR(AVERAGE(T283:X283,AF283:AJ283),"")</f>
        <v/>
      </c>
      <c r="DB283" s="96" t="n"/>
      <c r="DC283" s="431">
        <f>SUM(BL283:BT283,AW283:BE283)</f>
        <v/>
      </c>
      <c r="DD283">
        <f>ROUND(DC283/K283,0)</f>
        <v/>
      </c>
      <c r="DE283">
        <f>IFERROR(ROUND(AVERAGE(Y283:Z283,AK283:AL283),0),"")</f>
        <v/>
      </c>
      <c r="DF283" s="218">
        <f>IFERROR(ROUND((3600/DE283*J283),0),"")</f>
        <v/>
      </c>
      <c r="DG283">
        <f>IFERROR(ROUND(DD283/DF283,1),"")</f>
        <v/>
      </c>
      <c r="DH283" s="431">
        <f>DD283+DB283</f>
        <v/>
      </c>
      <c r="DI283">
        <f>DC283/DH283</f>
        <v/>
      </c>
      <c r="DK283" s="431">
        <f>DF283-AP283</f>
        <v/>
      </c>
      <c r="DL283" s="367" t="n"/>
      <c r="DM283" s="367" t="n"/>
      <c r="DN283" s="367" t="n"/>
      <c r="DO283" s="367" t="n"/>
      <c r="DP283" s="367" t="n"/>
      <c r="DQ283" s="367" t="n"/>
      <c r="DR283" s="367" t="n"/>
      <c r="DS283" s="367" t="n"/>
      <c r="DT283" s="367" t="n"/>
      <c r="DU283" s="367" t="n"/>
      <c r="DV283" s="367" t="n"/>
      <c r="DW283" s="367" t="n"/>
      <c r="DX283" s="367" t="n"/>
      <c r="DY283" s="367" t="n"/>
      <c r="DZ283" s="367" t="n"/>
      <c r="EA283" s="367" t="n"/>
      <c r="EB283" s="367" t="n"/>
      <c r="EC283" s="367" t="n"/>
      <c r="ED283" s="367" t="n"/>
      <c r="EE283" s="367" t="n"/>
      <c r="EF283" s="367" t="n"/>
      <c r="EG283" s="367" t="n"/>
      <c r="EH283" s="367" t="n"/>
      <c r="EI283" s="367" t="n"/>
    </row>
    <row r="284" ht="31.5" customFormat="1" customHeight="1" s="242">
      <c r="A284" s="236" t="n">
        <v>2022</v>
      </c>
      <c r="B284" s="192" t="n">
        <v>1</v>
      </c>
      <c r="C284" s="448" t="n">
        <v>44576</v>
      </c>
      <c r="D284" s="192" t="n">
        <v>417</v>
      </c>
      <c r="E284" s="192" t="n">
        <v>661</v>
      </c>
      <c r="F284" s="192" t="n">
        <v>2</v>
      </c>
      <c r="G284" s="241" t="inlineStr">
        <is>
          <t xml:space="preserve"> MFZ67207201 75UP77Side</t>
        </is>
      </c>
      <c r="H284" t="inlineStr">
        <is>
          <t>FMLGEI475UP770</t>
        </is>
      </c>
      <c r="I284" t="inlineStr">
        <is>
          <t>1400*1700</t>
        </is>
      </c>
      <c r="J284" t="n">
        <v>1</v>
      </c>
      <c r="K284" t="n">
        <v>6</v>
      </c>
      <c r="L284" s="243" t="n">
        <v>138</v>
      </c>
      <c r="M284" s="244" t="n">
        <v>129.858</v>
      </c>
      <c r="N284" s="245" t="n">
        <v>147.798</v>
      </c>
      <c r="O284" s="235" t="n"/>
      <c r="P284" s="235" t="n"/>
      <c r="Q284" s="235" t="n"/>
      <c r="R284" s="235" t="n"/>
      <c r="S284" s="235" t="n"/>
      <c r="T284" s="235" t="n"/>
      <c r="U284" s="235" t="n"/>
      <c r="V284" s="235" t="n"/>
      <c r="W284" s="235" t="n"/>
      <c r="X284" s="235" t="n"/>
      <c r="Y284" s="195" t="n">
        <v>169</v>
      </c>
      <c r="Z284" s="195" t="n">
        <v>169</v>
      </c>
      <c r="AA284" s="235" t="n"/>
      <c r="AB284" s="235" t="n"/>
      <c r="AC284" s="235" t="n"/>
      <c r="AD284" s="235" t="n"/>
      <c r="AE284" s="235" t="n"/>
      <c r="AF284" s="235" t="n"/>
      <c r="AG284" s="235" t="n"/>
      <c r="AH284" s="235" t="n"/>
      <c r="AI284" s="235" t="n"/>
      <c r="AJ284" s="235" t="n"/>
      <c r="AK284" s="195" t="n">
        <v>168</v>
      </c>
      <c r="AL284" s="195" t="n">
        <v>167</v>
      </c>
      <c r="AM284" s="235" t="n"/>
      <c r="AN284" s="235" t="n"/>
      <c r="AO284" s="282" t="n"/>
      <c r="AP284" s="219" t="n">
        <v>20</v>
      </c>
      <c r="AQ284" s="220" t="n">
        <v>180</v>
      </c>
      <c r="AR284" s="218" t="n"/>
      <c r="AS284" s="218" t="n"/>
      <c r="AT284" s="218" t="n"/>
      <c r="AU284" s="218" t="n"/>
      <c r="AV284" s="218" t="n"/>
      <c r="AW284" s="218" t="n"/>
      <c r="AX284" s="218" t="n"/>
      <c r="AY284" s="218" t="n"/>
      <c r="AZ284" s="218" t="n"/>
      <c r="BA284" s="218" t="n"/>
      <c r="BB284" s="218" t="n"/>
      <c r="BC284" s="218" t="n"/>
      <c r="BD284" s="218" t="n"/>
      <c r="BE284" s="218" t="n"/>
      <c r="BF284" s="218" t="n"/>
      <c r="BG284" s="218" t="n"/>
      <c r="BH284" s="218" t="n"/>
      <c r="BI284" s="218" t="n"/>
      <c r="BJ284" s="218" t="n"/>
      <c r="BK284" s="218" t="n"/>
      <c r="BL284" s="218" t="n"/>
      <c r="BM284" s="218" t="n"/>
      <c r="BN284" s="218" t="n"/>
      <c r="BO284" s="218" t="n"/>
      <c r="BP284" s="218" t="n"/>
      <c r="BQ284" s="218" t="n"/>
      <c r="BR284" s="218" t="n"/>
      <c r="BS284" s="218" t="n"/>
      <c r="BT284" s="218" t="n"/>
      <c r="BU284" s="218" t="n"/>
      <c r="BV284" s="218" t="n"/>
      <c r="BW284" s="218" t="n"/>
      <c r="BX284" s="221" t="n"/>
      <c r="BY284" s="221" t="n"/>
      <c r="BZ284" s="221" t="n"/>
      <c r="CA284" s="221" t="n"/>
      <c r="CB284" s="221" t="n"/>
      <c r="CC284" s="221" t="n"/>
      <c r="CD284" s="221" t="n"/>
      <c r="CE284" s="221" t="n"/>
      <c r="CF284" s="221" t="n"/>
      <c r="CG284" s="222" t="n"/>
      <c r="CH284" s="217" t="n">
        <v>0.015</v>
      </c>
      <c r="CI284" s="449" t="n"/>
      <c r="CJ284" s="224" t="n"/>
      <c r="CK284" s="196" t="n"/>
      <c r="CL284" s="196" t="n"/>
      <c r="CM284" s="196" t="n"/>
      <c r="CN284" s="196" t="n"/>
      <c r="CO284" s="196" t="inlineStr">
        <is>
          <t>LG</t>
        </is>
      </c>
      <c r="CP284" s="24" t="inlineStr">
        <is>
          <t>HE</t>
        </is>
      </c>
      <c r="CQ284" s="367" t="inlineStr">
        <is>
          <t>MFZ67207202</t>
        </is>
      </c>
      <c r="CR284" s="367" t="inlineStr">
        <is>
          <t>mma</t>
        </is>
      </c>
      <c r="CS284" s="367" t="n">
        <v>2</v>
      </c>
      <c r="CT284" s="367" t="n"/>
      <c r="CU284" s="367" t="n"/>
      <c r="CV284" s="367" t="n"/>
      <c r="CW284" s="367" t="n"/>
      <c r="CX284" s="367" t="n"/>
      <c r="CY284" s="367">
        <f>IFERROR(ROUND(STDEV(AN284,L284),1),"")</f>
        <v/>
      </c>
      <c r="CZ284" s="235">
        <f>IFERROR(ROUND(AVERAGE(O284:S284,AA284:AE284),0),"")</f>
        <v/>
      </c>
      <c r="DA284" s="235">
        <f>IFERROR(AVERAGE(T284:X284,AF284:AJ284),"")</f>
        <v/>
      </c>
      <c r="DB284" s="96" t="n"/>
      <c r="DC284" s="431">
        <f>SUM(BL284:BT284,AW284:BE284)</f>
        <v/>
      </c>
      <c r="DD284">
        <f>ROUND(DC284/K284,0)</f>
        <v/>
      </c>
      <c r="DE284">
        <f>IFERROR(ROUND(AVERAGE(Y284:Z284,AK284:AL284),0),"")</f>
        <v/>
      </c>
      <c r="DF284" s="218">
        <f>IFERROR(ROUND((3600/DE284*J284),0),"")</f>
        <v/>
      </c>
      <c r="DG284">
        <f>IFERROR(ROUND(DD284/DF284,1),"")</f>
        <v/>
      </c>
      <c r="DH284" s="431">
        <f>DD284+DB284</f>
        <v/>
      </c>
      <c r="DI284">
        <f>DC284/DH284</f>
        <v/>
      </c>
      <c r="DK284" s="431">
        <f>DF284-AP284</f>
        <v/>
      </c>
      <c r="DL284" s="367" t="n"/>
      <c r="DM284" s="367" t="n"/>
      <c r="DN284" s="367" t="n"/>
      <c r="DO284" s="367" t="n"/>
      <c r="DP284" s="367" t="n"/>
      <c r="DQ284" s="367" t="n"/>
      <c r="DR284" s="367" t="n"/>
      <c r="DS284" s="367" t="n"/>
      <c r="DT284" s="367" t="n"/>
      <c r="DU284" s="367" t="n"/>
      <c r="DV284" s="367" t="n"/>
      <c r="DW284" s="367" t="n"/>
      <c r="DX284" s="367" t="n"/>
      <c r="DY284" s="367" t="n"/>
      <c r="DZ284" s="367" t="n"/>
      <c r="EA284" s="367" t="n"/>
      <c r="EB284" s="367" t="n"/>
      <c r="EC284" s="367" t="n"/>
      <c r="ED284" s="367" t="n"/>
      <c r="EE284" s="367" t="n"/>
      <c r="EF284" s="367" t="n"/>
      <c r="EG284" s="367" t="n"/>
      <c r="EH284" s="367" t="n"/>
      <c r="EI284" s="367" t="n"/>
    </row>
    <row r="285" ht="31.5" customFormat="1" customHeight="1" s="242">
      <c r="A285" s="236" t="n">
        <v>2022</v>
      </c>
      <c r="B285" s="192" t="n">
        <v>1</v>
      </c>
      <c r="C285" s="448" t="n">
        <v>44576</v>
      </c>
      <c r="D285" s="192" t="n">
        <v>137</v>
      </c>
      <c r="E285" s="192" t="n">
        <v>273</v>
      </c>
      <c r="F285" s="192" t="n">
        <v>3</v>
      </c>
      <c r="G285" s="241" t="inlineStr">
        <is>
          <t>صندوق سمك 25 ك بني سويف</t>
        </is>
      </c>
      <c r="H285" t="inlineStr">
        <is>
          <t>FM000B25000000</t>
        </is>
      </c>
      <c r="I285" t="inlineStr">
        <is>
          <t>1400*1700</t>
        </is>
      </c>
      <c r="J285" t="n">
        <v>3</v>
      </c>
      <c r="K285" t="n">
        <v>2</v>
      </c>
      <c r="L285" s="243" t="n">
        <v>564</v>
      </c>
      <c r="M285" s="244" t="n">
        <v>524.52</v>
      </c>
      <c r="N285" s="245" t="n">
        <v>603.48</v>
      </c>
      <c r="O285" s="235" t="n">
        <v>815344</v>
      </c>
      <c r="P285" s="235" t="n"/>
      <c r="Q285" s="235" t="n">
        <v>778664</v>
      </c>
      <c r="R285" s="235" t="n">
        <v>732552</v>
      </c>
      <c r="S285" s="235" t="n"/>
      <c r="T285" s="235" t="n">
        <v>648712</v>
      </c>
      <c r="U285" s="235" t="n"/>
      <c r="V285" s="235" t="n">
        <v>618320</v>
      </c>
      <c r="W285" s="235" t="n">
        <v>615176</v>
      </c>
      <c r="X285" s="235" t="n"/>
      <c r="Y285" s="195" t="n">
        <v>125</v>
      </c>
      <c r="Z285" s="195" t="n">
        <v>124</v>
      </c>
      <c r="AA285" s="235" t="n">
        <v>815344</v>
      </c>
      <c r="AB285" s="235" t="n">
        <v>747224</v>
      </c>
      <c r="AC285" s="235" t="n">
        <v>778664</v>
      </c>
      <c r="AD285" s="235" t="n">
        <v>732552</v>
      </c>
      <c r="AE285" s="235" t="n">
        <v>734648</v>
      </c>
      <c r="AF285" s="235" t="n">
        <v>648712</v>
      </c>
      <c r="AG285" s="235" t="n">
        <v>660240</v>
      </c>
      <c r="AH285" s="235" t="n">
        <v>618320</v>
      </c>
      <c r="AI285" s="235" t="n">
        <v>615176</v>
      </c>
      <c r="AJ285" s="235" t="n">
        <v>618320</v>
      </c>
      <c r="AK285" s="195" t="n">
        <v>125</v>
      </c>
      <c r="AL285" s="195" t="n">
        <v>125</v>
      </c>
      <c r="AM285" s="235" t="n"/>
      <c r="AN285" s="235" t="n"/>
      <c r="AO285" s="282" t="n"/>
      <c r="AP285" s="219" t="n">
        <v>93</v>
      </c>
      <c r="AQ285" s="220" t="n">
        <v>116</v>
      </c>
      <c r="AR285" s="218" t="n"/>
      <c r="AS285" s="218" t="n"/>
      <c r="AT285" s="218" t="n"/>
      <c r="AU285" s="218" t="n"/>
      <c r="AV285" s="218" t="n"/>
      <c r="AW285" s="218" t="n">
        <v>2096</v>
      </c>
      <c r="AX285" s="218" t="n"/>
      <c r="AY285" s="218" t="n">
        <v>2096</v>
      </c>
      <c r="AZ285" s="218" t="n">
        <v>4192</v>
      </c>
      <c r="BA285" s="218" t="n"/>
      <c r="BB285" s="218" t="n"/>
      <c r="BC285" s="218" t="n"/>
      <c r="BD285" s="218" t="n"/>
      <c r="BE285" s="218" t="n"/>
      <c r="BF285" s="218" t="n"/>
      <c r="BG285" s="218" t="n"/>
      <c r="BH285" s="218" t="n"/>
      <c r="BI285" s="218" t="n"/>
      <c r="BJ285" s="218" t="n"/>
      <c r="BK285" s="218" t="n"/>
      <c r="BL285" s="218" t="n"/>
      <c r="BM285" s="218" t="n">
        <v>4192</v>
      </c>
      <c r="BN285" s="218" t="n">
        <v>5240</v>
      </c>
      <c r="BO285" s="218" t="n"/>
      <c r="BP285" s="218" t="n"/>
      <c r="BQ285" s="218" t="n"/>
      <c r="BR285" s="218" t="n"/>
      <c r="BS285" s="218" t="n"/>
      <c r="BT285" s="218" t="n"/>
      <c r="BU285" s="218" t="n"/>
      <c r="BV285" s="218" t="n"/>
      <c r="BW285" s="218" t="n"/>
      <c r="BX285" s="221" t="n"/>
      <c r="BY285" s="221" t="n">
        <v>3144</v>
      </c>
      <c r="BZ285" s="221" t="n"/>
      <c r="CA285" s="221" t="n"/>
      <c r="CB285" s="221" t="n"/>
      <c r="CC285" s="221" t="n"/>
      <c r="CD285" s="221" t="n"/>
      <c r="CE285" s="221" t="n"/>
      <c r="CF285" s="221" t="n"/>
      <c r="CG285" s="222" t="n"/>
      <c r="CH285" s="217" t="n">
        <v>0.015</v>
      </c>
      <c r="CI285" s="449" t="n"/>
      <c r="CJ285" s="224" t="n"/>
      <c r="CK285" s="196" t="n"/>
      <c r="CL285" s="196" t="n"/>
      <c r="CM285" s="196" t="n"/>
      <c r="CN285" s="196" t="n"/>
      <c r="CO285" s="196" t="inlineStr">
        <is>
          <t>عملاء متنوعون</t>
        </is>
      </c>
      <c r="CP285" s="24" t="n"/>
      <c r="CQ285" s="367" t="n"/>
      <c r="CR285" s="367" t="n"/>
      <c r="CS285" s="367" t="n">
        <v>2</v>
      </c>
      <c r="CT285" s="367" t="n"/>
      <c r="CU285" s="367" t="n"/>
      <c r="CV285" s="367" t="n"/>
      <c r="CW285" s="367" t="n"/>
      <c r="CX285" s="367" t="n"/>
      <c r="CY285" s="367">
        <f>IFERROR(ROUND(STDEV(AN285,L285),1),"")</f>
        <v/>
      </c>
      <c r="CZ285" s="235">
        <f>IFERROR(ROUND(AVERAGE(O285:S285,AA285:AE285),0),"")</f>
        <v/>
      </c>
      <c r="DA285" s="235">
        <f>IFERROR(AVERAGE(T285:X285,AF285:AJ285),"")</f>
        <v/>
      </c>
      <c r="DB285" s="96" t="n"/>
      <c r="DC285" s="431">
        <f>SUM(BL285:BT285,AW285:BE285)</f>
        <v/>
      </c>
      <c r="DD285">
        <f>ROUND(DC285/K285,0)</f>
        <v/>
      </c>
      <c r="DE285">
        <f>IFERROR(ROUND(AVERAGE(Y285:Z285,AK285:AL285),0),"")</f>
        <v/>
      </c>
      <c r="DF285" s="218">
        <f>IFERROR(ROUND((3600/DE285*J285),0),"")</f>
        <v/>
      </c>
      <c r="DG285">
        <f>IFERROR(ROUND(DD285/DF285,1),"")</f>
        <v/>
      </c>
      <c r="DH285" s="431">
        <f>DD285+DB285</f>
        <v/>
      </c>
      <c r="DI285">
        <f>DC285/DH285</f>
        <v/>
      </c>
      <c r="DK285" s="431">
        <f>DF285-AP285</f>
        <v/>
      </c>
      <c r="DL285" s="367" t="n"/>
      <c r="DM285" s="367" t="n"/>
      <c r="DN285" s="367" t="n"/>
      <c r="DO285" s="367" t="n"/>
      <c r="DP285" s="367" t="n"/>
      <c r="DQ285" s="367" t="n"/>
      <c r="DR285" s="367" t="n"/>
      <c r="DS285" s="367" t="n"/>
      <c r="DT285" s="367" t="n"/>
      <c r="DU285" s="367" t="n"/>
      <c r="DV285" s="367" t="n"/>
      <c r="DW285" s="367" t="n"/>
      <c r="DX285" s="367" t="n"/>
      <c r="DY285" s="367" t="n"/>
      <c r="DZ285" s="367" t="n"/>
      <c r="EA285" s="367" t="n"/>
      <c r="EB285" s="367" t="n"/>
      <c r="EC285" s="367" t="n"/>
      <c r="ED285" s="367" t="n"/>
      <c r="EE285" s="367" t="n"/>
      <c r="EF285" s="367" t="n"/>
      <c r="EG285" s="367" t="n"/>
      <c r="EH285" s="367" t="n"/>
      <c r="EI285" s="367" t="n"/>
    </row>
    <row r="286" ht="31.5" customFormat="1" customHeight="1" s="242">
      <c r="A286" s="236" t="n">
        <v>2022</v>
      </c>
      <c r="B286" s="192" t="n">
        <v>1</v>
      </c>
      <c r="C286" s="448" t="n">
        <v>44576</v>
      </c>
      <c r="D286" s="192" t="n">
        <v>142</v>
      </c>
      <c r="E286" s="192" t="n">
        <v>280</v>
      </c>
      <c r="F286" s="192" t="n">
        <v>3</v>
      </c>
      <c r="G286" s="241" t="inlineStr">
        <is>
          <t>صندق 10ك بنى سويف</t>
        </is>
      </c>
      <c r="H286" t="inlineStr">
        <is>
          <t>FM000B10000000</t>
        </is>
      </c>
      <c r="I286" t="inlineStr">
        <is>
          <t>1400*1700</t>
        </is>
      </c>
      <c r="J286" t="n">
        <v>3</v>
      </c>
      <c r="K286" t="n">
        <v>2</v>
      </c>
      <c r="L286" s="243" t="n">
        <v>323</v>
      </c>
      <c r="M286" s="244" t="n">
        <v>300.39</v>
      </c>
      <c r="N286" s="245" t="n">
        <v>345.61</v>
      </c>
      <c r="O286" s="235" t="n"/>
      <c r="P286" s="235" t="n"/>
      <c r="Q286" s="235" t="n"/>
      <c r="R286" s="235" t="n"/>
      <c r="S286" s="235" t="n"/>
      <c r="T286" s="235" t="n"/>
      <c r="U286" s="235" t="n"/>
      <c r="V286" s="235" t="n"/>
      <c r="W286" s="235" t="n"/>
      <c r="X286" s="235" t="n"/>
      <c r="Y286" s="195" t="n">
        <v>110</v>
      </c>
      <c r="Z286" s="195" t="n">
        <v>110</v>
      </c>
      <c r="AA286" s="235" t="n"/>
      <c r="AB286" s="235" t="n"/>
      <c r="AC286" s="235" t="n"/>
      <c r="AD286" s="235" t="n"/>
      <c r="AE286" s="235" t="n"/>
      <c r="AF286" s="235" t="n"/>
      <c r="AG286" s="235" t="n"/>
      <c r="AH286" s="235" t="n"/>
      <c r="AI286" s="235" t="n"/>
      <c r="AJ286" s="235" t="n"/>
      <c r="AK286" s="195" t="n">
        <v>108</v>
      </c>
      <c r="AL286" s="195" t="n">
        <v>108</v>
      </c>
      <c r="AM286" s="235" t="n"/>
      <c r="AN286" s="235" t="n"/>
      <c r="AO286" s="282" t="n"/>
      <c r="AP286" s="219" t="n">
        <v>105</v>
      </c>
      <c r="AQ286" s="220" t="n">
        <v>103</v>
      </c>
      <c r="AR286" s="218" t="n"/>
      <c r="AS286" s="218" t="n"/>
      <c r="AT286" s="218" t="n"/>
      <c r="AU286" s="218" t="n"/>
      <c r="AV286" s="218" t="n"/>
      <c r="AW286" s="218" t="n">
        <v>372</v>
      </c>
      <c r="AX286" s="218" t="n"/>
      <c r="AY286" s="218" t="n">
        <v>372</v>
      </c>
      <c r="AZ286" s="218" t="n"/>
      <c r="BA286" s="218" t="n"/>
      <c r="BB286" s="218" t="n"/>
      <c r="BC286" s="218" t="n"/>
      <c r="BD286" s="218" t="n"/>
      <c r="BE286" s="218" t="n"/>
      <c r="BF286" s="218" t="n"/>
      <c r="BG286" s="218" t="n"/>
      <c r="BH286" s="218" t="n"/>
      <c r="BI286" s="218" t="n"/>
      <c r="BJ286" s="218" t="n"/>
      <c r="BK286" s="218" t="n"/>
      <c r="BL286" s="218" t="n"/>
      <c r="BM286" s="218" t="n"/>
      <c r="BN286" s="218" t="n"/>
      <c r="BO286" s="218" t="n"/>
      <c r="BP286" s="218" t="n"/>
      <c r="BQ286" s="218" t="n"/>
      <c r="BR286" s="218" t="n"/>
      <c r="BS286" s="218" t="n"/>
      <c r="BT286" s="218" t="n"/>
      <c r="BU286" s="218" t="n"/>
      <c r="BV286" s="218" t="n"/>
      <c r="BW286" s="218" t="n"/>
      <c r="BX286" s="221" t="n"/>
      <c r="BY286" s="221" t="n"/>
      <c r="BZ286" s="221" t="n"/>
      <c r="CA286" s="221" t="n"/>
      <c r="CB286" s="221" t="n"/>
      <c r="CC286" s="221" t="n"/>
      <c r="CD286" s="221" t="n"/>
      <c r="CE286" s="221" t="n"/>
      <c r="CF286" s="221" t="n"/>
      <c r="CG286" s="222" t="n"/>
      <c r="CH286" s="217" t="n">
        <v>0.015</v>
      </c>
      <c r="CI286" s="449" t="n"/>
      <c r="CJ286" s="224" t="n"/>
      <c r="CK286" s="196" t="n"/>
      <c r="CL286" s="196" t="n"/>
      <c r="CM286" s="196" t="n"/>
      <c r="CN286" s="196" t="n"/>
      <c r="CO286" s="196" t="inlineStr">
        <is>
          <t>عملاء متنوعون</t>
        </is>
      </c>
      <c r="CP286" s="24" t="n"/>
      <c r="CQ286" s="367" t="n"/>
      <c r="CR286" s="367" t="n"/>
      <c r="CS286" s="367" t="n">
        <v>2</v>
      </c>
      <c r="CT286" s="367" t="n"/>
      <c r="CU286" s="367" t="n"/>
      <c r="CV286" s="367" t="n"/>
      <c r="CW286" s="367" t="n"/>
      <c r="CX286" s="367" t="n"/>
      <c r="CY286" s="367">
        <f>IFERROR(ROUND(STDEV(AN286,L286),1),"")</f>
        <v/>
      </c>
      <c r="CZ286" s="235">
        <f>IFERROR(ROUND(AVERAGE(O286:S286,AA286:AE286),0),"")</f>
        <v/>
      </c>
      <c r="DA286" s="235">
        <f>IFERROR(AVERAGE(T286:X286,AF286:AJ286),"")</f>
        <v/>
      </c>
      <c r="DB286" s="96" t="n"/>
      <c r="DC286" s="431">
        <f>SUM(BL286:BT286,AW286:BE286)</f>
        <v/>
      </c>
      <c r="DD286">
        <f>ROUND(DC286/K286,0)</f>
        <v/>
      </c>
      <c r="DE286">
        <f>IFERROR(ROUND(AVERAGE(Y286:Z286,AK286:AL286),0),"")</f>
        <v/>
      </c>
      <c r="DF286" s="218">
        <f>IFERROR(ROUND((3600/DE286*J286),0),"")</f>
        <v/>
      </c>
      <c r="DG286">
        <f>IFERROR(ROUND(DD286/DF286,1),"")</f>
        <v/>
      </c>
      <c r="DH286" s="431">
        <f>DD286+DB286</f>
        <v/>
      </c>
      <c r="DI286">
        <f>DC286/DH286</f>
        <v/>
      </c>
      <c r="DK286" s="431">
        <f>DF286-AP286</f>
        <v/>
      </c>
      <c r="DL286" s="367" t="n"/>
      <c r="DM286" s="367" t="n"/>
      <c r="DN286" s="367" t="n"/>
      <c r="DO286" s="367" t="n"/>
      <c r="DP286" s="367" t="n"/>
      <c r="DQ286" s="367" t="n"/>
      <c r="DR286" s="367" t="n"/>
      <c r="DS286" s="367" t="n"/>
      <c r="DT286" s="367" t="n"/>
      <c r="DU286" s="367" t="n"/>
      <c r="DV286" s="367" t="n"/>
      <c r="DW286" s="367" t="n"/>
      <c r="DX286" s="367" t="n"/>
      <c r="DY286" s="367" t="n"/>
      <c r="DZ286" s="367" t="n"/>
      <c r="EA286" s="367" t="n"/>
      <c r="EB286" s="367" t="n"/>
      <c r="EC286" s="367" t="n"/>
      <c r="ED286" s="367" t="n"/>
      <c r="EE286" s="367" t="n"/>
      <c r="EF286" s="367" t="n"/>
      <c r="EG286" s="367" t="n"/>
      <c r="EH286" s="367" t="n"/>
      <c r="EI286" s="367" t="n"/>
    </row>
    <row r="287" ht="31.5" customFormat="1" customHeight="1" s="242">
      <c r="A287" s="236" t="n">
        <v>2022</v>
      </c>
      <c r="B287" s="192" t="n">
        <v>1</v>
      </c>
      <c r="C287" s="448" t="n">
        <v>44576</v>
      </c>
      <c r="D287" s="192" t="n">
        <v>295</v>
      </c>
      <c r="E287" s="192" t="n">
        <v>219</v>
      </c>
      <c r="F287" s="192" t="n">
        <v>3</v>
      </c>
      <c r="G287" s="241" t="inlineStr">
        <is>
          <t>غطاء صندوق سمك 20 ك فلات الجديدة</t>
        </is>
      </c>
      <c r="H287" t="inlineStr">
        <is>
          <t>FMBOXI20FC0000</t>
        </is>
      </c>
      <c r="I287" t="inlineStr">
        <is>
          <t>1400*1700</t>
        </is>
      </c>
      <c r="J287" t="n">
        <v>6</v>
      </c>
      <c r="K287" t="n">
        <v>1</v>
      </c>
      <c r="L287" s="243" t="n">
        <v>114</v>
      </c>
      <c r="M287" s="244" t="n">
        <v>106.02</v>
      </c>
      <c r="N287" s="245" t="n">
        <v>121.98</v>
      </c>
      <c r="O287" s="235" t="n">
        <v>11200</v>
      </c>
      <c r="P287" s="235" t="n"/>
      <c r="Q287" s="235" t="n">
        <v>10816</v>
      </c>
      <c r="R287" s="235" t="n">
        <v>10112</v>
      </c>
      <c r="S287" s="235" t="n"/>
      <c r="T287" s="235" t="n">
        <v>7680</v>
      </c>
      <c r="U287" s="235" t="n"/>
      <c r="V287" s="235" t="n"/>
      <c r="W287" s="235" t="n"/>
      <c r="X287" s="235" t="n"/>
      <c r="Y287" s="195" t="n">
        <v>97</v>
      </c>
      <c r="Z287" s="195" t="n">
        <v>95</v>
      </c>
      <c r="AA287" s="235" t="n">
        <v>11200</v>
      </c>
      <c r="AB287" s="235" t="n"/>
      <c r="AC287" s="235" t="n">
        <v>10816</v>
      </c>
      <c r="AD287" s="235" t="n">
        <v>10112</v>
      </c>
      <c r="AE287" s="235" t="n"/>
      <c r="AF287" s="235" t="n">
        <v>7680</v>
      </c>
      <c r="AG287" s="235" t="n"/>
      <c r="AH287" s="235" t="n">
        <v>7488</v>
      </c>
      <c r="AI287" s="235" t="n">
        <v>7424</v>
      </c>
      <c r="AJ287" s="235" t="n"/>
      <c r="AK287" s="195" t="n">
        <v>94</v>
      </c>
      <c r="AL287" s="195" t="n">
        <v>95</v>
      </c>
      <c r="AM287" s="235" t="n"/>
      <c r="AN287" s="235" t="n"/>
      <c r="AO287" s="282" t="n"/>
      <c r="AP287" s="219" t="n">
        <v>238</v>
      </c>
      <c r="AQ287" s="220" t="n">
        <v>91</v>
      </c>
      <c r="AR287" s="218" t="n"/>
      <c r="AS287" s="218" t="n"/>
      <c r="AT287" s="218" t="n"/>
      <c r="AU287" s="218" t="n"/>
      <c r="AV287" s="218" t="n"/>
      <c r="AW287" s="218" t="n">
        <v>256</v>
      </c>
      <c r="AX287" s="218" t="n"/>
      <c r="AY287" s="218" t="n">
        <v>384</v>
      </c>
      <c r="AZ287" s="218" t="n"/>
      <c r="BA287" s="218" t="n"/>
      <c r="BB287" s="218" t="n"/>
      <c r="BC287" s="218" t="n"/>
      <c r="BD287" s="218" t="n"/>
      <c r="BE287" s="218" t="n"/>
      <c r="BF287" s="218" t="n"/>
      <c r="BG287" s="218" t="n"/>
      <c r="BH287" s="218" t="n"/>
      <c r="BI287" s="218" t="n"/>
      <c r="BJ287" s="218" t="n"/>
      <c r="BK287" s="218" t="n"/>
      <c r="BL287" s="218" t="n"/>
      <c r="BM287" s="218" t="n">
        <v>192</v>
      </c>
      <c r="BN287" s="218" t="n">
        <v>320</v>
      </c>
      <c r="BO287" s="218" t="n"/>
      <c r="BP287" s="218" t="n"/>
      <c r="BQ287" s="218" t="n"/>
      <c r="BR287" s="218" t="n"/>
      <c r="BS287" s="218" t="n"/>
      <c r="BT287" s="218" t="n"/>
      <c r="BU287" s="218" t="n"/>
      <c r="BV287" s="218" t="n"/>
      <c r="BW287" s="218" t="n"/>
      <c r="BX287" s="221" t="n"/>
      <c r="BY287" s="221" t="n">
        <v>704</v>
      </c>
      <c r="BZ287" s="221" t="n"/>
      <c r="CA287" s="221" t="n"/>
      <c r="CB287" s="221" t="n"/>
      <c r="CC287" s="221" t="n"/>
      <c r="CD287" s="221" t="n"/>
      <c r="CE287" s="221" t="n"/>
      <c r="CF287" s="221" t="n"/>
      <c r="CG287" s="222" t="n"/>
      <c r="CH287" s="217" t="n">
        <v>0.015</v>
      </c>
      <c r="CI287" s="449" t="n"/>
      <c r="CJ287" s="224" t="n"/>
      <c r="CK287" s="196" t="n"/>
      <c r="CL287" s="196" t="n"/>
      <c r="CM287" s="196" t="n"/>
      <c r="CN287" s="196" t="n"/>
      <c r="CO287" s="196" t="inlineStr">
        <is>
          <t>عملاء متنوعون</t>
        </is>
      </c>
      <c r="CP287" s="24" t="inlineStr">
        <is>
          <t>عملاء متنوعون</t>
        </is>
      </c>
      <c r="CQ287" s="367" t="n"/>
      <c r="CR287" s="367" t="n"/>
      <c r="CS287" s="367" t="n">
        <v>2</v>
      </c>
      <c r="CT287" s="367" t="n"/>
      <c r="CU287" s="367" t="n"/>
      <c r="CV287" s="367" t="n"/>
      <c r="CW287" s="367" t="n"/>
      <c r="CX287" s="367" t="n"/>
      <c r="CY287" s="367">
        <f>IFERROR(ROUND(STDEV(AN287,L287),1),"")</f>
        <v/>
      </c>
      <c r="CZ287" s="235">
        <f>IFERROR(ROUND(AVERAGE(O287:S287,AA287:AE287),0),"")</f>
        <v/>
      </c>
      <c r="DA287" s="235">
        <f>IFERROR(AVERAGE(T287:X287,AF287:AJ287),"")</f>
        <v/>
      </c>
      <c r="DB287" s="96" t="n"/>
      <c r="DC287" s="431">
        <f>SUM(BL287:BT287,AW287:BE287)</f>
        <v/>
      </c>
      <c r="DD287">
        <f>ROUND(DC287/K287,0)</f>
        <v/>
      </c>
      <c r="DE287">
        <f>IFERROR(ROUND(AVERAGE(Y287:Z287,AK287:AL287),0),"")</f>
        <v/>
      </c>
      <c r="DF287" s="218">
        <f>IFERROR(ROUND((3600/DE287*J287),0),"")</f>
        <v/>
      </c>
      <c r="DG287">
        <f>IFERROR(ROUND(DD287/DF287,1),"")</f>
        <v/>
      </c>
      <c r="DH287" s="431">
        <f>DD287+DB287</f>
        <v/>
      </c>
      <c r="DI287">
        <f>DC287/DH287</f>
        <v/>
      </c>
      <c r="DK287" s="431">
        <f>DF287-AP287</f>
        <v/>
      </c>
      <c r="DL287" s="367" t="n"/>
      <c r="DM287" s="367" t="n"/>
      <c r="DN287" s="367" t="n"/>
      <c r="DO287" s="367" t="n"/>
      <c r="DP287" s="367" t="n"/>
      <c r="DQ287" s="367" t="n"/>
      <c r="DR287" s="367" t="n"/>
      <c r="DS287" s="367" t="n"/>
      <c r="DT287" s="367" t="n"/>
      <c r="DU287" s="367" t="n"/>
      <c r="DV287" s="367" t="n"/>
      <c r="DW287" s="367" t="n"/>
      <c r="DX287" s="367" t="n"/>
      <c r="DY287" s="367" t="n"/>
      <c r="DZ287" s="367" t="n"/>
      <c r="EA287" s="367" t="n"/>
      <c r="EB287" s="367" t="n"/>
      <c r="EC287" s="367" t="n"/>
      <c r="ED287" s="367" t="n"/>
      <c r="EE287" s="367" t="n"/>
      <c r="EF287" s="367" t="n"/>
      <c r="EG287" s="367" t="n"/>
      <c r="EH287" s="367" t="n"/>
      <c r="EI287" s="367" t="n"/>
    </row>
    <row r="288" ht="31.5" customFormat="1" customHeight="1" s="242">
      <c r="A288" s="236" t="n">
        <v>2022</v>
      </c>
      <c r="B288" s="192" t="n">
        <v>1</v>
      </c>
      <c r="C288" s="448" t="n">
        <v>44576</v>
      </c>
      <c r="D288" s="192" t="n">
        <v>423</v>
      </c>
      <c r="E288" s="192" t="n">
        <v>669</v>
      </c>
      <c r="F288" s="192" t="n">
        <v>3</v>
      </c>
      <c r="G288" s="241" t="inlineStr">
        <is>
          <t>LG65UP77_TB</t>
        </is>
      </c>
      <c r="H288" t="inlineStr">
        <is>
          <t>FMLGEI065UP770</t>
        </is>
      </c>
      <c r="I288" t="inlineStr">
        <is>
          <t>1400*1700</t>
        </is>
      </c>
      <c r="J288" t="n">
        <v>2</v>
      </c>
      <c r="K288" t="n">
        <v>2</v>
      </c>
      <c r="L288" s="243" t="n">
        <v>954</v>
      </c>
      <c r="M288" s="244" t="n">
        <v>897.7140000000001</v>
      </c>
      <c r="N288" s="245" t="n">
        <v>1021.734</v>
      </c>
      <c r="O288" s="235" t="n"/>
      <c r="P288" s="235" t="n"/>
      <c r="Q288" s="235" t="n"/>
      <c r="R288" s="235" t="n"/>
      <c r="S288" s="235" t="n"/>
      <c r="T288" s="235" t="n"/>
      <c r="U288" s="235" t="n"/>
      <c r="V288" s="235" t="n"/>
      <c r="W288" s="235" t="n"/>
      <c r="X288" s="235" t="n"/>
      <c r="Y288" s="195" t="n">
        <v>193</v>
      </c>
      <c r="Z288" s="195" t="n">
        <v>193</v>
      </c>
      <c r="AA288" s="235" t="n"/>
      <c r="AB288" s="235" t="n"/>
      <c r="AC288" s="235" t="n"/>
      <c r="AD288" s="235" t="n"/>
      <c r="AE288" s="235" t="n"/>
      <c r="AF288" s="235" t="n"/>
      <c r="AG288" s="235" t="n"/>
      <c r="AH288" s="235" t="n"/>
      <c r="AI288" s="235" t="n"/>
      <c r="AJ288" s="235" t="n"/>
      <c r="AK288" s="195" t="n">
        <v>193</v>
      </c>
      <c r="AL288" s="195" t="n">
        <v>194</v>
      </c>
      <c r="AM288" s="235" t="n"/>
      <c r="AN288" s="235" t="n"/>
      <c r="AO288" s="282" t="n"/>
      <c r="AP288" s="219" t="n">
        <v>40</v>
      </c>
      <c r="AQ288" s="220" t="n">
        <v>180</v>
      </c>
      <c r="AR288" s="218" t="n"/>
      <c r="AS288" s="218" t="n"/>
      <c r="AT288" s="218" t="n"/>
      <c r="AU288" s="218" t="n"/>
      <c r="AV288" s="218" t="n"/>
      <c r="AW288" s="218" t="n">
        <v>572</v>
      </c>
      <c r="AX288" s="218" t="n"/>
      <c r="AY288" s="218" t="n">
        <v>429</v>
      </c>
      <c r="AZ288" s="218" t="n">
        <v>572</v>
      </c>
      <c r="BA288" s="218" t="n"/>
      <c r="BB288" s="218" t="n"/>
      <c r="BC288" s="218" t="n"/>
      <c r="BD288" s="218" t="n"/>
      <c r="BE288" s="218" t="n"/>
      <c r="BF288" s="218" t="n"/>
      <c r="BG288" s="218" t="n"/>
      <c r="BH288" s="218" t="n"/>
      <c r="BI288" s="218" t="n"/>
      <c r="BJ288" s="218" t="n"/>
      <c r="BK288" s="218" t="n"/>
      <c r="BL288" s="218" t="n">
        <v>572</v>
      </c>
      <c r="BM288" s="218" t="n">
        <v>572</v>
      </c>
      <c r="BN288" s="218" t="n">
        <v>858</v>
      </c>
      <c r="BO288" s="218" t="n"/>
      <c r="BP288" s="218" t="n"/>
      <c r="BQ288" s="218" t="n"/>
      <c r="BR288" s="218" t="n"/>
      <c r="BS288" s="218" t="n"/>
      <c r="BT288" s="218" t="n"/>
      <c r="BU288" s="218" t="n"/>
      <c r="BV288" s="218" t="n"/>
      <c r="BW288" s="218" t="n">
        <v>572</v>
      </c>
      <c r="BX288" s="221" t="n"/>
      <c r="BY288" s="221" t="n">
        <v>572</v>
      </c>
      <c r="BZ288" s="221" t="n"/>
      <c r="CA288" s="221" t="n"/>
      <c r="CB288" s="221" t="n"/>
      <c r="CC288" s="221" t="n"/>
      <c r="CD288" s="221" t="n"/>
      <c r="CE288" s="221" t="n"/>
      <c r="CF288" s="221" t="n"/>
      <c r="CG288" s="222" t="n"/>
      <c r="CH288" s="217" t="n">
        <v>0.015</v>
      </c>
      <c r="CI288" s="449" t="n"/>
      <c r="CJ288" s="224" t="n"/>
      <c r="CK288" s="196" t="n"/>
      <c r="CL288" s="196" t="n"/>
      <c r="CM288" s="196" t="n"/>
      <c r="CN288" s="196" t="n"/>
      <c r="CO288" s="196" t="inlineStr">
        <is>
          <t>LG</t>
        </is>
      </c>
      <c r="CP288" s="24" t="inlineStr">
        <is>
          <t>HE</t>
        </is>
      </c>
      <c r="CQ288" s="367" t="inlineStr">
        <is>
          <t>MFZ67207701</t>
        </is>
      </c>
      <c r="CR288" s="367" t="inlineStr">
        <is>
          <t>mma</t>
        </is>
      </c>
      <c r="CS288" s="367" t="n">
        <v>2</v>
      </c>
      <c r="CT288" s="367" t="n"/>
      <c r="CU288" s="367" t="n"/>
      <c r="CV288" s="367" t="n"/>
      <c r="CW288" s="367" t="n"/>
      <c r="CX288" s="367" t="n"/>
      <c r="CY288" s="367">
        <f>IFERROR(ROUND(STDEV(AN288,L288),1),"")</f>
        <v/>
      </c>
      <c r="CZ288" s="235">
        <f>IFERROR(ROUND(AVERAGE(O288:S288,AA288:AE288),0),"")</f>
        <v/>
      </c>
      <c r="DA288" s="235">
        <f>IFERROR(AVERAGE(T288:X288,AF288:AJ288),"")</f>
        <v/>
      </c>
      <c r="DB288" s="96" t="n"/>
      <c r="DC288" s="431">
        <f>SUM(BL288:BT288,AW288:BE288)</f>
        <v/>
      </c>
      <c r="DD288">
        <f>ROUND(DC288/K288,0)</f>
        <v/>
      </c>
      <c r="DE288">
        <f>IFERROR(ROUND(AVERAGE(Y288:Z288,AK288:AL288),0),"")</f>
        <v/>
      </c>
      <c r="DF288" s="218">
        <f>IFERROR(ROUND((3600/DE288*J288),0),"")</f>
        <v/>
      </c>
      <c r="DG288">
        <f>IFERROR(ROUND(DD288/DF288,1),"")</f>
        <v/>
      </c>
      <c r="DH288" s="431">
        <f>DD288+DB288</f>
        <v/>
      </c>
      <c r="DI288">
        <f>DC288/DH288</f>
        <v/>
      </c>
      <c r="DK288" s="431">
        <f>DF288-AP288</f>
        <v/>
      </c>
      <c r="DL288" s="367" t="n"/>
      <c r="DM288" s="367" t="n"/>
      <c r="DN288" s="367" t="n"/>
      <c r="DO288" s="367" t="n"/>
      <c r="DP288" s="367" t="n"/>
      <c r="DQ288" s="367" t="n"/>
      <c r="DR288" s="367" t="n"/>
      <c r="DS288" s="367" t="n"/>
      <c r="DT288" s="367" t="n"/>
      <c r="DU288" s="367" t="n"/>
      <c r="DV288" s="367" t="n"/>
      <c r="DW288" s="367" t="n"/>
      <c r="DX288" s="367" t="n"/>
      <c r="DY288" s="367" t="n"/>
      <c r="DZ288" s="367" t="n"/>
      <c r="EA288" s="367" t="n"/>
      <c r="EB288" s="367" t="n"/>
      <c r="EC288" s="367" t="n"/>
      <c r="ED288" s="367" t="n"/>
      <c r="EE288" s="367" t="n"/>
      <c r="EF288" s="367" t="n"/>
      <c r="EG288" s="367" t="n"/>
      <c r="EH288" s="367" t="n"/>
      <c r="EI288" s="367" t="n"/>
    </row>
    <row r="289" ht="31.5" customFormat="1" customHeight="1" s="242">
      <c r="A289" s="236" t="n">
        <v>2022</v>
      </c>
      <c r="B289" s="192" t="n">
        <v>1</v>
      </c>
      <c r="C289" s="448" t="n">
        <v>44576</v>
      </c>
      <c r="D289" s="192" t="n">
        <v>47</v>
      </c>
      <c r="E289" s="192" t="n">
        <v>122</v>
      </c>
      <c r="F289" s="192" t="n">
        <v>4</v>
      </c>
      <c r="G289" s="241" t="inlineStr">
        <is>
          <t>LgWashing Mashine Base</t>
        </is>
      </c>
      <c r="H289" t="inlineStr">
        <is>
          <t>FMLGEI1000000</t>
        </is>
      </c>
      <c r="I289" t="inlineStr">
        <is>
          <t>1700*1400</t>
        </is>
      </c>
      <c r="J289" t="n">
        <v>2</v>
      </c>
      <c r="K289" t="n">
        <v>1</v>
      </c>
      <c r="L289" s="243" t="n">
        <v>280</v>
      </c>
      <c r="M289" s="244" t="n">
        <v>267.4</v>
      </c>
      <c r="N289" s="245" t="n">
        <v>292.6</v>
      </c>
      <c r="O289" s="235" t="n"/>
      <c r="P289" s="235" t="n"/>
      <c r="Q289" s="235" t="n"/>
      <c r="R289" s="235" t="n"/>
      <c r="S289" s="235" t="n"/>
      <c r="T289" s="235" t="n"/>
      <c r="U289" s="235" t="n"/>
      <c r="V289" s="235" t="n"/>
      <c r="W289" s="235" t="n"/>
      <c r="X289" s="235" t="n"/>
      <c r="Y289" s="195" t="n">
        <v>113</v>
      </c>
      <c r="Z289" s="195" t="n">
        <v>112</v>
      </c>
      <c r="AA289" s="235" t="n"/>
      <c r="AB289" s="235" t="n"/>
      <c r="AC289" s="235" t="n"/>
      <c r="AD289" s="235" t="n"/>
      <c r="AE289" s="235" t="n"/>
      <c r="AF289" s="235" t="n"/>
      <c r="AG289" s="235" t="n"/>
      <c r="AH289" s="235" t="n"/>
      <c r="AI289" s="235" t="n"/>
      <c r="AJ289" s="235" t="n"/>
      <c r="AK289" s="195" t="n">
        <v>112</v>
      </c>
      <c r="AL289" s="195" t="n">
        <v>111</v>
      </c>
      <c r="AM289" s="235" t="n"/>
      <c r="AN289" s="235" t="n"/>
      <c r="AO289" s="282" t="n"/>
      <c r="AP289" s="219" t="n">
        <v>63</v>
      </c>
      <c r="AQ289" s="220" t="n">
        <v>115</v>
      </c>
      <c r="AR289" s="218" t="n"/>
      <c r="AS289" s="218" t="n"/>
      <c r="AT289" s="218" t="n"/>
      <c r="AU289" s="218" t="n"/>
      <c r="AV289" s="218" t="n"/>
      <c r="AW289" s="218" t="n"/>
      <c r="AX289" s="218" t="n"/>
      <c r="AY289" s="218" t="n"/>
      <c r="AZ289" s="218" t="n"/>
      <c r="BA289" s="218" t="n"/>
      <c r="BB289" s="218" t="n"/>
      <c r="BC289" s="218" t="n"/>
      <c r="BD289" s="218" t="n"/>
      <c r="BE289" s="218" t="n"/>
      <c r="BF289" s="218" t="n"/>
      <c r="BG289" s="218" t="n"/>
      <c r="BH289" s="218" t="n"/>
      <c r="BI289" s="218" t="n"/>
      <c r="BJ289" s="218" t="n"/>
      <c r="BK289" s="218" t="n"/>
      <c r="BL289" s="218" t="n"/>
      <c r="BM289" s="218" t="n"/>
      <c r="BN289" s="218" t="n"/>
      <c r="BO289" s="218" t="n"/>
      <c r="BP289" s="218" t="n"/>
      <c r="BQ289" s="218" t="n"/>
      <c r="BR289" s="218" t="n"/>
      <c r="BS289" s="218" t="n"/>
      <c r="BT289" s="218" t="n"/>
      <c r="BU289" s="218" t="n"/>
      <c r="BV289" s="218" t="n"/>
      <c r="BW289" s="218" t="n"/>
      <c r="BX289" s="221" t="n"/>
      <c r="BY289" s="221" t="n"/>
      <c r="BZ289" s="221" t="n"/>
      <c r="CA289" s="221" t="n"/>
      <c r="CB289" s="221" t="n"/>
      <c r="CC289" s="221" t="n"/>
      <c r="CD289" s="221" t="n"/>
      <c r="CE289" s="221" t="n"/>
      <c r="CF289" s="221" t="n"/>
      <c r="CG289" s="222" t="n"/>
      <c r="CH289" s="217" t="n">
        <v>0.015</v>
      </c>
      <c r="CI289" s="449" t="n"/>
      <c r="CJ289" s="224" t="n"/>
      <c r="CK289" s="196" t="n"/>
      <c r="CL289" s="196" t="n"/>
      <c r="CM289" s="196" t="n"/>
      <c r="CN289" s="196" t="n"/>
      <c r="CO289" s="196" t="inlineStr">
        <is>
          <t>LG</t>
        </is>
      </c>
      <c r="CP289" s="24" t="inlineStr">
        <is>
          <t>HE</t>
        </is>
      </c>
      <c r="CQ289" s="367" t="inlineStr">
        <is>
          <t>AGG76599801</t>
        </is>
      </c>
      <c r="CR289" s="367" t="inlineStr">
        <is>
          <t>mmf</t>
        </is>
      </c>
      <c r="CS289" s="367" t="n">
        <v>2</v>
      </c>
      <c r="CT289" s="367" t="n"/>
      <c r="CU289" s="367" t="n"/>
      <c r="CV289" s="367" t="n"/>
      <c r="CW289" s="367" t="n"/>
      <c r="CX289" s="367" t="n"/>
      <c r="CY289" s="367">
        <f>IFERROR(ROUND(STDEV(AN289,L289),1),"")</f>
        <v/>
      </c>
      <c r="CZ289" s="235">
        <f>IFERROR(ROUND(AVERAGE(O289:S289,AA289:AE289),0),"")</f>
        <v/>
      </c>
      <c r="DA289" s="235">
        <f>IFERROR(AVERAGE(T289:X289,AF289:AJ289),"")</f>
        <v/>
      </c>
      <c r="DB289" s="96" t="n"/>
      <c r="DC289" s="431">
        <f>SUM(BL289:BT289,AW289:BE289)</f>
        <v/>
      </c>
      <c r="DD289">
        <f>ROUND(DC289/K289,0)</f>
        <v/>
      </c>
      <c r="DE289">
        <f>IFERROR(ROUND(AVERAGE(Y289:Z289,AK289:AL289),0),"")</f>
        <v/>
      </c>
      <c r="DF289" s="218">
        <f>IFERROR(ROUND((3600/DE289*J289),0),"")</f>
        <v/>
      </c>
      <c r="DG289">
        <f>IFERROR(ROUND(DD289/DF289,1),"")</f>
        <v/>
      </c>
      <c r="DH289" s="431">
        <f>DD289+DB289</f>
        <v/>
      </c>
      <c r="DI289">
        <f>DC289/DH289</f>
        <v/>
      </c>
      <c r="DK289" s="431">
        <f>DF289-AP289</f>
        <v/>
      </c>
      <c r="DL289" s="367" t="n"/>
      <c r="DM289" s="367" t="n"/>
      <c r="DN289" s="367" t="n"/>
      <c r="DO289" s="367" t="n"/>
      <c r="DP289" s="367" t="n"/>
      <c r="DQ289" s="367" t="n"/>
      <c r="DR289" s="367" t="n"/>
      <c r="DS289" s="367" t="n"/>
      <c r="DT289" s="367" t="n"/>
      <c r="DU289" s="367" t="n"/>
      <c r="DV289" s="367" t="n"/>
      <c r="DW289" s="367" t="n"/>
      <c r="DX289" s="367" t="n"/>
      <c r="DY289" s="367" t="n"/>
      <c r="DZ289" s="367" t="n"/>
      <c r="EA289" s="367" t="n"/>
      <c r="EB289" s="367" t="n"/>
      <c r="EC289" s="367" t="n"/>
      <c r="ED289" s="367" t="n"/>
      <c r="EE289" s="367" t="n"/>
      <c r="EF289" s="367" t="n"/>
      <c r="EG289" s="367" t="n"/>
      <c r="EH289" s="367" t="n"/>
      <c r="EI289" s="367" t="n"/>
    </row>
    <row r="290" ht="31.5" customFormat="1" customHeight="1" s="242">
      <c r="A290" s="236" t="n">
        <v>2022</v>
      </c>
      <c r="B290" s="192" t="n">
        <v>1</v>
      </c>
      <c r="C290" s="448" t="n">
        <v>44576</v>
      </c>
      <c r="D290" s="192" t="n">
        <v>423</v>
      </c>
      <c r="E290" s="192" t="n">
        <v>669</v>
      </c>
      <c r="F290" s="192" t="n">
        <v>4</v>
      </c>
      <c r="G290" s="241" t="inlineStr">
        <is>
          <t>LG65UP77_TB</t>
        </is>
      </c>
      <c r="H290" t="inlineStr">
        <is>
          <t>FMLGEI065UP770</t>
        </is>
      </c>
      <c r="I290" t="inlineStr">
        <is>
          <t>1400*1700</t>
        </is>
      </c>
      <c r="J290" t="n">
        <v>2</v>
      </c>
      <c r="K290" t="n">
        <v>2</v>
      </c>
      <c r="L290" s="243" t="n">
        <v>954</v>
      </c>
      <c r="M290" s="244" t="n">
        <v>897.7140000000001</v>
      </c>
      <c r="N290" s="245" t="n">
        <v>1021.734</v>
      </c>
      <c r="O290" s="235" t="n">
        <v>221364</v>
      </c>
      <c r="P290" s="235" t="n"/>
      <c r="Q290" s="235" t="n">
        <v>212212</v>
      </c>
      <c r="R290" s="235" t="n">
        <v>199199</v>
      </c>
      <c r="S290" s="235" t="n"/>
      <c r="T290" s="235" t="n">
        <v>145431</v>
      </c>
      <c r="U290" s="235" t="n"/>
      <c r="V290" s="235" t="n">
        <v>144287</v>
      </c>
      <c r="W290" s="235" t="n">
        <v>144287</v>
      </c>
      <c r="X290" s="235" t="n"/>
      <c r="Y290" s="195" t="n">
        <v>193</v>
      </c>
      <c r="Z290" s="195" t="n">
        <v>193</v>
      </c>
      <c r="AA290" s="235" t="n">
        <v>221364</v>
      </c>
      <c r="AB290" s="235" t="n">
        <v>223080</v>
      </c>
      <c r="AC290" s="235" t="n">
        <v>212212</v>
      </c>
      <c r="AD290" s="235" t="n">
        <v>199199</v>
      </c>
      <c r="AE290" s="235" t="n">
        <v>233090</v>
      </c>
      <c r="AF290" s="235" t="n">
        <v>145431</v>
      </c>
      <c r="AG290" s="235" t="n">
        <v>142285</v>
      </c>
      <c r="AH290" s="235" t="n">
        <v>144287</v>
      </c>
      <c r="AI290" s="235" t="n">
        <v>144287</v>
      </c>
      <c r="AJ290" s="235" t="n">
        <v>163020</v>
      </c>
      <c r="AK290" s="195" t="n">
        <v>193</v>
      </c>
      <c r="AL290" s="195" t="n">
        <v>194</v>
      </c>
      <c r="AM290" s="235" t="n"/>
      <c r="AN290" s="235" t="n"/>
      <c r="AO290" s="282" t="n"/>
      <c r="AP290" s="219" t="n">
        <v>40</v>
      </c>
      <c r="AQ290" s="220" t="n">
        <v>180</v>
      </c>
      <c r="AR290" s="218" t="n"/>
      <c r="AS290" s="218" t="n"/>
      <c r="AT290" s="218" t="n"/>
      <c r="AU290" s="218" t="n"/>
      <c r="AV290" s="218" t="n"/>
      <c r="AW290" s="218" t="n"/>
      <c r="AX290" s="218" t="n"/>
      <c r="AY290" s="218" t="n"/>
      <c r="AZ290" s="218" t="n"/>
      <c r="BA290" s="218" t="n"/>
      <c r="BB290" s="218" t="n"/>
      <c r="BC290" s="218" t="n"/>
      <c r="BD290" s="218" t="n"/>
      <c r="BE290" s="218" t="n"/>
      <c r="BF290" s="218" t="n"/>
      <c r="BG290" s="218" t="n"/>
      <c r="BH290" s="218" t="n"/>
      <c r="BI290" s="218" t="n"/>
      <c r="BJ290" s="218" t="n"/>
      <c r="BK290" s="218" t="n"/>
      <c r="BL290" s="218" t="n"/>
      <c r="BM290" s="218" t="n"/>
      <c r="BN290" s="218" t="n"/>
      <c r="BO290" s="218" t="n"/>
      <c r="BP290" s="218" t="n"/>
      <c r="BQ290" s="218" t="n"/>
      <c r="BR290" s="218" t="n"/>
      <c r="BS290" s="218" t="n"/>
      <c r="BT290" s="218" t="n"/>
      <c r="BU290" s="218" t="n"/>
      <c r="BV290" s="218" t="n"/>
      <c r="BW290" s="218" t="n"/>
      <c r="BX290" s="221" t="n"/>
      <c r="BY290" s="221" t="n"/>
      <c r="BZ290" s="221" t="n"/>
      <c r="CA290" s="221" t="n"/>
      <c r="CB290" s="221" t="n"/>
      <c r="CC290" s="221" t="n"/>
      <c r="CD290" s="221" t="n"/>
      <c r="CE290" s="221" t="n"/>
      <c r="CF290" s="221" t="n"/>
      <c r="CG290" s="222" t="n"/>
      <c r="CH290" s="217" t="n">
        <v>0.015</v>
      </c>
      <c r="CI290" s="449" t="n"/>
      <c r="CJ290" s="224" t="n"/>
      <c r="CK290" s="196" t="n"/>
      <c r="CL290" s="196" t="n"/>
      <c r="CM290" s="196" t="n"/>
      <c r="CN290" s="196" t="n"/>
      <c r="CO290" s="196" t="inlineStr">
        <is>
          <t>LG</t>
        </is>
      </c>
      <c r="CP290" s="24" t="inlineStr">
        <is>
          <t>HE</t>
        </is>
      </c>
      <c r="CQ290" s="367" t="inlineStr">
        <is>
          <t>MFZ67207701</t>
        </is>
      </c>
      <c r="CR290" s="367" t="inlineStr">
        <is>
          <t>mma</t>
        </is>
      </c>
      <c r="CS290" s="367" t="n">
        <v>2</v>
      </c>
      <c r="CT290" s="367" t="n"/>
      <c r="CU290" s="367" t="n"/>
      <c r="CV290" s="367" t="n"/>
      <c r="CW290" s="367" t="n"/>
      <c r="CX290" s="367" t="n"/>
      <c r="CY290" s="367">
        <f>IFERROR(ROUND(STDEV(AN290,L290),1),"")</f>
        <v/>
      </c>
      <c r="CZ290" s="235">
        <f>IFERROR(ROUND(AVERAGE(O290:S290,AA290:AE290),0),"")</f>
        <v/>
      </c>
      <c r="DA290" s="235">
        <f>IFERROR(AVERAGE(T290:X290,AF290:AJ290),"")</f>
        <v/>
      </c>
      <c r="DB290" s="96" t="n"/>
      <c r="DC290" s="431">
        <f>SUM(BL290:BT290,AW290:BE290)</f>
        <v/>
      </c>
      <c r="DD290">
        <f>ROUND(DC290/K290,0)</f>
        <v/>
      </c>
      <c r="DE290">
        <f>IFERROR(ROUND(AVERAGE(Y290:Z290,AK290:AL290),0),"")</f>
        <v/>
      </c>
      <c r="DF290" s="218">
        <f>IFERROR(ROUND((3600/DE290*J290),0),"")</f>
        <v/>
      </c>
      <c r="DG290">
        <f>IFERROR(ROUND(DD290/DF290,1),"")</f>
        <v/>
      </c>
      <c r="DH290" s="431">
        <f>DD290+DB290</f>
        <v/>
      </c>
      <c r="DI290">
        <f>DC290/DH290</f>
        <v/>
      </c>
      <c r="DK290" s="431">
        <f>DF290-AP290</f>
        <v/>
      </c>
      <c r="DL290" s="367" t="n"/>
      <c r="DM290" s="367" t="n"/>
      <c r="DN290" s="367" t="n"/>
      <c r="DO290" s="367" t="n"/>
      <c r="DP290" s="367" t="n"/>
      <c r="DQ290" s="367" t="n"/>
      <c r="DR290" s="367" t="n"/>
      <c r="DS290" s="367" t="n"/>
      <c r="DT290" s="367" t="n"/>
      <c r="DU290" s="367" t="n"/>
      <c r="DV290" s="367" t="n"/>
      <c r="DW290" s="367" t="n"/>
      <c r="DX290" s="367" t="n"/>
      <c r="DY290" s="367" t="n"/>
      <c r="DZ290" s="367" t="n"/>
      <c r="EA290" s="367" t="n"/>
      <c r="EB290" s="367" t="n"/>
      <c r="EC290" s="367" t="n"/>
      <c r="ED290" s="367" t="n"/>
      <c r="EE290" s="367" t="n"/>
      <c r="EF290" s="367" t="n"/>
      <c r="EG290" s="367" t="n"/>
      <c r="EH290" s="367" t="n"/>
      <c r="EI290" s="367" t="n"/>
    </row>
    <row r="291" ht="31.5" customFormat="1" customHeight="1" s="242">
      <c r="A291" s="236" t="n">
        <v>2022</v>
      </c>
      <c r="B291" s="192" t="n">
        <v>1</v>
      </c>
      <c r="C291" s="448" t="n">
        <v>44576</v>
      </c>
      <c r="D291" s="192" t="n">
        <v>376</v>
      </c>
      <c r="E291" s="192" t="n">
        <v>438</v>
      </c>
      <c r="F291" s="192" t="n">
        <v>5</v>
      </c>
      <c r="G291" s="241" t="inlineStr">
        <is>
          <t xml:space="preserve">LG43LM63/UM73 </t>
        </is>
      </c>
      <c r="H291" t="inlineStr">
        <is>
          <t>FMLGEI43LM6373</t>
        </is>
      </c>
      <c r="I291" t="inlineStr">
        <is>
          <t>1400*1700</t>
        </is>
      </c>
      <c r="J291" t="n">
        <v>3</v>
      </c>
      <c r="K291" t="n">
        <v>2</v>
      </c>
      <c r="L291" s="243" t="n">
        <v>335</v>
      </c>
      <c r="M291" s="244" t="n">
        <v>315.235</v>
      </c>
      <c r="N291" s="245" t="n">
        <v>358.785</v>
      </c>
      <c r="O291" s="235" t="n"/>
      <c r="P291" s="235" t="n"/>
      <c r="Q291" s="235" t="n"/>
      <c r="R291" s="235" t="n"/>
      <c r="S291" s="235" t="n"/>
      <c r="T291" s="235" t="n"/>
      <c r="U291" s="235" t="n"/>
      <c r="V291" s="235" t="n"/>
      <c r="W291" s="235" t="n"/>
      <c r="X291" s="235" t="n"/>
      <c r="Y291" s="195" t="n">
        <v>138</v>
      </c>
      <c r="Z291" s="195" t="n">
        <v>136</v>
      </c>
      <c r="AA291" s="235" t="n"/>
      <c r="AB291" s="235" t="n"/>
      <c r="AC291" s="235" t="n"/>
      <c r="AD291" s="235" t="n"/>
      <c r="AE291" s="235" t="n"/>
      <c r="AF291" s="235" t="n"/>
      <c r="AG291" s="235" t="n"/>
      <c r="AH291" s="235" t="n"/>
      <c r="AI291" s="235" t="n"/>
      <c r="AJ291" s="235" t="n"/>
      <c r="AK291" s="195" t="n">
        <v>137</v>
      </c>
      <c r="AL291" s="195" t="n">
        <v>137</v>
      </c>
      <c r="AM291" s="235" t="n"/>
      <c r="AN291" s="235" t="n"/>
      <c r="AO291" s="282" t="n"/>
      <c r="AP291" s="219" t="n">
        <v>67</v>
      </c>
      <c r="AQ291" s="220" t="n">
        <v>161</v>
      </c>
      <c r="AR291" s="218" t="n"/>
      <c r="AS291" s="218" t="n"/>
      <c r="AT291" s="218" t="n"/>
      <c r="AU291" s="218" t="n"/>
      <c r="AV291" s="218" t="n"/>
      <c r="AW291" s="218" t="n">
        <v>2355</v>
      </c>
      <c r="AX291" s="218" t="n"/>
      <c r="AY291" s="218" t="n">
        <v>942</v>
      </c>
      <c r="AZ291" s="218" t="n">
        <v>1413</v>
      </c>
      <c r="BA291" s="218" t="n"/>
      <c r="BB291" s="218" t="n"/>
      <c r="BC291" s="218" t="n"/>
      <c r="BD291" s="218" t="n"/>
      <c r="BE291" s="218" t="n"/>
      <c r="BF291" s="218" t="n"/>
      <c r="BG291" s="218" t="n"/>
      <c r="BH291" s="218" t="n"/>
      <c r="BI291" s="218" t="n"/>
      <c r="BJ291" s="218" t="n"/>
      <c r="BK291" s="218" t="n"/>
      <c r="BL291" s="218" t="n">
        <v>1413</v>
      </c>
      <c r="BM291" s="218" t="n">
        <v>1413</v>
      </c>
      <c r="BN291" s="218" t="n">
        <v>1884</v>
      </c>
      <c r="BO291" s="218" t="n"/>
      <c r="BP291" s="218" t="n"/>
      <c r="BQ291" s="218" t="n"/>
      <c r="BR291" s="218" t="n"/>
      <c r="BS291" s="218" t="n"/>
      <c r="BT291" s="218" t="n"/>
      <c r="BU291" s="218" t="n"/>
      <c r="BV291" s="218" t="n"/>
      <c r="BW291" s="218" t="n">
        <v>1884</v>
      </c>
      <c r="BX291" s="221" t="n"/>
      <c r="BY291" s="221" t="n">
        <v>1413</v>
      </c>
      <c r="BZ291" s="221" t="n"/>
      <c r="CA291" s="221" t="n"/>
      <c r="CB291" s="221" t="n"/>
      <c r="CC291" s="221" t="n"/>
      <c r="CD291" s="221" t="n"/>
      <c r="CE291" s="221" t="n"/>
      <c r="CF291" s="221" t="n"/>
      <c r="CG291" s="222" t="n"/>
      <c r="CH291" s="217" t="n">
        <v>0.015</v>
      </c>
      <c r="CI291" s="449" t="n"/>
      <c r="CJ291" s="224" t="n"/>
      <c r="CK291" s="196" t="n"/>
      <c r="CL291" s="196" t="n"/>
      <c r="CM291" s="196" t="n"/>
      <c r="CN291" s="196" t="n"/>
      <c r="CO291" s="196" t="inlineStr">
        <is>
          <t>LG</t>
        </is>
      </c>
      <c r="CP291" s="24" t="inlineStr">
        <is>
          <t>HE</t>
        </is>
      </c>
      <c r="CQ291" s="367" t="inlineStr">
        <is>
          <t>mfz66236501</t>
        </is>
      </c>
      <c r="CR291" s="367" t="inlineStr">
        <is>
          <t>mma</t>
        </is>
      </c>
      <c r="CS291" s="367" t="n">
        <v>2</v>
      </c>
      <c r="CT291" s="367" t="n"/>
      <c r="CU291" s="367" t="n"/>
      <c r="CV291" s="367" t="n"/>
      <c r="CW291" s="367" t="n"/>
      <c r="CX291" s="367" t="n"/>
      <c r="CY291" s="367">
        <f>IFERROR(ROUND(STDEV(AN291,L291),1),"")</f>
        <v/>
      </c>
      <c r="CZ291" s="235">
        <f>IFERROR(ROUND(AVERAGE(O291:S291,AA291:AE291),0),"")</f>
        <v/>
      </c>
      <c r="DA291" s="235">
        <f>IFERROR(AVERAGE(T291:X291,AF291:AJ291),"")</f>
        <v/>
      </c>
      <c r="DB291" s="96" t="n"/>
      <c r="DC291" s="431">
        <f>SUM(BL291:BT291,AW291:BE291)</f>
        <v/>
      </c>
      <c r="DD291">
        <f>ROUND(DC291/K291,0)</f>
        <v/>
      </c>
      <c r="DE291">
        <f>IFERROR(ROUND(AVERAGE(Y291:Z291,AK291:AL291),0),"")</f>
        <v/>
      </c>
      <c r="DF291" s="218">
        <f>IFERROR(ROUND((3600/DE291*J291),0),"")</f>
        <v/>
      </c>
      <c r="DG291">
        <f>IFERROR(ROUND(DD291/DF291,1),"")</f>
        <v/>
      </c>
      <c r="DH291" s="431">
        <f>DD291+DB291</f>
        <v/>
      </c>
      <c r="DI291">
        <f>DC291/DH291</f>
        <v/>
      </c>
      <c r="DK291" s="431">
        <f>DF291-AP291</f>
        <v/>
      </c>
      <c r="DL291" s="367" t="n"/>
      <c r="DM291" s="367" t="n"/>
      <c r="DN291" s="367" t="n"/>
      <c r="DO291" s="367" t="n"/>
      <c r="DP291" s="367" t="n"/>
      <c r="DQ291" s="367" t="n"/>
      <c r="DR291" s="367" t="n"/>
      <c r="DS291" s="367" t="n"/>
      <c r="DT291" s="367" t="n"/>
      <c r="DU291" s="367" t="n"/>
      <c r="DV291" s="367" t="n"/>
      <c r="DW291" s="367" t="n"/>
      <c r="DX291" s="367" t="n"/>
      <c r="DY291" s="367" t="n"/>
      <c r="DZ291" s="367" t="n"/>
      <c r="EA291" s="367" t="n"/>
      <c r="EB291" s="367" t="n"/>
      <c r="EC291" s="367" t="n"/>
      <c r="ED291" s="367" t="n"/>
      <c r="EE291" s="367" t="n"/>
      <c r="EF291" s="367" t="n"/>
      <c r="EG291" s="367" t="n"/>
      <c r="EH291" s="367" t="n"/>
      <c r="EI291" s="367" t="n"/>
    </row>
    <row r="292" ht="31.5" customFormat="1" customHeight="1" s="242">
      <c r="A292" s="236" t="n">
        <v>2022</v>
      </c>
      <c r="B292" s="192" t="n">
        <v>1</v>
      </c>
      <c r="C292" s="448" t="n">
        <v>44576</v>
      </c>
      <c r="D292" s="192" t="n">
        <v>384</v>
      </c>
      <c r="E292" s="192" t="n">
        <v>556</v>
      </c>
      <c r="F292" s="192" t="n">
        <v>6</v>
      </c>
      <c r="G292" s="241" t="inlineStr">
        <is>
          <t>LG 65 UM 73 top&amp;bottom</t>
        </is>
      </c>
      <c r="H292" t="inlineStr">
        <is>
          <t>FMLGEI65UM7301</t>
        </is>
      </c>
      <c r="I292" t="inlineStr">
        <is>
          <t>1400*1700</t>
        </is>
      </c>
      <c r="J292" t="n">
        <v>1</v>
      </c>
      <c r="K292" t="n">
        <v>6</v>
      </c>
      <c r="L292" s="243" t="n">
        <v>1066</v>
      </c>
      <c r="M292" s="244" t="n">
        <v>1003.106</v>
      </c>
      <c r="N292" s="245" t="n">
        <v>1141.686</v>
      </c>
      <c r="O292" s="235" t="n">
        <v>695200</v>
      </c>
      <c r="P292" s="235" t="n"/>
      <c r="Q292" s="235" t="n">
        <v>683600</v>
      </c>
      <c r="R292" s="235" t="n">
        <v>665600</v>
      </c>
      <c r="S292" s="235" t="n"/>
      <c r="T292" s="235" t="n">
        <v>530400</v>
      </c>
      <c r="U292" s="235" t="n">
        <v>43200</v>
      </c>
      <c r="V292" s="235" t="n">
        <v>560400</v>
      </c>
      <c r="W292" s="235" t="n">
        <v>521200</v>
      </c>
      <c r="X292" s="235" t="n"/>
      <c r="Y292" s="195" t="n">
        <v>157</v>
      </c>
      <c r="Z292" s="195" t="n">
        <v>155</v>
      </c>
      <c r="AA292" s="235" t="n">
        <v>694400</v>
      </c>
      <c r="AB292" s="235" t="n"/>
      <c r="AC292" s="235" t="n">
        <v>684000</v>
      </c>
      <c r="AD292" s="235" t="n">
        <v>664000</v>
      </c>
      <c r="AE292" s="235" t="n">
        <v>763600</v>
      </c>
      <c r="AF292" s="235" t="n">
        <v>530400</v>
      </c>
      <c r="AG292" s="235" t="n"/>
      <c r="AH292" s="235" t="n">
        <v>560400</v>
      </c>
      <c r="AI292" s="235" t="n">
        <v>521200</v>
      </c>
      <c r="AJ292" s="235" t="n">
        <v>537200</v>
      </c>
      <c r="AK292" s="195" t="n">
        <v>157</v>
      </c>
      <c r="AL292" s="195" t="n">
        <v>155</v>
      </c>
      <c r="AM292" s="235" t="n"/>
      <c r="AN292" s="235" t="n"/>
      <c r="AO292" s="282" t="n"/>
      <c r="AP292" s="219" t="n">
        <v>20</v>
      </c>
      <c r="AQ292" s="220" t="n">
        <v>180</v>
      </c>
      <c r="AR292" s="218" t="n"/>
      <c r="AS292" s="218" t="n"/>
      <c r="AT292" s="218" t="n"/>
      <c r="AU292" s="218" t="n"/>
      <c r="AV292" s="218" t="n"/>
      <c r="AW292" s="218" t="n">
        <v>1200</v>
      </c>
      <c r="AX292" s="218" t="n"/>
      <c r="AY292" s="218" t="n">
        <v>2400</v>
      </c>
      <c r="AZ292" s="218" t="n">
        <v>2400</v>
      </c>
      <c r="BA292" s="218" t="n"/>
      <c r="BB292" s="218" t="n"/>
      <c r="BC292" s="218" t="n"/>
      <c r="BD292" s="218" t="n"/>
      <c r="BE292" s="218" t="n"/>
      <c r="BF292" s="218" t="n"/>
      <c r="BG292" s="218" t="n"/>
      <c r="BH292" s="218" t="n"/>
      <c r="BI292" s="218" t="n"/>
      <c r="BJ292" s="218" t="n"/>
      <c r="BK292" s="218" t="n"/>
      <c r="BL292" s="218" t="n">
        <v>2400</v>
      </c>
      <c r="BM292" s="218" t="n">
        <v>2400</v>
      </c>
      <c r="BN292" s="218" t="n">
        <v>2400</v>
      </c>
      <c r="BO292" s="218" t="n"/>
      <c r="BP292" s="218" t="n"/>
      <c r="BQ292" s="218" t="n"/>
      <c r="BR292" s="218" t="n"/>
      <c r="BS292" s="218" t="n"/>
      <c r="BT292" s="218" t="n"/>
      <c r="BU292" s="218" t="n"/>
      <c r="BV292" s="218" t="n"/>
      <c r="BW292" s="218" t="n">
        <v>400</v>
      </c>
      <c r="BX292" s="221" t="n"/>
      <c r="BY292" s="221" t="n">
        <v>800</v>
      </c>
      <c r="BZ292" s="221" t="n"/>
      <c r="CA292" s="221" t="n"/>
      <c r="CB292" s="221" t="n"/>
      <c r="CC292" s="221" t="n"/>
      <c r="CD292" s="221" t="n"/>
      <c r="CE292" s="221" t="n"/>
      <c r="CF292" s="221" t="n"/>
      <c r="CG292" s="222" t="n"/>
      <c r="CH292" s="217" t="n">
        <v>0.015</v>
      </c>
      <c r="CI292" s="449" t="n"/>
      <c r="CJ292" s="224" t="n"/>
      <c r="CK292" s="196" t="n"/>
      <c r="CL292" s="196" t="n"/>
      <c r="CM292" s="196" t="n"/>
      <c r="CN292" s="196" t="n"/>
      <c r="CO292" s="196" t="inlineStr">
        <is>
          <t>LG</t>
        </is>
      </c>
      <c r="CP292" s="24" t="inlineStr">
        <is>
          <t>HE</t>
        </is>
      </c>
      <c r="CQ292" s="367" t="inlineStr">
        <is>
          <t>MFZ66236701</t>
        </is>
      </c>
      <c r="CR292" s="367" t="n"/>
      <c r="CS292" s="367" t="n">
        <v>2</v>
      </c>
      <c r="CT292" s="367" t="n"/>
      <c r="CU292" s="367" t="n"/>
      <c r="CV292" s="367" t="n"/>
      <c r="CW292" s="367" t="n"/>
      <c r="CX292" s="367" t="n"/>
      <c r="CY292" s="367">
        <f>IFERROR(ROUND(STDEV(AN292,L292),1),"")</f>
        <v/>
      </c>
      <c r="CZ292" s="235">
        <f>IFERROR(ROUND(AVERAGE(O292:S292,AA292:AE292),0),"")</f>
        <v/>
      </c>
      <c r="DA292" s="235">
        <f>IFERROR(AVERAGE(T292:X292,AF292:AJ292),"")</f>
        <v/>
      </c>
      <c r="DB292" s="96" t="n"/>
      <c r="DC292" s="431">
        <f>SUM(BL292:BT292,AW292:BE292)</f>
        <v/>
      </c>
      <c r="DD292">
        <f>ROUND(DC292/K292,0)</f>
        <v/>
      </c>
      <c r="DE292">
        <f>IFERROR(ROUND(AVERAGE(Y292:Z292,AK292:AL292),0),"")</f>
        <v/>
      </c>
      <c r="DF292" s="218">
        <f>IFERROR(ROUND((3600/DE292*J292),0),"")</f>
        <v/>
      </c>
      <c r="DG292">
        <f>IFERROR(ROUND(DD292/DF292,1),"")</f>
        <v/>
      </c>
      <c r="DH292" s="431">
        <f>DD292+DB292</f>
        <v/>
      </c>
      <c r="DI292">
        <f>DC292/DH292</f>
        <v/>
      </c>
      <c r="DK292" s="431">
        <f>DF292-AP292</f>
        <v/>
      </c>
      <c r="DL292" s="367" t="n"/>
      <c r="DM292" s="367" t="n"/>
      <c r="DN292" s="367" t="n"/>
      <c r="DO292" s="367" t="n"/>
      <c r="DP292" s="367" t="n"/>
      <c r="DQ292" s="367" t="n"/>
      <c r="DR292" s="367" t="n"/>
      <c r="DS292" s="367" t="n"/>
      <c r="DT292" s="367" t="n"/>
      <c r="DU292" s="367" t="n"/>
      <c r="DV292" s="367" t="n"/>
      <c r="DW292" s="367" t="n"/>
      <c r="DX292" s="367" t="n"/>
      <c r="DY292" s="367" t="n"/>
      <c r="DZ292" s="367" t="n"/>
      <c r="EA292" s="367" t="n"/>
      <c r="EB292" s="367" t="n"/>
      <c r="EC292" s="367" t="n"/>
      <c r="ED292" s="367" t="n"/>
      <c r="EE292" s="367" t="n"/>
      <c r="EF292" s="367" t="n"/>
      <c r="EG292" s="367" t="n"/>
      <c r="EH292" s="367" t="n"/>
      <c r="EI292" s="367" t="n"/>
    </row>
    <row r="293" ht="31.5" customFormat="1" customHeight="1" s="242">
      <c r="A293" s="236" t="n">
        <v>2022</v>
      </c>
      <c r="B293" s="192" t="n">
        <v>1</v>
      </c>
      <c r="C293" s="448" t="n">
        <v>44576</v>
      </c>
      <c r="D293" s="192" t="n">
        <v>384</v>
      </c>
      <c r="E293" s="192" t="n">
        <v>557</v>
      </c>
      <c r="F293" s="192" t="n">
        <v>6</v>
      </c>
      <c r="G293" s="241" t="inlineStr">
        <is>
          <t>LGLG65UM73 LR</t>
        </is>
      </c>
      <c r="H293" t="inlineStr">
        <is>
          <t>FMLGEI65UM7302</t>
        </is>
      </c>
      <c r="I293" t="inlineStr">
        <is>
          <t>1400*1700</t>
        </is>
      </c>
      <c r="J293" t="n">
        <v>1</v>
      </c>
      <c r="K293" t="n">
        <v>6</v>
      </c>
      <c r="L293" s="243" t="n">
        <v>182</v>
      </c>
      <c r="M293" s="244" t="n">
        <v>171.262</v>
      </c>
      <c r="N293" s="245" t="n">
        <v>194.922</v>
      </c>
      <c r="O293" s="235" t="n"/>
      <c r="P293" s="235" t="n"/>
      <c r="Q293" s="235" t="n"/>
      <c r="R293" s="235" t="n"/>
      <c r="S293" s="235" t="n"/>
      <c r="T293" s="235" t="n"/>
      <c r="U293" s="235" t="n"/>
      <c r="V293" s="235" t="n"/>
      <c r="W293" s="235" t="n"/>
      <c r="X293" s="235" t="n"/>
      <c r="Y293" s="195" t="n">
        <v>157</v>
      </c>
      <c r="Z293" s="195" t="n">
        <v>155</v>
      </c>
      <c r="AA293" s="235" t="n"/>
      <c r="AB293" s="235" t="n"/>
      <c r="AC293" s="235" t="n"/>
      <c r="AD293" s="235" t="n"/>
      <c r="AE293" s="235" t="n"/>
      <c r="AF293" s="235" t="n"/>
      <c r="AG293" s="235" t="n"/>
      <c r="AH293" s="235" t="n"/>
      <c r="AI293" s="235" t="n"/>
      <c r="AJ293" s="235" t="n"/>
      <c r="AK293" s="195" t="n">
        <v>157</v>
      </c>
      <c r="AL293" s="195" t="n">
        <v>155</v>
      </c>
      <c r="AM293" s="235" t="n"/>
      <c r="AN293" s="235" t="n"/>
      <c r="AO293" s="282" t="n"/>
      <c r="AP293" s="219" t="n">
        <v>20</v>
      </c>
      <c r="AQ293" s="220" t="n">
        <v>180</v>
      </c>
      <c r="AR293" s="218" t="n"/>
      <c r="AS293" s="218" t="n"/>
      <c r="AT293" s="218" t="n"/>
      <c r="AU293" s="218" t="n"/>
      <c r="AV293" s="218" t="n"/>
      <c r="AW293" s="218" t="n">
        <v>1200</v>
      </c>
      <c r="AX293" s="218" t="n">
        <v>800</v>
      </c>
      <c r="AY293" s="218" t="n">
        <v>1200</v>
      </c>
      <c r="AZ293" s="218" t="n">
        <v>1600</v>
      </c>
      <c r="BA293" s="218" t="n"/>
      <c r="BB293" s="218" t="n"/>
      <c r="BC293" s="218" t="n"/>
      <c r="BD293" s="218" t="n"/>
      <c r="BE293" s="218" t="n"/>
      <c r="BF293" s="218" t="n"/>
      <c r="BG293" s="218" t="n"/>
      <c r="BH293" s="218" t="n"/>
      <c r="BI293" s="218" t="n"/>
      <c r="BJ293" s="218" t="n"/>
      <c r="BK293" s="218" t="n"/>
      <c r="BL293" s="218" t="n"/>
      <c r="BM293" s="218" t="n"/>
      <c r="BN293" s="218" t="n"/>
      <c r="BO293" s="218" t="n"/>
      <c r="BP293" s="218" t="n"/>
      <c r="BQ293" s="218" t="n"/>
      <c r="BR293" s="218" t="n"/>
      <c r="BS293" s="218" t="n"/>
      <c r="BT293" s="218" t="n"/>
      <c r="BU293" s="218" t="n"/>
      <c r="BV293" s="218" t="n"/>
      <c r="BW293" s="218" t="n"/>
      <c r="BX293" s="221" t="n"/>
      <c r="BY293" s="221" t="n"/>
      <c r="BZ293" s="221" t="n"/>
      <c r="CA293" s="221" t="n"/>
      <c r="CB293" s="221" t="n"/>
      <c r="CC293" s="221" t="n"/>
      <c r="CD293" s="221" t="n"/>
      <c r="CE293" s="221" t="n"/>
      <c r="CF293" s="221" t="n"/>
      <c r="CG293" s="222" t="n"/>
      <c r="CH293" s="217" t="n">
        <v>0.015</v>
      </c>
      <c r="CI293" s="449" t="n"/>
      <c r="CJ293" s="224" t="n"/>
      <c r="CK293" s="196" t="n"/>
      <c r="CL293" s="196" t="n"/>
      <c r="CM293" s="196" t="n"/>
      <c r="CN293" s="196" t="n"/>
      <c r="CO293" s="196" t="inlineStr">
        <is>
          <t>LG</t>
        </is>
      </c>
      <c r="CP293" s="24" t="inlineStr">
        <is>
          <t>HE</t>
        </is>
      </c>
      <c r="CQ293" s="367" t="inlineStr">
        <is>
          <t>MFZ66236702</t>
        </is>
      </c>
      <c r="CR293" s="367" t="inlineStr">
        <is>
          <t xml:space="preserve">mma </t>
        </is>
      </c>
      <c r="CS293" s="367" t="n">
        <v>2</v>
      </c>
      <c r="CT293" s="367" t="n"/>
      <c r="CU293" s="367" t="n"/>
      <c r="CV293" s="367" t="n"/>
      <c r="CW293" s="367" t="n"/>
      <c r="CX293" s="367" t="n"/>
      <c r="CY293" s="367">
        <f>IFERROR(ROUND(STDEV(AN293,L293),1),"")</f>
        <v/>
      </c>
      <c r="CZ293" s="235">
        <f>IFERROR(ROUND(AVERAGE(O293:S293,AA293:AE293),0),"")</f>
        <v/>
      </c>
      <c r="DA293" s="235">
        <f>IFERROR(AVERAGE(T293:X293,AF293:AJ293),"")</f>
        <v/>
      </c>
      <c r="DB293" s="96" t="n"/>
      <c r="DC293" s="431">
        <f>SUM(BL293:BT293,AW293:BE293)</f>
        <v/>
      </c>
      <c r="DD293">
        <f>ROUND(DC293/K293,0)</f>
        <v/>
      </c>
      <c r="DE293">
        <f>IFERROR(ROUND(AVERAGE(Y293:Z293,AK293:AL293),0),"")</f>
        <v/>
      </c>
      <c r="DF293" s="218">
        <f>IFERROR(ROUND((3600/DE293*J293),0),"")</f>
        <v/>
      </c>
      <c r="DG293">
        <f>IFERROR(ROUND(DD293/DF293,1),"")</f>
        <v/>
      </c>
      <c r="DH293" s="431">
        <f>DD293+DB293</f>
        <v/>
      </c>
      <c r="DI293">
        <f>DC293/DH293</f>
        <v/>
      </c>
      <c r="DK293" s="431">
        <f>DF293-AP293</f>
        <v/>
      </c>
      <c r="DL293" s="367" t="n"/>
      <c r="DM293" s="367" t="n"/>
      <c r="DN293" s="367" t="n"/>
      <c r="DO293" s="367" t="n"/>
      <c r="DP293" s="367" t="n"/>
      <c r="DQ293" s="367" t="n"/>
      <c r="DR293" s="367" t="n"/>
      <c r="DS293" s="367" t="n"/>
      <c r="DT293" s="367" t="n"/>
      <c r="DU293" s="367" t="n"/>
      <c r="DV293" s="367" t="n"/>
      <c r="DW293" s="367" t="n"/>
      <c r="DX293" s="367" t="n"/>
      <c r="DY293" s="367" t="n"/>
      <c r="DZ293" s="367" t="n"/>
      <c r="EA293" s="367" t="n"/>
      <c r="EB293" s="367" t="n"/>
      <c r="EC293" s="367" t="n"/>
      <c r="ED293" s="367" t="n"/>
      <c r="EE293" s="367" t="n"/>
      <c r="EF293" s="367" t="n"/>
      <c r="EG293" s="367" t="n"/>
      <c r="EH293" s="367" t="n"/>
      <c r="EI293" s="367" t="n"/>
    </row>
    <row r="294" ht="31.5" customFormat="1" customHeight="1" s="242">
      <c r="A294" s="236" t="n">
        <v>2022</v>
      </c>
      <c r="B294" s="192" t="n">
        <v>1</v>
      </c>
      <c r="C294" s="448" t="n">
        <v>44576</v>
      </c>
      <c r="D294" s="192" t="n">
        <v>434</v>
      </c>
      <c r="E294" s="192" t="n">
        <v>751</v>
      </c>
      <c r="F294" s="192" t="n">
        <v>6</v>
      </c>
      <c r="G294" s="241" t="inlineStr">
        <is>
          <t>LG Nano80-top&amp;bottom</t>
        </is>
      </c>
      <c r="H294" t="inlineStr">
        <is>
          <t>FMLGEI1765NA80</t>
        </is>
      </c>
      <c r="I294" t="inlineStr">
        <is>
          <t>1400*1700</t>
        </is>
      </c>
      <c r="J294" t="n">
        <v>1</v>
      </c>
      <c r="K294" t="n">
        <v>4</v>
      </c>
      <c r="L294" s="243" t="n">
        <v>1009</v>
      </c>
      <c r="M294" s="244" t="n">
        <v>949.4690000000001</v>
      </c>
      <c r="N294" s="245" t="n">
        <v>1080.639</v>
      </c>
      <c r="O294" s="235" t="n"/>
      <c r="P294" s="235" t="n"/>
      <c r="Q294" s="235" t="n"/>
      <c r="R294" s="235" t="n"/>
      <c r="S294" s="235" t="n"/>
      <c r="T294" s="235" t="n"/>
      <c r="U294" s="235" t="n"/>
      <c r="V294" s="235" t="n"/>
      <c r="W294" s="235" t="n"/>
      <c r="X294" s="235" t="n"/>
      <c r="Y294" s="195" t="n">
        <v>178</v>
      </c>
      <c r="Z294" s="195" t="n">
        <v>174</v>
      </c>
      <c r="AA294" s="235" t="n"/>
      <c r="AB294" s="235" t="n">
        <v>57785</v>
      </c>
      <c r="AC294" s="235" t="n">
        <v>55230</v>
      </c>
      <c r="AD294" s="235" t="n">
        <v>54705</v>
      </c>
      <c r="AE294" s="235" t="n">
        <v>56700</v>
      </c>
      <c r="AF294" s="235" t="n"/>
      <c r="AG294" s="235" t="n">
        <v>40565</v>
      </c>
      <c r="AH294" s="235" t="n">
        <v>38885</v>
      </c>
      <c r="AI294" s="235" t="n">
        <v>38605</v>
      </c>
      <c r="AJ294" s="235" t="n">
        <v>44800</v>
      </c>
      <c r="AK294" s="195" t="n">
        <v>177</v>
      </c>
      <c r="AL294" s="195" t="n">
        <v>181</v>
      </c>
      <c r="AM294" s="235" t="n"/>
      <c r="AN294" s="235" t="n"/>
      <c r="AO294" s="282" t="n"/>
      <c r="AP294" s="219" t="n">
        <v>33</v>
      </c>
      <c r="AQ294" s="220" t="n">
        <v>108</v>
      </c>
      <c r="AR294" s="218" t="n"/>
      <c r="AS294" s="218" t="n"/>
      <c r="AT294" s="218" t="n"/>
      <c r="AU294" s="218" t="n"/>
      <c r="AV294" s="218" t="n"/>
      <c r="AW294" s="218" t="n"/>
      <c r="AX294" s="218" t="n"/>
      <c r="AY294" s="218" t="n"/>
      <c r="AZ294" s="218" t="n"/>
      <c r="BA294" s="218" t="n"/>
      <c r="BB294" s="218" t="n"/>
      <c r="BC294" s="218" t="n"/>
      <c r="BD294" s="218" t="n"/>
      <c r="BE294" s="218" t="n"/>
      <c r="BF294" s="218" t="n"/>
      <c r="BG294" s="218" t="n"/>
      <c r="BH294" s="218" t="n"/>
      <c r="BI294" s="218" t="n"/>
      <c r="BJ294" s="218" t="n"/>
      <c r="BK294" s="218" t="n"/>
      <c r="BL294" s="218" t="n">
        <v>70</v>
      </c>
      <c r="BM294" s="218" t="n">
        <v>105</v>
      </c>
      <c r="BN294" s="218" t="n">
        <v>140</v>
      </c>
      <c r="BO294" s="218" t="n"/>
      <c r="BP294" s="218" t="n"/>
      <c r="BQ294" s="218" t="n"/>
      <c r="BR294" s="218" t="n"/>
      <c r="BS294" s="218" t="n">
        <v>210</v>
      </c>
      <c r="BT294" s="218" t="n"/>
      <c r="BU294" s="218" t="n"/>
      <c r="BV294" s="218" t="n"/>
      <c r="BW294" s="218" t="n"/>
      <c r="BX294" s="221" t="n"/>
      <c r="BY294" s="221" t="n"/>
      <c r="BZ294" s="221" t="n"/>
      <c r="CA294" s="221" t="n"/>
      <c r="CB294" s="221" t="n"/>
      <c r="CC294" s="221" t="n"/>
      <c r="CD294" s="221" t="n"/>
      <c r="CE294" s="221" t="n"/>
      <c r="CF294" s="221" t="n"/>
      <c r="CG294" s="222" t="n"/>
      <c r="CH294" s="217" t="n">
        <v>0.015</v>
      </c>
      <c r="CI294" s="449" t="n"/>
      <c r="CJ294" s="224" t="n"/>
      <c r="CK294" s="196" t="n"/>
      <c r="CL294" s="196" t="n"/>
      <c r="CM294" s="196" t="n"/>
      <c r="CN294" s="196" t="n"/>
      <c r="CO294" s="196" t="inlineStr">
        <is>
          <t>LG</t>
        </is>
      </c>
      <c r="CP294" s="24" t="inlineStr">
        <is>
          <t>HE</t>
        </is>
      </c>
      <c r="CQ294" s="367" t="inlineStr">
        <is>
          <t>MFZ67212201</t>
        </is>
      </c>
      <c r="CR294" s="367" t="inlineStr">
        <is>
          <t>mma</t>
        </is>
      </c>
      <c r="CS294" s="367" t="n">
        <v>2</v>
      </c>
      <c r="CT294" s="367" t="n"/>
      <c r="CU294" s="367" t="n"/>
      <c r="CV294" s="367" t="n"/>
      <c r="CW294" s="367" t="n"/>
      <c r="CX294" s="367" t="n"/>
      <c r="CY294" s="367">
        <f>IFERROR(ROUND(STDEV(AN294,L294),1),"")</f>
        <v/>
      </c>
      <c r="CZ294" s="235">
        <f>IFERROR(ROUND(AVERAGE(O294:S294,AA294:AE294),0),"")</f>
        <v/>
      </c>
      <c r="DA294" s="235">
        <f>IFERROR(AVERAGE(T294:X294,AF294:AJ294),"")</f>
        <v/>
      </c>
      <c r="DB294" s="96" t="n"/>
      <c r="DC294" s="431">
        <f>SUM(BL294:BT294,AW294:BE294)</f>
        <v/>
      </c>
      <c r="DD294">
        <f>ROUND(DC294/K294,0)</f>
        <v/>
      </c>
      <c r="DE294">
        <f>IFERROR(ROUND(AVERAGE(Y294:Z294,AK294:AL294),0),"")</f>
        <v/>
      </c>
      <c r="DF294" s="218">
        <f>IFERROR(ROUND((3600/DE294*J294),0),"")</f>
        <v/>
      </c>
      <c r="DG294">
        <f>IFERROR(ROUND(DD294/DF294,1),"")</f>
        <v/>
      </c>
      <c r="DH294" s="431">
        <f>DD294+DB294</f>
        <v/>
      </c>
      <c r="DI294">
        <f>DC294/DH294</f>
        <v/>
      </c>
      <c r="DK294" s="431">
        <f>DF294-AP294</f>
        <v/>
      </c>
      <c r="DL294" s="367" t="n"/>
      <c r="DM294" s="367" t="n"/>
      <c r="DN294" s="367" t="n"/>
      <c r="DO294" s="367" t="n"/>
      <c r="DP294" s="367" t="n"/>
      <c r="DQ294" s="367" t="n"/>
      <c r="DR294" s="367" t="n"/>
      <c r="DS294" s="367" t="n"/>
      <c r="DT294" s="367" t="n"/>
      <c r="DU294" s="367" t="n"/>
      <c r="DV294" s="367" t="n"/>
      <c r="DW294" s="367" t="n"/>
      <c r="DX294" s="367" t="n"/>
      <c r="DY294" s="367" t="n"/>
      <c r="DZ294" s="367" t="n"/>
      <c r="EA294" s="367" t="n"/>
      <c r="EB294" s="367" t="n"/>
      <c r="EC294" s="367" t="n"/>
      <c r="ED294" s="367" t="n"/>
      <c r="EE294" s="367" t="n"/>
      <c r="EF294" s="367" t="n"/>
      <c r="EG294" s="367" t="n"/>
      <c r="EH294" s="367" t="n"/>
      <c r="EI294" s="367" t="n"/>
    </row>
    <row r="295" ht="31.5" customFormat="1" customHeight="1" s="242">
      <c r="A295" s="236" t="n">
        <v>2022</v>
      </c>
      <c r="B295" s="192" t="n">
        <v>1</v>
      </c>
      <c r="C295" s="448" t="n">
        <v>44576</v>
      </c>
      <c r="D295" s="192" t="n">
        <v>434</v>
      </c>
      <c r="E295" s="192" t="n">
        <v>752</v>
      </c>
      <c r="F295" s="192" t="n">
        <v>6</v>
      </c>
      <c r="G295" s="241" t="inlineStr">
        <is>
          <t>LG Nano80-side-left</t>
        </is>
      </c>
      <c r="H295" t="inlineStr">
        <is>
          <t>FMLGEI3465NA80</t>
        </is>
      </c>
      <c r="I295" t="inlineStr">
        <is>
          <t>1400*1700</t>
        </is>
      </c>
      <c r="J295" t="n">
        <v>1</v>
      </c>
      <c r="K295" t="n">
        <v>4</v>
      </c>
      <c r="L295" s="243" t="n">
        <v>52</v>
      </c>
      <c r="M295" s="244" t="n">
        <v>48.932</v>
      </c>
      <c r="N295" s="245" t="n">
        <v>55.692</v>
      </c>
      <c r="O295" s="235" t="n"/>
      <c r="P295" s="235" t="n"/>
      <c r="Q295" s="235" t="n"/>
      <c r="R295" s="235" t="n"/>
      <c r="S295" s="235" t="n"/>
      <c r="T295" s="235" t="n"/>
      <c r="U295" s="235" t="n"/>
      <c r="V295" s="235" t="n"/>
      <c r="W295" s="235" t="n"/>
      <c r="X295" s="235" t="n"/>
      <c r="Y295" s="195" t="n">
        <v>178</v>
      </c>
      <c r="Z295" s="195" t="n">
        <v>174</v>
      </c>
      <c r="AA295" s="235" t="n"/>
      <c r="AB295" s="235" t="n">
        <v>2555</v>
      </c>
      <c r="AC295" s="235" t="n">
        <v>2625</v>
      </c>
      <c r="AD295" s="235" t="n">
        <v>2590</v>
      </c>
      <c r="AE295" s="235" t="n">
        <v>2625</v>
      </c>
      <c r="AF295" s="235" t="n"/>
      <c r="AG295" s="235" t="n">
        <v>1995</v>
      </c>
      <c r="AH295" s="235" t="n">
        <v>2030</v>
      </c>
      <c r="AI295" s="235" t="n">
        <v>1925</v>
      </c>
      <c r="AJ295" s="235" t="n">
        <v>1890</v>
      </c>
      <c r="AK295" s="195" t="n">
        <v>177</v>
      </c>
      <c r="AL295" s="195" t="n">
        <v>181</v>
      </c>
      <c r="AM295" s="235" t="n"/>
      <c r="AN295" s="235" t="n"/>
      <c r="AO295" s="282" t="n"/>
      <c r="AP295" s="219" t="n">
        <v>33</v>
      </c>
      <c r="AQ295" s="220" t="n">
        <v>108</v>
      </c>
      <c r="AR295" s="218" t="n"/>
      <c r="AS295" s="218" t="n"/>
      <c r="AT295" s="218" t="n"/>
      <c r="AU295" s="218" t="n"/>
      <c r="AV295" s="218" t="n"/>
      <c r="AW295" s="218" t="n"/>
      <c r="AX295" s="218" t="n"/>
      <c r="AY295" s="218" t="n"/>
      <c r="AZ295" s="218" t="n"/>
      <c r="BA295" s="218" t="n"/>
      <c r="BB295" s="218" t="n"/>
      <c r="BC295" s="218" t="n"/>
      <c r="BD295" s="218" t="n"/>
      <c r="BE295" s="218" t="n"/>
      <c r="BF295" s="218" t="n"/>
      <c r="BG295" s="218" t="n"/>
      <c r="BH295" s="218" t="n"/>
      <c r="BI295" s="218" t="n"/>
      <c r="BJ295" s="218" t="n"/>
      <c r="BK295" s="218" t="n"/>
      <c r="BL295" s="218" t="n"/>
      <c r="BM295" s="218" t="n"/>
      <c r="BN295" s="218" t="n"/>
      <c r="BO295" s="218" t="n"/>
      <c r="BP295" s="218" t="n"/>
      <c r="BQ295" s="218" t="n"/>
      <c r="BR295" s="218" t="n"/>
      <c r="BS295" s="218" t="n"/>
      <c r="BT295" s="218" t="n"/>
      <c r="BU295" s="218" t="n"/>
      <c r="BV295" s="218" t="n"/>
      <c r="BW295" s="218" t="n"/>
      <c r="BX295" s="221" t="n"/>
      <c r="BY295" s="221" t="n"/>
      <c r="BZ295" s="221" t="n"/>
      <c r="CA295" s="221" t="n"/>
      <c r="CB295" s="221" t="n"/>
      <c r="CC295" s="221" t="n"/>
      <c r="CD295" s="221" t="n"/>
      <c r="CE295" s="221" t="n"/>
      <c r="CF295" s="221" t="n"/>
      <c r="CG295" s="222" t="n"/>
      <c r="CH295" s="217" t="n">
        <v>0.015</v>
      </c>
      <c r="CI295" s="449" t="n"/>
      <c r="CJ295" s="224" t="n"/>
      <c r="CK295" s="196" t="n"/>
      <c r="CL295" s="196" t="n"/>
      <c r="CM295" s="196" t="n"/>
      <c r="CN295" s="196" t="n"/>
      <c r="CO295" s="196" t="inlineStr">
        <is>
          <t>LG</t>
        </is>
      </c>
      <c r="CP295" s="24" t="inlineStr">
        <is>
          <t>HE</t>
        </is>
      </c>
      <c r="CQ295" s="367" t="inlineStr">
        <is>
          <t>MFZ67212202</t>
        </is>
      </c>
      <c r="CR295" s="367" t="inlineStr">
        <is>
          <t>mma</t>
        </is>
      </c>
      <c r="CS295" s="367" t="n">
        <v>2</v>
      </c>
      <c r="CT295" s="367" t="n"/>
      <c r="CU295" s="367" t="n"/>
      <c r="CV295" s="367" t="n"/>
      <c r="CW295" s="367" t="n"/>
      <c r="CX295" s="367" t="n"/>
      <c r="CY295" s="367">
        <f>IFERROR(ROUND(STDEV(AN295,L295),1),"")</f>
        <v/>
      </c>
      <c r="CZ295" s="235">
        <f>IFERROR(ROUND(AVERAGE(O295:S295,AA295:AE295),0),"")</f>
        <v/>
      </c>
      <c r="DA295" s="235">
        <f>IFERROR(AVERAGE(T295:X295,AF295:AJ295),"")</f>
        <v/>
      </c>
      <c r="DB295" s="96" t="n"/>
      <c r="DC295" s="431">
        <f>SUM(BL295:BT295,AW295:BE295)</f>
        <v/>
      </c>
      <c r="DD295">
        <f>ROUND(DC295/K295,0)</f>
        <v/>
      </c>
      <c r="DE295">
        <f>IFERROR(ROUND(AVERAGE(Y295:Z295,AK295:AL295),0),"")</f>
        <v/>
      </c>
      <c r="DF295" s="218">
        <f>IFERROR(ROUND((3600/DE295*J295),0),"")</f>
        <v/>
      </c>
      <c r="DG295">
        <f>IFERROR(ROUND(DD295/DF295,1),"")</f>
        <v/>
      </c>
      <c r="DH295" s="431">
        <f>DD295+DB295</f>
        <v/>
      </c>
      <c r="DI295">
        <f>DC295/DH295</f>
        <v/>
      </c>
      <c r="DK295" s="431">
        <f>DF295-AP295</f>
        <v/>
      </c>
      <c r="DL295" s="367" t="n"/>
      <c r="DM295" s="367" t="n"/>
      <c r="DN295" s="367" t="n"/>
      <c r="DO295" s="367" t="n"/>
      <c r="DP295" s="367" t="n"/>
      <c r="DQ295" s="367" t="n"/>
      <c r="DR295" s="367" t="n"/>
      <c r="DS295" s="367" t="n"/>
      <c r="DT295" s="367" t="n"/>
      <c r="DU295" s="367" t="n"/>
      <c r="DV295" s="367" t="n"/>
      <c r="DW295" s="367" t="n"/>
      <c r="DX295" s="367" t="n"/>
      <c r="DY295" s="367" t="n"/>
      <c r="DZ295" s="367" t="n"/>
      <c r="EA295" s="367" t="n"/>
      <c r="EB295" s="367" t="n"/>
      <c r="EC295" s="367" t="n"/>
      <c r="ED295" s="367" t="n"/>
      <c r="EE295" s="367" t="n"/>
      <c r="EF295" s="367" t="n"/>
      <c r="EG295" s="367" t="n"/>
      <c r="EH295" s="367" t="n"/>
      <c r="EI295" s="367" t="n"/>
    </row>
    <row r="296" ht="31.5" customFormat="1" customHeight="1" s="242">
      <c r="A296" s="236" t="n">
        <v>2022</v>
      </c>
      <c r="B296" s="192" t="n">
        <v>1</v>
      </c>
      <c r="C296" s="448" t="n">
        <v>44576</v>
      </c>
      <c r="D296" s="192" t="n">
        <v>376</v>
      </c>
      <c r="E296" s="192" t="n">
        <v>438</v>
      </c>
      <c r="F296" s="192" t="n">
        <v>7</v>
      </c>
      <c r="G296" s="241" t="inlineStr">
        <is>
          <t xml:space="preserve">LG43LM63/UM73 </t>
        </is>
      </c>
      <c r="H296" t="inlineStr">
        <is>
          <t>FMLGEI43LM6373</t>
        </is>
      </c>
      <c r="I296" t="inlineStr">
        <is>
          <t>1400*1700</t>
        </is>
      </c>
      <c r="J296" t="n">
        <v>3</v>
      </c>
      <c r="K296" t="n">
        <v>2</v>
      </c>
      <c r="L296" s="243" t="n">
        <v>335</v>
      </c>
      <c r="M296" s="244" t="n">
        <v>315.235</v>
      </c>
      <c r="N296" s="245" t="n">
        <v>358.785</v>
      </c>
      <c r="O296" s="235" t="n">
        <v>230319</v>
      </c>
      <c r="P296" s="235" t="n"/>
      <c r="Q296" s="235" t="n">
        <v>212421</v>
      </c>
      <c r="R296" s="235" t="n">
        <v>206298</v>
      </c>
      <c r="S296" s="235" t="n"/>
      <c r="T296" s="235" t="n">
        <v>168147</v>
      </c>
      <c r="U296" s="235" t="n"/>
      <c r="V296" s="235" t="n">
        <v>162966</v>
      </c>
      <c r="W296" s="235" t="n">
        <v>162966</v>
      </c>
      <c r="X296" s="235" t="n"/>
      <c r="Y296" s="195" t="n">
        <v>138</v>
      </c>
      <c r="Z296" s="195" t="n">
        <v>136</v>
      </c>
      <c r="AA296" s="235" t="n">
        <v>230319</v>
      </c>
      <c r="AB296" s="235" t="n">
        <v>239268</v>
      </c>
      <c r="AC296" s="235" t="n">
        <v>212421</v>
      </c>
      <c r="AD296" s="235" t="n">
        <v>206298</v>
      </c>
      <c r="AE296" s="235" t="n"/>
      <c r="AF296" s="235" t="n">
        <v>168147</v>
      </c>
      <c r="AG296" s="235" t="n">
        <v>170502</v>
      </c>
      <c r="AH296" s="235" t="n">
        <v>184161</v>
      </c>
      <c r="AI296" s="235" t="n">
        <v>185574</v>
      </c>
      <c r="AJ296" s="235" t="n"/>
      <c r="AK296" s="195" t="n">
        <v>137</v>
      </c>
      <c r="AL296" s="195" t="n">
        <v>137</v>
      </c>
      <c r="AM296" s="235" t="n"/>
      <c r="AN296" s="235" t="n"/>
      <c r="AO296" s="282" t="n"/>
      <c r="AP296" s="219" t="n">
        <v>67</v>
      </c>
      <c r="AQ296" s="220" t="n">
        <v>161</v>
      </c>
      <c r="AR296" s="218" t="n"/>
      <c r="AS296" s="218" t="n"/>
      <c r="AT296" s="218" t="n"/>
      <c r="AU296" s="218" t="n"/>
      <c r="AV296" s="218" t="n"/>
      <c r="AW296" s="218" t="n"/>
      <c r="AX296" s="218" t="n"/>
      <c r="AY296" s="218" t="n"/>
      <c r="AZ296" s="218" t="n"/>
      <c r="BA296" s="218" t="n"/>
      <c r="BB296" s="218" t="n"/>
      <c r="BC296" s="218" t="n"/>
      <c r="BD296" s="218" t="n"/>
      <c r="BE296" s="218" t="n"/>
      <c r="BF296" s="218" t="n"/>
      <c r="BG296" s="218" t="n"/>
      <c r="BH296" s="218" t="n"/>
      <c r="BI296" s="218" t="n"/>
      <c r="BJ296" s="218" t="n"/>
      <c r="BK296" s="218" t="n"/>
      <c r="BL296" s="218" t="n"/>
      <c r="BM296" s="218" t="n"/>
      <c r="BN296" s="218" t="n"/>
      <c r="BO296" s="218" t="n"/>
      <c r="BP296" s="218" t="n"/>
      <c r="BQ296" s="218" t="n"/>
      <c r="BR296" s="218" t="n"/>
      <c r="BS296" s="218" t="n"/>
      <c r="BT296" s="218" t="n"/>
      <c r="BU296" s="218" t="n"/>
      <c r="BV296" s="218" t="n"/>
      <c r="BW296" s="218" t="n"/>
      <c r="BX296" s="221" t="n"/>
      <c r="BY296" s="221" t="n"/>
      <c r="BZ296" s="221" t="n"/>
      <c r="CA296" s="221" t="n"/>
      <c r="CB296" s="221" t="n"/>
      <c r="CC296" s="221" t="n"/>
      <c r="CD296" s="221" t="n"/>
      <c r="CE296" s="221" t="n"/>
      <c r="CF296" s="221" t="n"/>
      <c r="CG296" s="222" t="n"/>
      <c r="CH296" s="217" t="n">
        <v>0.015</v>
      </c>
      <c r="CI296" s="449" t="n"/>
      <c r="CJ296" s="224" t="n"/>
      <c r="CK296" s="196" t="n"/>
      <c r="CL296" s="196" t="n"/>
      <c r="CM296" s="196" t="n"/>
      <c r="CN296" s="196" t="n"/>
      <c r="CO296" s="196" t="inlineStr">
        <is>
          <t>LG</t>
        </is>
      </c>
      <c r="CP296" s="24" t="inlineStr">
        <is>
          <t>HE</t>
        </is>
      </c>
      <c r="CQ296" s="367" t="inlineStr">
        <is>
          <t>mfz66236501</t>
        </is>
      </c>
      <c r="CR296" s="367" t="inlineStr">
        <is>
          <t>mma</t>
        </is>
      </c>
      <c r="CS296" s="367" t="n">
        <v>2</v>
      </c>
      <c r="CT296" s="367" t="n"/>
      <c r="CU296" s="367" t="n"/>
      <c r="CV296" s="367" t="n"/>
      <c r="CW296" s="367" t="n"/>
      <c r="CX296" s="367" t="n"/>
      <c r="CY296" s="367">
        <f>IFERROR(ROUND(STDEV(AN296,L296),1),"")</f>
        <v/>
      </c>
      <c r="CZ296" s="235">
        <f>IFERROR(ROUND(AVERAGE(O296:S296,AA296:AE296),0),"")</f>
        <v/>
      </c>
      <c r="DA296" s="235">
        <f>IFERROR(AVERAGE(T296:X296,AF296:AJ296),"")</f>
        <v/>
      </c>
      <c r="DB296" s="96" t="n"/>
      <c r="DC296" s="431">
        <f>SUM(BL296:BT296,AW296:BE296)</f>
        <v/>
      </c>
      <c r="DD296">
        <f>ROUND(DC296/K296,0)</f>
        <v/>
      </c>
      <c r="DE296">
        <f>IFERROR(ROUND(AVERAGE(Y296:Z296,AK296:AL296),0),"")</f>
        <v/>
      </c>
      <c r="DF296" s="218">
        <f>IFERROR(ROUND((3600/DE296*J296),0),"")</f>
        <v/>
      </c>
      <c r="DG296">
        <f>IFERROR(ROUND(DD296/DF296,1),"")</f>
        <v/>
      </c>
      <c r="DH296" s="431">
        <f>DD296+DB296</f>
        <v/>
      </c>
      <c r="DI296">
        <f>DC296/DH296</f>
        <v/>
      </c>
      <c r="DK296" s="431">
        <f>DF296-AP296</f>
        <v/>
      </c>
      <c r="DL296" s="367" t="n"/>
      <c r="DM296" s="367" t="n"/>
      <c r="DN296" s="367" t="n"/>
      <c r="DO296" s="367" t="n"/>
      <c r="DP296" s="367" t="n"/>
      <c r="DQ296" s="367" t="n"/>
      <c r="DR296" s="367" t="n"/>
      <c r="DS296" s="367" t="n"/>
      <c r="DT296" s="367" t="n"/>
      <c r="DU296" s="367" t="n"/>
      <c r="DV296" s="367" t="n"/>
      <c r="DW296" s="367" t="n"/>
      <c r="DX296" s="367" t="n"/>
      <c r="DY296" s="367" t="n"/>
      <c r="DZ296" s="367" t="n"/>
      <c r="EA296" s="367" t="n"/>
      <c r="EB296" s="367" t="n"/>
      <c r="EC296" s="367" t="n"/>
      <c r="ED296" s="367" t="n"/>
      <c r="EE296" s="367" t="n"/>
      <c r="EF296" s="367" t="n"/>
      <c r="EG296" s="367" t="n"/>
      <c r="EH296" s="367" t="n"/>
      <c r="EI296" s="367" t="n"/>
    </row>
    <row r="297" ht="31.5" customFormat="1" customHeight="1" s="242">
      <c r="A297" s="236" t="n">
        <v>2022</v>
      </c>
      <c r="B297" s="192" t="n">
        <v>1</v>
      </c>
      <c r="C297" s="448" t="n">
        <v>44576</v>
      </c>
      <c r="D297" s="192" t="n">
        <v>417</v>
      </c>
      <c r="E297" s="192" t="n">
        <v>660</v>
      </c>
      <c r="F297" s="192" t="n">
        <v>7</v>
      </c>
      <c r="G297" s="241" t="inlineStr">
        <is>
          <t>MFZ67207201 75UP77 TOP-BOTTOM</t>
        </is>
      </c>
      <c r="H297" t="inlineStr">
        <is>
          <t>FMLGEI075UP770</t>
        </is>
      </c>
      <c r="I297" t="inlineStr">
        <is>
          <t>1400*1700</t>
        </is>
      </c>
      <c r="J297" t="n">
        <v>1</v>
      </c>
      <c r="K297" t="n">
        <v>6</v>
      </c>
      <c r="L297" s="243" t="n">
        <v>1265</v>
      </c>
      <c r="M297" s="244" t="n">
        <v>1190.365</v>
      </c>
      <c r="N297" s="245" t="n">
        <v>1354.815</v>
      </c>
      <c r="O297" s="235" t="n">
        <v>182000</v>
      </c>
      <c r="P297" s="235" t="n"/>
      <c r="Q297" s="235" t="n"/>
      <c r="R297" s="235" t="n"/>
      <c r="S297" s="235" t="n"/>
      <c r="T297" s="235" t="n">
        <v>131900</v>
      </c>
      <c r="U297" s="235" t="n"/>
      <c r="V297" s="235" t="n"/>
      <c r="W297" s="235" t="n"/>
      <c r="X297" s="235" t="n"/>
      <c r="Y297" s="195" t="n">
        <v>169</v>
      </c>
      <c r="Z297" s="195" t="n">
        <v>169</v>
      </c>
      <c r="AA297" s="235" t="n"/>
      <c r="AB297" s="235" t="n"/>
      <c r="AC297" s="235" t="n"/>
      <c r="AD297" s="235" t="n"/>
      <c r="AE297" s="235" t="n"/>
      <c r="AF297" s="235" t="n"/>
      <c r="AG297" s="235" t="n"/>
      <c r="AH297" s="235" t="n"/>
      <c r="AI297" s="235" t="n"/>
      <c r="AJ297" s="235" t="n"/>
      <c r="AK297" s="195" t="n">
        <v>168</v>
      </c>
      <c r="AL297" s="195" t="n">
        <v>167</v>
      </c>
      <c r="AM297" s="235" t="n"/>
      <c r="AN297" s="235" t="n"/>
      <c r="AO297" s="282" t="n"/>
      <c r="AP297" s="219" t="n">
        <v>20</v>
      </c>
      <c r="AQ297" s="220" t="n">
        <v>180</v>
      </c>
      <c r="AR297" s="218" t="n"/>
      <c r="AS297" s="218" t="n"/>
      <c r="AT297" s="218" t="n"/>
      <c r="AU297" s="218" t="n"/>
      <c r="AV297" s="218" t="n"/>
      <c r="AW297" s="218" t="n">
        <v>300</v>
      </c>
      <c r="AX297" s="218" t="n">
        <v>200</v>
      </c>
      <c r="AY297" s="218" t="n">
        <v>400</v>
      </c>
      <c r="AZ297" s="218" t="n">
        <v>300</v>
      </c>
      <c r="BA297" s="218" t="n"/>
      <c r="BB297" s="218" t="n"/>
      <c r="BC297" s="218" t="n"/>
      <c r="BD297" s="218" t="n"/>
      <c r="BE297" s="218" t="n"/>
      <c r="BF297" s="218" t="n"/>
      <c r="BG297" s="218" t="n"/>
      <c r="BH297" s="218" t="n"/>
      <c r="BI297" s="218" t="n"/>
      <c r="BJ297" s="218" t="n"/>
      <c r="BK297" s="218" t="n"/>
      <c r="BL297" s="218" t="n"/>
      <c r="BM297" s="218" t="n"/>
      <c r="BN297" s="218" t="n"/>
      <c r="BO297" s="218" t="n"/>
      <c r="BP297" s="218" t="n"/>
      <c r="BQ297" s="218" t="n"/>
      <c r="BR297" s="218" t="n"/>
      <c r="BS297" s="218" t="n"/>
      <c r="BT297" s="218" t="n"/>
      <c r="BU297" s="218" t="n"/>
      <c r="BV297" s="218" t="n"/>
      <c r="BW297" s="218" t="n"/>
      <c r="BX297" s="221" t="n"/>
      <c r="BY297" s="221" t="n"/>
      <c r="BZ297" s="221" t="n"/>
      <c r="CA297" s="221" t="n"/>
      <c r="CB297" s="221" t="n"/>
      <c r="CC297" s="221" t="n"/>
      <c r="CD297" s="221" t="n"/>
      <c r="CE297" s="221" t="n"/>
      <c r="CF297" s="221" t="n"/>
      <c r="CG297" s="222" t="n"/>
      <c r="CH297" s="217" t="n">
        <v>0.015</v>
      </c>
      <c r="CI297" s="449" t="n"/>
      <c r="CJ297" s="224" t="n"/>
      <c r="CK297" s="196" t="n"/>
      <c r="CL297" s="196" t="n"/>
      <c r="CM297" s="196" t="n"/>
      <c r="CN297" s="196" t="n"/>
      <c r="CO297" s="196" t="inlineStr">
        <is>
          <t>LG</t>
        </is>
      </c>
      <c r="CP297" s="24" t="inlineStr">
        <is>
          <t>HE</t>
        </is>
      </c>
      <c r="CQ297" s="367" t="inlineStr">
        <is>
          <t>MFZ67207201</t>
        </is>
      </c>
      <c r="CR297" s="367" t="inlineStr">
        <is>
          <t>mma</t>
        </is>
      </c>
      <c r="CS297" s="367" t="n">
        <v>2</v>
      </c>
      <c r="CT297" s="367" t="n"/>
      <c r="CU297" s="367" t="n"/>
      <c r="CV297" s="367" t="n"/>
      <c r="CW297" s="367" t="n"/>
      <c r="CX297" s="367" t="n"/>
      <c r="CY297" s="367">
        <f>IFERROR(ROUND(STDEV(AN297,L297),1),"")</f>
        <v/>
      </c>
      <c r="CZ297" s="235">
        <f>IFERROR(ROUND(AVERAGE(O297:S297,AA297:AE297),0),"")</f>
        <v/>
      </c>
      <c r="DA297" s="235">
        <f>IFERROR(AVERAGE(T297:X297,AF297:AJ297),"")</f>
        <v/>
      </c>
      <c r="DB297" s="96" t="n"/>
      <c r="DC297" s="431">
        <f>SUM(BL297:BT297,AW297:BE297)</f>
        <v/>
      </c>
      <c r="DD297">
        <f>ROUND(DC297/K297,0)</f>
        <v/>
      </c>
      <c r="DE297">
        <f>IFERROR(ROUND(AVERAGE(Y297:Z297,AK297:AL297),0),"")</f>
        <v/>
      </c>
      <c r="DF297" s="218">
        <f>IFERROR(ROUND((3600/DE297*J297),0),"")</f>
        <v/>
      </c>
      <c r="DG297">
        <f>IFERROR(ROUND(DD297/DF297,1),"")</f>
        <v/>
      </c>
      <c r="DH297" s="431">
        <f>DD297+DB297</f>
        <v/>
      </c>
      <c r="DI297">
        <f>DC297/DH297</f>
        <v/>
      </c>
      <c r="DK297" s="431">
        <f>DF297-AP297</f>
        <v/>
      </c>
      <c r="DL297" s="367" t="n"/>
      <c r="DM297" s="367" t="n"/>
      <c r="DN297" s="367" t="n"/>
      <c r="DO297" s="367" t="n"/>
      <c r="DP297" s="367" t="n"/>
      <c r="DQ297" s="367" t="n"/>
      <c r="DR297" s="367" t="n"/>
      <c r="DS297" s="367" t="n"/>
      <c r="DT297" s="367" t="n"/>
      <c r="DU297" s="367" t="n"/>
      <c r="DV297" s="367" t="n"/>
      <c r="DW297" s="367" t="n"/>
      <c r="DX297" s="367" t="n"/>
      <c r="DY297" s="367" t="n"/>
      <c r="DZ297" s="367" t="n"/>
      <c r="EA297" s="367" t="n"/>
      <c r="EB297" s="367" t="n"/>
      <c r="EC297" s="367" t="n"/>
      <c r="ED297" s="367" t="n"/>
      <c r="EE297" s="367" t="n"/>
      <c r="EF297" s="367" t="n"/>
      <c r="EG297" s="367" t="n"/>
      <c r="EH297" s="367" t="n"/>
      <c r="EI297" s="367" t="n"/>
    </row>
    <row r="298" ht="31.5" customFormat="1" customHeight="1" s="242">
      <c r="A298" s="236" t="n">
        <v>2022</v>
      </c>
      <c r="B298" s="192" t="n">
        <v>1</v>
      </c>
      <c r="C298" s="448" t="n">
        <v>44576</v>
      </c>
      <c r="D298" s="192" t="n">
        <v>417</v>
      </c>
      <c r="E298" s="192" t="n">
        <v>661</v>
      </c>
      <c r="F298" s="192" t="n">
        <v>7</v>
      </c>
      <c r="G298" s="241" t="inlineStr">
        <is>
          <t xml:space="preserve"> MFZ67207201 75UP77Side</t>
        </is>
      </c>
      <c r="H298" t="inlineStr">
        <is>
          <t>FMLGEI475UP770</t>
        </is>
      </c>
      <c r="I298" t="inlineStr">
        <is>
          <t>1400*1700</t>
        </is>
      </c>
      <c r="J298" t="n">
        <v>1</v>
      </c>
      <c r="K298" t="n">
        <v>6</v>
      </c>
      <c r="L298" s="243" t="n">
        <v>138</v>
      </c>
      <c r="M298" s="244" t="n">
        <v>129.858</v>
      </c>
      <c r="N298" s="245" t="n">
        <v>147.798</v>
      </c>
      <c r="O298" s="235" t="n">
        <v>39600</v>
      </c>
      <c r="P298" s="235" t="n"/>
      <c r="Q298" s="235" t="n"/>
      <c r="R298" s="235" t="n"/>
      <c r="S298" s="235" t="n"/>
      <c r="T298" s="235" t="n">
        <v>28400</v>
      </c>
      <c r="U298" s="235" t="n"/>
      <c r="V298" s="235" t="n"/>
      <c r="W298" s="235" t="n"/>
      <c r="X298" s="235" t="n"/>
      <c r="Y298" s="195" t="n">
        <v>169</v>
      </c>
      <c r="Z298" s="195" t="n">
        <v>169</v>
      </c>
      <c r="AA298" s="235" t="n"/>
      <c r="AB298" s="235" t="n"/>
      <c r="AC298" s="235" t="n"/>
      <c r="AD298" s="235" t="n"/>
      <c r="AE298" s="235" t="n"/>
      <c r="AF298" s="235" t="n"/>
      <c r="AG298" s="235" t="n"/>
      <c r="AH298" s="235" t="n"/>
      <c r="AI298" s="235" t="n"/>
      <c r="AJ298" s="235" t="n"/>
      <c r="AK298" s="195" t="n">
        <v>168</v>
      </c>
      <c r="AL298" s="195" t="n">
        <v>167</v>
      </c>
      <c r="AM298" s="235" t="n"/>
      <c r="AN298" s="235" t="n"/>
      <c r="AO298" s="282" t="n"/>
      <c r="AP298" s="219" t="n">
        <v>20</v>
      </c>
      <c r="AQ298" s="220" t="n">
        <v>180</v>
      </c>
      <c r="AR298" s="218" t="n"/>
      <c r="AS298" s="218" t="n"/>
      <c r="AT298" s="218" t="n"/>
      <c r="AU298" s="218" t="n"/>
      <c r="AV298" s="218" t="n"/>
      <c r="AW298" s="218" t="n"/>
      <c r="AX298" s="218" t="n"/>
      <c r="AY298" s="218" t="n"/>
      <c r="AZ298" s="218" t="n"/>
      <c r="BA298" s="218" t="n"/>
      <c r="BB298" s="218" t="n"/>
      <c r="BC298" s="218" t="n"/>
      <c r="BD298" s="218" t="n"/>
      <c r="BE298" s="218" t="n"/>
      <c r="BF298" s="218" t="n"/>
      <c r="BG298" s="218" t="n"/>
      <c r="BH298" s="218" t="n"/>
      <c r="BI298" s="218" t="n"/>
      <c r="BJ298" s="218" t="n"/>
      <c r="BK298" s="218" t="n"/>
      <c r="BL298" s="218" t="n"/>
      <c r="BM298" s="218" t="n"/>
      <c r="BN298" s="218" t="n"/>
      <c r="BO298" s="218" t="n"/>
      <c r="BP298" s="218" t="n"/>
      <c r="BQ298" s="218" t="n"/>
      <c r="BR298" s="218" t="n"/>
      <c r="BS298" s="218" t="n"/>
      <c r="BT298" s="218" t="n"/>
      <c r="BU298" s="218" t="n"/>
      <c r="BV298" s="218" t="n"/>
      <c r="BW298" s="218" t="n"/>
      <c r="BX298" s="221" t="n"/>
      <c r="BY298" s="221" t="n"/>
      <c r="BZ298" s="221" t="n"/>
      <c r="CA298" s="221" t="n"/>
      <c r="CB298" s="221" t="n"/>
      <c r="CC298" s="221" t="n"/>
      <c r="CD298" s="221" t="n"/>
      <c r="CE298" s="221" t="n"/>
      <c r="CF298" s="221" t="n"/>
      <c r="CG298" s="222" t="n"/>
      <c r="CH298" s="217" t="n">
        <v>0.015</v>
      </c>
      <c r="CI298" s="449" t="n"/>
      <c r="CJ298" s="224" t="n"/>
      <c r="CK298" s="196" t="n"/>
      <c r="CL298" s="196" t="n"/>
      <c r="CM298" s="196" t="n"/>
      <c r="CN298" s="196" t="n"/>
      <c r="CO298" s="196" t="inlineStr">
        <is>
          <t>LG</t>
        </is>
      </c>
      <c r="CP298" s="24" t="inlineStr">
        <is>
          <t>HE</t>
        </is>
      </c>
      <c r="CQ298" s="367" t="inlineStr">
        <is>
          <t>MFZ67207202</t>
        </is>
      </c>
      <c r="CR298" s="367" t="inlineStr">
        <is>
          <t>mma</t>
        </is>
      </c>
      <c r="CS298" s="367" t="n">
        <v>2</v>
      </c>
      <c r="CT298" s="367" t="n"/>
      <c r="CU298" s="367" t="n"/>
      <c r="CV298" s="367" t="n"/>
      <c r="CW298" s="367" t="n"/>
      <c r="CX298" s="367" t="n"/>
      <c r="CY298" s="367">
        <f>IFERROR(ROUND(STDEV(AN298,L298),1),"")</f>
        <v/>
      </c>
      <c r="CZ298" s="235">
        <f>IFERROR(ROUND(AVERAGE(O298:S298,AA298:AE298),0),"")</f>
        <v/>
      </c>
      <c r="DA298" s="235">
        <f>IFERROR(AVERAGE(T298:X298,AF298:AJ298),"")</f>
        <v/>
      </c>
      <c r="DB298" s="96" t="n"/>
      <c r="DC298" s="431">
        <f>SUM(BL298:BT298,AW298:BE298)</f>
        <v/>
      </c>
      <c r="DD298">
        <f>ROUND(DC298/K298,0)</f>
        <v/>
      </c>
      <c r="DE298">
        <f>IFERROR(ROUND(AVERAGE(Y298:Z298,AK298:AL298),0),"")</f>
        <v/>
      </c>
      <c r="DF298" s="218">
        <f>IFERROR(ROUND((3600/DE298*J298),0),"")</f>
        <v/>
      </c>
      <c r="DG298">
        <f>IFERROR(ROUND(DD298/DF298,1),"")</f>
        <v/>
      </c>
      <c r="DH298" s="431">
        <f>DD298+DB298</f>
        <v/>
      </c>
      <c r="DI298">
        <f>DC298/DH298</f>
        <v/>
      </c>
      <c r="DK298" s="431">
        <f>DF298-AP298</f>
        <v/>
      </c>
      <c r="DL298" s="367" t="n"/>
      <c r="DM298" s="367" t="n"/>
      <c r="DN298" s="367" t="n"/>
      <c r="DO298" s="367" t="n"/>
      <c r="DP298" s="367" t="n"/>
      <c r="DQ298" s="367" t="n"/>
      <c r="DR298" s="367" t="n"/>
      <c r="DS298" s="367" t="n"/>
      <c r="DT298" s="367" t="n"/>
      <c r="DU298" s="367" t="n"/>
      <c r="DV298" s="367" t="n"/>
      <c r="DW298" s="367" t="n"/>
      <c r="DX298" s="367" t="n"/>
      <c r="DY298" s="367" t="n"/>
      <c r="DZ298" s="367" t="n"/>
      <c r="EA298" s="367" t="n"/>
      <c r="EB298" s="367" t="n"/>
      <c r="EC298" s="367" t="n"/>
      <c r="ED298" s="367" t="n"/>
      <c r="EE298" s="367" t="n"/>
      <c r="EF298" s="367" t="n"/>
      <c r="EG298" s="367" t="n"/>
      <c r="EH298" s="367" t="n"/>
      <c r="EI298" s="367" t="n"/>
    </row>
    <row r="299" ht="31.5" customFormat="1" customHeight="1" s="242">
      <c r="A299" s="236" t="n">
        <v>2022</v>
      </c>
      <c r="B299" s="192" t="n">
        <v>1</v>
      </c>
      <c r="C299" s="448" t="n">
        <v>44576</v>
      </c>
      <c r="D299" s="192" t="n">
        <v>142</v>
      </c>
      <c r="E299" s="192" t="n">
        <v>280</v>
      </c>
      <c r="F299" s="192" t="n">
        <v>8</v>
      </c>
      <c r="G299" s="241" t="inlineStr">
        <is>
          <t>صندق 10ك بنى سويف</t>
        </is>
      </c>
      <c r="H299" t="inlineStr">
        <is>
          <t>FM000B10000000</t>
        </is>
      </c>
      <c r="I299" t="inlineStr">
        <is>
          <t>1400*1700</t>
        </is>
      </c>
      <c r="J299" t="n">
        <v>3</v>
      </c>
      <c r="K299" t="n">
        <v>2</v>
      </c>
      <c r="L299" s="243" t="n">
        <v>323</v>
      </c>
      <c r="M299" s="244" t="n">
        <v>300.39</v>
      </c>
      <c r="N299" s="245" t="n">
        <v>345.61</v>
      </c>
      <c r="O299" s="235" t="n">
        <v>51460</v>
      </c>
      <c r="P299" s="235" t="n"/>
      <c r="Q299" s="235" t="n">
        <v>50096</v>
      </c>
      <c r="R299" s="235" t="n">
        <v>49228</v>
      </c>
      <c r="S299" s="235" t="n"/>
      <c r="T299" s="235" t="n">
        <v>42160</v>
      </c>
      <c r="U299" s="235" t="n"/>
      <c r="V299" s="235" t="n">
        <v>41664</v>
      </c>
      <c r="W299" s="235" t="n">
        <v>40672</v>
      </c>
      <c r="X299" s="235" t="n"/>
      <c r="Y299" s="195" t="n">
        <v>110</v>
      </c>
      <c r="Z299" s="195" t="n">
        <v>110</v>
      </c>
      <c r="AA299" s="235" t="n">
        <v>51460</v>
      </c>
      <c r="AB299" s="235" t="n"/>
      <c r="AC299" s="235" t="n">
        <v>50096</v>
      </c>
      <c r="AD299" s="235" t="n">
        <v>49228</v>
      </c>
      <c r="AE299" s="235" t="n"/>
      <c r="AF299" s="235" t="n">
        <v>42160</v>
      </c>
      <c r="AG299" s="235" t="n"/>
      <c r="AH299" s="235" t="n">
        <v>41664</v>
      </c>
      <c r="AI299" s="235" t="n">
        <v>40672</v>
      </c>
      <c r="AJ299" s="235" t="n"/>
      <c r="AK299" s="195" t="n">
        <v>108</v>
      </c>
      <c r="AL299" s="195" t="n">
        <v>108</v>
      </c>
      <c r="AM299" s="235" t="n"/>
      <c r="AN299" s="235" t="n"/>
      <c r="AO299" s="282" t="n"/>
      <c r="AP299" s="219" t="n">
        <v>105</v>
      </c>
      <c r="AQ299" s="220" t="n">
        <v>103</v>
      </c>
      <c r="AR299" s="218" t="n"/>
      <c r="AS299" s="218" t="n"/>
      <c r="AT299" s="218" t="n"/>
      <c r="AU299" s="218" t="n"/>
      <c r="AV299" s="218" t="n"/>
      <c r="AW299" s="218" t="n"/>
      <c r="AX299" s="218" t="n"/>
      <c r="AY299" s="218" t="n"/>
      <c r="AZ299" s="218" t="n"/>
      <c r="BA299" s="218" t="n"/>
      <c r="BB299" s="218" t="n"/>
      <c r="BC299" s="218" t="n"/>
      <c r="BD299" s="218" t="n"/>
      <c r="BE299" s="218" t="n"/>
      <c r="BF299" s="218" t="n"/>
      <c r="BG299" s="218" t="n"/>
      <c r="BH299" s="218" t="n"/>
      <c r="BI299" s="218" t="n"/>
      <c r="BJ299" s="218" t="n"/>
      <c r="BK299" s="218" t="n"/>
      <c r="BL299" s="218" t="n"/>
      <c r="BM299" s="218" t="n"/>
      <c r="BN299" s="218" t="n"/>
      <c r="BO299" s="218" t="n"/>
      <c r="BP299" s="218" t="n"/>
      <c r="BQ299" s="218" t="n"/>
      <c r="BR299" s="218" t="n"/>
      <c r="BS299" s="218" t="n"/>
      <c r="BT299" s="218" t="n"/>
      <c r="BU299" s="218" t="n"/>
      <c r="BV299" s="218" t="n"/>
      <c r="BW299" s="218" t="n"/>
      <c r="BX299" s="221" t="n"/>
      <c r="BY299" s="221" t="n"/>
      <c r="BZ299" s="221" t="n"/>
      <c r="CA299" s="221" t="n"/>
      <c r="CB299" s="221" t="n"/>
      <c r="CC299" s="221" t="n"/>
      <c r="CD299" s="221" t="n"/>
      <c r="CE299" s="221" t="n"/>
      <c r="CF299" s="221" t="n"/>
      <c r="CG299" s="222" t="n"/>
      <c r="CH299" s="217" t="n">
        <v>0.015</v>
      </c>
      <c r="CI299" s="449" t="n"/>
      <c r="CJ299" s="224" t="n"/>
      <c r="CK299" s="196" t="n"/>
      <c r="CL299" s="196" t="n"/>
      <c r="CM299" s="196" t="n"/>
      <c r="CN299" s="196" t="n"/>
      <c r="CO299" s="196" t="inlineStr">
        <is>
          <t>عملاء متنوعون</t>
        </is>
      </c>
      <c r="CP299" s="24" t="n"/>
      <c r="CQ299" s="367" t="n"/>
      <c r="CR299" s="367" t="n"/>
      <c r="CS299" s="367" t="n">
        <v>2</v>
      </c>
      <c r="CT299" s="367" t="n"/>
      <c r="CU299" s="367" t="n"/>
      <c r="CV299" s="367" t="n"/>
      <c r="CW299" s="367" t="n"/>
      <c r="CX299" s="367" t="n"/>
      <c r="CY299" s="367">
        <f>IFERROR(ROUND(STDEV(AN299,L299),1),"")</f>
        <v/>
      </c>
      <c r="CZ299" s="235">
        <f>IFERROR(ROUND(AVERAGE(O299:S299,AA299:AE299),0),"")</f>
        <v/>
      </c>
      <c r="DA299" s="235">
        <f>IFERROR(AVERAGE(T299:X299,AF299:AJ299),"")</f>
        <v/>
      </c>
      <c r="DB299" s="96" t="n"/>
      <c r="DC299" s="431">
        <f>SUM(BL299:BT299,AW299:BE299)</f>
        <v/>
      </c>
      <c r="DD299">
        <f>ROUND(DC299/K299,0)</f>
        <v/>
      </c>
      <c r="DE299">
        <f>IFERROR(ROUND(AVERAGE(Y299:Z299,AK299:AL299),0),"")</f>
        <v/>
      </c>
      <c r="DF299" s="218">
        <f>IFERROR(ROUND((3600/DE299*J299),0),"")</f>
        <v/>
      </c>
      <c r="DG299">
        <f>IFERROR(ROUND(DD299/DF299,1),"")</f>
        <v/>
      </c>
      <c r="DH299" s="431">
        <f>DD299+DB299</f>
        <v/>
      </c>
      <c r="DI299">
        <f>DC299/DH299</f>
        <v/>
      </c>
      <c r="DK299" s="431">
        <f>DF299-AP299</f>
        <v/>
      </c>
      <c r="DL299" s="367" t="n"/>
      <c r="DM299" s="367" t="n"/>
      <c r="DN299" s="367" t="n"/>
      <c r="DO299" s="367" t="n"/>
      <c r="DP299" s="367" t="n"/>
      <c r="DQ299" s="367" t="n"/>
      <c r="DR299" s="367" t="n"/>
      <c r="DS299" s="367" t="n"/>
      <c r="DT299" s="367" t="n"/>
      <c r="DU299" s="367" t="n"/>
      <c r="DV299" s="367" t="n"/>
      <c r="DW299" s="367" t="n"/>
      <c r="DX299" s="367" t="n"/>
      <c r="DY299" s="367" t="n"/>
      <c r="DZ299" s="367" t="n"/>
      <c r="EA299" s="367" t="n"/>
      <c r="EB299" s="367" t="n"/>
      <c r="EC299" s="367" t="n"/>
      <c r="ED299" s="367" t="n"/>
      <c r="EE299" s="367" t="n"/>
      <c r="EF299" s="367" t="n"/>
      <c r="EG299" s="367" t="n"/>
      <c r="EH299" s="367" t="n"/>
      <c r="EI299" s="367" t="n"/>
    </row>
    <row r="300" ht="31.5" customFormat="1" customHeight="1" s="242">
      <c r="A300" s="236" t="n">
        <v>2022</v>
      </c>
      <c r="B300" s="192" t="n">
        <v>1</v>
      </c>
      <c r="C300" s="448" t="n">
        <v>44576</v>
      </c>
      <c r="D300" s="192" t="n">
        <v>159</v>
      </c>
      <c r="E300" s="192" t="n">
        <v>299</v>
      </c>
      <c r="F300" s="192" t="n">
        <v>30</v>
      </c>
      <c r="G300" s="241" t="inlineStr">
        <is>
          <t>سخان غاز 6لتر</t>
        </is>
      </c>
      <c r="H300" t="inlineStr">
        <is>
          <t>FMDAHI5L000000</t>
        </is>
      </c>
      <c r="I300" t="inlineStr">
        <is>
          <t>1200*1100</t>
        </is>
      </c>
      <c r="J300" t="n">
        <v>3</v>
      </c>
      <c r="K300" t="n">
        <v>2</v>
      </c>
      <c r="L300" s="243" t="n">
        <v>115</v>
      </c>
      <c r="M300" s="244" t="n">
        <v>106.95</v>
      </c>
      <c r="N300" s="245" t="n">
        <v>123.05</v>
      </c>
      <c r="O300" s="235" t="n"/>
      <c r="P300" s="235" t="n"/>
      <c r="Q300" s="235" t="n"/>
      <c r="R300" s="235" t="n"/>
      <c r="S300" s="235" t="n"/>
      <c r="T300" s="235" t="n"/>
      <c r="U300" s="235" t="n"/>
      <c r="V300" s="235" t="n"/>
      <c r="W300" s="235" t="n"/>
      <c r="X300" s="235" t="n"/>
      <c r="Y300" s="195" t="n">
        <v>124</v>
      </c>
      <c r="Z300" s="195" t="n">
        <v>124</v>
      </c>
      <c r="AA300" s="235" t="n"/>
      <c r="AB300" s="235" t="n"/>
      <c r="AC300" s="235" t="n"/>
      <c r="AD300" s="235" t="n"/>
      <c r="AE300" s="235" t="n"/>
      <c r="AF300" s="235" t="n"/>
      <c r="AG300" s="235" t="n"/>
      <c r="AH300" s="235" t="n"/>
      <c r="AI300" s="235" t="n"/>
      <c r="AJ300" s="235" t="n"/>
      <c r="AK300" s="195" t="n">
        <v>123</v>
      </c>
      <c r="AL300" s="195" t="n">
        <v>122</v>
      </c>
      <c r="AM300" s="235" t="n"/>
      <c r="AN300" s="235" t="n"/>
      <c r="AO300" s="282" t="n"/>
      <c r="AP300" s="219" t="n">
        <v>70</v>
      </c>
      <c r="AQ300" s="220" t="n">
        <v>154</v>
      </c>
      <c r="AR300" s="218" t="n"/>
      <c r="AS300" s="218" t="n"/>
      <c r="AT300" s="218" t="n"/>
      <c r="AU300" s="218" t="n"/>
      <c r="AV300" s="218" t="n"/>
      <c r="AW300" s="218" t="n"/>
      <c r="AX300" s="218" t="n"/>
      <c r="AY300" s="218" t="n"/>
      <c r="AZ300" s="218" t="n"/>
      <c r="BA300" s="218" t="n"/>
      <c r="BB300" s="218" t="n"/>
      <c r="BC300" s="218" t="n"/>
      <c r="BD300" s="218" t="n"/>
      <c r="BE300" s="218" t="n"/>
      <c r="BF300" s="218" t="n"/>
      <c r="BG300" s="218" t="n"/>
      <c r="BH300" s="218" t="n"/>
      <c r="BI300" s="218" t="n"/>
      <c r="BJ300" s="218" t="n"/>
      <c r="BK300" s="218" t="n"/>
      <c r="BL300" s="218" t="n"/>
      <c r="BM300" s="218" t="n"/>
      <c r="BN300" s="218" t="n"/>
      <c r="BO300" s="218" t="n"/>
      <c r="BP300" s="218" t="n"/>
      <c r="BQ300" s="218" t="n"/>
      <c r="BR300" s="218" t="n"/>
      <c r="BS300" s="218" t="n"/>
      <c r="BT300" s="218" t="n"/>
      <c r="BU300" s="218" t="n"/>
      <c r="BV300" s="218" t="n"/>
      <c r="BW300" s="218" t="n"/>
      <c r="BX300" s="221" t="n"/>
      <c r="BY300" s="221" t="n"/>
      <c r="BZ300" s="221" t="n"/>
      <c r="CA300" s="221" t="n"/>
      <c r="CB300" s="221" t="n"/>
      <c r="CC300" s="221" t="n"/>
      <c r="CD300" s="221" t="n"/>
      <c r="CE300" s="221" t="n"/>
      <c r="CF300" s="221" t="n"/>
      <c r="CG300" s="222" t="n"/>
      <c r="CH300" s="217" t="n">
        <v>0.02</v>
      </c>
      <c r="CI300" s="449" t="n"/>
      <c r="CJ300" s="224" t="n"/>
      <c r="CK300" s="196" t="n"/>
      <c r="CL300" s="196" t="n"/>
      <c r="CM300" s="196" t="n"/>
      <c r="CN300" s="196" t="n"/>
      <c r="CO300" s="196" t="inlineStr">
        <is>
          <t>الكترولوكس</t>
        </is>
      </c>
      <c r="CP300" s="24" t="inlineStr">
        <is>
          <t>القاهرة للصناعات المغذية سخانات</t>
        </is>
      </c>
      <c r="CQ300" s="367" t="n"/>
      <c r="CR300" s="367" t="n"/>
      <c r="CS300" s="367" t="n">
        <v>2</v>
      </c>
      <c r="CT300" s="367" t="n"/>
      <c r="CU300" s="367" t="n"/>
      <c r="CV300" s="367" t="n"/>
      <c r="CW300" s="367" t="n"/>
      <c r="CX300" s="367" t="n"/>
      <c r="CY300" s="367">
        <f>IFERROR(ROUND(STDEV(AN300,L300),1),"")</f>
        <v/>
      </c>
      <c r="CZ300" s="235">
        <f>IFERROR(ROUND(AVERAGE(O300:S300,AA300:AE300),0),"")</f>
        <v/>
      </c>
      <c r="DA300" s="235">
        <f>IFERROR(AVERAGE(T300:X300,AF300:AJ300),"")</f>
        <v/>
      </c>
      <c r="DB300" s="96" t="n"/>
      <c r="DC300" s="431">
        <f>SUM(BL300:BT300,AW300:BE300)</f>
        <v/>
      </c>
      <c r="DD300">
        <f>ROUND(DC300/K300,0)</f>
        <v/>
      </c>
      <c r="DE300">
        <f>IFERROR(ROUND(AVERAGE(Y300:Z300,AK300:AL300),0),"")</f>
        <v/>
      </c>
      <c r="DF300" s="218">
        <f>IFERROR(ROUND((3600/DE300*J300),0),"")</f>
        <v/>
      </c>
      <c r="DG300">
        <f>IFERROR(ROUND(DD300/DF300,1),"")</f>
        <v/>
      </c>
      <c r="DH300" s="431">
        <f>DD300+DB300</f>
        <v/>
      </c>
      <c r="DI300">
        <f>DC300/DH300</f>
        <v/>
      </c>
      <c r="DK300" s="431">
        <f>DF300-AP300</f>
        <v/>
      </c>
      <c r="DL300" s="367" t="n"/>
      <c r="DM300" s="367" t="n"/>
      <c r="DN300" s="367" t="n"/>
      <c r="DO300" s="367" t="n"/>
      <c r="DP300" s="367" t="n"/>
      <c r="DQ300" s="367" t="n"/>
      <c r="DR300" s="367" t="n"/>
      <c r="DS300" s="367" t="n"/>
      <c r="DT300" s="367" t="n"/>
      <c r="DU300" s="367" t="n"/>
      <c r="DV300" s="367" t="n"/>
      <c r="DW300" s="367" t="n"/>
      <c r="DX300" s="367" t="n"/>
      <c r="DY300" s="367" t="n"/>
      <c r="DZ300" s="367" t="n"/>
      <c r="EA300" s="367" t="n"/>
      <c r="EB300" s="367" t="n"/>
      <c r="EC300" s="367" t="n"/>
      <c r="ED300" s="367" t="n"/>
      <c r="EE300" s="367" t="n"/>
      <c r="EF300" s="367" t="n"/>
      <c r="EG300" s="367" t="n"/>
      <c r="EH300" s="367" t="n"/>
      <c r="EI300" s="367" t="n"/>
    </row>
    <row r="301" ht="31.5" customFormat="1" customHeight="1" s="242">
      <c r="A301" s="236" t="n">
        <v>2022</v>
      </c>
      <c r="B301" s="192" t="n">
        <v>1</v>
      </c>
      <c r="C301" s="448" t="n">
        <v>44576</v>
      </c>
      <c r="D301" s="192" t="n">
        <v>334</v>
      </c>
      <c r="E301" s="192" t="n">
        <v>254</v>
      </c>
      <c r="F301" s="192" t="n">
        <v>49</v>
      </c>
      <c r="G301" s="241" t="inlineStr">
        <is>
          <t>طقم سخان بلونايل ذو 4 اطقم</t>
        </is>
      </c>
      <c r="H301" t="inlineStr">
        <is>
          <t>FMDAHI40000000</t>
        </is>
      </c>
      <c r="I301" t="inlineStr">
        <is>
          <t>1600*1800</t>
        </is>
      </c>
      <c r="J301" t="n">
        <v>4</v>
      </c>
      <c r="K301" t="n">
        <v>2</v>
      </c>
      <c r="L301" s="243" t="n">
        <v>203</v>
      </c>
      <c r="M301" s="244" t="n">
        <v>188.79</v>
      </c>
      <c r="N301" s="245" t="n">
        <v>217.21</v>
      </c>
      <c r="O301" s="235" t="n">
        <v>216294</v>
      </c>
      <c r="P301" s="235" t="n"/>
      <c r="Q301" s="235" t="n">
        <v>198653</v>
      </c>
      <c r="R301" s="235" t="n">
        <v>224731</v>
      </c>
      <c r="S301" s="235" t="n"/>
      <c r="T301" s="235" t="n">
        <v>151099</v>
      </c>
      <c r="U301" s="235" t="n"/>
      <c r="V301" s="235" t="n">
        <v>149565</v>
      </c>
      <c r="W301" s="235" t="n">
        <v>161070</v>
      </c>
      <c r="X301" s="235" t="n"/>
      <c r="Y301" s="195" t="n">
        <v>137</v>
      </c>
      <c r="Z301" s="195" t="n">
        <v>136</v>
      </c>
      <c r="AA301" s="235" t="n">
        <v>216294</v>
      </c>
      <c r="AB301" s="235" t="n">
        <v>207090</v>
      </c>
      <c r="AC301" s="235" t="n">
        <v>198653</v>
      </c>
      <c r="AD301" s="235" t="n">
        <v>224731</v>
      </c>
      <c r="AE301" s="235" t="n">
        <v>186381</v>
      </c>
      <c r="AF301" s="235" t="n">
        <v>151099</v>
      </c>
      <c r="AG301" s="235" t="n">
        <v>163371</v>
      </c>
      <c r="AH301" s="235" t="n">
        <v>149565</v>
      </c>
      <c r="AI301" s="235" t="n">
        <v>161070</v>
      </c>
      <c r="AJ301" s="235" t="n">
        <v>156468</v>
      </c>
      <c r="AK301" s="195" t="n">
        <v>137</v>
      </c>
      <c r="AL301" s="195" t="n">
        <v>136</v>
      </c>
      <c r="AM301" s="235" t="n"/>
      <c r="AN301" s="235" t="n"/>
      <c r="AO301" s="282" t="n"/>
      <c r="AP301" s="219" t="n">
        <v>88</v>
      </c>
      <c r="AQ301" s="220" t="n">
        <v>164</v>
      </c>
      <c r="AR301" s="218" t="n"/>
      <c r="AS301" s="218" t="n"/>
      <c r="AT301" s="218" t="n"/>
      <c r="AU301" s="218" t="n"/>
      <c r="AV301" s="218" t="n"/>
      <c r="AW301" s="218" t="n">
        <v>3835</v>
      </c>
      <c r="AX301" s="218" t="n"/>
      <c r="AY301" s="218" t="n">
        <v>4602</v>
      </c>
      <c r="AZ301" s="218" t="n"/>
      <c r="BA301" s="218" t="n"/>
      <c r="BB301" s="218" t="n"/>
      <c r="BC301" s="218" t="n"/>
      <c r="BD301" s="218" t="n"/>
      <c r="BE301" s="218" t="n"/>
      <c r="BF301" s="218" t="n"/>
      <c r="BG301" s="218" t="n"/>
      <c r="BH301" s="218" t="n"/>
      <c r="BI301" s="218" t="n"/>
      <c r="BJ301" s="218" t="n"/>
      <c r="BK301" s="218" t="n"/>
      <c r="BL301" s="218" t="n">
        <v>1534</v>
      </c>
      <c r="BM301" s="218" t="n">
        <v>3068</v>
      </c>
      <c r="BN301" s="218" t="n">
        <v>4602</v>
      </c>
      <c r="BO301" s="218" t="n"/>
      <c r="BP301" s="218" t="n"/>
      <c r="BQ301" s="218" t="n"/>
      <c r="BR301" s="218" t="n"/>
      <c r="BS301" s="218" t="n"/>
      <c r="BT301" s="218" t="n"/>
      <c r="BU301" s="218" t="n"/>
      <c r="BV301" s="218" t="n"/>
      <c r="BW301" s="218" t="n">
        <v>2301</v>
      </c>
      <c r="BX301" s="221" t="n"/>
      <c r="BY301" s="221" t="n">
        <v>4602</v>
      </c>
      <c r="BZ301" s="221" t="n"/>
      <c r="CA301" s="221" t="n"/>
      <c r="CB301" s="221" t="n"/>
      <c r="CC301" s="221" t="n"/>
      <c r="CD301" s="221" t="n"/>
      <c r="CE301" s="221" t="n"/>
      <c r="CF301" s="221" t="n"/>
      <c r="CG301" s="222" t="n"/>
      <c r="CH301" s="217" t="n">
        <v>0.02</v>
      </c>
      <c r="CI301" s="449" t="n"/>
      <c r="CJ301" s="224" t="n"/>
      <c r="CK301" s="196" t="n"/>
      <c r="CL301" s="196" t="n"/>
      <c r="CM301" s="196" t="n"/>
      <c r="CN301" s="196" t="n"/>
      <c r="CO301" s="196" t="inlineStr">
        <is>
          <t>الكترولوكس</t>
        </is>
      </c>
      <c r="CP301" s="24" t="inlineStr">
        <is>
          <t>القاهرة للصناعات المغذية سخانات</t>
        </is>
      </c>
      <c r="CQ301" s="367" t="inlineStr">
        <is>
          <t>PHEWP0112</t>
        </is>
      </c>
      <c r="CR301" s="367" t="n"/>
      <c r="CS301" s="367" t="n">
        <v>2</v>
      </c>
      <c r="CT301" s="367" t="n"/>
      <c r="CU301" s="367" t="n"/>
      <c r="CV301" s="367" t="n"/>
      <c r="CW301" s="367" t="n"/>
      <c r="CX301" s="367" t="n"/>
      <c r="CY301" s="367">
        <f>IFERROR(ROUND(STDEV(AN301,L301),1),"")</f>
        <v/>
      </c>
      <c r="CZ301" s="235">
        <f>IFERROR(ROUND(AVERAGE(O301:S301,AA301:AE301),0),"")</f>
        <v/>
      </c>
      <c r="DA301" s="235">
        <f>IFERROR(AVERAGE(T301:X301,AF301:AJ301),"")</f>
        <v/>
      </c>
      <c r="DB301" s="96" t="n"/>
      <c r="DC301" s="431">
        <f>SUM(BL301:BT301,AW301:BE301)</f>
        <v/>
      </c>
      <c r="DD301">
        <f>ROUND(DC301/K301,0)</f>
        <v/>
      </c>
      <c r="DE301">
        <f>IFERROR(ROUND(AVERAGE(Y301:Z301,AK301:AL301),0),"")</f>
        <v/>
      </c>
      <c r="DF301" s="218">
        <f>IFERROR(ROUND((3600/DE301*J301),0),"")</f>
        <v/>
      </c>
      <c r="DG301">
        <f>IFERROR(ROUND(DD301/DF301,1),"")</f>
        <v/>
      </c>
      <c r="DH301" s="431">
        <f>DD301+DB301</f>
        <v/>
      </c>
      <c r="DI301">
        <f>DC301/DH301</f>
        <v/>
      </c>
      <c r="DK301" s="431">
        <f>DF301-AP301</f>
        <v/>
      </c>
      <c r="DL301" s="367" t="n"/>
      <c r="DM301" s="367" t="n"/>
      <c r="DN301" s="367" t="n"/>
      <c r="DO301" s="367" t="n"/>
      <c r="DP301" s="367" t="n"/>
      <c r="DQ301" s="367" t="n"/>
      <c r="DR301" s="367" t="n"/>
      <c r="DS301" s="367" t="n"/>
      <c r="DT301" s="367" t="n"/>
      <c r="DU301" s="367" t="n"/>
      <c r="DV301" s="367" t="n"/>
      <c r="DW301" s="367" t="n"/>
      <c r="DX301" s="367" t="n"/>
      <c r="DY301" s="367" t="n"/>
      <c r="DZ301" s="367" t="n"/>
      <c r="EA301" s="367" t="n"/>
      <c r="EB301" s="367" t="n"/>
      <c r="EC301" s="367" t="n"/>
      <c r="ED301" s="367" t="n"/>
      <c r="EE301" s="367" t="n"/>
      <c r="EF301" s="367" t="n"/>
      <c r="EG301" s="367" t="n"/>
      <c r="EH301" s="367" t="n"/>
      <c r="EI301" s="367" t="n"/>
    </row>
    <row r="302" ht="31.5" customFormat="1" customHeight="1" s="242">
      <c r="A302" s="236" t="n">
        <v>2022</v>
      </c>
      <c r="B302" s="192" t="n">
        <v>1</v>
      </c>
      <c r="C302" s="448" t="n">
        <v>44576</v>
      </c>
      <c r="D302" s="192" t="n">
        <v>417</v>
      </c>
      <c r="E302" s="192" t="n">
        <v>660</v>
      </c>
      <c r="F302" s="192" t="n"/>
      <c r="G302" s="241" t="inlineStr">
        <is>
          <t>MFZ67207201 75UP77 TOP-BOTTOM</t>
        </is>
      </c>
      <c r="H302" t="inlineStr">
        <is>
          <t>FMLGEI075UP770</t>
        </is>
      </c>
      <c r="I302" t="inlineStr">
        <is>
          <t>1400*1700</t>
        </is>
      </c>
      <c r="J302" t="n">
        <v>1</v>
      </c>
      <c r="K302" t="n">
        <v>6</v>
      </c>
      <c r="L302" s="243" t="n">
        <v>1265</v>
      </c>
      <c r="M302" s="244" t="n">
        <v>1190.365</v>
      </c>
      <c r="N302" s="245" t="n">
        <v>1354.815</v>
      </c>
      <c r="O302" s="235" t="n"/>
      <c r="P302" s="235" t="n"/>
      <c r="Q302" s="235" t="n"/>
      <c r="R302" s="235" t="n"/>
      <c r="S302" s="235" t="n"/>
      <c r="T302" s="235" t="n"/>
      <c r="U302" s="235" t="n"/>
      <c r="V302" s="235" t="n"/>
      <c r="W302" s="235" t="n"/>
      <c r="X302" s="235" t="n"/>
      <c r="Y302" s="195" t="n">
        <v>169</v>
      </c>
      <c r="Z302" s="195" t="n">
        <v>169</v>
      </c>
      <c r="AA302" s="235" t="n"/>
      <c r="AB302" s="235" t="n"/>
      <c r="AC302" s="235" t="n"/>
      <c r="AD302" s="235" t="n"/>
      <c r="AE302" s="235" t="n"/>
      <c r="AF302" s="235" t="n"/>
      <c r="AG302" s="235" t="n"/>
      <c r="AH302" s="235" t="n"/>
      <c r="AI302" s="235" t="n"/>
      <c r="AJ302" s="235" t="n"/>
      <c r="AK302" s="195" t="n">
        <v>168</v>
      </c>
      <c r="AL302" s="195" t="n">
        <v>167</v>
      </c>
      <c r="AM302" s="235" t="n"/>
      <c r="AN302" s="235" t="n"/>
      <c r="AO302" s="282" t="n"/>
      <c r="AP302" s="219" t="n">
        <v>20</v>
      </c>
      <c r="AQ302" s="220" t="n">
        <v>180</v>
      </c>
      <c r="AR302" s="218" t="n"/>
      <c r="AS302" s="218" t="n"/>
      <c r="AT302" s="218" t="n"/>
      <c r="AU302" s="218" t="n"/>
      <c r="AV302" s="218" t="n"/>
      <c r="AW302" s="218" t="n"/>
      <c r="AX302" s="218" t="n"/>
      <c r="AY302" s="218" t="n"/>
      <c r="AZ302" s="218" t="n"/>
      <c r="BA302" s="218" t="n"/>
      <c r="BB302" s="218" t="n"/>
      <c r="BC302" s="218" t="n"/>
      <c r="BD302" s="218" t="n"/>
      <c r="BE302" s="218" t="n"/>
      <c r="BF302" s="218" t="n"/>
      <c r="BG302" s="218" t="n"/>
      <c r="BH302" s="218" t="n"/>
      <c r="BI302" s="218" t="n"/>
      <c r="BJ302" s="218" t="n"/>
      <c r="BK302" s="218" t="n"/>
      <c r="BL302" s="218" t="n"/>
      <c r="BM302" s="218" t="n"/>
      <c r="BN302" s="218" t="n"/>
      <c r="BO302" s="218" t="n"/>
      <c r="BP302" s="218" t="n"/>
      <c r="BQ302" s="218" t="n"/>
      <c r="BR302" s="218" t="n"/>
      <c r="BS302" s="218" t="n"/>
      <c r="BT302" s="218" t="n"/>
      <c r="BU302" s="218" t="n"/>
      <c r="BV302" s="218" t="n"/>
      <c r="BW302" s="218" t="n"/>
      <c r="BX302" s="221" t="n"/>
      <c r="BY302" s="221" t="n"/>
      <c r="BZ302" s="221" t="n"/>
      <c r="CA302" s="221" t="n"/>
      <c r="CB302" s="221" t="n"/>
      <c r="CC302" s="221" t="n"/>
      <c r="CD302" s="221" t="n"/>
      <c r="CE302" s="221" t="n"/>
      <c r="CF302" s="221" t="n"/>
      <c r="CG302" s="222" t="n"/>
      <c r="CH302" s="217" t="n"/>
      <c r="CI302" s="449" t="n"/>
      <c r="CJ302" s="224" t="n"/>
      <c r="CK302" s="196" t="n"/>
      <c r="CL302" s="196" t="n"/>
      <c r="CM302" s="196" t="n"/>
      <c r="CN302" s="196" t="n"/>
      <c r="CO302" s="196" t="inlineStr">
        <is>
          <t>LG</t>
        </is>
      </c>
      <c r="CP302" s="24" t="inlineStr">
        <is>
          <t>HE</t>
        </is>
      </c>
      <c r="CQ302" s="367" t="inlineStr">
        <is>
          <t>MFZ67207201</t>
        </is>
      </c>
      <c r="CR302" s="367" t="inlineStr">
        <is>
          <t>mma</t>
        </is>
      </c>
      <c r="CS302" s="367" t="n">
        <v>2</v>
      </c>
      <c r="CT302" s="367" t="n"/>
      <c r="CU302" s="367" t="n"/>
      <c r="CV302" s="367" t="n"/>
      <c r="CW302" s="367" t="n"/>
      <c r="CX302" s="367" t="n"/>
      <c r="CY302" s="367">
        <f>IFERROR(ROUND(STDEV(AN302,L302),1),"")</f>
        <v/>
      </c>
      <c r="CZ302" s="235">
        <f>IFERROR(ROUND(AVERAGE(O302:S302,AA302:AE302),0),"")</f>
        <v/>
      </c>
      <c r="DA302" s="235">
        <f>IFERROR(AVERAGE(T302:X302,AF302:AJ302),"")</f>
        <v/>
      </c>
      <c r="DB302" s="96" t="n"/>
      <c r="DC302" s="431">
        <f>SUM(BL302:BT302,AW302:BE302)</f>
        <v/>
      </c>
      <c r="DD302">
        <f>ROUND(DC302/K302,0)</f>
        <v/>
      </c>
      <c r="DE302">
        <f>IFERROR(ROUND(AVERAGE(Y302:Z302,AK302:AL302),0),"")</f>
        <v/>
      </c>
      <c r="DF302" s="218">
        <f>IFERROR(ROUND((3600/DE302*J302),0),"")</f>
        <v/>
      </c>
      <c r="DG302">
        <f>IFERROR(ROUND(DD302/DF302,1),"")</f>
        <v/>
      </c>
      <c r="DH302" s="431">
        <f>DD302+DB302</f>
        <v/>
      </c>
      <c r="DI302">
        <f>DC302/DH302</f>
        <v/>
      </c>
      <c r="DK302" s="431">
        <f>DF302-AP302</f>
        <v/>
      </c>
      <c r="DL302" s="367" t="n"/>
      <c r="DM302" s="367" t="n"/>
      <c r="DN302" s="367" t="n"/>
      <c r="DO302" s="367" t="n"/>
      <c r="DP302" s="367" t="n"/>
      <c r="DQ302" s="367" t="n"/>
      <c r="DR302" s="367" t="n"/>
      <c r="DS302" s="367" t="n"/>
      <c r="DT302" s="367" t="n"/>
      <c r="DU302" s="367" t="n"/>
      <c r="DV302" s="367" t="n"/>
      <c r="DW302" s="367" t="n"/>
      <c r="DX302" s="367" t="n"/>
      <c r="DY302" s="367" t="n"/>
      <c r="DZ302" s="367" t="n"/>
      <c r="EA302" s="367" t="n"/>
      <c r="EB302" s="367" t="n"/>
      <c r="EC302" s="367" t="n"/>
      <c r="ED302" s="367" t="n"/>
      <c r="EE302" s="367" t="n"/>
      <c r="EF302" s="367" t="n"/>
      <c r="EG302" s="367" t="n"/>
      <c r="EH302" s="367" t="n"/>
      <c r="EI302" s="367" t="n"/>
    </row>
    <row r="303" ht="31.5" customFormat="1" customHeight="1" s="242">
      <c r="A303" s="236" t="n">
        <v>2022</v>
      </c>
      <c r="B303" s="192" t="n">
        <v>1</v>
      </c>
      <c r="C303" s="448" t="n">
        <v>44577</v>
      </c>
      <c r="D303" s="192" t="n">
        <v>301</v>
      </c>
      <c r="E303" s="192" t="n">
        <v>225</v>
      </c>
      <c r="F303" s="192" t="n">
        <v>2</v>
      </c>
      <c r="G303" s="241" t="inlineStr">
        <is>
          <t>علبة 20 فلات الجديدة</t>
        </is>
      </c>
      <c r="H303" t="inlineStr">
        <is>
          <t>FMBOXI20FB0000</t>
        </is>
      </c>
      <c r="I303" t="inlineStr">
        <is>
          <t>1400*1700</t>
        </is>
      </c>
      <c r="J303" t="n">
        <v>6</v>
      </c>
      <c r="K303" t="n">
        <v>1</v>
      </c>
      <c r="L303" s="243" t="n">
        <v>372</v>
      </c>
      <c r="M303" s="244" t="n">
        <v>345.96</v>
      </c>
      <c r="N303" s="245" t="n">
        <v>398.04</v>
      </c>
      <c r="O303" s="235" t="n">
        <v>45235</v>
      </c>
      <c r="P303" s="235" t="n">
        <v>44036</v>
      </c>
      <c r="Q303" s="235" t="n">
        <v>43491</v>
      </c>
      <c r="R303" s="235" t="n">
        <v>44690</v>
      </c>
      <c r="S303" s="235" t="n"/>
      <c r="T303" s="235" t="n">
        <v>39349</v>
      </c>
      <c r="U303" s="235" t="n">
        <v>38150</v>
      </c>
      <c r="V303" s="235" t="n">
        <v>39567</v>
      </c>
      <c r="W303" s="235" t="n"/>
      <c r="X303" s="235" t="n"/>
      <c r="Y303" s="195" t="n">
        <v>139</v>
      </c>
      <c r="Z303" s="195" t="n">
        <v>132</v>
      </c>
      <c r="AA303" s="235" t="n"/>
      <c r="AB303" s="235" t="n"/>
      <c r="AC303" s="235" t="n"/>
      <c r="AD303" s="235" t="n"/>
      <c r="AE303" s="235" t="n"/>
      <c r="AF303" s="235" t="n"/>
      <c r="AG303" s="235" t="n"/>
      <c r="AH303" s="235" t="n"/>
      <c r="AI303" s="235" t="n"/>
      <c r="AJ303" s="235" t="n"/>
      <c r="AK303" s="195" t="n">
        <v>140</v>
      </c>
      <c r="AL303" s="195" t="n">
        <v>136</v>
      </c>
      <c r="AM303" s="235" t="n"/>
      <c r="AN303" s="235" t="n"/>
      <c r="AO303" s="282" t="n"/>
      <c r="AP303" s="219" t="n">
        <v>169</v>
      </c>
      <c r="AQ303" s="220" t="n">
        <v>128</v>
      </c>
      <c r="AR303" s="218" t="n"/>
      <c r="AS303" s="218" t="n"/>
      <c r="AT303" s="218" t="n"/>
      <c r="AU303" s="218" t="n"/>
      <c r="AV303" s="218" t="n"/>
      <c r="AW303" s="218" t="n">
        <v>872</v>
      </c>
      <c r="AX303" s="218" t="n">
        <v>872</v>
      </c>
      <c r="AY303" s="218" t="n">
        <v>436</v>
      </c>
      <c r="AZ303" s="218" t="n"/>
      <c r="BA303" s="218" t="n"/>
      <c r="BB303" s="218" t="n"/>
      <c r="BC303" s="218" t="n"/>
      <c r="BD303" s="218" t="n"/>
      <c r="BE303" s="218" t="n"/>
      <c r="BF303" s="218" t="n"/>
      <c r="BG303" s="218" t="n"/>
      <c r="BH303" s="218" t="n"/>
      <c r="BI303" s="218" t="n"/>
      <c r="BJ303" s="218" t="n"/>
      <c r="BK303" s="218" t="n"/>
      <c r="BL303" s="218" t="n"/>
      <c r="BM303" s="218" t="n"/>
      <c r="BN303" s="218" t="n"/>
      <c r="BO303" s="218" t="n"/>
      <c r="BP303" s="218" t="n"/>
      <c r="BQ303" s="218" t="n"/>
      <c r="BR303" s="218" t="n"/>
      <c r="BS303" s="218" t="n"/>
      <c r="BT303" s="218" t="n"/>
      <c r="BU303" s="218" t="n"/>
      <c r="BV303" s="218" t="n"/>
      <c r="BW303" s="218" t="n"/>
      <c r="BX303" s="221" t="n"/>
      <c r="BY303" s="221" t="n"/>
      <c r="BZ303" s="221" t="n"/>
      <c r="CA303" s="221" t="n"/>
      <c r="CB303" s="221" t="n"/>
      <c r="CC303" s="221" t="n"/>
      <c r="CD303" s="221" t="n"/>
      <c r="CE303" s="221" t="n"/>
      <c r="CF303" s="221" t="n"/>
      <c r="CG303" s="222" t="n"/>
      <c r="CH303" s="217" t="n">
        <v>0.015</v>
      </c>
      <c r="CI303" s="449" t="n"/>
      <c r="CJ303" s="224" t="n"/>
      <c r="CK303" s="196" t="n"/>
      <c r="CL303" s="196" t="n"/>
      <c r="CM303" s="196" t="n"/>
      <c r="CN303" s="196" t="n"/>
      <c r="CO303" s="196" t="inlineStr">
        <is>
          <t>عملاء متنوعون</t>
        </is>
      </c>
      <c r="CP303" s="24" t="inlineStr">
        <is>
          <t>عملاء متنوعون</t>
        </is>
      </c>
      <c r="CQ303" s="367" t="n"/>
      <c r="CR303" s="367" t="n"/>
      <c r="CS303" s="367" t="n">
        <v>2</v>
      </c>
      <c r="CT303" s="367" t="n"/>
      <c r="CU303" s="367" t="n"/>
      <c r="CV303" s="367" t="n"/>
      <c r="CW303" s="367" t="n"/>
      <c r="CX303" s="367" t="n"/>
      <c r="CY303" s="367">
        <f>IFERROR(ROUND(STDEV(AN303,L303),1),"")</f>
        <v/>
      </c>
      <c r="CZ303" s="235">
        <f>IFERROR(ROUND(AVERAGE(O303:S303,AA303:AE303),0),"")</f>
        <v/>
      </c>
      <c r="DA303" s="235">
        <f>IFERROR(AVERAGE(T303:X303,AF303:AJ303),"")</f>
        <v/>
      </c>
      <c r="DB303" s="96" t="n"/>
      <c r="DC303" s="431">
        <f>SUM(BL303:BT303,AW303:BE303)</f>
        <v/>
      </c>
      <c r="DD303">
        <f>ROUND(DC303/K303,0)</f>
        <v/>
      </c>
      <c r="DE303">
        <f>IFERROR(ROUND(AVERAGE(Y303:Z303,AK303:AL303),0),"")</f>
        <v/>
      </c>
      <c r="DF303" s="218">
        <f>IFERROR(ROUND((3600/DE303*J303),0),"")</f>
        <v/>
      </c>
      <c r="DG303">
        <f>IFERROR(ROUND(DD303/DF303,1),"")</f>
        <v/>
      </c>
      <c r="DH303" s="431">
        <f>DD303+DB303</f>
        <v/>
      </c>
      <c r="DI303">
        <f>DC303/DH303</f>
        <v/>
      </c>
      <c r="DK303" s="431">
        <f>DF303-AP303</f>
        <v/>
      </c>
      <c r="DL303" s="367" t="n"/>
      <c r="DM303" s="367" t="n"/>
      <c r="DN303" s="367" t="n"/>
      <c r="DO303" s="367" t="n"/>
      <c r="DP303" s="367" t="n"/>
      <c r="DQ303" s="367" t="n"/>
      <c r="DR303" s="367" t="n"/>
      <c r="DS303" s="367" t="n"/>
      <c r="DT303" s="367" t="n"/>
      <c r="DU303" s="367" t="n"/>
      <c r="DV303" s="367" t="n"/>
      <c r="DW303" s="367" t="n"/>
      <c r="DX303" s="367" t="n"/>
      <c r="DY303" s="367" t="n"/>
      <c r="DZ303" s="367" t="n"/>
      <c r="EA303" s="367" t="n"/>
      <c r="EB303" s="367" t="n"/>
      <c r="EC303" s="367" t="n"/>
      <c r="ED303" s="367" t="n"/>
      <c r="EE303" s="367" t="n"/>
      <c r="EF303" s="367" t="n"/>
      <c r="EG303" s="367" t="n"/>
      <c r="EH303" s="367" t="n"/>
      <c r="EI303" s="367" t="n"/>
    </row>
    <row r="304" ht="31.5" customFormat="1" customHeight="1" s="242">
      <c r="A304" s="236" t="n">
        <v>2022</v>
      </c>
      <c r="B304" s="192" t="n">
        <v>1</v>
      </c>
      <c r="C304" s="448" t="n">
        <v>44577</v>
      </c>
      <c r="D304" s="192" t="n">
        <v>381</v>
      </c>
      <c r="E304" s="192" t="n">
        <v>445</v>
      </c>
      <c r="F304" s="192" t="n">
        <v>2</v>
      </c>
      <c r="G304" s="241" t="inlineStr">
        <is>
          <t>زانوسى العبد 303</t>
        </is>
      </c>
      <c r="H304" t="inlineStr">
        <is>
          <t>FMABDI30300000</t>
        </is>
      </c>
      <c r="I304" t="inlineStr">
        <is>
          <t>1400*1700</t>
        </is>
      </c>
      <c r="J304" t="n">
        <v>3</v>
      </c>
      <c r="K304" t="n">
        <v>1</v>
      </c>
      <c r="L304" s="243" t="n">
        <v>28</v>
      </c>
      <c r="M304" s="244" t="n">
        <v>25.2</v>
      </c>
      <c r="N304" s="245" t="n">
        <v>30.8</v>
      </c>
      <c r="O304" s="235" t="n"/>
      <c r="P304" s="235" t="n"/>
      <c r="Q304" s="235" t="n"/>
      <c r="R304" s="235" t="n"/>
      <c r="S304" s="235" t="n"/>
      <c r="T304" s="235" t="n"/>
      <c r="U304" s="235" t="n"/>
      <c r="V304" s="235" t="n"/>
      <c r="W304" s="235" t="n"/>
      <c r="X304" s="235" t="n"/>
      <c r="Y304" s="195" t="n">
        <v>128</v>
      </c>
      <c r="Z304" s="195" t="n">
        <v>131</v>
      </c>
      <c r="AA304" s="235" t="n"/>
      <c r="AB304" s="235" t="n">
        <v>3321</v>
      </c>
      <c r="AC304" s="235" t="n">
        <v>3240</v>
      </c>
      <c r="AD304" s="235" t="n">
        <v>3402</v>
      </c>
      <c r="AE304" s="235" t="n">
        <v>3159</v>
      </c>
      <c r="AF304" s="235" t="n"/>
      <c r="AG304" s="235" t="n">
        <v>2430</v>
      </c>
      <c r="AH304" s="235" t="n">
        <v>2268</v>
      </c>
      <c r="AI304" s="235" t="n">
        <v>2511</v>
      </c>
      <c r="AJ304" s="235" t="n">
        <v>2754</v>
      </c>
      <c r="AK304" s="195" t="n">
        <v>128</v>
      </c>
      <c r="AL304" s="195" t="n">
        <v>126</v>
      </c>
      <c r="AM304" s="235" t="n"/>
      <c r="AN304" s="235" t="n"/>
      <c r="AO304" s="282" t="n"/>
      <c r="AP304" s="219" t="n">
        <v>60</v>
      </c>
      <c r="AQ304" s="220" t="n">
        <v>180</v>
      </c>
      <c r="AR304" s="218" t="n"/>
      <c r="AS304" s="218" t="n"/>
      <c r="AT304" s="218" t="n"/>
      <c r="AU304" s="218" t="n"/>
      <c r="AV304" s="218" t="n"/>
      <c r="AW304" s="218" t="n">
        <v>81</v>
      </c>
      <c r="AX304" s="218" t="n">
        <v>81</v>
      </c>
      <c r="AY304" s="218" t="n">
        <v>81</v>
      </c>
      <c r="AZ304" s="218" t="n"/>
      <c r="BA304" s="218" t="n"/>
      <c r="BB304" s="218" t="n"/>
      <c r="BC304" s="218" t="n"/>
      <c r="BD304" s="218" t="n"/>
      <c r="BE304" s="218" t="n"/>
      <c r="BF304" s="218" t="n"/>
      <c r="BG304" s="218" t="n"/>
      <c r="BH304" s="218" t="n"/>
      <c r="BI304" s="218" t="n"/>
      <c r="BJ304" s="218" t="n"/>
      <c r="BK304" s="218" t="n"/>
      <c r="BL304" s="218" t="n">
        <v>324</v>
      </c>
      <c r="BM304" s="218" t="n"/>
      <c r="BN304" s="218" t="n">
        <v>486</v>
      </c>
      <c r="BO304" s="218" t="n"/>
      <c r="BP304" s="218" t="n"/>
      <c r="BQ304" s="218" t="n"/>
      <c r="BR304" s="218" t="n"/>
      <c r="BS304" s="218" t="n">
        <v>324</v>
      </c>
      <c r="BT304" s="218" t="n"/>
      <c r="BU304" s="218" t="n"/>
      <c r="BV304" s="218" t="n"/>
      <c r="BW304" s="218" t="n">
        <v>405</v>
      </c>
      <c r="BX304" s="221" t="n"/>
      <c r="BY304" s="221" t="n">
        <v>567</v>
      </c>
      <c r="BZ304" s="221" t="n"/>
      <c r="CA304" s="221" t="n"/>
      <c r="CB304" s="221" t="n"/>
      <c r="CC304" s="221" t="n"/>
      <c r="CD304" s="221" t="n"/>
      <c r="CE304" s="221" t="n"/>
      <c r="CF304" s="221" t="n"/>
      <c r="CG304" s="222" t="n"/>
      <c r="CH304" s="217" t="n">
        <v>0.015</v>
      </c>
      <c r="CI304" s="449" t="n"/>
      <c r="CJ304" s="224" t="n"/>
      <c r="CK304" s="196" t="n"/>
      <c r="CL304" s="196" t="n"/>
      <c r="CM304" s="196" t="n"/>
      <c r="CN304" s="196" t="n"/>
      <c r="CO304" s="196" t="inlineStr">
        <is>
          <t>الكترولوكس</t>
        </is>
      </c>
      <c r="CP304" s="24" t="inlineStr">
        <is>
          <t>القاهرة للصناعات المغذية غسالات</t>
        </is>
      </c>
      <c r="CQ304" s="367" t="inlineStr">
        <is>
          <t>CDFRP2305</t>
        </is>
      </c>
      <c r="CR304" s="367" t="n"/>
      <c r="CS304" s="367" t="n">
        <v>2</v>
      </c>
      <c r="CT304" s="367" t="n"/>
      <c r="CU304" s="367" t="n"/>
      <c r="CV304" s="367" t="n"/>
      <c r="CW304" s="367" t="n"/>
      <c r="CX304" s="367" t="n"/>
      <c r="CY304" s="367">
        <f>IFERROR(ROUND(STDEV(AN304,L304),1),"")</f>
        <v/>
      </c>
      <c r="CZ304" s="235">
        <f>IFERROR(ROUND(AVERAGE(O304:S304,AA304:AE304),0),"")</f>
        <v/>
      </c>
      <c r="DA304" s="235">
        <f>IFERROR(AVERAGE(T304:X304,AF304:AJ304),"")</f>
        <v/>
      </c>
      <c r="DB304" s="96" t="n"/>
      <c r="DC304" s="431">
        <f>SUM(BL304:BT304,AW304:BE304)</f>
        <v/>
      </c>
      <c r="DD304">
        <f>ROUND(DC304/K304,0)</f>
        <v/>
      </c>
      <c r="DE304">
        <f>IFERROR(ROUND(AVERAGE(Y304:Z304,AK304:AL304),0),"")</f>
        <v/>
      </c>
      <c r="DF304" s="218">
        <f>IFERROR(ROUND((3600/DE304*J304),0),"")</f>
        <v/>
      </c>
      <c r="DG304">
        <f>IFERROR(ROUND(DD304/DF304,1),"")</f>
        <v/>
      </c>
      <c r="DH304" s="431">
        <f>DD304+DB304</f>
        <v/>
      </c>
      <c r="DI304">
        <f>DC304/DH304</f>
        <v/>
      </c>
      <c r="DK304" s="431">
        <f>DF304-AP304</f>
        <v/>
      </c>
      <c r="DL304" s="367" t="n"/>
      <c r="DM304" s="367" t="n"/>
      <c r="DN304" s="367" t="n"/>
      <c r="DO304" s="367" t="n"/>
      <c r="DP304" s="367" t="n"/>
      <c r="DQ304" s="367" t="n"/>
      <c r="DR304" s="367" t="n"/>
      <c r="DS304" s="367" t="n"/>
      <c r="DT304" s="367" t="n"/>
      <c r="DU304" s="367" t="n"/>
      <c r="DV304" s="367" t="n"/>
      <c r="DW304" s="367" t="n"/>
      <c r="DX304" s="367" t="n"/>
      <c r="DY304" s="367" t="n"/>
      <c r="DZ304" s="367" t="n"/>
      <c r="EA304" s="367" t="n"/>
      <c r="EB304" s="367" t="n"/>
      <c r="EC304" s="367" t="n"/>
      <c r="ED304" s="367" t="n"/>
      <c r="EE304" s="367" t="n"/>
      <c r="EF304" s="367" t="n"/>
      <c r="EG304" s="367" t="n"/>
      <c r="EH304" s="367" t="n"/>
      <c r="EI304" s="367" t="n"/>
    </row>
    <row r="305" ht="31.5" customFormat="1" customHeight="1" s="242">
      <c r="A305" s="236" t="n">
        <v>2022</v>
      </c>
      <c r="B305" s="192" t="n">
        <v>1</v>
      </c>
      <c r="C305" s="448" t="n">
        <v>44577</v>
      </c>
      <c r="D305" s="192" t="n">
        <v>381</v>
      </c>
      <c r="E305" s="192" t="n">
        <v>446</v>
      </c>
      <c r="F305" s="192" t="n">
        <v>2</v>
      </c>
      <c r="G305" s="241" t="inlineStr">
        <is>
          <t>زانوسى العبد 304</t>
        </is>
      </c>
      <c r="H305" t="inlineStr">
        <is>
          <t>FMABDI30400000</t>
        </is>
      </c>
      <c r="I305" t="inlineStr">
        <is>
          <t>1400*1700</t>
        </is>
      </c>
      <c r="J305" t="n">
        <v>3</v>
      </c>
      <c r="K305" t="n">
        <v>1</v>
      </c>
      <c r="L305" s="243" t="n">
        <v>167</v>
      </c>
      <c r="M305" s="244" t="n">
        <v>150.3</v>
      </c>
      <c r="N305" s="245" t="n">
        <v>183.7</v>
      </c>
      <c r="O305" s="235" t="n"/>
      <c r="P305" s="235" t="n"/>
      <c r="Q305" s="235" t="n"/>
      <c r="R305" s="235" t="n"/>
      <c r="S305" s="235" t="n"/>
      <c r="T305" s="235" t="n"/>
      <c r="U305" s="235" t="n"/>
      <c r="V305" s="235" t="n"/>
      <c r="W305" s="235" t="n"/>
      <c r="X305" s="235" t="n"/>
      <c r="Y305" s="195" t="n">
        <v>128</v>
      </c>
      <c r="Z305" s="195" t="n">
        <v>131</v>
      </c>
      <c r="AA305" s="235" t="n"/>
      <c r="AB305" s="235" t="n">
        <v>15390</v>
      </c>
      <c r="AC305" s="235" t="n">
        <v>18873</v>
      </c>
      <c r="AD305" s="235" t="n">
        <v>18225</v>
      </c>
      <c r="AE305" s="235" t="n">
        <v>18549</v>
      </c>
      <c r="AF305" s="235" t="n"/>
      <c r="AG305" s="235" t="n">
        <v>13365</v>
      </c>
      <c r="AH305" s="235" t="n">
        <v>16200</v>
      </c>
      <c r="AI305" s="235" t="n">
        <v>14985</v>
      </c>
      <c r="AJ305" s="235" t="n">
        <v>16605</v>
      </c>
      <c r="AK305" s="195" t="n">
        <v>128</v>
      </c>
      <c r="AL305" s="195" t="n">
        <v>126</v>
      </c>
      <c r="AM305" s="235" t="n"/>
      <c r="AN305" s="235" t="n"/>
      <c r="AO305" s="282" t="n"/>
      <c r="AP305" s="219" t="n">
        <v>60</v>
      </c>
      <c r="AQ305" s="220" t="n">
        <v>180</v>
      </c>
      <c r="AR305" s="218" t="n"/>
      <c r="AS305" s="218" t="n"/>
      <c r="AT305" s="218" t="n"/>
      <c r="AU305" s="218" t="n"/>
      <c r="AV305" s="218" t="n"/>
      <c r="AW305" s="218" t="n">
        <v>243</v>
      </c>
      <c r="AX305" s="218" t="n"/>
      <c r="AY305" s="218" t="n"/>
      <c r="AZ305" s="218" t="n"/>
      <c r="BA305" s="218" t="n"/>
      <c r="BB305" s="218" t="n"/>
      <c r="BC305" s="218" t="n"/>
      <c r="BD305" s="218" t="n"/>
      <c r="BE305" s="218" t="n"/>
      <c r="BF305" s="218" t="n"/>
      <c r="BG305" s="218" t="n"/>
      <c r="BH305" s="218" t="n"/>
      <c r="BI305" s="218" t="n"/>
      <c r="BJ305" s="218" t="n"/>
      <c r="BK305" s="218" t="n"/>
      <c r="BL305" s="218" t="n">
        <v>162</v>
      </c>
      <c r="BM305" s="218" t="n">
        <v>324</v>
      </c>
      <c r="BN305" s="218" t="n">
        <v>405</v>
      </c>
      <c r="BO305" s="218" t="n"/>
      <c r="BP305" s="218" t="n"/>
      <c r="BQ305" s="218" t="n"/>
      <c r="BR305" s="218" t="n"/>
      <c r="BS305" s="218" t="n"/>
      <c r="BT305" s="218" t="n"/>
      <c r="BU305" s="218" t="n"/>
      <c r="BV305" s="218" t="n"/>
      <c r="BW305" s="218" t="n">
        <v>405</v>
      </c>
      <c r="BX305" s="221" t="n"/>
      <c r="BY305" s="221" t="n"/>
      <c r="BZ305" s="221" t="n"/>
      <c r="CA305" s="221" t="n"/>
      <c r="CB305" s="221" t="n"/>
      <c r="CC305" s="221" t="n"/>
      <c r="CD305" s="221" t="n"/>
      <c r="CE305" s="221" t="n"/>
      <c r="CF305" s="221" t="n"/>
      <c r="CG305" s="222" t="n"/>
      <c r="CH305" s="217" t="n">
        <v>0.015</v>
      </c>
      <c r="CI305" s="449" t="n"/>
      <c r="CJ305" s="224" t="n"/>
      <c r="CK305" s="196" t="n"/>
      <c r="CL305" s="196" t="n"/>
      <c r="CM305" s="196" t="n"/>
      <c r="CN305" s="196" t="n"/>
      <c r="CO305" s="196" t="inlineStr">
        <is>
          <t>الكترولوكس</t>
        </is>
      </c>
      <c r="CP305" s="24" t="inlineStr">
        <is>
          <t>القاهرة للصناعات المغذية غسالات</t>
        </is>
      </c>
      <c r="CQ305" s="367" t="inlineStr">
        <is>
          <t>CDFRP2306</t>
        </is>
      </c>
      <c r="CR305" s="367" t="n"/>
      <c r="CS305" s="367" t="n">
        <v>2</v>
      </c>
      <c r="CT305" s="367" t="n"/>
      <c r="CU305" s="367" t="n"/>
      <c r="CV305" s="367" t="n"/>
      <c r="CW305" s="367" t="n"/>
      <c r="CX305" s="367" t="n"/>
      <c r="CY305" s="367">
        <f>IFERROR(ROUND(STDEV(AN305,L305),1),"")</f>
        <v/>
      </c>
      <c r="CZ305" s="235">
        <f>IFERROR(ROUND(AVERAGE(O305:S305,AA305:AE305),0),"")</f>
        <v/>
      </c>
      <c r="DA305" s="235">
        <f>IFERROR(AVERAGE(T305:X305,AF305:AJ305),"")</f>
        <v/>
      </c>
      <c r="DB305" s="96" t="n"/>
      <c r="DC305" s="431">
        <f>SUM(BL305:BT305,AW305:BE305)</f>
        <v/>
      </c>
      <c r="DD305">
        <f>ROUND(DC305/K305,0)</f>
        <v/>
      </c>
      <c r="DE305">
        <f>IFERROR(ROUND(AVERAGE(Y305:Z305,AK305:AL305),0),"")</f>
        <v/>
      </c>
      <c r="DF305" s="218">
        <f>IFERROR(ROUND((3600/DE305*J305),0),"")</f>
        <v/>
      </c>
      <c r="DG305">
        <f>IFERROR(ROUND(DD305/DF305,1),"")</f>
        <v/>
      </c>
      <c r="DH305" s="431">
        <f>DD305+DB305</f>
        <v/>
      </c>
      <c r="DI305">
        <f>DC305/DH305</f>
        <v/>
      </c>
      <c r="DK305" s="431">
        <f>DF305-AP305</f>
        <v/>
      </c>
      <c r="DL305" s="367" t="n"/>
      <c r="DM305" s="367" t="n"/>
      <c r="DN305" s="367" t="n"/>
      <c r="DO305" s="367" t="n"/>
      <c r="DP305" s="367" t="n"/>
      <c r="DQ305" s="367" t="n"/>
      <c r="DR305" s="367" t="n"/>
      <c r="DS305" s="367" t="n"/>
      <c r="DT305" s="367" t="n"/>
      <c r="DU305" s="367" t="n"/>
      <c r="DV305" s="367" t="n"/>
      <c r="DW305" s="367" t="n"/>
      <c r="DX305" s="367" t="n"/>
      <c r="DY305" s="367" t="n"/>
      <c r="DZ305" s="367" t="n"/>
      <c r="EA305" s="367" t="n"/>
      <c r="EB305" s="367" t="n"/>
      <c r="EC305" s="367" t="n"/>
      <c r="ED305" s="367" t="n"/>
      <c r="EE305" s="367" t="n"/>
      <c r="EF305" s="367" t="n"/>
      <c r="EG305" s="367" t="n"/>
      <c r="EH305" s="367" t="n"/>
      <c r="EI305" s="367" t="n"/>
    </row>
    <row r="306" ht="31.5" customFormat="1" customHeight="1" s="242">
      <c r="A306" s="236" t="n">
        <v>2022</v>
      </c>
      <c r="B306" s="192" t="n">
        <v>1</v>
      </c>
      <c r="C306" s="448" t="n">
        <v>44577</v>
      </c>
      <c r="D306" s="192" t="n">
        <v>381</v>
      </c>
      <c r="E306" s="192" t="n">
        <v>448</v>
      </c>
      <c r="F306" s="192" t="n">
        <v>2</v>
      </c>
      <c r="G306" s="241" t="inlineStr">
        <is>
          <t>زانوسي العبد 314</t>
        </is>
      </c>
      <c r="H306" t="inlineStr">
        <is>
          <t>FMABDI31400000</t>
        </is>
      </c>
      <c r="I306" t="inlineStr">
        <is>
          <t>1400*1700</t>
        </is>
      </c>
      <c r="J306" t="n">
        <v>3</v>
      </c>
      <c r="K306" t="n">
        <v>1</v>
      </c>
      <c r="L306" s="243" t="n">
        <v>23</v>
      </c>
      <c r="M306" s="244" t="n">
        <v>20.7</v>
      </c>
      <c r="N306" s="245" t="n">
        <v>25.3</v>
      </c>
      <c r="O306" s="235" t="n"/>
      <c r="P306" s="235" t="n"/>
      <c r="Q306" s="235" t="n"/>
      <c r="R306" s="235" t="n"/>
      <c r="S306" s="235" t="n"/>
      <c r="T306" s="235" t="n"/>
      <c r="U306" s="235" t="n"/>
      <c r="V306" s="235" t="n"/>
      <c r="W306" s="235" t="n"/>
      <c r="X306" s="235" t="n"/>
      <c r="Y306" s="195" t="n">
        <v>128</v>
      </c>
      <c r="Z306" s="195" t="n">
        <v>131</v>
      </c>
      <c r="AA306" s="235" t="n"/>
      <c r="AB306" s="235" t="n">
        <v>2430</v>
      </c>
      <c r="AC306" s="235" t="n">
        <v>2997</v>
      </c>
      <c r="AD306" s="235" t="n">
        <v>2835</v>
      </c>
      <c r="AE306" s="235" t="n">
        <v>2511</v>
      </c>
      <c r="AF306" s="235" t="n"/>
      <c r="AG306" s="235" t="n">
        <v>2025</v>
      </c>
      <c r="AH306" s="235" t="n">
        <v>2349</v>
      </c>
      <c r="AI306" s="235" t="n">
        <v>2187</v>
      </c>
      <c r="AJ306" s="235" t="n">
        <v>1863</v>
      </c>
      <c r="AK306" s="195" t="n">
        <v>128</v>
      </c>
      <c r="AL306" s="195" t="n">
        <v>126</v>
      </c>
      <c r="AM306" s="235" t="n"/>
      <c r="AN306" s="235" t="n"/>
      <c r="AO306" s="282" t="n"/>
      <c r="AP306" s="219" t="n">
        <v>60</v>
      </c>
      <c r="AQ306" s="220" t="n">
        <v>180</v>
      </c>
      <c r="AR306" s="218" t="n"/>
      <c r="AS306" s="218" t="n"/>
      <c r="AT306" s="218" t="n"/>
      <c r="AU306" s="218" t="n"/>
      <c r="AV306" s="218" t="n"/>
      <c r="AW306" s="218" t="n">
        <v>81</v>
      </c>
      <c r="AX306" s="218" t="n">
        <v>81</v>
      </c>
      <c r="AY306" s="218" t="n"/>
      <c r="AZ306" s="218" t="n"/>
      <c r="BA306" s="218" t="n"/>
      <c r="BB306" s="218" t="n"/>
      <c r="BC306" s="218" t="n"/>
      <c r="BD306" s="218" t="n"/>
      <c r="BE306" s="218" t="n"/>
      <c r="BF306" s="218" t="n"/>
      <c r="BG306" s="218" t="n"/>
      <c r="BH306" s="218" t="n"/>
      <c r="BI306" s="218" t="n"/>
      <c r="BJ306" s="218" t="n"/>
      <c r="BK306" s="218" t="n"/>
      <c r="BL306" s="218" t="n">
        <v>162</v>
      </c>
      <c r="BM306" s="218" t="n">
        <v>162</v>
      </c>
      <c r="BN306" s="218" t="n">
        <v>405</v>
      </c>
      <c r="BO306" s="218" t="n"/>
      <c r="BP306" s="218" t="n"/>
      <c r="BQ306" s="218" t="n"/>
      <c r="BR306" s="218" t="n"/>
      <c r="BS306" s="218" t="n"/>
      <c r="BT306" s="218" t="n"/>
      <c r="BU306" s="218" t="n"/>
      <c r="BV306" s="218" t="n"/>
      <c r="BW306" s="218" t="n">
        <v>243</v>
      </c>
      <c r="BX306" s="221" t="n">
        <v>243</v>
      </c>
      <c r="BY306" s="221" t="n"/>
      <c r="BZ306" s="221" t="n"/>
      <c r="CA306" s="221" t="n"/>
      <c r="CB306" s="221" t="n"/>
      <c r="CC306" s="221" t="n"/>
      <c r="CD306" s="221" t="n"/>
      <c r="CE306" s="221" t="n"/>
      <c r="CF306" s="221" t="n"/>
      <c r="CG306" s="222" t="n"/>
      <c r="CH306" s="217" t="n">
        <v>0.015</v>
      </c>
      <c r="CI306" s="449" t="n"/>
      <c r="CJ306" s="224" t="n"/>
      <c r="CK306" s="196" t="n"/>
      <c r="CL306" s="196" t="n"/>
      <c r="CM306" s="196" t="n"/>
      <c r="CN306" s="196" t="n"/>
      <c r="CO306" s="196" t="inlineStr">
        <is>
          <t>الكترولوكس</t>
        </is>
      </c>
      <c r="CP306" s="24" t="inlineStr">
        <is>
          <t>القاهرة للصناعات المغذية غسالات</t>
        </is>
      </c>
      <c r="CQ306" s="367" t="inlineStr">
        <is>
          <t>CDFRP2314</t>
        </is>
      </c>
      <c r="CR306" s="367" t="n"/>
      <c r="CS306" s="367" t="n">
        <v>2</v>
      </c>
      <c r="CT306" s="367" t="n"/>
      <c r="CU306" s="367" t="n"/>
      <c r="CV306" s="367" t="n"/>
      <c r="CW306" s="367" t="n"/>
      <c r="CX306" s="367" t="n"/>
      <c r="CY306" s="367">
        <f>IFERROR(ROUND(STDEV(AN306,L306),1),"")</f>
        <v/>
      </c>
      <c r="CZ306" s="235">
        <f>IFERROR(ROUND(AVERAGE(O306:S306,AA306:AE306),0),"")</f>
        <v/>
      </c>
      <c r="DA306" s="235">
        <f>IFERROR(AVERAGE(T306:X306,AF306:AJ306),"")</f>
        <v/>
      </c>
      <c r="DB306" s="96" t="n"/>
      <c r="DC306" s="431">
        <f>SUM(BL306:BT306,AW306:BE306)</f>
        <v/>
      </c>
      <c r="DD306">
        <f>ROUND(DC306/K306,0)</f>
        <v/>
      </c>
      <c r="DE306">
        <f>IFERROR(ROUND(AVERAGE(Y306:Z306,AK306:AL306),0),"")</f>
        <v/>
      </c>
      <c r="DF306" s="218">
        <f>IFERROR(ROUND((3600/DE306*J306),0),"")</f>
        <v/>
      </c>
      <c r="DG306">
        <f>IFERROR(ROUND(DD306/DF306,1),"")</f>
        <v/>
      </c>
      <c r="DH306" s="431">
        <f>DD306+DB306</f>
        <v/>
      </c>
      <c r="DI306">
        <f>DC306/DH306</f>
        <v/>
      </c>
      <c r="DK306" s="431">
        <f>DF306-AP306</f>
        <v/>
      </c>
      <c r="DL306" s="367" t="n"/>
      <c r="DM306" s="367" t="n"/>
      <c r="DN306" s="367" t="n"/>
      <c r="DO306" s="367" t="n"/>
      <c r="DP306" s="367" t="n"/>
      <c r="DQ306" s="367" t="n"/>
      <c r="DR306" s="367" t="n"/>
      <c r="DS306" s="367" t="n"/>
      <c r="DT306" s="367" t="n"/>
      <c r="DU306" s="367" t="n"/>
      <c r="DV306" s="367" t="n"/>
      <c r="DW306" s="367" t="n"/>
      <c r="DX306" s="367" t="n"/>
      <c r="DY306" s="367" t="n"/>
      <c r="DZ306" s="367" t="n"/>
      <c r="EA306" s="367" t="n"/>
      <c r="EB306" s="367" t="n"/>
      <c r="EC306" s="367" t="n"/>
      <c r="ED306" s="367" t="n"/>
      <c r="EE306" s="367" t="n"/>
      <c r="EF306" s="367" t="n"/>
      <c r="EG306" s="367" t="n"/>
      <c r="EH306" s="367" t="n"/>
      <c r="EI306" s="367" t="n"/>
    </row>
    <row r="307" ht="31.5" customFormat="1" customHeight="1" s="242">
      <c r="A307" s="236" t="n">
        <v>2022</v>
      </c>
      <c r="B307" s="192" t="n">
        <v>1</v>
      </c>
      <c r="C307" s="448" t="n">
        <v>44577</v>
      </c>
      <c r="D307" s="192" t="n">
        <v>137</v>
      </c>
      <c r="E307" s="192" t="n">
        <v>273</v>
      </c>
      <c r="F307" s="192" t="n">
        <v>3</v>
      </c>
      <c r="G307" s="241" t="inlineStr">
        <is>
          <t>صندوق سمك 25 ك بني سويف</t>
        </is>
      </c>
      <c r="H307" t="inlineStr">
        <is>
          <t>FM000B25000000</t>
        </is>
      </c>
      <c r="I307" t="inlineStr">
        <is>
          <t>1400*1700</t>
        </is>
      </c>
      <c r="J307" t="n">
        <v>3</v>
      </c>
      <c r="K307" t="n">
        <v>2</v>
      </c>
      <c r="L307" s="243" t="n">
        <v>564</v>
      </c>
      <c r="M307" s="244" t="n">
        <v>524.52</v>
      </c>
      <c r="N307" s="245" t="n">
        <v>603.48</v>
      </c>
      <c r="O307" s="235" t="n">
        <v>717880</v>
      </c>
      <c r="P307" s="235" t="n">
        <v>733600</v>
      </c>
      <c r="Q307" s="235" t="n">
        <v>719976</v>
      </c>
      <c r="R307" s="235" t="n">
        <v>707400</v>
      </c>
      <c r="S307" s="235" t="n">
        <v>665480</v>
      </c>
      <c r="T307" s="235" t="n">
        <v>597360</v>
      </c>
      <c r="U307" s="235" t="n">
        <v>607840</v>
      </c>
      <c r="V307" s="235" t="n">
        <v>615176</v>
      </c>
      <c r="W307" s="235" t="n"/>
      <c r="X307" s="235" t="n">
        <v>617272</v>
      </c>
      <c r="Y307" s="195" t="n">
        <v>125</v>
      </c>
      <c r="Z307" s="195" t="n">
        <v>124</v>
      </c>
      <c r="AA307" s="235" t="n">
        <v>749320</v>
      </c>
      <c r="AB307" s="235" t="n">
        <v>691680</v>
      </c>
      <c r="AC307" s="235" t="n">
        <v>700064</v>
      </c>
      <c r="AD307" s="235" t="n">
        <v>670720</v>
      </c>
      <c r="AE307" s="235" t="n">
        <v>733600</v>
      </c>
      <c r="AF307" s="235" t="n">
        <v>634040</v>
      </c>
      <c r="AG307" s="235" t="n">
        <v>618320</v>
      </c>
      <c r="AH307" s="235" t="n">
        <v>625656</v>
      </c>
      <c r="AI307" s="235" t="n">
        <v>613080</v>
      </c>
      <c r="AJ307" s="235" t="n">
        <v>618320</v>
      </c>
      <c r="AK307" s="195" t="n">
        <v>125</v>
      </c>
      <c r="AL307" s="195" t="n">
        <v>125</v>
      </c>
      <c r="AM307" s="235" t="n"/>
      <c r="AN307" s="235" t="n"/>
      <c r="AO307" s="282" t="n"/>
      <c r="AP307" s="219" t="n">
        <v>93</v>
      </c>
      <c r="AQ307" s="220" t="n">
        <v>116</v>
      </c>
      <c r="AR307" s="218" t="n"/>
      <c r="AS307" s="218" t="n"/>
      <c r="AT307" s="218" t="n"/>
      <c r="AU307" s="218" t="n"/>
      <c r="AV307" s="218" t="n"/>
      <c r="AW307" s="218" t="n">
        <v>8384</v>
      </c>
      <c r="AX307" s="218" t="n">
        <v>4192</v>
      </c>
      <c r="AY307" s="218" t="n">
        <v>8384</v>
      </c>
      <c r="AZ307" s="218" t="n"/>
      <c r="BA307" s="218" t="n"/>
      <c r="BB307" s="218" t="n"/>
      <c r="BC307" s="218" t="n"/>
      <c r="BD307" s="218" t="n"/>
      <c r="BE307" s="218" t="n"/>
      <c r="BF307" s="218" t="n"/>
      <c r="BG307" s="218" t="n"/>
      <c r="BH307" s="218" t="n"/>
      <c r="BI307" s="218" t="n"/>
      <c r="BJ307" s="218" t="n"/>
      <c r="BK307" s="218" t="n"/>
      <c r="BL307" s="218" t="n">
        <v>2096</v>
      </c>
      <c r="BM307" s="218" t="n">
        <v>4192</v>
      </c>
      <c r="BN307" s="218" t="n">
        <v>4192</v>
      </c>
      <c r="BO307" s="218" t="n"/>
      <c r="BP307" s="218" t="n"/>
      <c r="BQ307" s="218" t="n"/>
      <c r="BR307" s="218" t="n"/>
      <c r="BS307" s="218" t="n"/>
      <c r="BT307" s="218" t="n"/>
      <c r="BU307" s="218" t="n"/>
      <c r="BV307" s="218" t="n"/>
      <c r="BW307" s="218" t="n">
        <v>5240</v>
      </c>
      <c r="BX307" s="221" t="n">
        <v>4192</v>
      </c>
      <c r="BY307" s="221" t="n">
        <v>6288</v>
      </c>
      <c r="BZ307" s="221" t="n"/>
      <c r="CA307" s="221" t="n"/>
      <c r="CB307" s="221" t="n"/>
      <c r="CC307" s="221" t="n"/>
      <c r="CD307" s="221" t="n"/>
      <c r="CE307" s="221" t="n"/>
      <c r="CF307" s="221" t="n"/>
      <c r="CG307" s="222" t="n"/>
      <c r="CH307" s="217" t="n">
        <v>0.015</v>
      </c>
      <c r="CI307" s="449" t="n"/>
      <c r="CJ307" s="224" t="n"/>
      <c r="CK307" s="196" t="n"/>
      <c r="CL307" s="196" t="n"/>
      <c r="CM307" s="196" t="n"/>
      <c r="CN307" s="196" t="n"/>
      <c r="CO307" s="196" t="inlineStr">
        <is>
          <t>عملاء متنوعون</t>
        </is>
      </c>
      <c r="CP307" s="24" t="n"/>
      <c r="CQ307" s="367" t="n"/>
      <c r="CR307" s="367" t="n"/>
      <c r="CS307" s="367" t="n">
        <v>2</v>
      </c>
      <c r="CT307" s="367" t="n"/>
      <c r="CU307" s="367" t="n"/>
      <c r="CV307" s="367" t="n"/>
      <c r="CW307" s="367" t="n"/>
      <c r="CX307" s="367" t="n"/>
      <c r="CY307" s="367">
        <f>IFERROR(ROUND(STDEV(AN307,L307),1),"")</f>
        <v/>
      </c>
      <c r="CZ307" s="235">
        <f>IFERROR(ROUND(AVERAGE(O307:S307,AA307:AE307),0),"")</f>
        <v/>
      </c>
      <c r="DA307" s="235">
        <f>IFERROR(AVERAGE(T307:X307,AF307:AJ307),"")</f>
        <v/>
      </c>
      <c r="DB307" s="96" t="n"/>
      <c r="DC307" s="431">
        <f>SUM(BL307:BT307,AW307:BE307)</f>
        <v/>
      </c>
      <c r="DD307">
        <f>ROUND(DC307/K307,0)</f>
        <v/>
      </c>
      <c r="DE307">
        <f>IFERROR(ROUND(AVERAGE(Y307:Z307,AK307:AL307),0),"")</f>
        <v/>
      </c>
      <c r="DF307" s="218">
        <f>IFERROR(ROUND((3600/DE307*J307),0),"")</f>
        <v/>
      </c>
      <c r="DG307">
        <f>IFERROR(ROUND(DD307/DF307,1),"")</f>
        <v/>
      </c>
      <c r="DH307" s="431">
        <f>DD307+DB307</f>
        <v/>
      </c>
      <c r="DI307">
        <f>DC307/DH307</f>
        <v/>
      </c>
      <c r="DK307" s="431">
        <f>DF307-AP307</f>
        <v/>
      </c>
      <c r="DL307" s="367" t="n"/>
      <c r="DM307" s="367" t="n"/>
      <c r="DN307" s="367" t="n"/>
      <c r="DO307" s="367" t="n"/>
      <c r="DP307" s="367" t="n"/>
      <c r="DQ307" s="367" t="n"/>
      <c r="DR307" s="367" t="n"/>
      <c r="DS307" s="367" t="n"/>
      <c r="DT307" s="367" t="n"/>
      <c r="DU307" s="367" t="n"/>
      <c r="DV307" s="367" t="n"/>
      <c r="DW307" s="367" t="n"/>
      <c r="DX307" s="367" t="n"/>
      <c r="DY307" s="367" t="n"/>
      <c r="DZ307" s="367" t="n"/>
      <c r="EA307" s="367" t="n"/>
      <c r="EB307" s="367" t="n"/>
      <c r="EC307" s="367" t="n"/>
      <c r="ED307" s="367" t="n"/>
      <c r="EE307" s="367" t="n"/>
      <c r="EF307" s="367" t="n"/>
      <c r="EG307" s="367" t="n"/>
      <c r="EH307" s="367" t="n"/>
      <c r="EI307" s="367" t="n"/>
    </row>
    <row r="308" ht="31.5" customFormat="1" customHeight="1" s="242">
      <c r="A308" s="236" t="n">
        <v>2022</v>
      </c>
      <c r="B308" s="192" t="n">
        <v>1</v>
      </c>
      <c r="C308" s="448" t="n">
        <v>44577</v>
      </c>
      <c r="D308" s="192" t="n">
        <v>423</v>
      </c>
      <c r="E308" s="192" t="n">
        <v>669</v>
      </c>
      <c r="F308" s="192" t="n">
        <v>3</v>
      </c>
      <c r="G308" s="241" t="inlineStr">
        <is>
          <t>LG65UP77_TB</t>
        </is>
      </c>
      <c r="H308" t="inlineStr">
        <is>
          <t>FMLGEI065UP770</t>
        </is>
      </c>
      <c r="I308" t="inlineStr">
        <is>
          <t>1400*1700</t>
        </is>
      </c>
      <c r="J308" t="n">
        <v>2</v>
      </c>
      <c r="K308" t="n">
        <v>2</v>
      </c>
      <c r="L308" s="243" t="n">
        <v>954</v>
      </c>
      <c r="M308" s="244" t="n">
        <v>897.7140000000001</v>
      </c>
      <c r="N308" s="245" t="n">
        <v>1021.734</v>
      </c>
      <c r="O308" s="235" t="n"/>
      <c r="P308" s="235" t="n"/>
      <c r="Q308" s="235" t="n"/>
      <c r="R308" s="235" t="n"/>
      <c r="S308" s="235" t="n"/>
      <c r="T308" s="235" t="n"/>
      <c r="U308" s="235" t="n"/>
      <c r="V308" s="235" t="n"/>
      <c r="W308" s="235" t="n"/>
      <c r="X308" s="235" t="n"/>
      <c r="Y308" s="195" t="n">
        <v>193</v>
      </c>
      <c r="Z308" s="195" t="n">
        <v>193</v>
      </c>
      <c r="AA308" s="235" t="n"/>
      <c r="AB308" s="235" t="n"/>
      <c r="AC308" s="235" t="n"/>
      <c r="AD308" s="235" t="n"/>
      <c r="AE308" s="235" t="n"/>
      <c r="AF308" s="235" t="n"/>
      <c r="AG308" s="235" t="n"/>
      <c r="AH308" s="235" t="n"/>
      <c r="AI308" s="235" t="n"/>
      <c r="AJ308" s="235" t="n"/>
      <c r="AK308" s="195" t="n">
        <v>193</v>
      </c>
      <c r="AL308" s="195" t="n">
        <v>194</v>
      </c>
      <c r="AM308" s="235" t="n"/>
      <c r="AN308" s="235" t="n"/>
      <c r="AO308" s="282" t="n"/>
      <c r="AP308" s="219" t="n">
        <v>40</v>
      </c>
      <c r="AQ308" s="220" t="n">
        <v>180</v>
      </c>
      <c r="AR308" s="218" t="n"/>
      <c r="AS308" s="218" t="n"/>
      <c r="AT308" s="218" t="n"/>
      <c r="AU308" s="218" t="n"/>
      <c r="AV308" s="218" t="n"/>
      <c r="AW308" s="218" t="n">
        <v>858</v>
      </c>
      <c r="AX308" s="218" t="n">
        <v>858</v>
      </c>
      <c r="AY308" s="218" t="n">
        <v>858</v>
      </c>
      <c r="AZ308" s="218" t="n"/>
      <c r="BA308" s="218" t="n"/>
      <c r="BB308" s="218" t="n"/>
      <c r="BC308" s="218" t="n"/>
      <c r="BD308" s="218" t="n"/>
      <c r="BE308" s="218" t="n"/>
      <c r="BF308" s="218" t="n"/>
      <c r="BG308" s="218" t="n"/>
      <c r="BH308" s="218" t="n"/>
      <c r="BI308" s="218" t="n"/>
      <c r="BJ308" s="218" t="n"/>
      <c r="BK308" s="218" t="n"/>
      <c r="BL308" s="218" t="n"/>
      <c r="BM308" s="218" t="n"/>
      <c r="BN308" s="218" t="n"/>
      <c r="BO308" s="218" t="n"/>
      <c r="BP308" s="218" t="n"/>
      <c r="BQ308" s="218" t="n"/>
      <c r="BR308" s="218" t="n"/>
      <c r="BS308" s="218" t="n"/>
      <c r="BT308" s="218" t="n"/>
      <c r="BU308" s="218" t="n"/>
      <c r="BV308" s="218" t="n"/>
      <c r="BW308" s="218" t="n"/>
      <c r="BX308" s="221" t="n"/>
      <c r="BY308" s="221" t="n"/>
      <c r="BZ308" s="221" t="n"/>
      <c r="CA308" s="221" t="n"/>
      <c r="CB308" s="221" t="n"/>
      <c r="CC308" s="221" t="n"/>
      <c r="CD308" s="221" t="n"/>
      <c r="CE308" s="221" t="n"/>
      <c r="CF308" s="221" t="n"/>
      <c r="CG308" s="222" t="n"/>
      <c r="CH308" s="217" t="n">
        <v>0.015</v>
      </c>
      <c r="CI308" s="449" t="n"/>
      <c r="CJ308" s="224" t="n"/>
      <c r="CK308" s="196" t="n"/>
      <c r="CL308" s="196" t="n"/>
      <c r="CM308" s="196" t="n"/>
      <c r="CN308" s="196" t="n"/>
      <c r="CO308" s="196" t="inlineStr">
        <is>
          <t>LG</t>
        </is>
      </c>
      <c r="CP308" s="24" t="inlineStr">
        <is>
          <t>HE</t>
        </is>
      </c>
      <c r="CQ308" s="367" t="inlineStr">
        <is>
          <t>MFZ67207701</t>
        </is>
      </c>
      <c r="CR308" s="367" t="inlineStr">
        <is>
          <t>mma</t>
        </is>
      </c>
      <c r="CS308" s="367" t="n">
        <v>2</v>
      </c>
      <c r="CT308" s="367" t="n"/>
      <c r="CU308" s="367" t="n"/>
      <c r="CV308" s="367" t="n"/>
      <c r="CW308" s="367" t="n"/>
      <c r="CX308" s="367" t="n"/>
      <c r="CY308" s="367">
        <f>IFERROR(ROUND(STDEV(AN308,L308),1),"")</f>
        <v/>
      </c>
      <c r="CZ308" s="235">
        <f>IFERROR(ROUND(AVERAGE(O308:S308,AA308:AE308),0),"")</f>
        <v/>
      </c>
      <c r="DA308" s="235">
        <f>IFERROR(AVERAGE(T308:X308,AF308:AJ308),"")</f>
        <v/>
      </c>
      <c r="DB308" s="96" t="n"/>
      <c r="DC308" s="431">
        <f>SUM(BL308:BT308,AW308:BE308)</f>
        <v/>
      </c>
      <c r="DD308">
        <f>ROUND(DC308/K308,0)</f>
        <v/>
      </c>
      <c r="DE308">
        <f>IFERROR(ROUND(AVERAGE(Y308:Z308,AK308:AL308),0),"")</f>
        <v/>
      </c>
      <c r="DF308" s="218">
        <f>IFERROR(ROUND((3600/DE308*J308),0),"")</f>
        <v/>
      </c>
      <c r="DG308">
        <f>IFERROR(ROUND(DD308/DF308,1),"")</f>
        <v/>
      </c>
      <c r="DH308" s="431">
        <f>DD308+DB308</f>
        <v/>
      </c>
      <c r="DI308">
        <f>DC308/DH308</f>
        <v/>
      </c>
      <c r="DK308" s="431">
        <f>DF308-AP308</f>
        <v/>
      </c>
      <c r="DL308" s="367" t="n"/>
      <c r="DM308" s="367" t="n"/>
      <c r="DN308" s="367" t="n"/>
      <c r="DO308" s="367" t="n"/>
      <c r="DP308" s="367" t="n"/>
      <c r="DQ308" s="367" t="n"/>
      <c r="DR308" s="367" t="n"/>
      <c r="DS308" s="367" t="n"/>
      <c r="DT308" s="367" t="n"/>
      <c r="DU308" s="367" t="n"/>
      <c r="DV308" s="367" t="n"/>
      <c r="DW308" s="367" t="n"/>
      <c r="DX308" s="367" t="n"/>
      <c r="DY308" s="367" t="n"/>
      <c r="DZ308" s="367" t="n"/>
      <c r="EA308" s="367" t="n"/>
      <c r="EB308" s="367" t="n"/>
      <c r="EC308" s="367" t="n"/>
      <c r="ED308" s="367" t="n"/>
      <c r="EE308" s="367" t="n"/>
      <c r="EF308" s="367" t="n"/>
      <c r="EG308" s="367" t="n"/>
      <c r="EH308" s="367" t="n"/>
      <c r="EI308" s="367" t="n"/>
    </row>
    <row r="309" ht="31.5" customFormat="1" customHeight="1" s="242">
      <c r="A309" s="236" t="n">
        <v>2022</v>
      </c>
      <c r="B309" s="192" t="n">
        <v>1</v>
      </c>
      <c r="C309" s="448" t="n">
        <v>44577</v>
      </c>
      <c r="D309" s="192" t="n">
        <v>419</v>
      </c>
      <c r="E309" s="192" t="n">
        <v>670</v>
      </c>
      <c r="F309" s="192" t="n">
        <v>4</v>
      </c>
      <c r="G309" s="241" t="inlineStr">
        <is>
          <t>LG43UP77</t>
        </is>
      </c>
      <c r="H309" t="inlineStr">
        <is>
          <t>FMLGEI043UP770</t>
        </is>
      </c>
      <c r="I309" t="inlineStr">
        <is>
          <t>1400*1700</t>
        </is>
      </c>
      <c r="J309" t="n">
        <v>4</v>
      </c>
      <c r="K309" t="n">
        <v>2</v>
      </c>
      <c r="L309" s="243" t="n">
        <v>298</v>
      </c>
      <c r="M309" s="244" t="n">
        <v>280.418</v>
      </c>
      <c r="N309" s="245" t="n">
        <v>319.158</v>
      </c>
      <c r="O309" s="235" t="n"/>
      <c r="P309" s="235" t="n"/>
      <c r="Q309" s="235" t="n"/>
      <c r="R309" s="235" t="n">
        <v>10080</v>
      </c>
      <c r="S309" s="235" t="n">
        <v>11032</v>
      </c>
      <c r="T309" s="235" t="n"/>
      <c r="U309" s="235" t="n"/>
      <c r="V309" s="235" t="n"/>
      <c r="W309" s="235" t="n">
        <v>7784</v>
      </c>
      <c r="X309" s="235" t="n">
        <v>8680</v>
      </c>
      <c r="Y309" s="195" t="n">
        <v>155</v>
      </c>
      <c r="Z309" s="195" t="n">
        <v>159</v>
      </c>
      <c r="AA309" s="235" t="n">
        <v>11200</v>
      </c>
      <c r="AB309" s="235" t="n">
        <v>10808</v>
      </c>
      <c r="AC309" s="235" t="n">
        <v>10080</v>
      </c>
      <c r="AD309" s="235" t="n">
        <v>10640</v>
      </c>
      <c r="AE309" s="235" t="n">
        <v>11368</v>
      </c>
      <c r="AF309" s="235" t="n">
        <v>7672</v>
      </c>
      <c r="AG309" s="235" t="n">
        <v>7840</v>
      </c>
      <c r="AH309" s="235" t="n">
        <v>7392</v>
      </c>
      <c r="AI309" s="235" t="n">
        <v>7784</v>
      </c>
      <c r="AJ309" s="235" t="n">
        <v>7952</v>
      </c>
      <c r="AK309" s="195" t="n">
        <v>161</v>
      </c>
      <c r="AL309" s="195" t="n">
        <v>162</v>
      </c>
      <c r="AM309" s="235" t="n"/>
      <c r="AN309" s="235" t="n"/>
      <c r="AO309" s="282" t="n"/>
      <c r="AP309" s="219" t="n">
        <v>96</v>
      </c>
      <c r="AQ309" s="220" t="n">
        <v>150</v>
      </c>
      <c r="AR309" s="218" t="n"/>
      <c r="AS309" s="218" t="n"/>
      <c r="AT309" s="218" t="n"/>
      <c r="AU309" s="218" t="n"/>
      <c r="AV309" s="218" t="n"/>
      <c r="AW309" s="218" t="n">
        <v>224</v>
      </c>
      <c r="AX309" s="218" t="n">
        <v>224</v>
      </c>
      <c r="AY309" s="218" t="n">
        <v>448</v>
      </c>
      <c r="AZ309" s="218" t="n"/>
      <c r="BA309" s="218" t="n"/>
      <c r="BB309" s="218" t="n"/>
      <c r="BC309" s="218" t="n"/>
      <c r="BD309" s="218" t="n"/>
      <c r="BE309" s="218" t="n"/>
      <c r="BF309" s="218" t="n"/>
      <c r="BG309" s="218" t="n"/>
      <c r="BH309" s="218" t="n"/>
      <c r="BI309" s="218" t="n"/>
      <c r="BJ309" s="218" t="n"/>
      <c r="BK309" s="218" t="n"/>
      <c r="BL309" s="218" t="n">
        <v>112</v>
      </c>
      <c r="BM309" s="218" t="n">
        <v>280</v>
      </c>
      <c r="BN309" s="218" t="n">
        <v>560</v>
      </c>
      <c r="BO309" s="218" t="n"/>
      <c r="BP309" s="218" t="n"/>
      <c r="BQ309" s="218" t="n"/>
      <c r="BR309" s="218" t="n"/>
      <c r="BS309" s="218" t="n"/>
      <c r="BT309" s="218" t="n"/>
      <c r="BU309" s="218" t="n"/>
      <c r="BV309" s="218" t="n"/>
      <c r="BW309" s="218" t="n">
        <v>168</v>
      </c>
      <c r="BX309" s="221" t="n">
        <v>224</v>
      </c>
      <c r="BY309" s="221" t="n">
        <v>504</v>
      </c>
      <c r="BZ309" s="221" t="n"/>
      <c r="CA309" s="221" t="n"/>
      <c r="CB309" s="221" t="n"/>
      <c r="CC309" s="221" t="n"/>
      <c r="CD309" s="221" t="n"/>
      <c r="CE309" s="221" t="n"/>
      <c r="CF309" s="221" t="n"/>
      <c r="CG309" s="222" t="n"/>
      <c r="CH309" s="217" t="n">
        <v>0.015</v>
      </c>
      <c r="CI309" s="449" t="n"/>
      <c r="CJ309" s="224" t="n"/>
      <c r="CK309" s="196" t="n"/>
      <c r="CL309" s="196" t="n"/>
      <c r="CM309" s="196" t="n"/>
      <c r="CN309" s="196" t="n"/>
      <c r="CO309" s="196" t="inlineStr">
        <is>
          <t>LG</t>
        </is>
      </c>
      <c r="CP309" s="24" t="inlineStr">
        <is>
          <t>HE</t>
        </is>
      </c>
      <c r="CQ309" s="367" t="inlineStr">
        <is>
          <t>MFZ67209801</t>
        </is>
      </c>
      <c r="CR309" s="367" t="inlineStr">
        <is>
          <t>mma</t>
        </is>
      </c>
      <c r="CS309" s="367" t="n">
        <v>2</v>
      </c>
      <c r="CT309" s="367" t="n"/>
      <c r="CU309" s="367" t="n"/>
      <c r="CV309" s="367" t="n"/>
      <c r="CW309" s="367" t="n"/>
      <c r="CX309" s="367" t="n"/>
      <c r="CY309" s="367">
        <f>IFERROR(ROUND(STDEV(AN309,L309),1),"")</f>
        <v/>
      </c>
      <c r="CZ309" s="235">
        <f>IFERROR(ROUND(AVERAGE(O309:S309,AA309:AE309),0),"")</f>
        <v/>
      </c>
      <c r="DA309" s="235">
        <f>IFERROR(AVERAGE(T309:X309,AF309:AJ309),"")</f>
        <v/>
      </c>
      <c r="DB309" s="96" t="n"/>
      <c r="DC309" s="431">
        <f>SUM(BL309:BT309,AW309:BE309)</f>
        <v/>
      </c>
      <c r="DD309">
        <f>ROUND(DC309/K309,0)</f>
        <v/>
      </c>
      <c r="DE309">
        <f>IFERROR(ROUND(AVERAGE(Y309:Z309,AK309:AL309),0),"")</f>
        <v/>
      </c>
      <c r="DF309" s="218">
        <f>IFERROR(ROUND((3600/DE309*J309),0),"")</f>
        <v/>
      </c>
      <c r="DG309">
        <f>IFERROR(ROUND(DD309/DF309,1),"")</f>
        <v/>
      </c>
      <c r="DH309" s="431">
        <f>DD309+DB309</f>
        <v/>
      </c>
      <c r="DI309">
        <f>DC309/DH309</f>
        <v/>
      </c>
      <c r="DK309" s="431">
        <f>DF309-AP309</f>
        <v/>
      </c>
      <c r="DL309" s="367" t="n"/>
      <c r="DM309" s="367" t="n"/>
      <c r="DN309" s="367" t="n"/>
      <c r="DO309" s="367" t="n"/>
      <c r="DP309" s="367" t="n"/>
      <c r="DQ309" s="367" t="n"/>
      <c r="DR309" s="367" t="n"/>
      <c r="DS309" s="367" t="n"/>
      <c r="DT309" s="367" t="n"/>
      <c r="DU309" s="367" t="n"/>
      <c r="DV309" s="367" t="n"/>
      <c r="DW309" s="367" t="n"/>
      <c r="DX309" s="367" t="n"/>
      <c r="DY309" s="367" t="n"/>
      <c r="DZ309" s="367" t="n"/>
      <c r="EA309" s="367" t="n"/>
      <c r="EB309" s="367" t="n"/>
      <c r="EC309" s="367" t="n"/>
      <c r="ED309" s="367" t="n"/>
      <c r="EE309" s="367" t="n"/>
      <c r="EF309" s="367" t="n"/>
      <c r="EG309" s="367" t="n"/>
      <c r="EH309" s="367" t="n"/>
      <c r="EI309" s="367" t="n"/>
    </row>
    <row r="310" ht="31.5" customFormat="1" customHeight="1" s="242">
      <c r="A310" s="236" t="n">
        <v>2022</v>
      </c>
      <c r="B310" s="192" t="n">
        <v>1</v>
      </c>
      <c r="C310" s="448" t="n">
        <v>44577</v>
      </c>
      <c r="D310" s="192" t="n">
        <v>423</v>
      </c>
      <c r="E310" s="192" t="n">
        <v>669</v>
      </c>
      <c r="F310" s="192" t="n">
        <v>4</v>
      </c>
      <c r="G310" s="241" t="inlineStr">
        <is>
          <t>LG65UP77_TB</t>
        </is>
      </c>
      <c r="H310" t="inlineStr">
        <is>
          <t>FMLGEI065UP770</t>
        </is>
      </c>
      <c r="I310" t="inlineStr">
        <is>
          <t>1400*1700</t>
        </is>
      </c>
      <c r="J310" t="n">
        <v>2</v>
      </c>
      <c r="K310" t="n">
        <v>2</v>
      </c>
      <c r="L310" s="243" t="n">
        <v>954</v>
      </c>
      <c r="M310" s="244" t="n">
        <v>897.7140000000001</v>
      </c>
      <c r="N310" s="245" t="n">
        <v>1021.734</v>
      </c>
      <c r="O310" s="235" t="n">
        <v>247676</v>
      </c>
      <c r="P310" s="235" t="n">
        <v>247247</v>
      </c>
      <c r="Q310" s="235" t="n">
        <v>195767</v>
      </c>
      <c r="R310" s="235" t="n">
        <v>208780</v>
      </c>
      <c r="S310" s="235" t="n">
        <v>192764</v>
      </c>
      <c r="T310" s="235" t="n">
        <v>154440</v>
      </c>
      <c r="U310" s="235" t="n">
        <v>148148</v>
      </c>
      <c r="V310" s="235" t="n">
        <v>144430</v>
      </c>
      <c r="W310" s="235" t="n">
        <v>143715</v>
      </c>
      <c r="X310" s="235" t="n">
        <v>147719</v>
      </c>
      <c r="Y310" s="195" t="n">
        <v>193</v>
      </c>
      <c r="Z310" s="195" t="n">
        <v>193</v>
      </c>
      <c r="AA310" s="235" t="n">
        <v>240669</v>
      </c>
      <c r="AB310" s="235" t="n"/>
      <c r="AC310" s="235" t="n"/>
      <c r="AD310" s="235" t="n"/>
      <c r="AE310" s="235" t="n"/>
      <c r="AF310" s="235" t="n">
        <v>147862</v>
      </c>
      <c r="AG310" s="235" t="n"/>
      <c r="AH310" s="235" t="n"/>
      <c r="AI310" s="235" t="n"/>
      <c r="AJ310" s="235" t="n"/>
      <c r="AK310" s="195" t="n">
        <v>193</v>
      </c>
      <c r="AL310" s="195" t="n">
        <v>194</v>
      </c>
      <c r="AM310" s="235" t="n"/>
      <c r="AN310" s="235" t="n"/>
      <c r="AO310" s="282" t="n"/>
      <c r="AP310" s="219" t="n">
        <v>40</v>
      </c>
      <c r="AQ310" s="220" t="n">
        <v>180</v>
      </c>
      <c r="AR310" s="218" t="n"/>
      <c r="AS310" s="218" t="n"/>
      <c r="AT310" s="218" t="n"/>
      <c r="AU310" s="218" t="n"/>
      <c r="AV310" s="218" t="n"/>
      <c r="AW310" s="218" t="n"/>
      <c r="AX310" s="218" t="n"/>
      <c r="AY310" s="218" t="n"/>
      <c r="AZ310" s="218" t="n"/>
      <c r="BA310" s="218" t="n"/>
      <c r="BB310" s="218" t="n"/>
      <c r="BC310" s="218" t="n"/>
      <c r="BD310" s="218" t="n"/>
      <c r="BE310" s="218" t="n"/>
      <c r="BF310" s="218" t="n"/>
      <c r="BG310" s="218" t="n"/>
      <c r="BH310" s="218" t="n"/>
      <c r="BI310" s="218" t="n"/>
      <c r="BJ310" s="218" t="n"/>
      <c r="BK310" s="218" t="n"/>
      <c r="BL310" s="218" t="n"/>
      <c r="BM310" s="218" t="n"/>
      <c r="BN310" s="218" t="n"/>
      <c r="BO310" s="218" t="n"/>
      <c r="BP310" s="218" t="n"/>
      <c r="BQ310" s="218" t="n"/>
      <c r="BR310" s="218" t="n"/>
      <c r="BS310" s="218" t="n"/>
      <c r="BT310" s="218" t="n"/>
      <c r="BU310" s="218" t="n"/>
      <c r="BV310" s="218" t="n"/>
      <c r="BW310" s="218" t="n"/>
      <c r="BX310" s="221" t="n"/>
      <c r="BY310" s="221" t="n"/>
      <c r="BZ310" s="221" t="n"/>
      <c r="CA310" s="221" t="n"/>
      <c r="CB310" s="221" t="n"/>
      <c r="CC310" s="221" t="n"/>
      <c r="CD310" s="221" t="n"/>
      <c r="CE310" s="221" t="n"/>
      <c r="CF310" s="221" t="n"/>
      <c r="CG310" s="222" t="n"/>
      <c r="CH310" s="217" t="n">
        <v>0.015</v>
      </c>
      <c r="CI310" s="449" t="n"/>
      <c r="CJ310" s="224" t="n"/>
      <c r="CK310" s="196" t="n"/>
      <c r="CL310" s="196" t="n"/>
      <c r="CM310" s="196" t="n"/>
      <c r="CN310" s="196" t="n"/>
      <c r="CO310" s="196" t="inlineStr">
        <is>
          <t>LG</t>
        </is>
      </c>
      <c r="CP310" s="24" t="inlineStr">
        <is>
          <t>HE</t>
        </is>
      </c>
      <c r="CQ310" s="367" t="inlineStr">
        <is>
          <t>MFZ67207701</t>
        </is>
      </c>
      <c r="CR310" s="367" t="inlineStr">
        <is>
          <t>mma</t>
        </is>
      </c>
      <c r="CS310" s="367" t="n">
        <v>2</v>
      </c>
      <c r="CT310" s="367" t="n"/>
      <c r="CU310" s="367" t="n"/>
      <c r="CV310" s="367" t="n"/>
      <c r="CW310" s="367" t="n"/>
      <c r="CX310" s="367" t="n"/>
      <c r="CY310" s="367">
        <f>IFERROR(ROUND(STDEV(AN310,L310),1),"")</f>
        <v/>
      </c>
      <c r="CZ310" s="235">
        <f>IFERROR(ROUND(AVERAGE(O310:S310,AA310:AE310),0),"")</f>
        <v/>
      </c>
      <c r="DA310" s="235">
        <f>IFERROR(AVERAGE(T310:X310,AF310:AJ310),"")</f>
        <v/>
      </c>
      <c r="DB310" s="96" t="n"/>
      <c r="DC310" s="431">
        <f>SUM(BL310:BT310,AW310:BE310)</f>
        <v/>
      </c>
      <c r="DD310">
        <f>ROUND(DC310/K310,0)</f>
        <v/>
      </c>
      <c r="DE310">
        <f>IFERROR(ROUND(AVERAGE(Y310:Z310,AK310:AL310),0),"")</f>
        <v/>
      </c>
      <c r="DF310" s="218">
        <f>IFERROR(ROUND((3600/DE310*J310),0),"")</f>
        <v/>
      </c>
      <c r="DG310">
        <f>IFERROR(ROUND(DD310/DF310,1),"")</f>
        <v/>
      </c>
      <c r="DH310" s="431">
        <f>DD310+DB310</f>
        <v/>
      </c>
      <c r="DI310">
        <f>DC310/DH310</f>
        <v/>
      </c>
      <c r="DK310" s="431">
        <f>DF310-AP310</f>
        <v/>
      </c>
      <c r="DL310" s="367" t="n"/>
      <c r="DM310" s="367" t="n"/>
      <c r="DN310" s="367" t="n"/>
      <c r="DO310" s="367" t="n"/>
      <c r="DP310" s="367" t="n"/>
      <c r="DQ310" s="367" t="n"/>
      <c r="DR310" s="367" t="n"/>
      <c r="DS310" s="367" t="n"/>
      <c r="DT310" s="367" t="n"/>
      <c r="DU310" s="367" t="n"/>
      <c r="DV310" s="367" t="n"/>
      <c r="DW310" s="367" t="n"/>
      <c r="DX310" s="367" t="n"/>
      <c r="DY310" s="367" t="n"/>
      <c r="DZ310" s="367" t="n"/>
      <c r="EA310" s="367" t="n"/>
      <c r="EB310" s="367" t="n"/>
      <c r="EC310" s="367" t="n"/>
      <c r="ED310" s="367" t="n"/>
      <c r="EE310" s="367" t="n"/>
      <c r="EF310" s="367" t="n"/>
      <c r="EG310" s="367" t="n"/>
      <c r="EH310" s="367" t="n"/>
      <c r="EI310" s="367" t="n"/>
    </row>
    <row r="311" ht="31.5" customFormat="1" customHeight="1" s="242">
      <c r="A311" s="236" t="n">
        <v>2022</v>
      </c>
      <c r="B311" s="192" t="n">
        <v>1</v>
      </c>
      <c r="C311" s="448" t="n">
        <v>44577</v>
      </c>
      <c r="D311" s="192" t="n">
        <v>236</v>
      </c>
      <c r="E311" s="192" t="n">
        <v>160</v>
      </c>
      <c r="F311" s="192" t="n">
        <v>5</v>
      </c>
      <c r="G311" s="241" t="inlineStr">
        <is>
          <t>فوم طقم رويال جاز المعدل</t>
        </is>
      </c>
      <c r="H311" t="inlineStr">
        <is>
          <t>FMROGI20000000</t>
        </is>
      </c>
      <c r="I311" t="inlineStr">
        <is>
          <t>1400*1700</t>
        </is>
      </c>
      <c r="J311" t="n">
        <v>2</v>
      </c>
      <c r="K311" t="n">
        <v>1</v>
      </c>
      <c r="L311" s="243" t="n">
        <v>200</v>
      </c>
      <c r="M311" s="244" t="n">
        <v>186</v>
      </c>
      <c r="N311" s="245" t="n">
        <v>214</v>
      </c>
      <c r="O311" s="235" t="n"/>
      <c r="P311" s="235" t="n"/>
      <c r="Q311" s="235" t="n"/>
      <c r="R311" s="235" t="n"/>
      <c r="S311" s="235" t="n"/>
      <c r="T311" s="235" t="n"/>
      <c r="U311" s="235" t="n"/>
      <c r="V311" s="235" t="n"/>
      <c r="W311" s="235" t="n"/>
      <c r="X311" s="235" t="n"/>
      <c r="Y311" s="195" t="n">
        <v>93</v>
      </c>
      <c r="Z311" s="195" t="n">
        <v>93</v>
      </c>
      <c r="AA311" s="235" t="n"/>
      <c r="AB311" s="235" t="n"/>
      <c r="AC311" s="235" t="n">
        <v>107994</v>
      </c>
      <c r="AD311" s="235" t="n">
        <v>109750</v>
      </c>
      <c r="AE311" s="235" t="n">
        <v>136090</v>
      </c>
      <c r="AF311" s="235" t="n"/>
      <c r="AG311" s="235" t="n"/>
      <c r="AH311" s="235" t="n">
        <v>89995</v>
      </c>
      <c r="AI311" s="235" t="n">
        <v>91312</v>
      </c>
      <c r="AJ311" s="235" t="n">
        <v>96580</v>
      </c>
      <c r="AK311" s="195" t="n">
        <v>93</v>
      </c>
      <c r="AL311" s="195" t="n">
        <v>92</v>
      </c>
      <c r="AM311" s="235" t="n"/>
      <c r="AN311" s="235" t="n"/>
      <c r="AO311" s="282" t="n"/>
      <c r="AP311" s="219" t="n">
        <v>76</v>
      </c>
      <c r="AQ311" s="220" t="n">
        <v>95</v>
      </c>
      <c r="AR311" s="218" t="n"/>
      <c r="AS311" s="218" t="n"/>
      <c r="AT311" s="218" t="n"/>
      <c r="AU311" s="218" t="n"/>
      <c r="AV311" s="218" t="n"/>
      <c r="AW311" s="218" t="n"/>
      <c r="AX311" s="218" t="n"/>
      <c r="AY311" s="218" t="n"/>
      <c r="AZ311" s="218" t="n"/>
      <c r="BA311" s="218" t="n"/>
      <c r="BB311" s="218" t="n"/>
      <c r="BC311" s="218" t="n"/>
      <c r="BD311" s="218" t="n"/>
      <c r="BE311" s="218" t="n"/>
      <c r="BF311" s="218" t="n"/>
      <c r="BG311" s="218" t="n"/>
      <c r="BH311" s="218" t="n"/>
      <c r="BI311" s="218" t="n"/>
      <c r="BJ311" s="218" t="n"/>
      <c r="BK311" s="218" t="n"/>
      <c r="BL311" s="218" t="n"/>
      <c r="BM311" s="218" t="n">
        <v>1317</v>
      </c>
      <c r="BN311" s="218" t="n">
        <v>1756</v>
      </c>
      <c r="BO311" s="218" t="n"/>
      <c r="BP311" s="218" t="n"/>
      <c r="BQ311" s="218" t="n"/>
      <c r="BR311" s="218" t="n"/>
      <c r="BS311" s="218" t="n"/>
      <c r="BT311" s="218" t="n"/>
      <c r="BU311" s="218" t="n"/>
      <c r="BV311" s="218" t="n"/>
      <c r="BW311" s="218" t="n"/>
      <c r="BX311" s="221" t="n"/>
      <c r="BY311" s="221" t="n"/>
      <c r="BZ311" s="221" t="n"/>
      <c r="CA311" s="221" t="n"/>
      <c r="CB311" s="221" t="n"/>
      <c r="CC311" s="221" t="n"/>
      <c r="CD311" s="221" t="n"/>
      <c r="CE311" s="221" t="n"/>
      <c r="CF311" s="221" t="n"/>
      <c r="CG311" s="222" t="n"/>
      <c r="CH311" s="217" t="n">
        <v>0.015</v>
      </c>
      <c r="CI311" s="449" t="n"/>
      <c r="CJ311" s="224" t="n"/>
      <c r="CK311" s="196" t="n"/>
      <c r="CL311" s="196" t="n"/>
      <c r="CM311" s="196" t="n"/>
      <c r="CN311" s="196" t="n"/>
      <c r="CO311" s="196" t="inlineStr">
        <is>
          <t>رويال جاز</t>
        </is>
      </c>
      <c r="CP311" s="24" t="inlineStr">
        <is>
          <t xml:space="preserve">الهندسية لانتاج الاجهزة المنزلية </t>
        </is>
      </c>
      <c r="CQ311" s="367" t="n"/>
      <c r="CR311" s="367" t="n"/>
      <c r="CS311" s="367" t="n">
        <v>2</v>
      </c>
      <c r="CT311" s="367" t="n"/>
      <c r="CU311" s="367" t="n"/>
      <c r="CV311" s="367" t="n"/>
      <c r="CW311" s="367" t="n"/>
      <c r="CX311" s="367" t="n"/>
      <c r="CY311" s="367">
        <f>IFERROR(ROUND(STDEV(AN311,L311),1),"")</f>
        <v/>
      </c>
      <c r="CZ311" s="235">
        <f>IFERROR(ROUND(AVERAGE(O311:S311,AA311:AE311),0),"")</f>
        <v/>
      </c>
      <c r="DA311" s="235">
        <f>IFERROR(AVERAGE(T311:X311,AF311:AJ311),"")</f>
        <v/>
      </c>
      <c r="DB311" s="96" t="n"/>
      <c r="DC311" s="431">
        <f>SUM(BL311:BT311,AW311:BE311)</f>
        <v/>
      </c>
      <c r="DD311">
        <f>ROUND(DC311/K311,0)</f>
        <v/>
      </c>
      <c r="DE311">
        <f>IFERROR(ROUND(AVERAGE(Y311:Z311,AK311:AL311),0),"")</f>
        <v/>
      </c>
      <c r="DF311" s="218">
        <f>IFERROR(ROUND((3600/DE311*J311),0),"")</f>
        <v/>
      </c>
      <c r="DG311">
        <f>IFERROR(ROUND(DD311/DF311,1),"")</f>
        <v/>
      </c>
      <c r="DH311" s="431">
        <f>DD311+DB311</f>
        <v/>
      </c>
      <c r="DI311">
        <f>DC311/DH311</f>
        <v/>
      </c>
      <c r="DK311" s="431">
        <f>DF311-AP311</f>
        <v/>
      </c>
      <c r="DL311" s="367" t="n"/>
      <c r="DM311" s="367" t="n"/>
      <c r="DN311" s="367" t="n"/>
      <c r="DO311" s="367" t="n"/>
      <c r="DP311" s="367" t="n"/>
      <c r="DQ311" s="367" t="n"/>
      <c r="DR311" s="367" t="n"/>
      <c r="DS311" s="367" t="n"/>
      <c r="DT311" s="367" t="n"/>
      <c r="DU311" s="367" t="n"/>
      <c r="DV311" s="367" t="n"/>
      <c r="DW311" s="367" t="n"/>
      <c r="DX311" s="367" t="n"/>
      <c r="DY311" s="367" t="n"/>
      <c r="DZ311" s="367" t="n"/>
      <c r="EA311" s="367" t="n"/>
      <c r="EB311" s="367" t="n"/>
      <c r="EC311" s="367" t="n"/>
      <c r="ED311" s="367" t="n"/>
      <c r="EE311" s="367" t="n"/>
      <c r="EF311" s="367" t="n"/>
      <c r="EG311" s="367" t="n"/>
      <c r="EH311" s="367" t="n"/>
      <c r="EI311" s="367" t="n"/>
    </row>
    <row r="312" ht="31.5" customFormat="1" customHeight="1" s="242">
      <c r="A312" s="236" t="n">
        <v>2022</v>
      </c>
      <c r="B312" s="192" t="n">
        <v>1</v>
      </c>
      <c r="C312" s="448" t="n">
        <v>44577</v>
      </c>
      <c r="D312" s="192" t="n">
        <v>376</v>
      </c>
      <c r="E312" s="192" t="n">
        <v>438</v>
      </c>
      <c r="F312" s="192" t="n">
        <v>5</v>
      </c>
      <c r="G312" s="241" t="inlineStr">
        <is>
          <t xml:space="preserve">LG43LM63/UM73 </t>
        </is>
      </c>
      <c r="H312" t="inlineStr">
        <is>
          <t>FMLGEI43LM6373</t>
        </is>
      </c>
      <c r="I312" t="inlineStr">
        <is>
          <t>1400*1700</t>
        </is>
      </c>
      <c r="J312" t="n">
        <v>3</v>
      </c>
      <c r="K312" t="n">
        <v>2</v>
      </c>
      <c r="L312" s="243" t="n">
        <v>335</v>
      </c>
      <c r="M312" s="244" t="n">
        <v>315.235</v>
      </c>
      <c r="N312" s="245" t="n">
        <v>358.785</v>
      </c>
      <c r="O312" s="235" t="n"/>
      <c r="P312" s="235" t="n"/>
      <c r="Q312" s="235" t="n"/>
      <c r="R312" s="235" t="n"/>
      <c r="S312" s="235" t="n"/>
      <c r="T312" s="235" t="n"/>
      <c r="U312" s="235" t="n"/>
      <c r="V312" s="235" t="n"/>
      <c r="W312" s="235" t="n"/>
      <c r="X312" s="235" t="n"/>
      <c r="Y312" s="195" t="n">
        <v>138</v>
      </c>
      <c r="Z312" s="195" t="n">
        <v>136</v>
      </c>
      <c r="AA312" s="235" t="n"/>
      <c r="AB312" s="235" t="n"/>
      <c r="AC312" s="235" t="n"/>
      <c r="AD312" s="235" t="n"/>
      <c r="AE312" s="235" t="n"/>
      <c r="AF312" s="235" t="n"/>
      <c r="AG312" s="235" t="n"/>
      <c r="AH312" s="235" t="n"/>
      <c r="AI312" s="235" t="n"/>
      <c r="AJ312" s="235" t="n"/>
      <c r="AK312" s="195" t="n">
        <v>137</v>
      </c>
      <c r="AL312" s="195" t="n">
        <v>137</v>
      </c>
      <c r="AM312" s="235" t="n"/>
      <c r="AN312" s="235" t="n"/>
      <c r="AO312" s="282" t="n"/>
      <c r="AP312" s="219" t="n">
        <v>67</v>
      </c>
      <c r="AQ312" s="220" t="n">
        <v>161</v>
      </c>
      <c r="AR312" s="218" t="n"/>
      <c r="AS312" s="218" t="n"/>
      <c r="AT312" s="218" t="n"/>
      <c r="AU312" s="218" t="n"/>
      <c r="AV312" s="218" t="n"/>
      <c r="AW312" s="218" t="n">
        <v>1884</v>
      </c>
      <c r="AX312" s="218" t="n">
        <v>2826</v>
      </c>
      <c r="AY312" s="218" t="n">
        <v>2826</v>
      </c>
      <c r="AZ312" s="218" t="n"/>
      <c r="BA312" s="218" t="n"/>
      <c r="BB312" s="218" t="n"/>
      <c r="BC312" s="218" t="n"/>
      <c r="BD312" s="218" t="n"/>
      <c r="BE312" s="218" t="n"/>
      <c r="BF312" s="218" t="n"/>
      <c r="BG312" s="218" t="n"/>
      <c r="BH312" s="218" t="n"/>
      <c r="BI312" s="218" t="n"/>
      <c r="BJ312" s="218" t="n"/>
      <c r="BK312" s="218" t="n"/>
      <c r="BL312" s="218" t="n">
        <v>471</v>
      </c>
      <c r="BM312" s="218" t="n">
        <v>1884</v>
      </c>
      <c r="BN312" s="218" t="n">
        <v>2355</v>
      </c>
      <c r="BO312" s="218" t="n"/>
      <c r="BP312" s="218" t="n"/>
      <c r="BQ312" s="218" t="n"/>
      <c r="BR312" s="218" t="n"/>
      <c r="BS312" s="218" t="n"/>
      <c r="BT312" s="218" t="n"/>
      <c r="BU312" s="218" t="n"/>
      <c r="BV312" s="218" t="n"/>
      <c r="BW312" s="218" t="n">
        <v>942</v>
      </c>
      <c r="BX312" s="221" t="n">
        <v>2355</v>
      </c>
      <c r="BY312" s="221" t="n">
        <v>2355</v>
      </c>
      <c r="BZ312" s="221" t="n"/>
      <c r="CA312" s="221" t="n"/>
      <c r="CB312" s="221" t="n"/>
      <c r="CC312" s="221" t="n"/>
      <c r="CD312" s="221" t="n"/>
      <c r="CE312" s="221" t="n"/>
      <c r="CF312" s="221" t="n"/>
      <c r="CG312" s="222" t="n"/>
      <c r="CH312" s="217" t="n">
        <v>0.015</v>
      </c>
      <c r="CI312" s="449" t="n"/>
      <c r="CJ312" s="224" t="n"/>
      <c r="CK312" s="196" t="n"/>
      <c r="CL312" s="196" t="n"/>
      <c r="CM312" s="196" t="n"/>
      <c r="CN312" s="196" t="n"/>
      <c r="CO312" s="196" t="inlineStr">
        <is>
          <t>LG</t>
        </is>
      </c>
      <c r="CP312" s="24" t="inlineStr">
        <is>
          <t>HE</t>
        </is>
      </c>
      <c r="CQ312" s="367" t="inlineStr">
        <is>
          <t>mfz66236501</t>
        </is>
      </c>
      <c r="CR312" s="367" t="inlineStr">
        <is>
          <t>mma</t>
        </is>
      </c>
      <c r="CS312" s="367" t="n">
        <v>2</v>
      </c>
      <c r="CT312" s="367" t="n"/>
      <c r="CU312" s="367" t="n"/>
      <c r="CV312" s="367" t="n"/>
      <c r="CW312" s="367" t="n"/>
      <c r="CX312" s="367" t="n"/>
      <c r="CY312" s="367">
        <f>IFERROR(ROUND(STDEV(AN312,L312),1),"")</f>
        <v/>
      </c>
      <c r="CZ312" s="235">
        <f>IFERROR(ROUND(AVERAGE(O312:S312,AA312:AE312),0),"")</f>
        <v/>
      </c>
      <c r="DA312" s="235">
        <f>IFERROR(AVERAGE(T312:X312,AF312:AJ312),"")</f>
        <v/>
      </c>
      <c r="DB312" s="96" t="n"/>
      <c r="DC312" s="431">
        <f>SUM(BL312:BT312,AW312:BE312)</f>
        <v/>
      </c>
      <c r="DD312">
        <f>ROUND(DC312/K312,0)</f>
        <v/>
      </c>
      <c r="DE312">
        <f>IFERROR(ROUND(AVERAGE(Y312:Z312,AK312:AL312),0),"")</f>
        <v/>
      </c>
      <c r="DF312" s="218">
        <f>IFERROR(ROUND((3600/DE312*J312),0),"")</f>
        <v/>
      </c>
      <c r="DG312">
        <f>IFERROR(ROUND(DD312/DF312,1),"")</f>
        <v/>
      </c>
      <c r="DH312" s="431">
        <f>DD312+DB312</f>
        <v/>
      </c>
      <c r="DI312">
        <f>DC312/DH312</f>
        <v/>
      </c>
      <c r="DK312" s="431">
        <f>DF312-AP312</f>
        <v/>
      </c>
      <c r="DL312" s="367" t="n"/>
      <c r="DM312" s="367" t="n"/>
      <c r="DN312" s="367" t="n"/>
      <c r="DO312" s="367" t="n"/>
      <c r="DP312" s="367" t="n"/>
      <c r="DQ312" s="367" t="n"/>
      <c r="DR312" s="367" t="n"/>
      <c r="DS312" s="367" t="n"/>
      <c r="DT312" s="367" t="n"/>
      <c r="DU312" s="367" t="n"/>
      <c r="DV312" s="367" t="n"/>
      <c r="DW312" s="367" t="n"/>
      <c r="DX312" s="367" t="n"/>
      <c r="DY312" s="367" t="n"/>
      <c r="DZ312" s="367" t="n"/>
      <c r="EA312" s="367" t="n"/>
      <c r="EB312" s="367" t="n"/>
      <c r="EC312" s="367" t="n"/>
      <c r="ED312" s="367" t="n"/>
      <c r="EE312" s="367" t="n"/>
      <c r="EF312" s="367" t="n"/>
      <c r="EG312" s="367" t="n"/>
      <c r="EH312" s="367" t="n"/>
      <c r="EI312" s="367" t="n"/>
    </row>
    <row r="313" ht="31.5" customFormat="1" customHeight="1" s="242">
      <c r="A313" s="236" t="n">
        <v>2022</v>
      </c>
      <c r="B313" s="192" t="n">
        <v>1</v>
      </c>
      <c r="C313" s="448" t="n">
        <v>44577</v>
      </c>
      <c r="D313" s="192" t="n">
        <v>384</v>
      </c>
      <c r="E313" s="192" t="n">
        <v>556</v>
      </c>
      <c r="F313" s="192" t="n">
        <v>6</v>
      </c>
      <c r="G313" s="241" t="inlineStr">
        <is>
          <t>LG 65 UM 73 top&amp;bottom</t>
        </is>
      </c>
      <c r="H313" t="inlineStr">
        <is>
          <t>FMLGEI65UM7301</t>
        </is>
      </c>
      <c r="I313" t="inlineStr">
        <is>
          <t>1400*1700</t>
        </is>
      </c>
      <c r="J313" t="n">
        <v>1</v>
      </c>
      <c r="K313" t="n">
        <v>6</v>
      </c>
      <c r="L313" s="243" t="n">
        <v>1066</v>
      </c>
      <c r="M313" s="244" t="n">
        <v>1003.106</v>
      </c>
      <c r="N313" s="245" t="n">
        <v>1141.686</v>
      </c>
      <c r="O313" s="235" t="n">
        <v>730800</v>
      </c>
      <c r="P313" s="235" t="n">
        <v>689200</v>
      </c>
      <c r="Q313" s="235" t="n">
        <v>667600</v>
      </c>
      <c r="R313" s="235" t="n">
        <v>636000</v>
      </c>
      <c r="S313" s="235" t="n"/>
      <c r="T313" s="235" t="n">
        <v>564400</v>
      </c>
      <c r="U313" s="235" t="n">
        <v>538000</v>
      </c>
      <c r="V313" s="235" t="n">
        <v>540800</v>
      </c>
      <c r="W313" s="235" t="n">
        <v>520000</v>
      </c>
      <c r="X313" s="235" t="n"/>
      <c r="Y313" s="195" t="n">
        <v>157</v>
      </c>
      <c r="Z313" s="195" t="n">
        <v>155</v>
      </c>
      <c r="AA313" s="235" t="n">
        <v>709200</v>
      </c>
      <c r="AB313" s="235" t="n">
        <v>712000</v>
      </c>
      <c r="AC313" s="235" t="n">
        <v>668400</v>
      </c>
      <c r="AD313" s="235" t="n">
        <v>726400</v>
      </c>
      <c r="AE313" s="235" t="n">
        <v>704800</v>
      </c>
      <c r="AF313" s="235" t="n">
        <v>523200</v>
      </c>
      <c r="AG313" s="235" t="n">
        <v>523600</v>
      </c>
      <c r="AH313" s="235" t="n">
        <v>510800</v>
      </c>
      <c r="AI313" s="235" t="n">
        <v>525200</v>
      </c>
      <c r="AJ313" s="235" t="n">
        <v>508800</v>
      </c>
      <c r="AK313" s="195" t="n">
        <v>157</v>
      </c>
      <c r="AL313" s="195" t="n">
        <v>155</v>
      </c>
      <c r="AM313" s="235" t="n"/>
      <c r="AN313" s="235" t="n"/>
      <c r="AO313" s="282" t="n"/>
      <c r="AP313" s="219" t="n">
        <v>20</v>
      </c>
      <c r="AQ313" s="220" t="n">
        <v>180</v>
      </c>
      <c r="AR313" s="218" t="n"/>
      <c r="AS313" s="218" t="n"/>
      <c r="AT313" s="218" t="n"/>
      <c r="AU313" s="218" t="n"/>
      <c r="AV313" s="218" t="n"/>
      <c r="AW313" s="218" t="n">
        <v>4000</v>
      </c>
      <c r="AX313" s="218" t="n">
        <v>4000</v>
      </c>
      <c r="AY313" s="218" t="n">
        <v>4000</v>
      </c>
      <c r="AZ313" s="218" t="n"/>
      <c r="BA313" s="218" t="n"/>
      <c r="BB313" s="218" t="n"/>
      <c r="BC313" s="218" t="n"/>
      <c r="BD313" s="218" t="n"/>
      <c r="BE313" s="218" t="n"/>
      <c r="BF313" s="218" t="n"/>
      <c r="BG313" s="218" t="n"/>
      <c r="BH313" s="218" t="n"/>
      <c r="BI313" s="218" t="n"/>
      <c r="BJ313" s="218" t="n"/>
      <c r="BK313" s="218" t="n"/>
      <c r="BL313" s="218" t="n">
        <v>2400</v>
      </c>
      <c r="BM313" s="218" t="n">
        <v>2400</v>
      </c>
      <c r="BN313" s="218" t="n">
        <v>2400</v>
      </c>
      <c r="BO313" s="218" t="n"/>
      <c r="BP313" s="218" t="n"/>
      <c r="BQ313" s="218" t="n"/>
      <c r="BR313" s="218" t="n"/>
      <c r="BS313" s="218" t="n"/>
      <c r="BT313" s="218" t="n"/>
      <c r="BU313" s="218" t="n"/>
      <c r="BV313" s="218" t="n"/>
      <c r="BW313" s="218" t="n">
        <v>800</v>
      </c>
      <c r="BX313" s="221" t="n">
        <v>800</v>
      </c>
      <c r="BY313" s="221" t="n">
        <v>800</v>
      </c>
      <c r="BZ313" s="221" t="n"/>
      <c r="CA313" s="221" t="n"/>
      <c r="CB313" s="221" t="n"/>
      <c r="CC313" s="221" t="n"/>
      <c r="CD313" s="221" t="n"/>
      <c r="CE313" s="221" t="n"/>
      <c r="CF313" s="221" t="n"/>
      <c r="CG313" s="222" t="n"/>
      <c r="CH313" s="217" t="n">
        <v>0.015</v>
      </c>
      <c r="CI313" s="449" t="n"/>
      <c r="CJ313" s="224" t="n"/>
      <c r="CK313" s="196" t="n"/>
      <c r="CL313" s="196" t="n"/>
      <c r="CM313" s="196" t="n"/>
      <c r="CN313" s="196" t="n"/>
      <c r="CO313" s="196" t="inlineStr">
        <is>
          <t>LG</t>
        </is>
      </c>
      <c r="CP313" s="24" t="inlineStr">
        <is>
          <t>HE</t>
        </is>
      </c>
      <c r="CQ313" s="367" t="inlineStr">
        <is>
          <t>MFZ66236701</t>
        </is>
      </c>
      <c r="CR313" s="367" t="n"/>
      <c r="CS313" s="367" t="n">
        <v>2</v>
      </c>
      <c r="CT313" s="367" t="n"/>
      <c r="CU313" s="367" t="n"/>
      <c r="CV313" s="367" t="n"/>
      <c r="CW313" s="367" t="n"/>
      <c r="CX313" s="367" t="n"/>
      <c r="CY313" s="367">
        <f>IFERROR(ROUND(STDEV(AN313,L313),1),"")</f>
        <v/>
      </c>
      <c r="CZ313" s="235">
        <f>IFERROR(ROUND(AVERAGE(O313:S313,AA313:AE313),0),"")</f>
        <v/>
      </c>
      <c r="DA313" s="235">
        <f>IFERROR(AVERAGE(T313:X313,AF313:AJ313),"")</f>
        <v/>
      </c>
      <c r="DB313" s="96" t="n"/>
      <c r="DC313" s="431">
        <f>SUM(BL313:BT313,AW313:BE313)</f>
        <v/>
      </c>
      <c r="DD313">
        <f>ROUND(DC313/K313,0)</f>
        <v/>
      </c>
      <c r="DE313">
        <f>IFERROR(ROUND(AVERAGE(Y313:Z313,AK313:AL313),0),"")</f>
        <v/>
      </c>
      <c r="DF313" s="218">
        <f>IFERROR(ROUND((3600/DE313*J313),0),"")</f>
        <v/>
      </c>
      <c r="DG313">
        <f>IFERROR(ROUND(DD313/DF313,1),"")</f>
        <v/>
      </c>
      <c r="DH313" s="431">
        <f>DD313+DB313</f>
        <v/>
      </c>
      <c r="DI313">
        <f>DC313/DH313</f>
        <v/>
      </c>
      <c r="DK313" s="431">
        <f>DF313-AP313</f>
        <v/>
      </c>
      <c r="DL313" s="367" t="n"/>
      <c r="DM313" s="367" t="n"/>
      <c r="DN313" s="367" t="n"/>
      <c r="DO313" s="367" t="n"/>
      <c r="DP313" s="367" t="n"/>
      <c r="DQ313" s="367" t="n"/>
      <c r="DR313" s="367" t="n"/>
      <c r="DS313" s="367" t="n"/>
      <c r="DT313" s="367" t="n"/>
      <c r="DU313" s="367" t="n"/>
      <c r="DV313" s="367" t="n"/>
      <c r="DW313" s="367" t="n"/>
      <c r="DX313" s="367" t="n"/>
      <c r="DY313" s="367" t="n"/>
      <c r="DZ313" s="367" t="n"/>
      <c r="EA313" s="367" t="n"/>
      <c r="EB313" s="367" t="n"/>
      <c r="EC313" s="367" t="n"/>
      <c r="ED313" s="367" t="n"/>
      <c r="EE313" s="367" t="n"/>
      <c r="EF313" s="367" t="n"/>
      <c r="EG313" s="367" t="n"/>
      <c r="EH313" s="367" t="n"/>
      <c r="EI313" s="367" t="n"/>
    </row>
    <row r="314" ht="31.5" customFormat="1" customHeight="1" s="242">
      <c r="A314" s="236" t="n">
        <v>2022</v>
      </c>
      <c r="B314" s="192" t="n">
        <v>1</v>
      </c>
      <c r="C314" s="448" t="n">
        <v>44577</v>
      </c>
      <c r="D314" s="192" t="n">
        <v>384</v>
      </c>
      <c r="E314" s="192" t="n">
        <v>557</v>
      </c>
      <c r="F314" s="192" t="n">
        <v>6</v>
      </c>
      <c r="G314" s="241" t="inlineStr">
        <is>
          <t>LGLG65UM73 LR</t>
        </is>
      </c>
      <c r="H314" t="inlineStr">
        <is>
          <t>FMLGEI65UM7302</t>
        </is>
      </c>
      <c r="I314" t="inlineStr">
        <is>
          <t>1400*1700</t>
        </is>
      </c>
      <c r="J314" t="n">
        <v>1</v>
      </c>
      <c r="K314" t="n">
        <v>6</v>
      </c>
      <c r="L314" s="243" t="n">
        <v>182</v>
      </c>
      <c r="M314" s="244" t="n">
        <v>171.262</v>
      </c>
      <c r="N314" s="245" t="n">
        <v>194.922</v>
      </c>
      <c r="O314" s="235" t="n"/>
      <c r="P314" s="235" t="n"/>
      <c r="Q314" s="235" t="n"/>
      <c r="R314" s="235" t="n"/>
      <c r="S314" s="235" t="n"/>
      <c r="T314" s="235" t="n"/>
      <c r="U314" s="235" t="n"/>
      <c r="V314" s="235" t="n"/>
      <c r="W314" s="235" t="n"/>
      <c r="X314" s="235" t="n"/>
      <c r="Y314" s="195" t="n">
        <v>157</v>
      </c>
      <c r="Z314" s="195" t="n">
        <v>155</v>
      </c>
      <c r="AA314" s="235" t="n"/>
      <c r="AB314" s="235" t="n"/>
      <c r="AC314" s="235" t="n"/>
      <c r="AD314" s="235" t="n"/>
      <c r="AE314" s="235" t="n"/>
      <c r="AF314" s="235" t="n"/>
      <c r="AG314" s="235" t="n"/>
      <c r="AH314" s="235" t="n"/>
      <c r="AI314" s="235" t="n"/>
      <c r="AJ314" s="235" t="n"/>
      <c r="AK314" s="195" t="n">
        <v>157</v>
      </c>
      <c r="AL314" s="195" t="n">
        <v>155</v>
      </c>
      <c r="AM314" s="235" t="n"/>
      <c r="AN314" s="235" t="n"/>
      <c r="AO314" s="282" t="n"/>
      <c r="AP314" s="219" t="n">
        <v>20</v>
      </c>
      <c r="AQ314" s="220" t="n">
        <v>180</v>
      </c>
      <c r="AR314" s="218" t="n"/>
      <c r="AS314" s="218" t="n"/>
      <c r="AT314" s="218" t="n"/>
      <c r="AU314" s="218" t="n"/>
      <c r="AV314" s="218" t="n"/>
      <c r="AW314" s="218" t="n"/>
      <c r="AX314" s="218" t="n"/>
      <c r="AY314" s="218" t="n"/>
      <c r="AZ314" s="218" t="n"/>
      <c r="BA314" s="218" t="n"/>
      <c r="BB314" s="218" t="n"/>
      <c r="BC314" s="218" t="n"/>
      <c r="BD314" s="218" t="n"/>
      <c r="BE314" s="218" t="n"/>
      <c r="BF314" s="218" t="n"/>
      <c r="BG314" s="218" t="n"/>
      <c r="BH314" s="218" t="n"/>
      <c r="BI314" s="218" t="n"/>
      <c r="BJ314" s="218" t="n"/>
      <c r="BK314" s="218" t="n"/>
      <c r="BL314" s="218" t="n"/>
      <c r="BM314" s="218" t="n"/>
      <c r="BN314" s="218" t="n"/>
      <c r="BO314" s="218" t="n"/>
      <c r="BP314" s="218" t="n"/>
      <c r="BQ314" s="218" t="n"/>
      <c r="BR314" s="218" t="n"/>
      <c r="BS314" s="218" t="n"/>
      <c r="BT314" s="218" t="n"/>
      <c r="BU314" s="218" t="n"/>
      <c r="BV314" s="218" t="n"/>
      <c r="BW314" s="218" t="n"/>
      <c r="BX314" s="221" t="n"/>
      <c r="BY314" s="221" t="n"/>
      <c r="BZ314" s="221" t="n"/>
      <c r="CA314" s="221" t="n"/>
      <c r="CB314" s="221" t="n"/>
      <c r="CC314" s="221" t="n"/>
      <c r="CD314" s="221" t="n"/>
      <c r="CE314" s="221" t="n"/>
      <c r="CF314" s="221" t="n"/>
      <c r="CG314" s="222" t="n"/>
      <c r="CH314" s="217" t="n">
        <v>0.015</v>
      </c>
      <c r="CI314" s="449" t="n"/>
      <c r="CJ314" s="224" t="n"/>
      <c r="CK314" s="196" t="n"/>
      <c r="CL314" s="196" t="n"/>
      <c r="CM314" s="196" t="n"/>
      <c r="CN314" s="196" t="n"/>
      <c r="CO314" s="196" t="inlineStr">
        <is>
          <t>LG</t>
        </is>
      </c>
      <c r="CP314" s="24" t="inlineStr">
        <is>
          <t>HE</t>
        </is>
      </c>
      <c r="CQ314" s="367" t="inlineStr">
        <is>
          <t>MFZ66236702</t>
        </is>
      </c>
      <c r="CR314" s="367" t="inlineStr">
        <is>
          <t xml:space="preserve">mma </t>
        </is>
      </c>
      <c r="CS314" s="367" t="n">
        <v>2</v>
      </c>
      <c r="CT314" s="367" t="n"/>
      <c r="CU314" s="367" t="n"/>
      <c r="CV314" s="367" t="n"/>
      <c r="CW314" s="367" t="n"/>
      <c r="CX314" s="367" t="n"/>
      <c r="CY314" s="367">
        <f>IFERROR(ROUND(STDEV(AN314,L314),1),"")</f>
        <v/>
      </c>
      <c r="CZ314" s="235">
        <f>IFERROR(ROUND(AVERAGE(O314:S314,AA314:AE314),0),"")</f>
        <v/>
      </c>
      <c r="DA314" s="235">
        <f>IFERROR(AVERAGE(T314:X314,AF314:AJ314),"")</f>
        <v/>
      </c>
      <c r="DB314" s="96" t="n"/>
      <c r="DC314" s="431">
        <f>SUM(BL314:BT314,AW314:BE314)</f>
        <v/>
      </c>
      <c r="DD314">
        <f>ROUND(DC314/K314,0)</f>
        <v/>
      </c>
      <c r="DE314">
        <f>IFERROR(ROUND(AVERAGE(Y314:Z314,AK314:AL314),0),"")</f>
        <v/>
      </c>
      <c r="DF314" s="218">
        <f>IFERROR(ROUND((3600/DE314*J314),0),"")</f>
        <v/>
      </c>
      <c r="DG314">
        <f>IFERROR(ROUND(DD314/DF314,1),"")</f>
        <v/>
      </c>
      <c r="DH314" s="431">
        <f>DD314+DB314</f>
        <v/>
      </c>
      <c r="DI314">
        <f>DC314/DH314</f>
        <v/>
      </c>
      <c r="DK314" s="431">
        <f>DF314-AP314</f>
        <v/>
      </c>
      <c r="DL314" s="367" t="n"/>
      <c r="DM314" s="367" t="n"/>
      <c r="DN314" s="367" t="n"/>
      <c r="DO314" s="367" t="n"/>
      <c r="DP314" s="367" t="n"/>
      <c r="DQ314" s="367" t="n"/>
      <c r="DR314" s="367" t="n"/>
      <c r="DS314" s="367" t="n"/>
      <c r="DT314" s="367" t="n"/>
      <c r="DU314" s="367" t="n"/>
      <c r="DV314" s="367" t="n"/>
      <c r="DW314" s="367" t="n"/>
      <c r="DX314" s="367" t="n"/>
      <c r="DY314" s="367" t="n"/>
      <c r="DZ314" s="367" t="n"/>
      <c r="EA314" s="367" t="n"/>
      <c r="EB314" s="367" t="n"/>
      <c r="EC314" s="367" t="n"/>
      <c r="ED314" s="367" t="n"/>
      <c r="EE314" s="367" t="n"/>
      <c r="EF314" s="367" t="n"/>
      <c r="EG314" s="367" t="n"/>
      <c r="EH314" s="367" t="n"/>
      <c r="EI314" s="367" t="n"/>
    </row>
    <row r="315" ht="31.5" customFormat="1" customHeight="1" s="242">
      <c r="A315" s="236" t="n">
        <v>2022</v>
      </c>
      <c r="B315" s="192" t="n">
        <v>1</v>
      </c>
      <c r="C315" s="448" t="n">
        <v>44577</v>
      </c>
      <c r="D315" s="192" t="n">
        <v>434</v>
      </c>
      <c r="E315" s="192" t="n">
        <v>751</v>
      </c>
      <c r="F315" s="192" t="n">
        <v>6</v>
      </c>
      <c r="G315" s="241" t="inlineStr">
        <is>
          <t>LG Nano80-top&amp;bottom</t>
        </is>
      </c>
      <c r="H315" t="inlineStr">
        <is>
          <t>FMLGEI1765NA80</t>
        </is>
      </c>
      <c r="I315" t="inlineStr">
        <is>
          <t>1400*1700</t>
        </is>
      </c>
      <c r="J315" t="n">
        <v>1</v>
      </c>
      <c r="K315" t="n">
        <v>4</v>
      </c>
      <c r="L315" s="243" t="n">
        <v>1009</v>
      </c>
      <c r="M315" s="244" t="n">
        <v>949.4690000000001</v>
      </c>
      <c r="N315" s="245" t="n">
        <v>1080.639</v>
      </c>
      <c r="O315" s="235" t="n">
        <v>52850</v>
      </c>
      <c r="P315" s="235" t="n">
        <v>52185</v>
      </c>
      <c r="Q315" s="235" t="n">
        <v>44905</v>
      </c>
      <c r="R315" s="235" t="n">
        <v>46200</v>
      </c>
      <c r="S315" s="235" t="n">
        <v>43925</v>
      </c>
      <c r="T315" s="235" t="n">
        <v>37730</v>
      </c>
      <c r="U315" s="235" t="n">
        <v>37030</v>
      </c>
      <c r="V315" s="235" t="n">
        <v>37275</v>
      </c>
      <c r="W315" s="235" t="n">
        <v>36785</v>
      </c>
      <c r="X315" s="235" t="n">
        <v>37030</v>
      </c>
      <c r="Y315" s="195" t="n">
        <v>178</v>
      </c>
      <c r="Z315" s="195" t="n">
        <v>174</v>
      </c>
      <c r="AA315" s="235" t="n">
        <v>44100</v>
      </c>
      <c r="AB315" s="235" t="n">
        <v>42350</v>
      </c>
      <c r="AC315" s="235" t="n">
        <v>44800</v>
      </c>
      <c r="AD315" s="235" t="n">
        <v>46550</v>
      </c>
      <c r="AE315" s="235" t="n">
        <v>46970</v>
      </c>
      <c r="AF315" s="235" t="n">
        <v>38920</v>
      </c>
      <c r="AG315" s="235" t="n">
        <v>36540</v>
      </c>
      <c r="AH315" s="235" t="n">
        <v>37205</v>
      </c>
      <c r="AI315" s="235" t="n">
        <v>37695</v>
      </c>
      <c r="AJ315" s="235" t="n">
        <v>39305</v>
      </c>
      <c r="AK315" s="195" t="n">
        <v>177</v>
      </c>
      <c r="AL315" s="195" t="n">
        <v>181</v>
      </c>
      <c r="AM315" s="235" t="n"/>
      <c r="AN315" s="235" t="n"/>
      <c r="AO315" s="282" t="n"/>
      <c r="AP315" s="219" t="n">
        <v>33</v>
      </c>
      <c r="AQ315" s="220" t="n">
        <v>108</v>
      </c>
      <c r="AR315" s="218" t="n"/>
      <c r="AS315" s="218" t="n"/>
      <c r="AT315" s="218" t="n"/>
      <c r="AU315" s="218" t="n"/>
      <c r="AV315" s="218" t="n"/>
      <c r="AW315" s="218" t="n">
        <v>175</v>
      </c>
      <c r="AX315" s="218" t="n">
        <v>175</v>
      </c>
      <c r="AY315" s="218" t="n">
        <v>210</v>
      </c>
      <c r="AZ315" s="218" t="n"/>
      <c r="BA315" s="218" t="n"/>
      <c r="BB315" s="218" t="n"/>
      <c r="BC315" s="218" t="n"/>
      <c r="BD315" s="218" t="n"/>
      <c r="BE315" s="218" t="n"/>
      <c r="BF315" s="218" t="n"/>
      <c r="BG315" s="218" t="n"/>
      <c r="BH315" s="218" t="n"/>
      <c r="BI315" s="218" t="n"/>
      <c r="BJ315" s="218" t="n"/>
      <c r="BK315" s="218" t="n"/>
      <c r="BL315" s="218" t="n">
        <v>105</v>
      </c>
      <c r="BM315" s="218" t="n">
        <v>140</v>
      </c>
      <c r="BN315" s="218" t="n">
        <v>175</v>
      </c>
      <c r="BO315" s="218" t="n"/>
      <c r="BP315" s="218" t="n"/>
      <c r="BQ315" s="218" t="n"/>
      <c r="BR315" s="218" t="n"/>
      <c r="BS315" s="218" t="n"/>
      <c r="BT315" s="218" t="n"/>
      <c r="BU315" s="218" t="n"/>
      <c r="BV315" s="218" t="n"/>
      <c r="BW315" s="218" t="n">
        <v>70</v>
      </c>
      <c r="BX315" s="221" t="n">
        <v>70</v>
      </c>
      <c r="BY315" s="221" t="n">
        <v>70</v>
      </c>
      <c r="BZ315" s="221" t="n"/>
      <c r="CA315" s="221" t="n"/>
      <c r="CB315" s="221" t="n"/>
      <c r="CC315" s="221" t="n"/>
      <c r="CD315" s="221" t="n"/>
      <c r="CE315" s="221" t="n"/>
      <c r="CF315" s="221" t="n"/>
      <c r="CG315" s="222" t="n"/>
      <c r="CH315" s="217" t="n">
        <v>0.015</v>
      </c>
      <c r="CI315" s="449" t="n"/>
      <c r="CJ315" s="224" t="n"/>
      <c r="CK315" s="196" t="n"/>
      <c r="CL315" s="196" t="n"/>
      <c r="CM315" s="196" t="n"/>
      <c r="CN315" s="196" t="n"/>
      <c r="CO315" s="196" t="inlineStr">
        <is>
          <t>LG</t>
        </is>
      </c>
      <c r="CP315" s="24" t="inlineStr">
        <is>
          <t>HE</t>
        </is>
      </c>
      <c r="CQ315" s="367" t="inlineStr">
        <is>
          <t>MFZ67212201</t>
        </is>
      </c>
      <c r="CR315" s="367" t="inlineStr">
        <is>
          <t>mma</t>
        </is>
      </c>
      <c r="CS315" s="367" t="n">
        <v>2</v>
      </c>
      <c r="CT315" s="367" t="n"/>
      <c r="CU315" s="367" t="n"/>
      <c r="CV315" s="367" t="n"/>
      <c r="CW315" s="367" t="n"/>
      <c r="CX315" s="367" t="n"/>
      <c r="CY315" s="367">
        <f>IFERROR(ROUND(STDEV(AN315,L315),1),"")</f>
        <v/>
      </c>
      <c r="CZ315" s="235">
        <f>IFERROR(ROUND(AVERAGE(O315:S315,AA315:AE315),0),"")</f>
        <v/>
      </c>
      <c r="DA315" s="235">
        <f>IFERROR(AVERAGE(T315:X315,AF315:AJ315),"")</f>
        <v/>
      </c>
      <c r="DB315" s="96" t="n"/>
      <c r="DC315" s="431">
        <f>SUM(BL315:BT315,AW315:BE315)</f>
        <v/>
      </c>
      <c r="DD315">
        <f>ROUND(DC315/K315,0)</f>
        <v/>
      </c>
      <c r="DE315">
        <f>IFERROR(ROUND(AVERAGE(Y315:Z315,AK315:AL315),0),"")</f>
        <v/>
      </c>
      <c r="DF315" s="218">
        <f>IFERROR(ROUND((3600/DE315*J315),0),"")</f>
        <v/>
      </c>
      <c r="DG315">
        <f>IFERROR(ROUND(DD315/DF315,1),"")</f>
        <v/>
      </c>
      <c r="DH315" s="431">
        <f>DD315+DB315</f>
        <v/>
      </c>
      <c r="DI315">
        <f>DC315/DH315</f>
        <v/>
      </c>
      <c r="DK315" s="431">
        <f>DF315-AP315</f>
        <v/>
      </c>
      <c r="DL315" s="367" t="n"/>
      <c r="DM315" s="367" t="n"/>
      <c r="DN315" s="367" t="n"/>
      <c r="DO315" s="367" t="n"/>
      <c r="DP315" s="367" t="n"/>
      <c r="DQ315" s="367" t="n"/>
      <c r="DR315" s="367" t="n"/>
      <c r="DS315" s="367" t="n"/>
      <c r="DT315" s="367" t="n"/>
      <c r="DU315" s="367" t="n"/>
      <c r="DV315" s="367" t="n"/>
      <c r="DW315" s="367" t="n"/>
      <c r="DX315" s="367" t="n"/>
      <c r="DY315" s="367" t="n"/>
      <c r="DZ315" s="367" t="n"/>
      <c r="EA315" s="367" t="n"/>
      <c r="EB315" s="367" t="n"/>
      <c r="EC315" s="367" t="n"/>
      <c r="ED315" s="367" t="n"/>
      <c r="EE315" s="367" t="n"/>
      <c r="EF315" s="367" t="n"/>
      <c r="EG315" s="367" t="n"/>
      <c r="EH315" s="367" t="n"/>
      <c r="EI315" s="367" t="n"/>
    </row>
    <row r="316" ht="31.5" customFormat="1" customHeight="1" s="242">
      <c r="A316" s="236" t="n">
        <v>2022</v>
      </c>
      <c r="B316" s="192" t="n">
        <v>1</v>
      </c>
      <c r="C316" s="448" t="n">
        <v>44577</v>
      </c>
      <c r="D316" s="192" t="n">
        <v>434</v>
      </c>
      <c r="E316" s="192" t="n">
        <v>752</v>
      </c>
      <c r="F316" s="192" t="n">
        <v>6</v>
      </c>
      <c r="G316" s="241" t="inlineStr">
        <is>
          <t>LG Nano80-side-left</t>
        </is>
      </c>
      <c r="H316" t="inlineStr">
        <is>
          <t>FMLGEI3465NA80</t>
        </is>
      </c>
      <c r="I316" t="inlineStr">
        <is>
          <t>1400*1700</t>
        </is>
      </c>
      <c r="J316" t="n">
        <v>1</v>
      </c>
      <c r="K316" t="n">
        <v>4</v>
      </c>
      <c r="L316" s="243" t="n">
        <v>52</v>
      </c>
      <c r="M316" s="244" t="n">
        <v>48.932</v>
      </c>
      <c r="N316" s="245" t="n">
        <v>55.692</v>
      </c>
      <c r="O316" s="235" t="n">
        <v>2625</v>
      </c>
      <c r="P316" s="235" t="n">
        <v>2590</v>
      </c>
      <c r="Q316" s="235" t="n">
        <v>2450</v>
      </c>
      <c r="R316" s="235" t="n">
        <v>2240</v>
      </c>
      <c r="S316" s="235" t="n">
        <v>2135</v>
      </c>
      <c r="T316" s="235" t="n">
        <v>1995</v>
      </c>
      <c r="U316" s="235" t="n">
        <v>2065</v>
      </c>
      <c r="V316" s="235" t="n">
        <v>1890</v>
      </c>
      <c r="W316" s="235" t="n">
        <v>1890</v>
      </c>
      <c r="X316" s="235" t="n">
        <v>1855</v>
      </c>
      <c r="Y316" s="195" t="n">
        <v>178</v>
      </c>
      <c r="Z316" s="195" t="n">
        <v>174</v>
      </c>
      <c r="AA316" s="235" t="n">
        <v>2240</v>
      </c>
      <c r="AB316" s="235" t="n">
        <v>2205</v>
      </c>
      <c r="AC316" s="235" t="n">
        <v>2345</v>
      </c>
      <c r="AD316" s="235" t="n">
        <v>2380</v>
      </c>
      <c r="AE316" s="235" t="n">
        <v>2275</v>
      </c>
      <c r="AF316" s="235" t="n">
        <v>1960</v>
      </c>
      <c r="AG316" s="235" t="n">
        <v>1925</v>
      </c>
      <c r="AH316" s="235" t="n">
        <v>1925</v>
      </c>
      <c r="AI316" s="235" t="n">
        <v>1960</v>
      </c>
      <c r="AJ316" s="235" t="n">
        <v>1995</v>
      </c>
      <c r="AK316" s="195" t="n">
        <v>177</v>
      </c>
      <c r="AL316" s="195" t="n">
        <v>181</v>
      </c>
      <c r="AM316" s="235" t="n"/>
      <c r="AN316" s="235" t="n"/>
      <c r="AO316" s="282" t="n"/>
      <c r="AP316" s="219" t="n">
        <v>33</v>
      </c>
      <c r="AQ316" s="220" t="n">
        <v>108</v>
      </c>
      <c r="AR316" s="218" t="n"/>
      <c r="AS316" s="218" t="n"/>
      <c r="AT316" s="218" t="n"/>
      <c r="AU316" s="218" t="n"/>
      <c r="AV316" s="218" t="n"/>
      <c r="AW316" s="218" t="n"/>
      <c r="AX316" s="218" t="n"/>
      <c r="AY316" s="218" t="n"/>
      <c r="AZ316" s="218" t="n"/>
      <c r="BA316" s="218" t="n"/>
      <c r="BB316" s="218" t="n"/>
      <c r="BC316" s="218" t="n"/>
      <c r="BD316" s="218" t="n"/>
      <c r="BE316" s="218" t="n"/>
      <c r="BF316" s="218" t="n"/>
      <c r="BG316" s="218" t="n"/>
      <c r="BH316" s="218" t="n"/>
      <c r="BI316" s="218" t="n"/>
      <c r="BJ316" s="218" t="n"/>
      <c r="BK316" s="218" t="n"/>
      <c r="BL316" s="218" t="n"/>
      <c r="BM316" s="218" t="n"/>
      <c r="BN316" s="218" t="n"/>
      <c r="BO316" s="218" t="n"/>
      <c r="BP316" s="218" t="n"/>
      <c r="BQ316" s="218" t="n"/>
      <c r="BR316" s="218" t="n"/>
      <c r="BS316" s="218" t="n"/>
      <c r="BT316" s="218" t="n"/>
      <c r="BU316" s="218" t="n"/>
      <c r="BV316" s="218" t="n"/>
      <c r="BW316" s="218" t="n"/>
      <c r="BX316" s="221" t="n"/>
      <c r="BY316" s="221" t="n"/>
      <c r="BZ316" s="221" t="n"/>
      <c r="CA316" s="221" t="n"/>
      <c r="CB316" s="221" t="n"/>
      <c r="CC316" s="221" t="n"/>
      <c r="CD316" s="221" t="n"/>
      <c r="CE316" s="221" t="n"/>
      <c r="CF316" s="221" t="n"/>
      <c r="CG316" s="222" t="n"/>
      <c r="CH316" s="217" t="n">
        <v>0.015</v>
      </c>
      <c r="CI316" s="449" t="n"/>
      <c r="CJ316" s="224" t="n"/>
      <c r="CK316" s="196" t="n"/>
      <c r="CL316" s="196" t="n"/>
      <c r="CM316" s="196" t="n"/>
      <c r="CN316" s="196" t="n"/>
      <c r="CO316" s="196" t="inlineStr">
        <is>
          <t>LG</t>
        </is>
      </c>
      <c r="CP316" s="24" t="inlineStr">
        <is>
          <t>HE</t>
        </is>
      </c>
      <c r="CQ316" s="367" t="inlineStr">
        <is>
          <t>MFZ67212202</t>
        </is>
      </c>
      <c r="CR316" s="367" t="inlineStr">
        <is>
          <t>mma</t>
        </is>
      </c>
      <c r="CS316" s="367" t="n">
        <v>2</v>
      </c>
      <c r="CT316" s="367" t="n"/>
      <c r="CU316" s="367" t="n"/>
      <c r="CV316" s="367" t="n"/>
      <c r="CW316" s="367" t="n"/>
      <c r="CX316" s="367" t="n"/>
      <c r="CY316" s="367">
        <f>IFERROR(ROUND(STDEV(AN316,L316),1),"")</f>
        <v/>
      </c>
      <c r="CZ316" s="235">
        <f>IFERROR(ROUND(AVERAGE(O316:S316,AA316:AE316),0),"")</f>
        <v/>
      </c>
      <c r="DA316" s="235">
        <f>IFERROR(AVERAGE(T316:X316,AF316:AJ316),"")</f>
        <v/>
      </c>
      <c r="DB316" s="96" t="n"/>
      <c r="DC316" s="431">
        <f>SUM(BL316:BT316,AW316:BE316)</f>
        <v/>
      </c>
      <c r="DD316">
        <f>ROUND(DC316/K316,0)</f>
        <v/>
      </c>
      <c r="DE316">
        <f>IFERROR(ROUND(AVERAGE(Y316:Z316,AK316:AL316),0),"")</f>
        <v/>
      </c>
      <c r="DF316" s="218">
        <f>IFERROR(ROUND((3600/DE316*J316),0),"")</f>
        <v/>
      </c>
      <c r="DG316">
        <f>IFERROR(ROUND(DD316/DF316,1),"")</f>
        <v/>
      </c>
      <c r="DH316" s="431">
        <f>DD316+DB316</f>
        <v/>
      </c>
      <c r="DI316">
        <f>DC316/DH316</f>
        <v/>
      </c>
      <c r="DK316" s="431">
        <f>DF316-AP316</f>
        <v/>
      </c>
      <c r="DL316" s="367" t="n"/>
      <c r="DM316" s="367" t="n"/>
      <c r="DN316" s="367" t="n"/>
      <c r="DO316" s="367" t="n"/>
      <c r="DP316" s="367" t="n"/>
      <c r="DQ316" s="367" t="n"/>
      <c r="DR316" s="367" t="n"/>
      <c r="DS316" s="367" t="n"/>
      <c r="DT316" s="367" t="n"/>
      <c r="DU316" s="367" t="n"/>
      <c r="DV316" s="367" t="n"/>
      <c r="DW316" s="367" t="n"/>
      <c r="DX316" s="367" t="n"/>
      <c r="DY316" s="367" t="n"/>
      <c r="DZ316" s="367" t="n"/>
      <c r="EA316" s="367" t="n"/>
      <c r="EB316" s="367" t="n"/>
      <c r="EC316" s="367" t="n"/>
      <c r="ED316" s="367" t="n"/>
      <c r="EE316" s="367" t="n"/>
      <c r="EF316" s="367" t="n"/>
      <c r="EG316" s="367" t="n"/>
      <c r="EH316" s="367" t="n"/>
      <c r="EI316" s="367" t="n"/>
    </row>
    <row r="317" ht="31.5" customFormat="1" customHeight="1" s="242">
      <c r="A317" s="236" t="n">
        <v>2022</v>
      </c>
      <c r="B317" s="192" t="n">
        <v>1</v>
      </c>
      <c r="C317" s="448" t="n">
        <v>44577</v>
      </c>
      <c r="D317" s="192" t="n">
        <v>376</v>
      </c>
      <c r="E317" s="192" t="n">
        <v>438</v>
      </c>
      <c r="F317" s="192" t="n">
        <v>7</v>
      </c>
      <c r="G317" s="241" t="inlineStr">
        <is>
          <t xml:space="preserve">LG43LM63/UM73 </t>
        </is>
      </c>
      <c r="H317" t="inlineStr">
        <is>
          <t>FMLGEI43LM6373</t>
        </is>
      </c>
      <c r="I317" t="inlineStr">
        <is>
          <t>1400*1700</t>
        </is>
      </c>
      <c r="J317" t="n">
        <v>3</v>
      </c>
      <c r="K317" t="n">
        <v>2</v>
      </c>
      <c r="L317" s="243" t="n">
        <v>335</v>
      </c>
      <c r="M317" s="244" t="n">
        <v>315.235</v>
      </c>
      <c r="N317" s="245" t="n">
        <v>358.785</v>
      </c>
      <c r="O317" s="235" t="n">
        <v>230790</v>
      </c>
      <c r="P317" s="235" t="n">
        <v>235500</v>
      </c>
      <c r="Q317" s="235" t="n">
        <v>230319</v>
      </c>
      <c r="R317" s="235" t="n">
        <v>229848</v>
      </c>
      <c r="S317" s="235" t="n">
        <v>224196</v>
      </c>
      <c r="T317" s="235" t="n">
        <v>165321</v>
      </c>
      <c r="U317" s="235" t="n">
        <v>175212</v>
      </c>
      <c r="V317" s="235" t="n">
        <v>169560</v>
      </c>
      <c r="W317" s="235" t="n">
        <v>168147</v>
      </c>
      <c r="X317" s="235" t="n">
        <v>175683</v>
      </c>
      <c r="Y317" s="195" t="n">
        <v>138</v>
      </c>
      <c r="Z317" s="195" t="n">
        <v>136</v>
      </c>
      <c r="AA317" s="235" t="n">
        <v>231261</v>
      </c>
      <c r="AB317" s="235" t="n">
        <v>227964</v>
      </c>
      <c r="AC317" s="235" t="n">
        <v>215718</v>
      </c>
      <c r="AD317" s="235" t="n">
        <v>216189</v>
      </c>
      <c r="AE317" s="235" t="n">
        <v>227493</v>
      </c>
      <c r="AF317" s="235" t="n">
        <v>181335</v>
      </c>
      <c r="AG317" s="235" t="n">
        <v>174270</v>
      </c>
      <c r="AH317" s="235" t="n">
        <v>170502</v>
      </c>
      <c r="AI317" s="235" t="n">
        <v>170031</v>
      </c>
      <c r="AJ317" s="235" t="n">
        <v>180864</v>
      </c>
      <c r="AK317" s="195" t="n">
        <v>137</v>
      </c>
      <c r="AL317" s="195" t="n">
        <v>137</v>
      </c>
      <c r="AM317" s="235" t="n"/>
      <c r="AN317" s="235" t="n"/>
      <c r="AO317" s="282" t="n"/>
      <c r="AP317" s="219" t="n">
        <v>67</v>
      </c>
      <c r="AQ317" s="220" t="n">
        <v>161</v>
      </c>
      <c r="AR317" s="218" t="n"/>
      <c r="AS317" s="218" t="n"/>
      <c r="AT317" s="218" t="n"/>
      <c r="AU317" s="218" t="n"/>
      <c r="AV317" s="218" t="n"/>
      <c r="AW317" s="218" t="n"/>
      <c r="AX317" s="218" t="n"/>
      <c r="AY317" s="218" t="n"/>
      <c r="AZ317" s="218" t="n"/>
      <c r="BA317" s="218" t="n"/>
      <c r="BB317" s="218" t="n"/>
      <c r="BC317" s="218" t="n"/>
      <c r="BD317" s="218" t="n"/>
      <c r="BE317" s="218" t="n"/>
      <c r="BF317" s="218" t="n"/>
      <c r="BG317" s="218" t="n"/>
      <c r="BH317" s="218" t="n"/>
      <c r="BI317" s="218" t="n"/>
      <c r="BJ317" s="218" t="n"/>
      <c r="BK317" s="218" t="n"/>
      <c r="BL317" s="218" t="n"/>
      <c r="BM317" s="218" t="n"/>
      <c r="BN317" s="218" t="n"/>
      <c r="BO317" s="218" t="n"/>
      <c r="BP317" s="218" t="n"/>
      <c r="BQ317" s="218" t="n"/>
      <c r="BR317" s="218" t="n"/>
      <c r="BS317" s="218" t="n"/>
      <c r="BT317" s="218" t="n"/>
      <c r="BU317" s="218" t="n"/>
      <c r="BV317" s="218" t="n"/>
      <c r="BW317" s="218" t="n"/>
      <c r="BX317" s="221" t="n"/>
      <c r="BY317" s="221" t="n"/>
      <c r="BZ317" s="221" t="n"/>
      <c r="CA317" s="221" t="n"/>
      <c r="CB317" s="221" t="n"/>
      <c r="CC317" s="221" t="n"/>
      <c r="CD317" s="221" t="n"/>
      <c r="CE317" s="221" t="n"/>
      <c r="CF317" s="221" t="n"/>
      <c r="CG317" s="222" t="n"/>
      <c r="CH317" s="217" t="n">
        <v>0.015</v>
      </c>
      <c r="CI317" s="449" t="n"/>
      <c r="CJ317" s="224" t="n"/>
      <c r="CK317" s="196" t="n"/>
      <c r="CL317" s="196" t="n"/>
      <c r="CM317" s="196" t="n"/>
      <c r="CN317" s="196" t="n"/>
      <c r="CO317" s="196" t="inlineStr">
        <is>
          <t>LG</t>
        </is>
      </c>
      <c r="CP317" s="24" t="inlineStr">
        <is>
          <t>HE</t>
        </is>
      </c>
      <c r="CQ317" s="367" t="inlineStr">
        <is>
          <t>mfz66236501</t>
        </is>
      </c>
      <c r="CR317" s="367" t="inlineStr">
        <is>
          <t>mma</t>
        </is>
      </c>
      <c r="CS317" s="367" t="n">
        <v>2</v>
      </c>
      <c r="CT317" s="367" t="n"/>
      <c r="CU317" s="367" t="n"/>
      <c r="CV317" s="367" t="n"/>
      <c r="CW317" s="367" t="n"/>
      <c r="CX317" s="367" t="n"/>
      <c r="CY317" s="367">
        <f>IFERROR(ROUND(STDEV(AN317,L317),1),"")</f>
        <v/>
      </c>
      <c r="CZ317" s="235">
        <f>IFERROR(ROUND(AVERAGE(O317:S317,AA317:AE317),0),"")</f>
        <v/>
      </c>
      <c r="DA317" s="235">
        <f>IFERROR(AVERAGE(T317:X317,AF317:AJ317),"")</f>
        <v/>
      </c>
      <c r="DB317" s="96" t="n"/>
      <c r="DC317" s="431">
        <f>SUM(BL317:BT317,AW317:BE317)</f>
        <v/>
      </c>
      <c r="DD317">
        <f>ROUND(DC317/K317,0)</f>
        <v/>
      </c>
      <c r="DE317">
        <f>IFERROR(ROUND(AVERAGE(Y317:Z317,AK317:AL317),0),"")</f>
        <v/>
      </c>
      <c r="DF317" s="218">
        <f>IFERROR(ROUND((3600/DE317*J317),0),"")</f>
        <v/>
      </c>
      <c r="DG317">
        <f>IFERROR(ROUND(DD317/DF317,1),"")</f>
        <v/>
      </c>
      <c r="DH317" s="431">
        <f>DD317+DB317</f>
        <v/>
      </c>
      <c r="DI317">
        <f>DC317/DH317</f>
        <v/>
      </c>
      <c r="DK317" s="431">
        <f>DF317-AP317</f>
        <v/>
      </c>
      <c r="DL317" s="367" t="n"/>
      <c r="DM317" s="367" t="n"/>
      <c r="DN317" s="367" t="n"/>
      <c r="DO317" s="367" t="n"/>
      <c r="DP317" s="367" t="n"/>
      <c r="DQ317" s="367" t="n"/>
      <c r="DR317" s="367" t="n"/>
      <c r="DS317" s="367" t="n"/>
      <c r="DT317" s="367" t="n"/>
      <c r="DU317" s="367" t="n"/>
      <c r="DV317" s="367" t="n"/>
      <c r="DW317" s="367" t="n"/>
      <c r="DX317" s="367" t="n"/>
      <c r="DY317" s="367" t="n"/>
      <c r="DZ317" s="367" t="n"/>
      <c r="EA317" s="367" t="n"/>
      <c r="EB317" s="367" t="n"/>
      <c r="EC317" s="367" t="n"/>
      <c r="ED317" s="367" t="n"/>
      <c r="EE317" s="367" t="n"/>
      <c r="EF317" s="367" t="n"/>
      <c r="EG317" s="367" t="n"/>
      <c r="EH317" s="367" t="n"/>
      <c r="EI317" s="367" t="n"/>
    </row>
    <row r="318" ht="31.5" customFormat="1" customHeight="1" s="242">
      <c r="A318" s="236" t="n">
        <v>2022</v>
      </c>
      <c r="B318" s="192" t="n">
        <v>1</v>
      </c>
      <c r="C318" s="448" t="n">
        <v>44577</v>
      </c>
      <c r="D318" s="192" t="n">
        <v>419</v>
      </c>
      <c r="E318" s="192" t="n">
        <v>670</v>
      </c>
      <c r="F318" s="192" t="n">
        <v>7</v>
      </c>
      <c r="G318" s="241" t="inlineStr">
        <is>
          <t>LG43UP77</t>
        </is>
      </c>
      <c r="H318" t="inlineStr">
        <is>
          <t>FMLGEI043UP770</t>
        </is>
      </c>
      <c r="I318" t="inlineStr">
        <is>
          <t>1400*1700</t>
        </is>
      </c>
      <c r="J318" t="n">
        <v>4</v>
      </c>
      <c r="K318" t="n">
        <v>2</v>
      </c>
      <c r="L318" s="243" t="n">
        <v>298</v>
      </c>
      <c r="M318" s="244" t="n">
        <v>280.418</v>
      </c>
      <c r="N318" s="245" t="n">
        <v>319.158</v>
      </c>
      <c r="O318" s="235" t="n"/>
      <c r="P318" s="235" t="n"/>
      <c r="Q318" s="235" t="n"/>
      <c r="R318" s="235" t="n">
        <v>14000</v>
      </c>
      <c r="S318" s="235" t="n">
        <v>14224</v>
      </c>
      <c r="T318" s="235" t="n"/>
      <c r="U318" s="235" t="n"/>
      <c r="V318" s="235" t="n"/>
      <c r="W318" s="235" t="n">
        <v>10920</v>
      </c>
      <c r="X318" s="235" t="n">
        <v>11200</v>
      </c>
      <c r="Y318" s="195" t="n">
        <v>155</v>
      </c>
      <c r="Z318" s="195" t="n">
        <v>159</v>
      </c>
      <c r="AA318" s="235" t="n">
        <v>14560</v>
      </c>
      <c r="AB318" s="235" t="n">
        <v>15344</v>
      </c>
      <c r="AC318" s="235" t="n">
        <v>13888</v>
      </c>
      <c r="AD318" s="235" t="n">
        <v>14280</v>
      </c>
      <c r="AE318" s="235" t="n">
        <v>14392</v>
      </c>
      <c r="AF318" s="235" t="n">
        <v>10528</v>
      </c>
      <c r="AG318" s="235" t="n">
        <v>11200</v>
      </c>
      <c r="AH318" s="235" t="n">
        <v>9856</v>
      </c>
      <c r="AI318" s="235" t="n">
        <v>10640</v>
      </c>
      <c r="AJ318" s="235" t="n">
        <v>10752</v>
      </c>
      <c r="AK318" s="195" t="n">
        <v>161</v>
      </c>
      <c r="AL318" s="195" t="n">
        <v>162</v>
      </c>
      <c r="AM318" s="235" t="n"/>
      <c r="AN318" s="235" t="n"/>
      <c r="AO318" s="282" t="n"/>
      <c r="AP318" s="219" t="n">
        <v>96</v>
      </c>
      <c r="AQ318" s="220" t="n">
        <v>150</v>
      </c>
      <c r="AR318" s="218" t="n"/>
      <c r="AS318" s="218" t="n"/>
      <c r="AT318" s="218" t="n"/>
      <c r="AU318" s="218" t="n"/>
      <c r="AV318" s="218" t="n"/>
      <c r="AW318" s="218" t="n"/>
      <c r="AX318" s="218" t="n"/>
      <c r="AY318" s="218" t="n"/>
      <c r="AZ318" s="218" t="n"/>
      <c r="BA318" s="218" t="n"/>
      <c r="BB318" s="218" t="n"/>
      <c r="BC318" s="218" t="n"/>
      <c r="BD318" s="218" t="n"/>
      <c r="BE318" s="218" t="n"/>
      <c r="BF318" s="218" t="n"/>
      <c r="BG318" s="218" t="n"/>
      <c r="BH318" s="218" t="n"/>
      <c r="BI318" s="218" t="n"/>
      <c r="BJ318" s="218" t="n"/>
      <c r="BK318" s="218" t="n"/>
      <c r="BL318" s="218" t="n"/>
      <c r="BM318" s="218" t="n"/>
      <c r="BN318" s="218" t="n"/>
      <c r="BO318" s="218" t="n"/>
      <c r="BP318" s="218" t="n"/>
      <c r="BQ318" s="218" t="n"/>
      <c r="BR318" s="218" t="n"/>
      <c r="BS318" s="218" t="n"/>
      <c r="BT318" s="218" t="n"/>
      <c r="BU318" s="218" t="n"/>
      <c r="BV318" s="218" t="n"/>
      <c r="BW318" s="218" t="n"/>
      <c r="BX318" s="221" t="n"/>
      <c r="BY318" s="221" t="n"/>
      <c r="BZ318" s="221" t="n"/>
      <c r="CA318" s="221" t="n"/>
      <c r="CB318" s="221" t="n"/>
      <c r="CC318" s="221" t="n"/>
      <c r="CD318" s="221" t="n"/>
      <c r="CE318" s="221" t="n"/>
      <c r="CF318" s="221" t="n"/>
      <c r="CG318" s="222" t="n"/>
      <c r="CH318" s="217" t="n">
        <v>0.015</v>
      </c>
      <c r="CI318" s="449" t="n"/>
      <c r="CJ318" s="224" t="n"/>
      <c r="CK318" s="196" t="n"/>
      <c r="CL318" s="196" t="n"/>
      <c r="CM318" s="196" t="n"/>
      <c r="CN318" s="196" t="n"/>
      <c r="CO318" s="196" t="inlineStr">
        <is>
          <t>LG</t>
        </is>
      </c>
      <c r="CP318" s="24" t="inlineStr">
        <is>
          <t>HE</t>
        </is>
      </c>
      <c r="CQ318" s="367" t="inlineStr">
        <is>
          <t>MFZ67209801</t>
        </is>
      </c>
      <c r="CR318" s="367" t="inlineStr">
        <is>
          <t>mma</t>
        </is>
      </c>
      <c r="CS318" s="367" t="n">
        <v>2</v>
      </c>
      <c r="CT318" s="367" t="n"/>
      <c r="CU318" s="367" t="n"/>
      <c r="CV318" s="367" t="n"/>
      <c r="CW318" s="367" t="n"/>
      <c r="CX318" s="367" t="n"/>
      <c r="CY318" s="367">
        <f>IFERROR(ROUND(STDEV(AN318,L318),1),"")</f>
        <v/>
      </c>
      <c r="CZ318" s="235">
        <f>IFERROR(ROUND(AVERAGE(O318:S318,AA318:AE318),0),"")</f>
        <v/>
      </c>
      <c r="DA318" s="235">
        <f>IFERROR(AVERAGE(T318:X318,AF318:AJ318),"")</f>
        <v/>
      </c>
      <c r="DB318" s="96" t="n"/>
      <c r="DC318" s="431">
        <f>SUM(BL318:BT318,AW318:BE318)</f>
        <v/>
      </c>
      <c r="DD318">
        <f>ROUND(DC318/K318,0)</f>
        <v/>
      </c>
      <c r="DE318">
        <f>IFERROR(ROUND(AVERAGE(Y318:Z318,AK318:AL318),0),"")</f>
        <v/>
      </c>
      <c r="DF318" s="218">
        <f>IFERROR(ROUND((3600/DE318*J318),0),"")</f>
        <v/>
      </c>
      <c r="DG318">
        <f>IFERROR(ROUND(DD318/DF318,1),"")</f>
        <v/>
      </c>
      <c r="DH318" s="431">
        <f>DD318+DB318</f>
        <v/>
      </c>
      <c r="DI318">
        <f>DC318/DH318</f>
        <v/>
      </c>
      <c r="DK318" s="431">
        <f>DF318-AP318</f>
        <v/>
      </c>
      <c r="DL318" s="367" t="n"/>
      <c r="DM318" s="367" t="n"/>
      <c r="DN318" s="367" t="n"/>
      <c r="DO318" s="367" t="n"/>
      <c r="DP318" s="367" t="n"/>
      <c r="DQ318" s="367" t="n"/>
      <c r="DR318" s="367" t="n"/>
      <c r="DS318" s="367" t="n"/>
      <c r="DT318" s="367" t="n"/>
      <c r="DU318" s="367" t="n"/>
      <c r="DV318" s="367" t="n"/>
      <c r="DW318" s="367" t="n"/>
      <c r="DX318" s="367" t="n"/>
      <c r="DY318" s="367" t="n"/>
      <c r="DZ318" s="367" t="n"/>
      <c r="EA318" s="367" t="n"/>
      <c r="EB318" s="367" t="n"/>
      <c r="EC318" s="367" t="n"/>
      <c r="ED318" s="367" t="n"/>
      <c r="EE318" s="367" t="n"/>
      <c r="EF318" s="367" t="n"/>
      <c r="EG318" s="367" t="n"/>
      <c r="EH318" s="367" t="n"/>
      <c r="EI318" s="367" t="n"/>
    </row>
    <row r="319" ht="31.5" customFormat="1" customHeight="1" s="242">
      <c r="A319" s="236" t="n">
        <v>2022</v>
      </c>
      <c r="B319" s="192" t="n">
        <v>1</v>
      </c>
      <c r="C319" s="448" t="n">
        <v>44577</v>
      </c>
      <c r="D319" s="192" t="n">
        <v>434</v>
      </c>
      <c r="E319" s="192" t="n">
        <v>752</v>
      </c>
      <c r="F319" s="192" t="n">
        <v>7</v>
      </c>
      <c r="G319" s="241" t="inlineStr">
        <is>
          <t>LG Nano80-side-left</t>
        </is>
      </c>
      <c r="H319" t="inlineStr">
        <is>
          <t>FMLGEI3465NA80</t>
        </is>
      </c>
      <c r="I319" t="inlineStr">
        <is>
          <t>1400*1700</t>
        </is>
      </c>
      <c r="J319" t="n">
        <v>1</v>
      </c>
      <c r="K319" t="n">
        <v>4</v>
      </c>
      <c r="L319" s="243" t="n">
        <v>52</v>
      </c>
      <c r="M319" s="244" t="n">
        <v>48.932</v>
      </c>
      <c r="N319" s="245" t="n">
        <v>55.692</v>
      </c>
      <c r="O319" s="235" t="n"/>
      <c r="P319" s="235" t="n"/>
      <c r="Q319" s="235" t="n"/>
      <c r="R319" s="235" t="n"/>
      <c r="S319" s="235" t="n"/>
      <c r="T319" s="235" t="n"/>
      <c r="U319" s="235" t="n"/>
      <c r="V319" s="235" t="n"/>
      <c r="W319" s="235" t="n"/>
      <c r="X319" s="235" t="n"/>
      <c r="Y319" s="195" t="n">
        <v>178</v>
      </c>
      <c r="Z319" s="195" t="n">
        <v>174</v>
      </c>
      <c r="AA319" s="235" t="n"/>
      <c r="AB319" s="235" t="n"/>
      <c r="AC319" s="235" t="n"/>
      <c r="AD319" s="235" t="n"/>
      <c r="AE319" s="235" t="n"/>
      <c r="AF319" s="235" t="n"/>
      <c r="AG319" s="235" t="n"/>
      <c r="AH319" s="235" t="n"/>
      <c r="AI319" s="235" t="n"/>
      <c r="AJ319" s="235" t="n"/>
      <c r="AK319" s="195" t="n">
        <v>177</v>
      </c>
      <c r="AL319" s="195" t="n">
        <v>181</v>
      </c>
      <c r="AM319" s="235" t="n"/>
      <c r="AN319" s="235" t="n"/>
      <c r="AO319" s="282" t="n"/>
      <c r="AP319" s="219" t="n">
        <v>33</v>
      </c>
      <c r="AQ319" s="220" t="n">
        <v>108</v>
      </c>
      <c r="AR319" s="218" t="n"/>
      <c r="AS319" s="218" t="n"/>
      <c r="AT319" s="218" t="n"/>
      <c r="AU319" s="218" t="n"/>
      <c r="AV319" s="218" t="n"/>
      <c r="AW319" s="218" t="n"/>
      <c r="AX319" s="218" t="n"/>
      <c r="AY319" s="218" t="n"/>
      <c r="AZ319" s="218" t="n"/>
      <c r="BA319" s="218" t="n"/>
      <c r="BB319" s="218" t="n"/>
      <c r="BC319" s="218" t="n"/>
      <c r="BD319" s="218" t="n"/>
      <c r="BE319" s="218" t="n"/>
      <c r="BF319" s="218" t="n"/>
      <c r="BG319" s="218" t="n"/>
      <c r="BH319" s="218" t="n"/>
      <c r="BI319" s="218" t="n"/>
      <c r="BJ319" s="218" t="n"/>
      <c r="BK319" s="218" t="n"/>
      <c r="BL319" s="218" t="n"/>
      <c r="BM319" s="218" t="n"/>
      <c r="BN319" s="218" t="n"/>
      <c r="BO319" s="218" t="n"/>
      <c r="BP319" s="218" t="n"/>
      <c r="BQ319" s="218" t="n"/>
      <c r="BR319" s="218" t="n"/>
      <c r="BS319" s="218" t="n"/>
      <c r="BT319" s="218" t="n"/>
      <c r="BU319" s="218" t="n"/>
      <c r="BV319" s="218" t="n"/>
      <c r="BW319" s="218" t="n"/>
      <c r="BX319" s="221" t="n"/>
      <c r="BY319" s="221" t="n"/>
      <c r="BZ319" s="221" t="n"/>
      <c r="CA319" s="221" t="n"/>
      <c r="CB319" s="221" t="n"/>
      <c r="CC319" s="221" t="n"/>
      <c r="CD319" s="221" t="n"/>
      <c r="CE319" s="221" t="n"/>
      <c r="CF319" s="221" t="n"/>
      <c r="CG319" s="222" t="n"/>
      <c r="CH319" s="217" t="n">
        <v>0.015</v>
      </c>
      <c r="CI319" s="449" t="n"/>
      <c r="CJ319" s="224" t="n"/>
      <c r="CK319" s="196" t="n"/>
      <c r="CL319" s="196" t="n"/>
      <c r="CM319" s="196" t="n"/>
      <c r="CN319" s="196" t="n"/>
      <c r="CO319" s="196" t="inlineStr">
        <is>
          <t>LG</t>
        </is>
      </c>
      <c r="CP319" s="24" t="inlineStr">
        <is>
          <t>HE</t>
        </is>
      </c>
      <c r="CQ319" s="367" t="inlineStr">
        <is>
          <t>MFZ67212202</t>
        </is>
      </c>
      <c r="CR319" s="367" t="inlineStr">
        <is>
          <t>mma</t>
        </is>
      </c>
      <c r="CS319" s="367" t="n">
        <v>2</v>
      </c>
      <c r="CT319" s="367" t="n"/>
      <c r="CU319" s="367" t="n"/>
      <c r="CV319" s="367" t="n"/>
      <c r="CW319" s="367" t="n"/>
      <c r="CX319" s="367" t="n"/>
      <c r="CY319" s="367">
        <f>IFERROR(ROUND(STDEV(AN319,L319),1),"")</f>
        <v/>
      </c>
      <c r="CZ319" s="235">
        <f>IFERROR(ROUND(AVERAGE(O319:S319,AA319:AE319),0),"")</f>
        <v/>
      </c>
      <c r="DA319" s="235">
        <f>IFERROR(AVERAGE(T319:X319,AF319:AJ319),"")</f>
        <v/>
      </c>
      <c r="DB319" s="96" t="n"/>
      <c r="DC319" s="431">
        <f>SUM(BL319:BT319,AW319:BE319)</f>
        <v/>
      </c>
      <c r="DD319">
        <f>ROUND(DC319/K319,0)</f>
        <v/>
      </c>
      <c r="DE319">
        <f>IFERROR(ROUND(AVERAGE(Y319:Z319,AK319:AL319),0),"")</f>
        <v/>
      </c>
      <c r="DF319" s="218">
        <f>IFERROR(ROUND((3600/DE319*J319),0),"")</f>
        <v/>
      </c>
      <c r="DG319">
        <f>IFERROR(ROUND(DD319/DF319,1),"")</f>
        <v/>
      </c>
      <c r="DH319" s="431">
        <f>DD319+DB319</f>
        <v/>
      </c>
      <c r="DI319">
        <f>DC319/DH319</f>
        <v/>
      </c>
      <c r="DK319" s="431">
        <f>DF319-AP319</f>
        <v/>
      </c>
      <c r="DL319" s="367" t="n"/>
      <c r="DM319" s="367" t="n"/>
      <c r="DN319" s="367" t="n"/>
      <c r="DO319" s="367" t="n"/>
      <c r="DP319" s="367" t="n"/>
      <c r="DQ319" s="367" t="n"/>
      <c r="DR319" s="367" t="n"/>
      <c r="DS319" s="367" t="n"/>
      <c r="DT319" s="367" t="n"/>
      <c r="DU319" s="367" t="n"/>
      <c r="DV319" s="367" t="n"/>
      <c r="DW319" s="367" t="n"/>
      <c r="DX319" s="367" t="n"/>
      <c r="DY319" s="367" t="n"/>
      <c r="DZ319" s="367" t="n"/>
      <c r="EA319" s="367" t="n"/>
      <c r="EB319" s="367" t="n"/>
      <c r="EC319" s="367" t="n"/>
      <c r="ED319" s="367" t="n"/>
      <c r="EE319" s="367" t="n"/>
      <c r="EF319" s="367" t="n"/>
      <c r="EG319" s="367" t="n"/>
      <c r="EH319" s="367" t="n"/>
      <c r="EI319" s="367" t="n"/>
    </row>
    <row r="320" ht="31.5" customFormat="1" customHeight="1" s="242">
      <c r="A320" s="236" t="n">
        <v>2022</v>
      </c>
      <c r="B320" s="192" t="n">
        <v>1</v>
      </c>
      <c r="C320" s="448" t="n">
        <v>44577</v>
      </c>
      <c r="D320" s="192" t="n">
        <v>227</v>
      </c>
      <c r="E320" s="192" t="n">
        <v>155</v>
      </c>
      <c r="F320" s="192" t="n">
        <v>28</v>
      </c>
      <c r="G320" s="241" t="inlineStr">
        <is>
          <t>فوم طقم سخان غاز 10 لتر</t>
        </is>
      </c>
      <c r="H320" t="inlineStr">
        <is>
          <t>FMDAHI6000000</t>
        </is>
      </c>
      <c r="I320" t="inlineStr">
        <is>
          <t>1100*850</t>
        </is>
      </c>
      <c r="J320" t="n">
        <v>3</v>
      </c>
      <c r="K320" t="n">
        <v>2</v>
      </c>
      <c r="L320" s="243" t="n">
        <v>122</v>
      </c>
      <c r="M320" s="244" t="n">
        <v>113.46</v>
      </c>
      <c r="N320" s="245" t="n">
        <v>130.54</v>
      </c>
      <c r="O320" s="235" t="n"/>
      <c r="P320" s="235" t="n">
        <v>43365</v>
      </c>
      <c r="Q320" s="235" t="n">
        <v>41650</v>
      </c>
      <c r="R320" s="235" t="n">
        <v>43120</v>
      </c>
      <c r="S320" s="235" t="n">
        <v>41405</v>
      </c>
      <c r="T320" s="235" t="n"/>
      <c r="U320" s="235" t="n">
        <v>31850</v>
      </c>
      <c r="V320" s="235" t="n">
        <v>30870</v>
      </c>
      <c r="W320" s="235" t="n">
        <v>30625</v>
      </c>
      <c r="X320" s="235" t="n">
        <v>31360</v>
      </c>
      <c r="Y320" s="195" t="n">
        <v>132</v>
      </c>
      <c r="Z320" s="195" t="n">
        <v>134</v>
      </c>
      <c r="AA320" s="235" t="n">
        <v>37975</v>
      </c>
      <c r="AB320" s="235" t="n"/>
      <c r="AC320" s="235" t="n"/>
      <c r="AD320" s="235" t="n"/>
      <c r="AE320" s="235" t="n"/>
      <c r="AF320" s="235" t="n">
        <v>32340</v>
      </c>
      <c r="AG320" s="235" t="n"/>
      <c r="AH320" s="235" t="n"/>
      <c r="AI320" s="235" t="n"/>
      <c r="AJ320" s="235" t="n"/>
      <c r="AK320" s="195" t="n">
        <v>134</v>
      </c>
      <c r="AL320" s="195" t="n">
        <v>132</v>
      </c>
      <c r="AM320" s="235" t="n"/>
      <c r="AN320" s="235" t="n"/>
      <c r="AO320" s="282" t="n"/>
      <c r="AP320" s="219" t="n">
        <v>61</v>
      </c>
      <c r="AQ320" s="220" t="n">
        <v>177</v>
      </c>
      <c r="AR320" s="218" t="n"/>
      <c r="AS320" s="218" t="n"/>
      <c r="AT320" s="218" t="n"/>
      <c r="AU320" s="218" t="n"/>
      <c r="AV320" s="218" t="n"/>
      <c r="AW320" s="218" t="n">
        <v>980</v>
      </c>
      <c r="AX320" s="218" t="n">
        <v>980</v>
      </c>
      <c r="AY320" s="218" t="n">
        <v>980</v>
      </c>
      <c r="AZ320" s="218" t="n"/>
      <c r="BA320" s="218" t="n"/>
      <c r="BB320" s="218" t="n"/>
      <c r="BC320" s="218" t="n"/>
      <c r="BD320" s="218" t="n"/>
      <c r="BE320" s="218" t="n"/>
      <c r="BF320" s="218" t="n"/>
      <c r="BG320" s="218" t="n"/>
      <c r="BH320" s="218" t="n"/>
      <c r="BI320" s="218" t="n"/>
      <c r="BJ320" s="218" t="n"/>
      <c r="BK320" s="218" t="n"/>
      <c r="BL320" s="218" t="n"/>
      <c r="BM320" s="218" t="n"/>
      <c r="BN320" s="218" t="n"/>
      <c r="BO320" s="218" t="n"/>
      <c r="BP320" s="218" t="n"/>
      <c r="BQ320" s="218" t="n"/>
      <c r="BR320" s="218" t="n"/>
      <c r="BS320" s="218" t="n"/>
      <c r="BT320" s="218" t="n"/>
      <c r="BU320" s="218" t="n"/>
      <c r="BV320" s="218" t="n"/>
      <c r="BW320" s="218" t="n"/>
      <c r="BX320" s="221" t="n"/>
      <c r="BY320" s="221" t="n"/>
      <c r="BZ320" s="221" t="n"/>
      <c r="CA320" s="221" t="n"/>
      <c r="CB320" s="221" t="n"/>
      <c r="CC320" s="221" t="n"/>
      <c r="CD320" s="221" t="n"/>
      <c r="CE320" s="221" t="n"/>
      <c r="CF320" s="221" t="n"/>
      <c r="CG320" s="222" t="n"/>
      <c r="CH320" s="217" t="n">
        <v>0.02</v>
      </c>
      <c r="CI320" s="449" t="n"/>
      <c r="CJ320" s="224" t="n"/>
      <c r="CK320" s="196" t="n"/>
      <c r="CL320" s="196" t="n"/>
      <c r="CM320" s="196" t="n"/>
      <c r="CN320" s="196" t="n"/>
      <c r="CO320" s="196" t="inlineStr">
        <is>
          <t>الكترولوكس</t>
        </is>
      </c>
      <c r="CP320" s="24" t="inlineStr">
        <is>
          <t>القاهرة للصناعات المغذية سخانات</t>
        </is>
      </c>
      <c r="CQ320" s="367" t="inlineStr">
        <is>
          <t>A15289901</t>
        </is>
      </c>
      <c r="CR320" s="367" t="n"/>
      <c r="CS320" s="367" t="n">
        <v>2</v>
      </c>
      <c r="CT320" s="367" t="n"/>
      <c r="CU320" s="367" t="n"/>
      <c r="CV320" s="367" t="n"/>
      <c r="CW320" s="367" t="n"/>
      <c r="CX320" s="367" t="n"/>
      <c r="CY320" s="367">
        <f>IFERROR(ROUND(STDEV(AN320,L320),1),"")</f>
        <v/>
      </c>
      <c r="CZ320" s="235">
        <f>IFERROR(ROUND(AVERAGE(O320:S320,AA320:AE320),0),"")</f>
        <v/>
      </c>
      <c r="DA320" s="235">
        <f>IFERROR(AVERAGE(T320:X320,AF320:AJ320),"")</f>
        <v/>
      </c>
      <c r="DB320" s="96" t="n"/>
      <c r="DC320" s="431">
        <f>SUM(BL320:BT320,AW320:BE320)</f>
        <v/>
      </c>
      <c r="DD320">
        <f>ROUND(DC320/K320,0)</f>
        <v/>
      </c>
      <c r="DE320">
        <f>IFERROR(ROUND(AVERAGE(Y320:Z320,AK320:AL320),0),"")</f>
        <v/>
      </c>
      <c r="DF320" s="218">
        <f>IFERROR(ROUND((3600/DE320*J320),0),"")</f>
        <v/>
      </c>
      <c r="DG320">
        <f>IFERROR(ROUND(DD320/DF320,1),"")</f>
        <v/>
      </c>
      <c r="DH320" s="431">
        <f>DD320+DB320</f>
        <v/>
      </c>
      <c r="DI320">
        <f>DC320/DH320</f>
        <v/>
      </c>
      <c r="DK320" s="431">
        <f>DF320-AP320</f>
        <v/>
      </c>
      <c r="DL320" s="367" t="n"/>
      <c r="DM320" s="367" t="n"/>
      <c r="DN320" s="367" t="n"/>
      <c r="DO320" s="367" t="n"/>
      <c r="DP320" s="367" t="n"/>
      <c r="DQ320" s="367" t="n"/>
      <c r="DR320" s="367" t="n"/>
      <c r="DS320" s="367" t="n"/>
      <c r="DT320" s="367" t="n"/>
      <c r="DU320" s="367" t="n"/>
      <c r="DV320" s="367" t="n"/>
      <c r="DW320" s="367" t="n"/>
      <c r="DX320" s="367" t="n"/>
      <c r="DY320" s="367" t="n"/>
      <c r="DZ320" s="367" t="n"/>
      <c r="EA320" s="367" t="n"/>
      <c r="EB320" s="367" t="n"/>
      <c r="EC320" s="367" t="n"/>
      <c r="ED320" s="367" t="n"/>
      <c r="EE320" s="367" t="n"/>
      <c r="EF320" s="367" t="n"/>
      <c r="EG320" s="367" t="n"/>
      <c r="EH320" s="367" t="n"/>
      <c r="EI320" s="367" t="n"/>
    </row>
    <row r="321" ht="31.5" customFormat="1" customHeight="1" s="242">
      <c r="A321" s="236" t="n">
        <v>2022</v>
      </c>
      <c r="B321" s="192" t="n">
        <v>1</v>
      </c>
      <c r="C321" s="448" t="n">
        <v>44577</v>
      </c>
      <c r="D321" s="192" t="n">
        <v>159</v>
      </c>
      <c r="E321" s="192" t="n">
        <v>299</v>
      </c>
      <c r="F321" s="192" t="n">
        <v>30</v>
      </c>
      <c r="G321" s="241" t="inlineStr">
        <is>
          <t>سخان غاز 6لتر</t>
        </is>
      </c>
      <c r="H321" t="inlineStr">
        <is>
          <t>FMDAHI5L000000</t>
        </is>
      </c>
      <c r="I321" t="inlineStr">
        <is>
          <t>1200*1100</t>
        </is>
      </c>
      <c r="J321" t="n">
        <v>3</v>
      </c>
      <c r="K321" t="n">
        <v>2</v>
      </c>
      <c r="L321" s="243" t="n">
        <v>115</v>
      </c>
      <c r="M321" s="244" t="n">
        <v>106.95</v>
      </c>
      <c r="N321" s="245" t="n">
        <v>123.05</v>
      </c>
      <c r="O321" s="235" t="n"/>
      <c r="P321" s="235" t="n">
        <v>131328</v>
      </c>
      <c r="Q321" s="235" t="n">
        <v>123120</v>
      </c>
      <c r="R321" s="235" t="n">
        <v>121296</v>
      </c>
      <c r="S321" s="235" t="n">
        <v>130416</v>
      </c>
      <c r="T321" s="235" t="n"/>
      <c r="U321" s="235" t="n">
        <v>103056</v>
      </c>
      <c r="V321" s="235" t="n">
        <v>99408</v>
      </c>
      <c r="W321" s="235" t="n">
        <v>100320</v>
      </c>
      <c r="X321" s="235" t="n">
        <v>101232</v>
      </c>
      <c r="Y321" s="195" t="n">
        <v>124</v>
      </c>
      <c r="Z321" s="195" t="n">
        <v>124</v>
      </c>
      <c r="AA321" s="235" t="n">
        <v>127680</v>
      </c>
      <c r="AB321" s="235" t="n">
        <v>126768</v>
      </c>
      <c r="AC321" s="235" t="n">
        <v>127680</v>
      </c>
      <c r="AD321" s="235" t="n">
        <v>124032</v>
      </c>
      <c r="AE321" s="235" t="n">
        <v>145920</v>
      </c>
      <c r="AF321" s="235" t="n">
        <v>106704</v>
      </c>
      <c r="AG321" s="235" t="n">
        <v>105792</v>
      </c>
      <c r="AH321" s="235" t="n">
        <v>103968</v>
      </c>
      <c r="AI321" s="235" t="n">
        <v>102144</v>
      </c>
      <c r="AJ321" s="235" t="n">
        <v>111264</v>
      </c>
      <c r="AK321" s="195" t="n">
        <v>123</v>
      </c>
      <c r="AL321" s="195" t="n">
        <v>122</v>
      </c>
      <c r="AM321" s="235" t="n"/>
      <c r="AN321" s="235" t="n"/>
      <c r="AO321" s="282" t="n"/>
      <c r="AP321" s="219" t="n">
        <v>70</v>
      </c>
      <c r="AQ321" s="220" t="n">
        <v>154</v>
      </c>
      <c r="AR321" s="218" t="n"/>
      <c r="AS321" s="218" t="n"/>
      <c r="AT321" s="218" t="n"/>
      <c r="AU321" s="218" t="n"/>
      <c r="AV321" s="218" t="n"/>
      <c r="AW321" s="218" t="n">
        <v>4560</v>
      </c>
      <c r="AX321" s="218" t="n">
        <v>4560</v>
      </c>
      <c r="AY321" s="218" t="n">
        <v>3648</v>
      </c>
      <c r="AZ321" s="218" t="n"/>
      <c r="BA321" s="218" t="n"/>
      <c r="BB321" s="218" t="n"/>
      <c r="BC321" s="218" t="n"/>
      <c r="BD321" s="218" t="n"/>
      <c r="BE321" s="218" t="n"/>
      <c r="BF321" s="218" t="n"/>
      <c r="BG321" s="218" t="n"/>
      <c r="BH321" s="218" t="n"/>
      <c r="BI321" s="218" t="n"/>
      <c r="BJ321" s="218" t="n"/>
      <c r="BK321" s="218" t="n"/>
      <c r="BL321" s="218" t="n"/>
      <c r="BM321" s="218" t="n">
        <v>3648</v>
      </c>
      <c r="BN321" s="218" t="n">
        <v>5472</v>
      </c>
      <c r="BO321" s="218" t="n"/>
      <c r="BP321" s="218" t="n"/>
      <c r="BQ321" s="218" t="n"/>
      <c r="BR321" s="218" t="n"/>
      <c r="BS321" s="218" t="n"/>
      <c r="BT321" s="218" t="n"/>
      <c r="BU321" s="218" t="n"/>
      <c r="BV321" s="218" t="n"/>
      <c r="BW321" s="218" t="n"/>
      <c r="BX321" s="221" t="n">
        <v>3648</v>
      </c>
      <c r="BY321" s="221" t="n">
        <v>4560</v>
      </c>
      <c r="BZ321" s="221" t="n"/>
      <c r="CA321" s="221" t="n"/>
      <c r="CB321" s="221" t="n"/>
      <c r="CC321" s="221" t="n"/>
      <c r="CD321" s="221" t="n"/>
      <c r="CE321" s="221" t="n"/>
      <c r="CF321" s="221" t="n"/>
      <c r="CG321" s="222" t="n"/>
      <c r="CH321" s="217" t="n">
        <v>0.02</v>
      </c>
      <c r="CI321" s="449" t="n"/>
      <c r="CJ321" s="224" t="n"/>
      <c r="CK321" s="196" t="n"/>
      <c r="CL321" s="196" t="n"/>
      <c r="CM321" s="196" t="n"/>
      <c r="CN321" s="196" t="n"/>
      <c r="CO321" s="196" t="inlineStr">
        <is>
          <t>الكترولوكس</t>
        </is>
      </c>
      <c r="CP321" s="24" t="inlineStr">
        <is>
          <t>القاهرة للصناعات المغذية سخانات</t>
        </is>
      </c>
      <c r="CQ321" s="367" t="n"/>
      <c r="CR321" s="367" t="n"/>
      <c r="CS321" s="367" t="n">
        <v>2</v>
      </c>
      <c r="CT321" s="367" t="n"/>
      <c r="CU321" s="367" t="n"/>
      <c r="CV321" s="367" t="n"/>
      <c r="CW321" s="367" t="n"/>
      <c r="CX321" s="367" t="n"/>
      <c r="CY321" s="367">
        <f>IFERROR(ROUND(STDEV(AN321,L321),1),"")</f>
        <v/>
      </c>
      <c r="CZ321" s="235">
        <f>IFERROR(ROUND(AVERAGE(O321:S321,AA321:AE321),0),"")</f>
        <v/>
      </c>
      <c r="DA321" s="235">
        <f>IFERROR(AVERAGE(T321:X321,AF321:AJ321),"")</f>
        <v/>
      </c>
      <c r="DB321" s="96" t="n"/>
      <c r="DC321" s="431">
        <f>SUM(BL321:BT321,AW321:BE321)</f>
        <v/>
      </c>
      <c r="DD321">
        <f>ROUND(DC321/K321,0)</f>
        <v/>
      </c>
      <c r="DE321">
        <f>IFERROR(ROUND(AVERAGE(Y321:Z321,AK321:AL321),0),"")</f>
        <v/>
      </c>
      <c r="DF321" s="218">
        <f>IFERROR(ROUND((3600/DE321*J321),0),"")</f>
        <v/>
      </c>
      <c r="DG321">
        <f>IFERROR(ROUND(DD321/DF321,1),"")</f>
        <v/>
      </c>
      <c r="DH321" s="431">
        <f>DD321+DB321</f>
        <v/>
      </c>
      <c r="DI321">
        <f>DC321/DH321</f>
        <v/>
      </c>
      <c r="DK321" s="431">
        <f>DF321-AP321</f>
        <v/>
      </c>
      <c r="DL321" s="367" t="n"/>
      <c r="DM321" s="367" t="n"/>
      <c r="DN321" s="367" t="n"/>
      <c r="DO321" s="367" t="n"/>
      <c r="DP321" s="367" t="n"/>
      <c r="DQ321" s="367" t="n"/>
      <c r="DR321" s="367" t="n"/>
      <c r="DS321" s="367" t="n"/>
      <c r="DT321" s="367" t="n"/>
      <c r="DU321" s="367" t="n"/>
      <c r="DV321" s="367" t="n"/>
      <c r="DW321" s="367" t="n"/>
      <c r="DX321" s="367" t="n"/>
      <c r="DY321" s="367" t="n"/>
      <c r="DZ321" s="367" t="n"/>
      <c r="EA321" s="367" t="n"/>
      <c r="EB321" s="367" t="n"/>
      <c r="EC321" s="367" t="n"/>
      <c r="ED321" s="367" t="n"/>
      <c r="EE321" s="367" t="n"/>
      <c r="EF321" s="367" t="n"/>
      <c r="EG321" s="367" t="n"/>
      <c r="EH321" s="367" t="n"/>
      <c r="EI321" s="367" t="n"/>
    </row>
    <row r="322" ht="31.5" customFormat="1" customHeight="1" s="242">
      <c r="A322" s="236" t="n">
        <v>2022</v>
      </c>
      <c r="B322" s="192" t="n">
        <v>1</v>
      </c>
      <c r="C322" s="448" t="n">
        <v>44577</v>
      </c>
      <c r="D322" s="192" t="n">
        <v>334</v>
      </c>
      <c r="E322" s="192" t="n">
        <v>254</v>
      </c>
      <c r="F322" s="192" t="n">
        <v>49</v>
      </c>
      <c r="G322" s="241" t="inlineStr">
        <is>
          <t>طقم سخان بلونايل ذو 4 اطقم</t>
        </is>
      </c>
      <c r="H322" t="inlineStr">
        <is>
          <t>FMDAHI40000000</t>
        </is>
      </c>
      <c r="I322" t="inlineStr">
        <is>
          <t>1600*1800</t>
        </is>
      </c>
      <c r="J322" t="n">
        <v>4</v>
      </c>
      <c r="K322" t="n">
        <v>2</v>
      </c>
      <c r="L322" s="243" t="n">
        <v>203</v>
      </c>
      <c r="M322" s="244" t="n">
        <v>188.79</v>
      </c>
      <c r="N322" s="245" t="n">
        <v>217.21</v>
      </c>
      <c r="O322" s="235" t="n">
        <v>271518</v>
      </c>
      <c r="P322" s="235" t="n">
        <v>238537</v>
      </c>
      <c r="Q322" s="235" t="n">
        <v>230100</v>
      </c>
      <c r="R322" s="235" t="n">
        <v>227799</v>
      </c>
      <c r="S322" s="235" t="n">
        <v>227032</v>
      </c>
      <c r="T322" s="235" t="n">
        <v>153400</v>
      </c>
      <c r="U322" s="235" t="n">
        <v>154934</v>
      </c>
      <c r="V322" s="235" t="n">
        <v>151866</v>
      </c>
      <c r="W322" s="235" t="n">
        <v>152633</v>
      </c>
      <c r="X322" s="235" t="n">
        <v>166439</v>
      </c>
      <c r="Y322" s="195" t="n">
        <v>137</v>
      </c>
      <c r="Z322" s="195" t="n">
        <v>136</v>
      </c>
      <c r="AA322" s="235" t="n">
        <v>230100</v>
      </c>
      <c r="AB322" s="235" t="n">
        <v>245440</v>
      </c>
      <c r="AC322" s="235" t="n">
        <v>222430</v>
      </c>
      <c r="AD322" s="235" t="n">
        <v>218595</v>
      </c>
      <c r="AE322" s="235" t="n">
        <v>230100</v>
      </c>
      <c r="AF322" s="235" t="n">
        <v>162604</v>
      </c>
      <c r="AG322" s="235" t="n">
        <v>180245</v>
      </c>
      <c r="AH322" s="235" t="n">
        <v>163371</v>
      </c>
      <c r="AI322" s="235" t="n">
        <v>161070</v>
      </c>
      <c r="AJ322" s="235" t="n">
        <v>160303</v>
      </c>
      <c r="AK322" s="195" t="n">
        <v>137</v>
      </c>
      <c r="AL322" s="195" t="n">
        <v>136</v>
      </c>
      <c r="AM322" s="235" t="n"/>
      <c r="AN322" s="235" t="n"/>
      <c r="AO322" s="282" t="n"/>
      <c r="AP322" s="219" t="n">
        <v>88</v>
      </c>
      <c r="AQ322" s="220" t="n">
        <v>164</v>
      </c>
      <c r="AR322" s="218" t="n"/>
      <c r="AS322" s="218" t="n"/>
      <c r="AT322" s="218" t="n"/>
      <c r="AU322" s="218" t="n"/>
      <c r="AV322" s="218" t="n"/>
      <c r="AW322" s="218" t="n">
        <v>6136</v>
      </c>
      <c r="AX322" s="218" t="n">
        <v>5369</v>
      </c>
      <c r="AY322" s="218" t="n">
        <v>3835</v>
      </c>
      <c r="AZ322" s="218" t="n"/>
      <c r="BA322" s="218" t="n"/>
      <c r="BB322" s="218" t="n"/>
      <c r="BC322" s="218" t="n"/>
      <c r="BD322" s="218" t="n"/>
      <c r="BE322" s="218" t="n"/>
      <c r="BF322" s="218" t="n"/>
      <c r="BG322" s="218" t="n"/>
      <c r="BH322" s="218" t="n"/>
      <c r="BI322" s="218" t="n"/>
      <c r="BJ322" s="218" t="n"/>
      <c r="BK322" s="218" t="n"/>
      <c r="BL322" s="218" t="n">
        <v>3068</v>
      </c>
      <c r="BM322" s="218" t="n">
        <v>2301</v>
      </c>
      <c r="BN322" s="218" t="n">
        <v>3835</v>
      </c>
      <c r="BO322" s="218" t="n"/>
      <c r="BP322" s="218" t="n"/>
      <c r="BQ322" s="218" t="n"/>
      <c r="BR322" s="218" t="n"/>
      <c r="BS322" s="218" t="n"/>
      <c r="BT322" s="218" t="n"/>
      <c r="BU322" s="218" t="n"/>
      <c r="BV322" s="218" t="n"/>
      <c r="BW322" s="218" t="n">
        <v>4602</v>
      </c>
      <c r="BX322" s="221" t="n">
        <v>3835</v>
      </c>
      <c r="BY322" s="221" t="n">
        <v>3835</v>
      </c>
      <c r="BZ322" s="221" t="n"/>
      <c r="CA322" s="221" t="n"/>
      <c r="CB322" s="221" t="n"/>
      <c r="CC322" s="221" t="n"/>
      <c r="CD322" s="221" t="n"/>
      <c r="CE322" s="221" t="n"/>
      <c r="CF322" s="221" t="n"/>
      <c r="CG322" s="222" t="n"/>
      <c r="CH322" s="217" t="n">
        <v>0.02</v>
      </c>
      <c r="CI322" s="449" t="n"/>
      <c r="CJ322" s="224" t="n"/>
      <c r="CK322" s="196" t="n"/>
      <c r="CL322" s="196" t="n"/>
      <c r="CM322" s="196" t="n"/>
      <c r="CN322" s="196" t="n"/>
      <c r="CO322" s="196" t="inlineStr">
        <is>
          <t>الكترولوكس</t>
        </is>
      </c>
      <c r="CP322" s="24" t="inlineStr">
        <is>
          <t>القاهرة للصناعات المغذية سخانات</t>
        </is>
      </c>
      <c r="CQ322" s="367" t="inlineStr">
        <is>
          <t>PHEWP0112</t>
        </is>
      </c>
      <c r="CR322" s="367" t="n"/>
      <c r="CS322" s="367" t="n">
        <v>2</v>
      </c>
      <c r="CT322" s="367" t="n"/>
      <c r="CU322" s="367" t="n"/>
      <c r="CV322" s="367" t="n"/>
      <c r="CW322" s="367" t="n"/>
      <c r="CX322" s="367" t="n"/>
      <c r="CY322" s="367">
        <f>IFERROR(ROUND(STDEV(AN322,L322),1),"")</f>
        <v/>
      </c>
      <c r="CZ322" s="235">
        <f>IFERROR(ROUND(AVERAGE(O322:S322,AA322:AE322),0),"")</f>
        <v/>
      </c>
      <c r="DA322" s="235">
        <f>IFERROR(AVERAGE(T322:X322,AF322:AJ322),"")</f>
        <v/>
      </c>
      <c r="DB322" s="96" t="n"/>
      <c r="DC322" s="431">
        <f>SUM(BL322:BT322,AW322:BE322)</f>
        <v/>
      </c>
      <c r="DD322">
        <f>ROUND(DC322/K322,0)</f>
        <v/>
      </c>
      <c r="DE322">
        <f>IFERROR(ROUND(AVERAGE(Y322:Z322,AK322:AL322),0),"")</f>
        <v/>
      </c>
      <c r="DF322" s="218">
        <f>IFERROR(ROUND((3600/DE322*J322),0),"")</f>
        <v/>
      </c>
      <c r="DG322">
        <f>IFERROR(ROUND(DD322/DF322,1),"")</f>
        <v/>
      </c>
      <c r="DH322" s="431">
        <f>DD322+DB322</f>
        <v/>
      </c>
      <c r="DI322">
        <f>DC322/DH322</f>
        <v/>
      </c>
      <c r="DK322" s="431">
        <f>DF322-AP322</f>
        <v/>
      </c>
      <c r="DL322" s="367" t="n"/>
      <c r="DM322" s="367" t="n"/>
      <c r="DN322" s="367" t="n"/>
      <c r="DO322" s="367" t="n"/>
      <c r="DP322" s="367" t="n"/>
      <c r="DQ322" s="367" t="n"/>
      <c r="DR322" s="367" t="n"/>
      <c r="DS322" s="367" t="n"/>
      <c r="DT322" s="367" t="n"/>
      <c r="DU322" s="367" t="n"/>
      <c r="DV322" s="367" t="n"/>
      <c r="DW322" s="367" t="n"/>
      <c r="DX322" s="367" t="n"/>
      <c r="DY322" s="367" t="n"/>
      <c r="DZ322" s="367" t="n"/>
      <c r="EA322" s="367" t="n"/>
      <c r="EB322" s="367" t="n"/>
      <c r="EC322" s="367" t="n"/>
      <c r="ED322" s="367" t="n"/>
      <c r="EE322" s="367" t="n"/>
      <c r="EF322" s="367" t="n"/>
      <c r="EG322" s="367" t="n"/>
      <c r="EH322" s="367" t="n"/>
      <c r="EI322" s="367" t="n"/>
    </row>
    <row r="323" ht="31.5" customFormat="1" customHeight="1" s="242">
      <c r="A323" s="236" t="n">
        <v>2022</v>
      </c>
      <c r="B323" s="192" t="n">
        <v>1</v>
      </c>
      <c r="C323" s="448" t="n">
        <v>44577</v>
      </c>
      <c r="D323" s="192" t="n">
        <v>381</v>
      </c>
      <c r="E323" s="192" t="n">
        <v>447</v>
      </c>
      <c r="F323" s="192" t="n"/>
      <c r="G323" s="241" t="inlineStr">
        <is>
          <t>زانوسي العبد 308</t>
        </is>
      </c>
      <c r="H323" t="inlineStr">
        <is>
          <t>FMABDI30800000</t>
        </is>
      </c>
      <c r="I323" t="inlineStr">
        <is>
          <t>1400*1700</t>
        </is>
      </c>
      <c r="J323" t="n">
        <v>3</v>
      </c>
      <c r="K323" t="n">
        <v>1</v>
      </c>
      <c r="L323" s="243" t="n">
        <v>177</v>
      </c>
      <c r="M323" s="244" t="n">
        <v>159.3</v>
      </c>
      <c r="N323" s="245" t="n">
        <v>194.7</v>
      </c>
      <c r="O323" s="235" t="n"/>
      <c r="P323" s="235" t="n"/>
      <c r="Q323" s="235" t="n"/>
      <c r="R323" s="235" t="n"/>
      <c r="S323" s="235" t="n"/>
      <c r="T323" s="235" t="n"/>
      <c r="U323" s="235" t="n"/>
      <c r="V323" s="235" t="n"/>
      <c r="W323" s="235" t="n"/>
      <c r="X323" s="235" t="n"/>
      <c r="Y323" s="195" t="n">
        <v>128</v>
      </c>
      <c r="Z323" s="195" t="n">
        <v>131</v>
      </c>
      <c r="AA323" s="235" t="n"/>
      <c r="AB323" s="235" t="n">
        <v>16200</v>
      </c>
      <c r="AC323" s="235" t="n">
        <v>17010</v>
      </c>
      <c r="AD323" s="235" t="n">
        <v>16848</v>
      </c>
      <c r="AE323" s="235" t="n">
        <v>17739</v>
      </c>
      <c r="AF323" s="235" t="n"/>
      <c r="AG323" s="235" t="n">
        <v>15390</v>
      </c>
      <c r="AH323" s="235" t="n">
        <v>14985</v>
      </c>
      <c r="AI323" s="235" t="n">
        <v>14742</v>
      </c>
      <c r="AJ323" s="235" t="n">
        <v>15795</v>
      </c>
      <c r="AK323" s="195" t="n">
        <v>128</v>
      </c>
      <c r="AL323" s="195" t="n">
        <v>126</v>
      </c>
      <c r="AM323" s="235" t="n"/>
      <c r="AN323" s="235" t="n"/>
      <c r="AO323" s="282" t="n"/>
      <c r="AP323" s="219" t="n">
        <v>60</v>
      </c>
      <c r="AQ323" s="220" t="n">
        <v>180</v>
      </c>
      <c r="AR323" s="218" t="n"/>
      <c r="AS323" s="218" t="n"/>
      <c r="AT323" s="218" t="n"/>
      <c r="AU323" s="218" t="n"/>
      <c r="AV323" s="218" t="n"/>
      <c r="AW323" s="218" t="n">
        <v>162</v>
      </c>
      <c r="AX323" s="218" t="n">
        <v>81</v>
      </c>
      <c r="AY323" s="218" t="n"/>
      <c r="AZ323" s="218" t="n"/>
      <c r="BA323" s="218" t="n"/>
      <c r="BB323" s="218" t="n"/>
      <c r="BC323" s="218" t="n"/>
      <c r="BD323" s="218" t="n"/>
      <c r="BE323" s="218" t="n"/>
      <c r="BF323" s="218" t="n"/>
      <c r="BG323" s="218" t="n"/>
      <c r="BH323" s="218" t="n"/>
      <c r="BI323" s="218" t="n"/>
      <c r="BJ323" s="218" t="n"/>
      <c r="BK323" s="218" t="n"/>
      <c r="BL323" s="218" t="n"/>
      <c r="BM323" s="218" t="n">
        <v>243</v>
      </c>
      <c r="BN323" s="218" t="n">
        <v>486</v>
      </c>
      <c r="BO323" s="218" t="n"/>
      <c r="BP323" s="218" t="n"/>
      <c r="BQ323" s="218" t="n"/>
      <c r="BR323" s="218" t="n"/>
      <c r="BS323" s="218" t="n"/>
      <c r="BT323" s="218" t="n"/>
      <c r="BU323" s="218" t="n"/>
      <c r="BV323" s="218" t="n"/>
      <c r="BW323" s="218" t="n"/>
      <c r="BX323" s="221" t="n">
        <v>324</v>
      </c>
      <c r="BY323" s="221" t="n"/>
      <c r="BZ323" s="221" t="n"/>
      <c r="CA323" s="221" t="n"/>
      <c r="CB323" s="221" t="n"/>
      <c r="CC323" s="221" t="n"/>
      <c r="CD323" s="221" t="n"/>
      <c r="CE323" s="221" t="n"/>
      <c r="CF323" s="221" t="n"/>
      <c r="CG323" s="222" t="n"/>
      <c r="CH323" s="217" t="n"/>
      <c r="CI323" s="449" t="n"/>
      <c r="CJ323" s="224" t="n"/>
      <c r="CK323" s="196" t="n"/>
      <c r="CL323" s="196" t="n"/>
      <c r="CM323" s="196" t="n"/>
      <c r="CN323" s="196" t="n"/>
      <c r="CO323" s="196" t="inlineStr">
        <is>
          <t>الكترولوكس</t>
        </is>
      </c>
      <c r="CP323" s="24" t="inlineStr">
        <is>
          <t>القاهرة للصناعات المغذية غسالات</t>
        </is>
      </c>
      <c r="CQ323" s="367" t="inlineStr">
        <is>
          <t>CDFRP2308</t>
        </is>
      </c>
      <c r="CR323" s="367" t="n"/>
      <c r="CS323" s="367" t="n">
        <v>2</v>
      </c>
      <c r="CT323" s="367" t="n"/>
      <c r="CU323" s="367" t="n"/>
      <c r="CV323" s="367" t="n"/>
      <c r="CW323" s="367" t="n"/>
      <c r="CX323" s="367" t="n"/>
      <c r="CY323" s="367">
        <f>IFERROR(ROUND(STDEV(AN323,L323),1),"")</f>
        <v/>
      </c>
      <c r="CZ323" s="235">
        <f>IFERROR(ROUND(AVERAGE(O323:S323,AA323:AE323),0),"")</f>
        <v/>
      </c>
      <c r="DA323" s="235">
        <f>IFERROR(AVERAGE(T323:X323,AF323:AJ323),"")</f>
        <v/>
      </c>
      <c r="DB323" s="96" t="n"/>
      <c r="DC323" s="431">
        <f>SUM(BL323:BT323,AW323:BE323)</f>
        <v/>
      </c>
      <c r="DD323">
        <f>ROUND(DC323/K323,0)</f>
        <v/>
      </c>
      <c r="DE323">
        <f>IFERROR(ROUND(AVERAGE(Y323:Z323,AK323:AL323),0),"")</f>
        <v/>
      </c>
      <c r="DF323" s="218">
        <f>IFERROR(ROUND((3600/DE323*J323),0),"")</f>
        <v/>
      </c>
      <c r="DG323">
        <f>IFERROR(ROUND(DD323/DF323,1),"")</f>
        <v/>
      </c>
      <c r="DH323" s="431">
        <f>DD323+DB323</f>
        <v/>
      </c>
      <c r="DI323">
        <f>DC323/DH323</f>
        <v/>
      </c>
      <c r="DK323" s="431">
        <f>DF323-AP323</f>
        <v/>
      </c>
      <c r="DL323" s="367" t="n"/>
      <c r="DM323" s="367" t="n"/>
      <c r="DN323" s="367" t="n"/>
      <c r="DO323" s="367" t="n"/>
      <c r="DP323" s="367" t="n"/>
      <c r="DQ323" s="367" t="n"/>
      <c r="DR323" s="367" t="n"/>
      <c r="DS323" s="367" t="n"/>
      <c r="DT323" s="367" t="n"/>
      <c r="DU323" s="367" t="n"/>
      <c r="DV323" s="367" t="n"/>
      <c r="DW323" s="367" t="n"/>
      <c r="DX323" s="367" t="n"/>
      <c r="DY323" s="367" t="n"/>
      <c r="DZ323" s="367" t="n"/>
      <c r="EA323" s="367" t="n"/>
      <c r="EB323" s="367" t="n"/>
      <c r="EC323" s="367" t="n"/>
      <c r="ED323" s="367" t="n"/>
      <c r="EE323" s="367" t="n"/>
      <c r="EF323" s="367" t="n"/>
      <c r="EG323" s="367" t="n"/>
      <c r="EH323" s="367" t="n"/>
      <c r="EI323" s="367" t="n"/>
    </row>
    <row r="324" ht="31.5" customFormat="1" customHeight="1" s="242">
      <c r="A324" s="236" t="n">
        <v>2022</v>
      </c>
      <c r="B324" s="192" t="n">
        <v>1</v>
      </c>
      <c r="C324" s="448" t="n">
        <v>44578</v>
      </c>
      <c r="D324" s="192" t="n">
        <v>34</v>
      </c>
      <c r="E324" s="192" t="n">
        <v>99</v>
      </c>
      <c r="F324" s="192" t="n">
        <v>2</v>
      </c>
      <c r="G324" s="241" t="inlineStr">
        <is>
          <t>فوم تغليف علوى يمين خلفى11قدم  PDFRP0143</t>
        </is>
      </c>
      <c r="H324" t="inlineStr">
        <is>
          <t>FMDAIIM2000000</t>
        </is>
      </c>
      <c r="I324" t="inlineStr">
        <is>
          <t>1400*1700</t>
        </is>
      </c>
      <c r="J324" t="n">
        <v>4</v>
      </c>
      <c r="K324" t="n">
        <v>6</v>
      </c>
      <c r="L324" s="243" t="n">
        <v>20</v>
      </c>
      <c r="M324" s="244" t="n">
        <v>18.6</v>
      </c>
      <c r="N324" s="245" t="n">
        <v>21.4</v>
      </c>
      <c r="O324" s="235" t="n"/>
      <c r="P324" s="235" t="n"/>
      <c r="Q324" s="235" t="n"/>
      <c r="R324" s="235" t="n"/>
      <c r="S324" s="235" t="n"/>
      <c r="T324" s="235" t="n"/>
      <c r="U324" s="235" t="n"/>
      <c r="V324" s="235" t="n"/>
      <c r="W324" s="235" t="n"/>
      <c r="X324" s="235" t="n"/>
      <c r="Y324" s="195" t="n">
        <v>106</v>
      </c>
      <c r="Z324" s="195" t="n">
        <v>108</v>
      </c>
      <c r="AA324" s="235" t="n"/>
      <c r="AB324" s="235" t="n">
        <v>4161</v>
      </c>
      <c r="AC324" s="235" t="n">
        <v>3925</v>
      </c>
      <c r="AD324" s="235" t="n">
        <v>4318</v>
      </c>
      <c r="AE324" s="235" t="n">
        <v>4710</v>
      </c>
      <c r="AF324" s="235" t="n"/>
      <c r="AG324" s="235" t="n">
        <v>3140</v>
      </c>
      <c r="AH324" s="235" t="n">
        <v>2983</v>
      </c>
      <c r="AI324" s="235" t="n">
        <v>3140</v>
      </c>
      <c r="AJ324" s="235" t="n">
        <v>3140</v>
      </c>
      <c r="AK324" s="195" t="n">
        <v>105</v>
      </c>
      <c r="AL324" s="195" t="n">
        <v>106</v>
      </c>
      <c r="AM324" s="235" t="n"/>
      <c r="AN324" s="235" t="n"/>
      <c r="AO324" s="282" t="n"/>
      <c r="AP324" s="219" t="n">
        <v>140</v>
      </c>
      <c r="AQ324" s="220" t="n">
        <v>103</v>
      </c>
      <c r="AR324" s="218" t="n"/>
      <c r="AS324" s="218" t="n"/>
      <c r="AT324" s="218" t="n"/>
      <c r="AU324" s="218" t="n"/>
      <c r="AV324" s="218" t="n"/>
      <c r="AW324" s="218" t="n"/>
      <c r="AX324" s="218" t="n"/>
      <c r="AY324" s="218" t="n"/>
      <c r="AZ324" s="218" t="n"/>
      <c r="BA324" s="218" t="n"/>
      <c r="BB324" s="218" t="n"/>
      <c r="BC324" s="218" t="n"/>
      <c r="BD324" s="218" t="n"/>
      <c r="BE324" s="218" t="n"/>
      <c r="BF324" s="218" t="n"/>
      <c r="BG324" s="218" t="n"/>
      <c r="BH324" s="218" t="n"/>
      <c r="BI324" s="218" t="n"/>
      <c r="BJ324" s="218" t="n"/>
      <c r="BK324" s="218" t="n"/>
      <c r="BL324" s="218" t="n">
        <v>471</v>
      </c>
      <c r="BM324" s="218" t="n">
        <v>785</v>
      </c>
      <c r="BN324" s="218" t="n">
        <v>785</v>
      </c>
      <c r="BO324" s="218" t="n"/>
      <c r="BP324" s="218" t="n"/>
      <c r="BQ324" s="218" t="n"/>
      <c r="BR324" s="218" t="n"/>
      <c r="BS324" s="218" t="n"/>
      <c r="BT324" s="218" t="n"/>
      <c r="BU324" s="218" t="n"/>
      <c r="BV324" s="218" t="n"/>
      <c r="BW324" s="218" t="n"/>
      <c r="BX324" s="221" t="n"/>
      <c r="BY324" s="221" t="n"/>
      <c r="BZ324" s="221" t="n"/>
      <c r="CA324" s="221" t="n"/>
      <c r="CB324" s="221" t="n"/>
      <c r="CC324" s="221" t="n"/>
      <c r="CD324" s="221" t="n"/>
      <c r="CE324" s="221" t="n"/>
      <c r="CF324" s="221" t="n"/>
      <c r="CG324" s="222" t="n"/>
      <c r="CH324" s="217" t="n">
        <v>0.015</v>
      </c>
      <c r="CI324" s="449" t="n"/>
      <c r="CJ324" s="224" t="n"/>
      <c r="CK324" s="196" t="n"/>
      <c r="CL324" s="196" t="n"/>
      <c r="CM324" s="196" t="n"/>
      <c r="CN324" s="196" t="n"/>
      <c r="CO324" s="196" t="inlineStr">
        <is>
          <t>الكترولوكس</t>
        </is>
      </c>
      <c r="CP324" s="24" t="inlineStr">
        <is>
          <t>القاهرة للصناعات المغذية غسالات</t>
        </is>
      </c>
      <c r="CQ324" s="367" t="inlineStr">
        <is>
          <t>PDFRP0147</t>
        </is>
      </c>
      <c r="CR324" s="367" t="n"/>
      <c r="CS324" s="367" t="n">
        <v>3</v>
      </c>
      <c r="CT324" s="367" t="n"/>
      <c r="CU324" s="367" t="n"/>
      <c r="CV324" s="367" t="n"/>
      <c r="CW324" s="367" t="n"/>
      <c r="CX324" s="367" t="n"/>
      <c r="CY324" s="367">
        <f>IFERROR(ROUND(STDEV(AN324,L324),1),"")</f>
        <v/>
      </c>
      <c r="CZ324" s="235">
        <f>IFERROR(ROUND(AVERAGE(O324:S324,AA324:AE324),0),"")</f>
        <v/>
      </c>
      <c r="DA324" s="235">
        <f>IFERROR(AVERAGE(T324:X324,AF324:AJ324),"")</f>
        <v/>
      </c>
      <c r="DB324" s="96" t="n"/>
      <c r="DC324" s="431">
        <f>SUM(BL324:BT324,AW324:BE324)</f>
        <v/>
      </c>
      <c r="DD324">
        <f>ROUND(DC324/K324,0)</f>
        <v/>
      </c>
      <c r="DE324">
        <f>IFERROR(ROUND(AVERAGE(Y324:Z324,AK324:AL324),0),"")</f>
        <v/>
      </c>
      <c r="DF324" s="218">
        <f>IFERROR(ROUND((3600/DE324*J324),0),"")</f>
        <v/>
      </c>
      <c r="DG324">
        <f>IFERROR(ROUND(DD324/DF324,1),"")</f>
        <v/>
      </c>
      <c r="DH324" s="431">
        <f>DD324+DB324</f>
        <v/>
      </c>
      <c r="DI324">
        <f>DC324/DH324</f>
        <v/>
      </c>
      <c r="DK324" s="431">
        <f>DF324-AP324</f>
        <v/>
      </c>
      <c r="DL324" s="367" t="n"/>
      <c r="DM324" s="367" t="n"/>
      <c r="DN324" s="367" t="n"/>
      <c r="DO324" s="367" t="n"/>
      <c r="DP324" s="367" t="n"/>
      <c r="DQ324" s="367" t="n"/>
      <c r="DR324" s="367" t="n"/>
      <c r="DS324" s="367" t="n"/>
      <c r="DT324" s="367" t="n"/>
      <c r="DU324" s="367" t="n"/>
      <c r="DV324" s="367" t="n"/>
      <c r="DW324" s="367" t="n"/>
      <c r="DX324" s="367" t="n"/>
      <c r="DY324" s="367" t="n"/>
      <c r="DZ324" s="367" t="n"/>
      <c r="EA324" s="367" t="n"/>
      <c r="EB324" s="367" t="n"/>
      <c r="EC324" s="367" t="n"/>
      <c r="ED324" s="367" t="n"/>
      <c r="EE324" s="367" t="n"/>
      <c r="EF324" s="367" t="n"/>
      <c r="EG324" s="367" t="n"/>
      <c r="EH324" s="367" t="n"/>
      <c r="EI324" s="367" t="n"/>
    </row>
    <row r="325" ht="31.5" customFormat="1" customHeight="1" s="242">
      <c r="A325" s="236" t="n">
        <v>2022</v>
      </c>
      <c r="B325" s="192" t="n">
        <v>1</v>
      </c>
      <c r="C325" s="448" t="n">
        <v>44578</v>
      </c>
      <c r="D325" s="192" t="n">
        <v>34</v>
      </c>
      <c r="E325" s="192" t="n">
        <v>100</v>
      </c>
      <c r="F325" s="192" t="n">
        <v>2</v>
      </c>
      <c r="G325" s="241" t="inlineStr">
        <is>
          <t>فوم تغليف علوى يمين امامى11قدم  PDFRP0142</t>
        </is>
      </c>
      <c r="H325" t="inlineStr">
        <is>
          <t>FMDAIIM1000000</t>
        </is>
      </c>
      <c r="I325" t="inlineStr">
        <is>
          <t>1400*1700</t>
        </is>
      </c>
      <c r="J325" t="n">
        <v>4</v>
      </c>
      <c r="K325" t="n">
        <v>6</v>
      </c>
      <c r="L325" s="243" t="n">
        <v>20</v>
      </c>
      <c r="M325" s="244" t="n">
        <v>18.6</v>
      </c>
      <c r="N325" s="245" t="n">
        <v>21.4</v>
      </c>
      <c r="O325" s="235" t="n"/>
      <c r="P325" s="235" t="n"/>
      <c r="Q325" s="235" t="n"/>
      <c r="R325" s="235" t="n"/>
      <c r="S325" s="235" t="n"/>
      <c r="T325" s="235" t="n"/>
      <c r="U325" s="235" t="n"/>
      <c r="V325" s="235" t="n"/>
      <c r="W325" s="235" t="n"/>
      <c r="X325" s="235" t="n"/>
      <c r="Y325" s="195" t="n">
        <v>106</v>
      </c>
      <c r="Z325" s="195" t="n">
        <v>108</v>
      </c>
      <c r="AA325" s="235" t="n"/>
      <c r="AB325" s="235" t="n">
        <v>4161</v>
      </c>
      <c r="AC325" s="235" t="n">
        <v>3925</v>
      </c>
      <c r="AD325" s="235" t="n">
        <v>4318</v>
      </c>
      <c r="AE325" s="235" t="n">
        <v>4710</v>
      </c>
      <c r="AF325" s="235" t="n"/>
      <c r="AG325" s="235" t="n">
        <v>3140</v>
      </c>
      <c r="AH325" s="235" t="n">
        <v>2983</v>
      </c>
      <c r="AI325" s="235" t="n">
        <v>3140</v>
      </c>
      <c r="AJ325" s="235" t="n">
        <v>3140</v>
      </c>
      <c r="AK325" s="195" t="n">
        <v>105</v>
      </c>
      <c r="AL325" s="195" t="n">
        <v>106</v>
      </c>
      <c r="AM325" s="235" t="n"/>
      <c r="AN325" s="235" t="n"/>
      <c r="AO325" s="282" t="n"/>
      <c r="AP325" s="219" t="n">
        <v>140</v>
      </c>
      <c r="AQ325" s="220" t="n">
        <v>103</v>
      </c>
      <c r="AR325" s="218" t="n"/>
      <c r="AS325" s="218" t="n"/>
      <c r="AT325" s="218" t="n"/>
      <c r="AU325" s="218" t="n"/>
      <c r="AV325" s="218" t="n"/>
      <c r="AW325" s="218" t="n"/>
      <c r="AX325" s="218" t="n"/>
      <c r="AY325" s="218" t="n"/>
      <c r="AZ325" s="218" t="n"/>
      <c r="BA325" s="218" t="n"/>
      <c r="BB325" s="218" t="n"/>
      <c r="BC325" s="218" t="n"/>
      <c r="BD325" s="218" t="n"/>
      <c r="BE325" s="218" t="n"/>
      <c r="BF325" s="218" t="n"/>
      <c r="BG325" s="218" t="n"/>
      <c r="BH325" s="218" t="n"/>
      <c r="BI325" s="218" t="n"/>
      <c r="BJ325" s="218" t="n"/>
      <c r="BK325" s="218" t="n"/>
      <c r="BL325" s="218" t="n"/>
      <c r="BM325" s="218" t="n"/>
      <c r="BN325" s="218" t="n"/>
      <c r="BO325" s="218" t="n"/>
      <c r="BP325" s="218" t="n"/>
      <c r="BQ325" s="218" t="n"/>
      <c r="BR325" s="218" t="n"/>
      <c r="BS325" s="218" t="n"/>
      <c r="BT325" s="218" t="n"/>
      <c r="BU325" s="218" t="n"/>
      <c r="BV325" s="218" t="n"/>
      <c r="BW325" s="218" t="n"/>
      <c r="BX325" s="221" t="n"/>
      <c r="BY325" s="221" t="n"/>
      <c r="BZ325" s="221" t="n"/>
      <c r="CA325" s="221" t="n"/>
      <c r="CB325" s="221" t="n"/>
      <c r="CC325" s="221" t="n"/>
      <c r="CD325" s="221" t="n"/>
      <c r="CE325" s="221" t="n"/>
      <c r="CF325" s="221" t="n"/>
      <c r="CG325" s="222" t="n"/>
      <c r="CH325" s="217" t="n">
        <v>0.015</v>
      </c>
      <c r="CI325" s="449" t="n"/>
      <c r="CJ325" s="224" t="n"/>
      <c r="CK325" s="196" t="n"/>
      <c r="CL325" s="196" t="n"/>
      <c r="CM325" s="196" t="n"/>
      <c r="CN325" s="196" t="n"/>
      <c r="CO325" s="196" t="inlineStr">
        <is>
          <t>الكترولوكس</t>
        </is>
      </c>
      <c r="CP325" s="24" t="inlineStr">
        <is>
          <t>القاهرة للصناعات المغذية غسالات</t>
        </is>
      </c>
      <c r="CQ325" s="367" t="inlineStr">
        <is>
          <t>PDFRP0146</t>
        </is>
      </c>
      <c r="CR325" s="367" t="n"/>
      <c r="CS325" s="367" t="n">
        <v>3</v>
      </c>
      <c r="CT325" s="367" t="n"/>
      <c r="CU325" s="367" t="n"/>
      <c r="CV325" s="367" t="n"/>
      <c r="CW325" s="367" t="n"/>
      <c r="CX325" s="367" t="n"/>
      <c r="CY325" s="367">
        <f>IFERROR(ROUND(STDEV(AN325,L325),1),"")</f>
        <v/>
      </c>
      <c r="CZ325" s="235">
        <f>IFERROR(ROUND(AVERAGE(O325:S325,AA325:AE325),0),"")</f>
        <v/>
      </c>
      <c r="DA325" s="235">
        <f>IFERROR(AVERAGE(T325:X325,AF325:AJ325),"")</f>
        <v/>
      </c>
      <c r="DB325" s="96" t="n"/>
      <c r="DC325" s="431">
        <f>SUM(BL325:BT325,AW325:BE325)</f>
        <v/>
      </c>
      <c r="DD325">
        <f>ROUND(DC325/K325,0)</f>
        <v/>
      </c>
      <c r="DE325">
        <f>IFERROR(ROUND(AVERAGE(Y325:Z325,AK325:AL325),0),"")</f>
        <v/>
      </c>
      <c r="DF325" s="218">
        <f>IFERROR(ROUND((3600/DE325*J325),0),"")</f>
        <v/>
      </c>
      <c r="DG325">
        <f>IFERROR(ROUND(DD325/DF325,1),"")</f>
        <v/>
      </c>
      <c r="DH325" s="431">
        <f>DD325+DB325</f>
        <v/>
      </c>
      <c r="DI325">
        <f>DC325/DH325</f>
        <v/>
      </c>
      <c r="DK325" s="431">
        <f>DF325-AP325</f>
        <v/>
      </c>
      <c r="DL325" s="367" t="n"/>
      <c r="DM325" s="367" t="n"/>
      <c r="DN325" s="367" t="n"/>
      <c r="DO325" s="367" t="n"/>
      <c r="DP325" s="367" t="n"/>
      <c r="DQ325" s="367" t="n"/>
      <c r="DR325" s="367" t="n"/>
      <c r="DS325" s="367" t="n"/>
      <c r="DT325" s="367" t="n"/>
      <c r="DU325" s="367" t="n"/>
      <c r="DV325" s="367" t="n"/>
      <c r="DW325" s="367" t="n"/>
      <c r="DX325" s="367" t="n"/>
      <c r="DY325" s="367" t="n"/>
      <c r="DZ325" s="367" t="n"/>
      <c r="EA325" s="367" t="n"/>
      <c r="EB325" s="367" t="n"/>
      <c r="EC325" s="367" t="n"/>
      <c r="ED325" s="367" t="n"/>
      <c r="EE325" s="367" t="n"/>
      <c r="EF325" s="367" t="n"/>
      <c r="EG325" s="367" t="n"/>
      <c r="EH325" s="367" t="n"/>
      <c r="EI325" s="367" t="n"/>
    </row>
    <row r="326" ht="31.5" customFormat="1" customHeight="1" s="242">
      <c r="A326" s="236" t="n">
        <v>2022</v>
      </c>
      <c r="B326" s="192" t="n">
        <v>1</v>
      </c>
      <c r="C326" s="448" t="n">
        <v>44578</v>
      </c>
      <c r="D326" s="192" t="n">
        <v>34</v>
      </c>
      <c r="E326" s="192" t="n">
        <v>101</v>
      </c>
      <c r="F326" s="192" t="n">
        <v>2</v>
      </c>
      <c r="G326" s="241" t="inlineStr">
        <is>
          <t>فوم تغليف علوى شمال خلفى11قدم  PDFRP0145</t>
        </is>
      </c>
      <c r="H326" t="inlineStr">
        <is>
          <t>FMDAIIM4000000</t>
        </is>
      </c>
      <c r="I326" t="inlineStr">
        <is>
          <t>1400*1700</t>
        </is>
      </c>
      <c r="J326" t="n">
        <v>4</v>
      </c>
      <c r="K326" t="n">
        <v>6</v>
      </c>
      <c r="L326" s="243" t="n">
        <v>20</v>
      </c>
      <c r="M326" s="244" t="n">
        <v>18.6</v>
      </c>
      <c r="N326" s="245" t="n">
        <v>21.4</v>
      </c>
      <c r="O326" s="235" t="n"/>
      <c r="P326" s="235" t="n"/>
      <c r="Q326" s="235" t="n"/>
      <c r="R326" s="235" t="n"/>
      <c r="S326" s="235" t="n"/>
      <c r="T326" s="235" t="n"/>
      <c r="U326" s="235" t="n"/>
      <c r="V326" s="235" t="n"/>
      <c r="W326" s="235" t="n"/>
      <c r="X326" s="235" t="n"/>
      <c r="Y326" s="195" t="n">
        <v>106</v>
      </c>
      <c r="Z326" s="195" t="n">
        <v>108</v>
      </c>
      <c r="AA326" s="235" t="n"/>
      <c r="AB326" s="235" t="n">
        <v>4161</v>
      </c>
      <c r="AC326" s="235" t="n">
        <v>3925</v>
      </c>
      <c r="AD326" s="235" t="n">
        <v>4318</v>
      </c>
      <c r="AE326" s="235" t="n">
        <v>4710</v>
      </c>
      <c r="AF326" s="235" t="n"/>
      <c r="AG326" s="235" t="n">
        <v>3140</v>
      </c>
      <c r="AH326" s="235" t="n">
        <v>2983</v>
      </c>
      <c r="AI326" s="235" t="n">
        <v>3140</v>
      </c>
      <c r="AJ326" s="235" t="n">
        <v>3140</v>
      </c>
      <c r="AK326" s="195" t="n">
        <v>105</v>
      </c>
      <c r="AL326" s="195" t="n">
        <v>106</v>
      </c>
      <c r="AM326" s="235" t="n"/>
      <c r="AN326" s="235" t="n"/>
      <c r="AO326" s="282" t="n"/>
      <c r="AP326" s="219" t="n">
        <v>140</v>
      </c>
      <c r="AQ326" s="220" t="n">
        <v>103</v>
      </c>
      <c r="AR326" s="218" t="n"/>
      <c r="AS326" s="218" t="n"/>
      <c r="AT326" s="218" t="n"/>
      <c r="AU326" s="218" t="n"/>
      <c r="AV326" s="218" t="n"/>
      <c r="AW326" s="218" t="n"/>
      <c r="AX326" s="218" t="n"/>
      <c r="AY326" s="218" t="n"/>
      <c r="AZ326" s="218" t="n"/>
      <c r="BA326" s="218" t="n"/>
      <c r="BB326" s="218" t="n"/>
      <c r="BC326" s="218" t="n"/>
      <c r="BD326" s="218" t="n"/>
      <c r="BE326" s="218" t="n"/>
      <c r="BF326" s="218" t="n"/>
      <c r="BG326" s="218" t="n"/>
      <c r="BH326" s="218" t="n"/>
      <c r="BI326" s="218" t="n"/>
      <c r="BJ326" s="218" t="n"/>
      <c r="BK326" s="218" t="n"/>
      <c r="BL326" s="218" t="n"/>
      <c r="BM326" s="218" t="n"/>
      <c r="BN326" s="218" t="n"/>
      <c r="BO326" s="218" t="n"/>
      <c r="BP326" s="218" t="n"/>
      <c r="BQ326" s="218" t="n"/>
      <c r="BR326" s="218" t="n"/>
      <c r="BS326" s="218" t="n"/>
      <c r="BT326" s="218" t="n"/>
      <c r="BU326" s="218" t="n"/>
      <c r="BV326" s="218" t="n"/>
      <c r="BW326" s="218" t="n"/>
      <c r="BX326" s="221" t="n"/>
      <c r="BY326" s="221" t="n"/>
      <c r="BZ326" s="221" t="n"/>
      <c r="CA326" s="221" t="n"/>
      <c r="CB326" s="221" t="n"/>
      <c r="CC326" s="221" t="n"/>
      <c r="CD326" s="221" t="n"/>
      <c r="CE326" s="221" t="n"/>
      <c r="CF326" s="221" t="n"/>
      <c r="CG326" s="222" t="n"/>
      <c r="CH326" s="217" t="n">
        <v>0.015</v>
      </c>
      <c r="CI326" s="449" t="n"/>
      <c r="CJ326" s="224" t="n"/>
      <c r="CK326" s="196" t="n"/>
      <c r="CL326" s="196" t="n"/>
      <c r="CM326" s="196" t="n"/>
      <c r="CN326" s="196" t="n"/>
      <c r="CO326" s="196" t="inlineStr">
        <is>
          <t>الكترولوكس</t>
        </is>
      </c>
      <c r="CP326" s="24" t="inlineStr">
        <is>
          <t>القاهرة للصناعات المغذية غسالات</t>
        </is>
      </c>
      <c r="CQ326" s="367" t="inlineStr">
        <is>
          <t>PDFRP0142</t>
        </is>
      </c>
      <c r="CR326" s="367" t="n"/>
      <c r="CS326" s="367" t="n">
        <v>3</v>
      </c>
      <c r="CT326" s="367" t="n"/>
      <c r="CU326" s="367" t="n"/>
      <c r="CV326" s="367" t="n"/>
      <c r="CW326" s="367" t="n"/>
      <c r="CX326" s="367" t="n"/>
      <c r="CY326" s="367">
        <f>IFERROR(ROUND(STDEV(AN326,L326),1),"")</f>
        <v/>
      </c>
      <c r="CZ326" s="235">
        <f>IFERROR(ROUND(AVERAGE(O326:S326,AA326:AE326),0),"")</f>
        <v/>
      </c>
      <c r="DA326" s="235">
        <f>IFERROR(AVERAGE(T326:X326,AF326:AJ326),"")</f>
        <v/>
      </c>
      <c r="DB326" s="96" t="n"/>
      <c r="DC326" s="431">
        <f>SUM(BL326:BT326,AW326:BE326)</f>
        <v/>
      </c>
      <c r="DD326">
        <f>ROUND(DC326/K326,0)</f>
        <v/>
      </c>
      <c r="DE326">
        <f>IFERROR(ROUND(AVERAGE(Y326:Z326,AK326:AL326),0),"")</f>
        <v/>
      </c>
      <c r="DF326" s="218">
        <f>IFERROR(ROUND((3600/DE326*J326),0),"")</f>
        <v/>
      </c>
      <c r="DG326">
        <f>IFERROR(ROUND(DD326/DF326,1),"")</f>
        <v/>
      </c>
      <c r="DH326" s="431">
        <f>DD326+DB326</f>
        <v/>
      </c>
      <c r="DI326">
        <f>DC326/DH326</f>
        <v/>
      </c>
      <c r="DK326" s="431">
        <f>DF326-AP326</f>
        <v/>
      </c>
      <c r="DL326" s="367" t="n"/>
      <c r="DM326" s="367" t="n"/>
      <c r="DN326" s="367" t="n"/>
      <c r="DO326" s="367" t="n"/>
      <c r="DP326" s="367" t="n"/>
      <c r="DQ326" s="367" t="n"/>
      <c r="DR326" s="367" t="n"/>
      <c r="DS326" s="367" t="n"/>
      <c r="DT326" s="367" t="n"/>
      <c r="DU326" s="367" t="n"/>
      <c r="DV326" s="367" t="n"/>
      <c r="DW326" s="367" t="n"/>
      <c r="DX326" s="367" t="n"/>
      <c r="DY326" s="367" t="n"/>
      <c r="DZ326" s="367" t="n"/>
      <c r="EA326" s="367" t="n"/>
      <c r="EB326" s="367" t="n"/>
      <c r="EC326" s="367" t="n"/>
      <c r="ED326" s="367" t="n"/>
      <c r="EE326" s="367" t="n"/>
      <c r="EF326" s="367" t="n"/>
      <c r="EG326" s="367" t="n"/>
      <c r="EH326" s="367" t="n"/>
      <c r="EI326" s="367" t="n"/>
    </row>
    <row r="327" ht="31.5" customFormat="1" customHeight="1" s="242">
      <c r="A327" s="236" t="n">
        <v>2022</v>
      </c>
      <c r="B327" s="192" t="n">
        <v>1</v>
      </c>
      <c r="C327" s="448" t="n">
        <v>44578</v>
      </c>
      <c r="D327" s="192" t="n">
        <v>34</v>
      </c>
      <c r="E327" s="192" t="n">
        <v>102</v>
      </c>
      <c r="F327" s="192" t="n">
        <v>2</v>
      </c>
      <c r="G327" s="241" t="inlineStr">
        <is>
          <t>فوم تغليف علوى شمال امامى11قدم  PDFRP0144</t>
        </is>
      </c>
      <c r="H327" t="inlineStr">
        <is>
          <t>FMDAIIM3000000</t>
        </is>
      </c>
      <c r="I327" t="inlineStr">
        <is>
          <t>1400*1700</t>
        </is>
      </c>
      <c r="J327" t="n">
        <v>4</v>
      </c>
      <c r="K327" t="n">
        <v>6</v>
      </c>
      <c r="L327" s="243" t="n">
        <v>20</v>
      </c>
      <c r="M327" s="244" t="n">
        <v>18.6</v>
      </c>
      <c r="N327" s="245" t="n">
        <v>21.4</v>
      </c>
      <c r="O327" s="235" t="n"/>
      <c r="P327" s="235" t="n"/>
      <c r="Q327" s="235" t="n"/>
      <c r="R327" s="235" t="n"/>
      <c r="S327" s="235" t="n"/>
      <c r="T327" s="235" t="n"/>
      <c r="U327" s="235" t="n"/>
      <c r="V327" s="235" t="n"/>
      <c r="W327" s="235" t="n"/>
      <c r="X327" s="235" t="n"/>
      <c r="Y327" s="195" t="n">
        <v>106</v>
      </c>
      <c r="Z327" s="195" t="n">
        <v>108</v>
      </c>
      <c r="AA327" s="235" t="n"/>
      <c r="AB327" s="235" t="n">
        <v>4161</v>
      </c>
      <c r="AC327" s="235" t="n">
        <v>3925</v>
      </c>
      <c r="AD327" s="235" t="n">
        <v>4318</v>
      </c>
      <c r="AE327" s="235" t="n">
        <v>4710</v>
      </c>
      <c r="AF327" s="235" t="n"/>
      <c r="AG327" s="235" t="n">
        <v>3140</v>
      </c>
      <c r="AH327" s="235" t="n">
        <v>2983</v>
      </c>
      <c r="AI327" s="235" t="n">
        <v>3140</v>
      </c>
      <c r="AJ327" s="235" t="n">
        <v>3140</v>
      </c>
      <c r="AK327" s="195" t="n">
        <v>105</v>
      </c>
      <c r="AL327" s="195" t="n">
        <v>106</v>
      </c>
      <c r="AM327" s="235" t="n"/>
      <c r="AN327" s="235" t="n"/>
      <c r="AO327" s="282" t="n"/>
      <c r="AP327" s="219" t="n">
        <v>140</v>
      </c>
      <c r="AQ327" s="220" t="n">
        <v>103</v>
      </c>
      <c r="AR327" s="218" t="n"/>
      <c r="AS327" s="218" t="n"/>
      <c r="AT327" s="218" t="n"/>
      <c r="AU327" s="218" t="n"/>
      <c r="AV327" s="218" t="n"/>
      <c r="AW327" s="218" t="n"/>
      <c r="AX327" s="218" t="n"/>
      <c r="AY327" s="218" t="n"/>
      <c r="AZ327" s="218" t="n"/>
      <c r="BA327" s="218" t="n"/>
      <c r="BB327" s="218" t="n"/>
      <c r="BC327" s="218" t="n"/>
      <c r="BD327" s="218" t="n"/>
      <c r="BE327" s="218" t="n"/>
      <c r="BF327" s="218" t="n"/>
      <c r="BG327" s="218" t="n"/>
      <c r="BH327" s="218" t="n"/>
      <c r="BI327" s="218" t="n"/>
      <c r="BJ327" s="218" t="n"/>
      <c r="BK327" s="218" t="n"/>
      <c r="BL327" s="218" t="n"/>
      <c r="BM327" s="218" t="n"/>
      <c r="BN327" s="218" t="n"/>
      <c r="BO327" s="218" t="n"/>
      <c r="BP327" s="218" t="n"/>
      <c r="BQ327" s="218" t="n"/>
      <c r="BR327" s="218" t="n"/>
      <c r="BS327" s="218" t="n"/>
      <c r="BT327" s="218" t="n"/>
      <c r="BU327" s="218" t="n"/>
      <c r="BV327" s="218" t="n"/>
      <c r="BW327" s="218" t="n"/>
      <c r="BX327" s="221" t="n"/>
      <c r="BY327" s="221" t="n"/>
      <c r="BZ327" s="221" t="n"/>
      <c r="CA327" s="221" t="n"/>
      <c r="CB327" s="221" t="n"/>
      <c r="CC327" s="221" t="n"/>
      <c r="CD327" s="221" t="n"/>
      <c r="CE327" s="221" t="n"/>
      <c r="CF327" s="221" t="n"/>
      <c r="CG327" s="222" t="n"/>
      <c r="CH327" s="217" t="n">
        <v>0.015</v>
      </c>
      <c r="CI327" s="449" t="n"/>
      <c r="CJ327" s="224" t="n"/>
      <c r="CK327" s="196" t="n"/>
      <c r="CL327" s="196" t="n"/>
      <c r="CM327" s="196" t="n"/>
      <c r="CN327" s="196" t="n"/>
      <c r="CO327" s="196" t="inlineStr">
        <is>
          <t>الكترولوكس</t>
        </is>
      </c>
      <c r="CP327" s="24" t="inlineStr">
        <is>
          <t>القاهرة للصناعات المغذية غسالات</t>
        </is>
      </c>
      <c r="CQ327" s="367" t="inlineStr">
        <is>
          <t>PDFRP0143</t>
        </is>
      </c>
      <c r="CR327" s="367" t="n"/>
      <c r="CS327" s="367" t="n">
        <v>3</v>
      </c>
      <c r="CT327" s="367" t="n"/>
      <c r="CU327" s="367" t="n"/>
      <c r="CV327" s="367" t="n"/>
      <c r="CW327" s="367" t="n"/>
      <c r="CX327" s="367" t="n"/>
      <c r="CY327" s="367">
        <f>IFERROR(ROUND(STDEV(AN327,L327),1),"")</f>
        <v/>
      </c>
      <c r="CZ327" s="235">
        <f>IFERROR(ROUND(AVERAGE(O327:S327,AA327:AE327),0),"")</f>
        <v/>
      </c>
      <c r="DA327" s="235">
        <f>IFERROR(AVERAGE(T327:X327,AF327:AJ327),"")</f>
        <v/>
      </c>
      <c r="DB327" s="96" t="n"/>
      <c r="DC327" s="431">
        <f>SUM(BL327:BT327,AW327:BE327)</f>
        <v/>
      </c>
      <c r="DD327">
        <f>ROUND(DC327/K327,0)</f>
        <v/>
      </c>
      <c r="DE327">
        <f>IFERROR(ROUND(AVERAGE(Y327:Z327,AK327:AL327),0),"")</f>
        <v/>
      </c>
      <c r="DF327" s="218">
        <f>IFERROR(ROUND((3600/DE327*J327),0),"")</f>
        <v/>
      </c>
      <c r="DG327">
        <f>IFERROR(ROUND(DD327/DF327,1),"")</f>
        <v/>
      </c>
      <c r="DH327" s="431">
        <f>DD327+DB327</f>
        <v/>
      </c>
      <c r="DI327">
        <f>DC327/DH327</f>
        <v/>
      </c>
      <c r="DK327" s="431">
        <f>DF327-AP327</f>
        <v/>
      </c>
      <c r="DL327" s="367" t="n"/>
      <c r="DM327" s="367" t="n"/>
      <c r="DN327" s="367" t="n"/>
      <c r="DO327" s="367" t="n"/>
      <c r="DP327" s="367" t="n"/>
      <c r="DQ327" s="367" t="n"/>
      <c r="DR327" s="367" t="n"/>
      <c r="DS327" s="367" t="n"/>
      <c r="DT327" s="367" t="n"/>
      <c r="DU327" s="367" t="n"/>
      <c r="DV327" s="367" t="n"/>
      <c r="DW327" s="367" t="n"/>
      <c r="DX327" s="367" t="n"/>
      <c r="DY327" s="367" t="n"/>
      <c r="DZ327" s="367" t="n"/>
      <c r="EA327" s="367" t="n"/>
      <c r="EB327" s="367" t="n"/>
      <c r="EC327" s="367" t="n"/>
      <c r="ED327" s="367" t="n"/>
      <c r="EE327" s="367" t="n"/>
      <c r="EF327" s="367" t="n"/>
      <c r="EG327" s="367" t="n"/>
      <c r="EH327" s="367" t="n"/>
      <c r="EI327" s="367" t="n"/>
    </row>
    <row r="328" ht="31.5" customFormat="1" customHeight="1" s="242">
      <c r="A328" s="236" t="n">
        <v>2022</v>
      </c>
      <c r="B328" s="192" t="n">
        <v>1</v>
      </c>
      <c r="C328" s="448" t="n">
        <v>44578</v>
      </c>
      <c r="D328" s="192" t="n">
        <v>34</v>
      </c>
      <c r="E328" s="192" t="n">
        <v>103</v>
      </c>
      <c r="F328" s="192" t="n">
        <v>2</v>
      </c>
      <c r="G328" s="241" t="inlineStr">
        <is>
          <t>فوم تغليف سفلى يمين 11قدم المعدل PDFRP0147</t>
        </is>
      </c>
      <c r="H328" t="inlineStr">
        <is>
          <t>FMDAIIM6000000</t>
        </is>
      </c>
      <c r="I328" t="inlineStr">
        <is>
          <t>1400*1700</t>
        </is>
      </c>
      <c r="J328" t="n">
        <v>4</v>
      </c>
      <c r="K328" t="n">
        <v>6</v>
      </c>
      <c r="L328" s="243" t="n">
        <v>89</v>
      </c>
      <c r="M328" s="244" t="n">
        <v>82.77</v>
      </c>
      <c r="N328" s="245" t="n">
        <v>95.23</v>
      </c>
      <c r="O328" s="235" t="n"/>
      <c r="P328" s="235" t="n"/>
      <c r="Q328" s="235" t="n"/>
      <c r="R328" s="235" t="n"/>
      <c r="S328" s="235" t="n"/>
      <c r="T328" s="235" t="n"/>
      <c r="U328" s="235" t="n"/>
      <c r="V328" s="235" t="n"/>
      <c r="W328" s="235" t="n"/>
      <c r="X328" s="235" t="n"/>
      <c r="Y328" s="195" t="n">
        <v>106</v>
      </c>
      <c r="Z328" s="195" t="n">
        <v>108</v>
      </c>
      <c r="AA328" s="235" t="n"/>
      <c r="AB328" s="235" t="n">
        <v>16485</v>
      </c>
      <c r="AC328" s="235" t="n">
        <v>16250</v>
      </c>
      <c r="AD328" s="235" t="n">
        <v>16878</v>
      </c>
      <c r="AE328" s="235" t="n">
        <v>18055</v>
      </c>
      <c r="AF328" s="235" t="n"/>
      <c r="AG328" s="235" t="n">
        <v>12560</v>
      </c>
      <c r="AH328" s="235" t="n">
        <v>13502</v>
      </c>
      <c r="AI328" s="235" t="n">
        <v>13973</v>
      </c>
      <c r="AJ328" s="235" t="n">
        <v>14130</v>
      </c>
      <c r="AK328" s="195" t="n">
        <v>105</v>
      </c>
      <c r="AL328" s="195" t="n">
        <v>106</v>
      </c>
      <c r="AM328" s="235" t="n"/>
      <c r="AN328" s="235" t="n"/>
      <c r="AO328" s="282" t="n"/>
      <c r="AP328" s="219" t="n">
        <v>140</v>
      </c>
      <c r="AQ328" s="220" t="n">
        <v>103</v>
      </c>
      <c r="AR328" s="218" t="n"/>
      <c r="AS328" s="218" t="n"/>
      <c r="AT328" s="218" t="n"/>
      <c r="AU328" s="218" t="n"/>
      <c r="AV328" s="218" t="n"/>
      <c r="AW328" s="218" t="n"/>
      <c r="AX328" s="218" t="n"/>
      <c r="AY328" s="218" t="n"/>
      <c r="AZ328" s="218" t="n"/>
      <c r="BA328" s="218" t="n"/>
      <c r="BB328" s="218" t="n"/>
      <c r="BC328" s="218" t="n"/>
      <c r="BD328" s="218" t="n"/>
      <c r="BE328" s="218" t="n"/>
      <c r="BF328" s="218" t="n"/>
      <c r="BG328" s="218" t="n"/>
      <c r="BH328" s="218" t="n"/>
      <c r="BI328" s="218" t="n"/>
      <c r="BJ328" s="218" t="n"/>
      <c r="BK328" s="218" t="n"/>
      <c r="BL328" s="218" t="n"/>
      <c r="BM328" s="218" t="n"/>
      <c r="BN328" s="218" t="n"/>
      <c r="BO328" s="218" t="n"/>
      <c r="BP328" s="218" t="n"/>
      <c r="BQ328" s="218" t="n"/>
      <c r="BR328" s="218" t="n"/>
      <c r="BS328" s="218" t="n"/>
      <c r="BT328" s="218" t="n"/>
      <c r="BU328" s="218" t="n"/>
      <c r="BV328" s="218" t="n"/>
      <c r="BW328" s="218" t="n"/>
      <c r="BX328" s="221" t="n"/>
      <c r="BY328" s="221" t="n"/>
      <c r="BZ328" s="221" t="n"/>
      <c r="CA328" s="221" t="n"/>
      <c r="CB328" s="221" t="n"/>
      <c r="CC328" s="221" t="n"/>
      <c r="CD328" s="221" t="n"/>
      <c r="CE328" s="221" t="n"/>
      <c r="CF328" s="221" t="n"/>
      <c r="CG328" s="222" t="n"/>
      <c r="CH328" s="217" t="n">
        <v>0.015</v>
      </c>
      <c r="CI328" s="449" t="n"/>
      <c r="CJ328" s="224" t="n"/>
      <c r="CK328" s="196" t="n"/>
      <c r="CL328" s="196" t="n"/>
      <c r="CM328" s="196" t="n"/>
      <c r="CN328" s="196" t="n"/>
      <c r="CO328" s="196" t="inlineStr">
        <is>
          <t>الكترولوكس</t>
        </is>
      </c>
      <c r="CP328" s="24" t="inlineStr">
        <is>
          <t>القاهرة للصناعات المغذية غسالات</t>
        </is>
      </c>
      <c r="CQ328" s="367" t="inlineStr">
        <is>
          <t>PDFRP0144</t>
        </is>
      </c>
      <c r="CR328" s="367" t="n"/>
      <c r="CS328" s="367" t="n">
        <v>3</v>
      </c>
      <c r="CT328" s="367" t="n"/>
      <c r="CU328" s="367" t="n"/>
      <c r="CV328" s="367" t="n"/>
      <c r="CW328" s="367" t="n"/>
      <c r="CX328" s="367" t="n"/>
      <c r="CY328" s="367">
        <f>IFERROR(ROUND(STDEV(AN328,L328),1),"")</f>
        <v/>
      </c>
      <c r="CZ328" s="235">
        <f>IFERROR(ROUND(AVERAGE(O328:S328,AA328:AE328),0),"")</f>
        <v/>
      </c>
      <c r="DA328" s="235">
        <f>IFERROR(AVERAGE(T328:X328,AF328:AJ328),"")</f>
        <v/>
      </c>
      <c r="DB328" s="96" t="n"/>
      <c r="DC328" s="431">
        <f>SUM(BL328:BT328,AW328:BE328)</f>
        <v/>
      </c>
      <c r="DD328">
        <f>ROUND(DC328/K328,0)</f>
        <v/>
      </c>
      <c r="DE328">
        <f>IFERROR(ROUND(AVERAGE(Y328:Z328,AK328:AL328),0),"")</f>
        <v/>
      </c>
      <c r="DF328" s="218">
        <f>IFERROR(ROUND((3600/DE328*J328),0),"")</f>
        <v/>
      </c>
      <c r="DG328">
        <f>IFERROR(ROUND(DD328/DF328,1),"")</f>
        <v/>
      </c>
      <c r="DH328" s="431">
        <f>DD328+DB328</f>
        <v/>
      </c>
      <c r="DI328">
        <f>DC328/DH328</f>
        <v/>
      </c>
      <c r="DK328" s="431">
        <f>DF328-AP328</f>
        <v/>
      </c>
      <c r="DL328" s="367" t="n"/>
      <c r="DM328" s="367" t="n"/>
      <c r="DN328" s="367" t="n"/>
      <c r="DO328" s="367" t="n"/>
      <c r="DP328" s="367" t="n"/>
      <c r="DQ328" s="367" t="n"/>
      <c r="DR328" s="367" t="n"/>
      <c r="DS328" s="367" t="n"/>
      <c r="DT328" s="367" t="n"/>
      <c r="DU328" s="367" t="n"/>
      <c r="DV328" s="367" t="n"/>
      <c r="DW328" s="367" t="n"/>
      <c r="DX328" s="367" t="n"/>
      <c r="DY328" s="367" t="n"/>
      <c r="DZ328" s="367" t="n"/>
      <c r="EA328" s="367" t="n"/>
      <c r="EB328" s="367" t="n"/>
      <c r="EC328" s="367" t="n"/>
      <c r="ED328" s="367" t="n"/>
      <c r="EE328" s="367" t="n"/>
      <c r="EF328" s="367" t="n"/>
      <c r="EG328" s="367" t="n"/>
      <c r="EH328" s="367" t="n"/>
      <c r="EI328" s="367" t="n"/>
    </row>
    <row r="329" ht="31.5" customFormat="1" customHeight="1" s="242">
      <c r="A329" s="236" t="n">
        <v>2022</v>
      </c>
      <c r="B329" s="192" t="n">
        <v>1</v>
      </c>
      <c r="C329" s="448" t="n">
        <v>44578</v>
      </c>
      <c r="D329" s="192" t="n">
        <v>34</v>
      </c>
      <c r="E329" s="192" t="n">
        <v>104</v>
      </c>
      <c r="F329" s="192" t="n">
        <v>2</v>
      </c>
      <c r="G329" s="241" t="inlineStr">
        <is>
          <t>فوم تغليف سفلى شمال 11قدم المعدل  PDFRP0146</t>
        </is>
      </c>
      <c r="H329" t="inlineStr">
        <is>
          <t>FMDAIIM5000000</t>
        </is>
      </c>
      <c r="I329" t="inlineStr">
        <is>
          <t>1400*1700</t>
        </is>
      </c>
      <c r="J329" t="n">
        <v>4</v>
      </c>
      <c r="K329" t="n">
        <v>6</v>
      </c>
      <c r="L329" s="243" t="n">
        <v>89</v>
      </c>
      <c r="M329" s="244" t="n">
        <v>82.77</v>
      </c>
      <c r="N329" s="245" t="n">
        <v>95.23</v>
      </c>
      <c r="O329" s="235" t="n"/>
      <c r="P329" s="235" t="n"/>
      <c r="Q329" s="235" t="n"/>
      <c r="R329" s="235" t="n"/>
      <c r="S329" s="235" t="n"/>
      <c r="T329" s="235" t="n"/>
      <c r="U329" s="235" t="n"/>
      <c r="V329" s="235" t="n"/>
      <c r="W329" s="235" t="n"/>
      <c r="X329" s="235" t="n"/>
      <c r="Y329" s="195" t="n">
        <v>106</v>
      </c>
      <c r="Z329" s="195" t="n">
        <v>108</v>
      </c>
      <c r="AA329" s="235" t="n"/>
      <c r="AB329" s="235" t="n">
        <v>16485</v>
      </c>
      <c r="AC329" s="235" t="n">
        <v>16250</v>
      </c>
      <c r="AD329" s="235" t="n">
        <v>16878</v>
      </c>
      <c r="AE329" s="235" t="n">
        <v>18055</v>
      </c>
      <c r="AF329" s="235" t="n"/>
      <c r="AG329" s="235" t="n">
        <v>12560</v>
      </c>
      <c r="AH329" s="235" t="n">
        <v>13502</v>
      </c>
      <c r="AI329" s="235" t="n">
        <v>13973</v>
      </c>
      <c r="AJ329" s="235" t="n">
        <v>14130</v>
      </c>
      <c r="AK329" s="195" t="n">
        <v>105</v>
      </c>
      <c r="AL329" s="195" t="n">
        <v>106</v>
      </c>
      <c r="AM329" s="235" t="n"/>
      <c r="AN329" s="235" t="n"/>
      <c r="AO329" s="282" t="n"/>
      <c r="AP329" s="219" t="n">
        <v>140</v>
      </c>
      <c r="AQ329" s="220" t="n">
        <v>103</v>
      </c>
      <c r="AR329" s="218" t="n"/>
      <c r="AS329" s="218" t="n"/>
      <c r="AT329" s="218" t="n"/>
      <c r="AU329" s="218" t="n"/>
      <c r="AV329" s="218" t="n"/>
      <c r="AW329" s="218" t="n"/>
      <c r="AX329" s="218" t="n"/>
      <c r="AY329" s="218" t="n"/>
      <c r="AZ329" s="218" t="n"/>
      <c r="BA329" s="218" t="n"/>
      <c r="BB329" s="218" t="n"/>
      <c r="BC329" s="218" t="n"/>
      <c r="BD329" s="218" t="n"/>
      <c r="BE329" s="218" t="n"/>
      <c r="BF329" s="218" t="n"/>
      <c r="BG329" s="218" t="n"/>
      <c r="BH329" s="218" t="n"/>
      <c r="BI329" s="218" t="n"/>
      <c r="BJ329" s="218" t="n"/>
      <c r="BK329" s="218" t="n"/>
      <c r="BL329" s="218" t="n"/>
      <c r="BM329" s="218" t="n"/>
      <c r="BN329" s="218" t="n"/>
      <c r="BO329" s="218" t="n"/>
      <c r="BP329" s="218" t="n"/>
      <c r="BQ329" s="218" t="n"/>
      <c r="BR329" s="218" t="n"/>
      <c r="BS329" s="218" t="n"/>
      <c r="BT329" s="218" t="n"/>
      <c r="BU329" s="218" t="n"/>
      <c r="BV329" s="218" t="n"/>
      <c r="BW329" s="218" t="n"/>
      <c r="BX329" s="221" t="n"/>
      <c r="BY329" s="221" t="n"/>
      <c r="BZ329" s="221" t="n"/>
      <c r="CA329" s="221" t="n"/>
      <c r="CB329" s="221" t="n"/>
      <c r="CC329" s="221" t="n"/>
      <c r="CD329" s="221" t="n"/>
      <c r="CE329" s="221" t="n"/>
      <c r="CF329" s="221" t="n"/>
      <c r="CG329" s="222" t="n"/>
      <c r="CH329" s="217" t="n">
        <v>0.015</v>
      </c>
      <c r="CI329" s="449" t="n"/>
      <c r="CJ329" s="224" t="n"/>
      <c r="CK329" s="196" t="n"/>
      <c r="CL329" s="196" t="n"/>
      <c r="CM329" s="196" t="n"/>
      <c r="CN329" s="196" t="n"/>
      <c r="CO329" s="196" t="inlineStr">
        <is>
          <t>الكترولوكس</t>
        </is>
      </c>
      <c r="CP329" s="24" t="inlineStr">
        <is>
          <t>القاهرة للصناعات المغذية غسالات</t>
        </is>
      </c>
      <c r="CQ329" s="367" t="inlineStr">
        <is>
          <t>PDFRP0145</t>
        </is>
      </c>
      <c r="CR329" s="367" t="n"/>
      <c r="CS329" s="367" t="n">
        <v>3</v>
      </c>
      <c r="CT329" s="367" t="n"/>
      <c r="CU329" s="367" t="n"/>
      <c r="CV329" s="367" t="n"/>
      <c r="CW329" s="367" t="n"/>
      <c r="CX329" s="367" t="n"/>
      <c r="CY329" s="367">
        <f>IFERROR(ROUND(STDEV(AN329,L329),1),"")</f>
        <v/>
      </c>
      <c r="CZ329" s="235">
        <f>IFERROR(ROUND(AVERAGE(O329:S329,AA329:AE329),0),"")</f>
        <v/>
      </c>
      <c r="DA329" s="235">
        <f>IFERROR(AVERAGE(T329:X329,AF329:AJ329),"")</f>
        <v/>
      </c>
      <c r="DB329" s="96" t="n"/>
      <c r="DC329" s="431">
        <f>SUM(BL329:BT329,AW329:BE329)</f>
        <v/>
      </c>
      <c r="DD329">
        <f>ROUND(DC329/K329,0)</f>
        <v/>
      </c>
      <c r="DE329">
        <f>IFERROR(ROUND(AVERAGE(Y329:Z329,AK329:AL329),0),"")</f>
        <v/>
      </c>
      <c r="DF329" s="218">
        <f>IFERROR(ROUND((3600/DE329*J329),0),"")</f>
        <v/>
      </c>
      <c r="DG329">
        <f>IFERROR(ROUND(DD329/DF329,1),"")</f>
        <v/>
      </c>
      <c r="DH329" s="431">
        <f>DD329+DB329</f>
        <v/>
      </c>
      <c r="DI329">
        <f>DC329/DH329</f>
        <v/>
      </c>
      <c r="DK329" s="431">
        <f>DF329-AP329</f>
        <v/>
      </c>
      <c r="DL329" s="367" t="n"/>
      <c r="DM329" s="367" t="n"/>
      <c r="DN329" s="367" t="n"/>
      <c r="DO329" s="367" t="n"/>
      <c r="DP329" s="367" t="n"/>
      <c r="DQ329" s="367" t="n"/>
      <c r="DR329" s="367" t="n"/>
      <c r="DS329" s="367" t="n"/>
      <c r="DT329" s="367" t="n"/>
      <c r="DU329" s="367" t="n"/>
      <c r="DV329" s="367" t="n"/>
      <c r="DW329" s="367" t="n"/>
      <c r="DX329" s="367" t="n"/>
      <c r="DY329" s="367" t="n"/>
      <c r="DZ329" s="367" t="n"/>
      <c r="EA329" s="367" t="n"/>
      <c r="EB329" s="367" t="n"/>
      <c r="EC329" s="367" t="n"/>
      <c r="ED329" s="367" t="n"/>
      <c r="EE329" s="367" t="n"/>
      <c r="EF329" s="367" t="n"/>
      <c r="EG329" s="367" t="n"/>
      <c r="EH329" s="367" t="n"/>
      <c r="EI329" s="367" t="n"/>
    </row>
    <row r="330" ht="31.5" customFormat="1" customHeight="1" s="242">
      <c r="A330" s="236" t="n">
        <v>2022</v>
      </c>
      <c r="B330" s="192" t="n">
        <v>1</v>
      </c>
      <c r="C330" s="448" t="n">
        <v>44578</v>
      </c>
      <c r="D330" s="192" t="n">
        <v>375</v>
      </c>
      <c r="E330" s="192" t="n">
        <v>437</v>
      </c>
      <c r="F330" s="192" t="n">
        <v>2</v>
      </c>
      <c r="G330" s="241" t="inlineStr">
        <is>
          <t>LG32LM55\63</t>
        </is>
      </c>
      <c r="H330" t="inlineStr">
        <is>
          <t>FMLGEI32LM5563</t>
        </is>
      </c>
      <c r="I330" t="inlineStr">
        <is>
          <t>1400*1700</t>
        </is>
      </c>
      <c r="J330" t="n">
        <v>4</v>
      </c>
      <c r="K330" t="n">
        <v>2</v>
      </c>
      <c r="L330" s="243" t="n">
        <v>168</v>
      </c>
      <c r="M330" s="244" t="n">
        <v>158.088</v>
      </c>
      <c r="N330" s="245" t="n">
        <v>179.928</v>
      </c>
      <c r="O330" s="235" t="n"/>
      <c r="P330" s="235" t="n"/>
      <c r="Q330" s="235" t="n"/>
      <c r="R330" s="235" t="n"/>
      <c r="S330" s="235" t="n"/>
      <c r="T330" s="235" t="n"/>
      <c r="U330" s="235" t="n"/>
      <c r="V330" s="235" t="n"/>
      <c r="W330" s="235" t="n"/>
      <c r="X330" s="235" t="n"/>
      <c r="Y330" s="195" t="n">
        <v>116</v>
      </c>
      <c r="Z330" s="195" t="n">
        <v>116</v>
      </c>
      <c r="AA330" s="235" t="n"/>
      <c r="AB330" s="235" t="n"/>
      <c r="AC330" s="235" t="n"/>
      <c r="AD330" s="235" t="n"/>
      <c r="AE330" s="235" t="n"/>
      <c r="AF330" s="235" t="n"/>
      <c r="AG330" s="235" t="n"/>
      <c r="AH330" s="235" t="n"/>
      <c r="AI330" s="235" t="n"/>
      <c r="AJ330" s="235" t="n"/>
      <c r="AK330" s="195" t="n">
        <v>116</v>
      </c>
      <c r="AL330" s="195" t="n">
        <v>115</v>
      </c>
      <c r="AM330" s="235" t="n"/>
      <c r="AN330" s="235" t="n"/>
      <c r="AO330" s="282" t="n"/>
      <c r="AP330" s="219" t="n">
        <v>120</v>
      </c>
      <c r="AQ330" s="220" t="n">
        <v>120</v>
      </c>
      <c r="AR330" s="218" t="n"/>
      <c r="AS330" s="218" t="n"/>
      <c r="AT330" s="218" t="n"/>
      <c r="AU330" s="218" t="n"/>
      <c r="AV330" s="218" t="n"/>
      <c r="AW330" s="218" t="n"/>
      <c r="AX330" s="218" t="n"/>
      <c r="AY330" s="218" t="n"/>
      <c r="AZ330" s="218" t="n"/>
      <c r="BA330" s="218" t="n"/>
      <c r="BB330" s="218" t="n"/>
      <c r="BC330" s="218" t="n"/>
      <c r="BD330" s="218" t="n"/>
      <c r="BE330" s="218" t="n"/>
      <c r="BF330" s="218" t="n"/>
      <c r="BG330" s="218" t="n"/>
      <c r="BH330" s="218" t="n"/>
      <c r="BI330" s="218" t="n"/>
      <c r="BJ330" s="218" t="n"/>
      <c r="BK330" s="218" t="n"/>
      <c r="BL330" s="218" t="n">
        <v>243</v>
      </c>
      <c r="BM330" s="218" t="n">
        <v>1458</v>
      </c>
      <c r="BN330" s="218" t="n">
        <v>1215</v>
      </c>
      <c r="BO330" s="218" t="n"/>
      <c r="BP330" s="218" t="n"/>
      <c r="BQ330" s="218" t="n"/>
      <c r="BR330" s="218" t="n"/>
      <c r="BS330" s="218" t="n"/>
      <c r="BT330" s="218" t="n"/>
      <c r="BU330" s="218" t="n"/>
      <c r="BV330" s="218" t="n"/>
      <c r="BW330" s="218" t="n"/>
      <c r="BX330" s="221" t="n"/>
      <c r="BY330" s="221" t="n"/>
      <c r="BZ330" s="221" t="n"/>
      <c r="CA330" s="221" t="n"/>
      <c r="CB330" s="221" t="n"/>
      <c r="CC330" s="221" t="n"/>
      <c r="CD330" s="221" t="n"/>
      <c r="CE330" s="221" t="n"/>
      <c r="CF330" s="221" t="n"/>
      <c r="CG330" s="222" t="n"/>
      <c r="CH330" s="217" t="n">
        <v>0.015</v>
      </c>
      <c r="CI330" s="449" t="n"/>
      <c r="CJ330" s="224" t="n"/>
      <c r="CK330" s="196" t="n"/>
      <c r="CL330" s="196" t="n"/>
      <c r="CM330" s="196" t="n"/>
      <c r="CN330" s="196" t="n"/>
      <c r="CO330" s="196" t="inlineStr">
        <is>
          <t>LG</t>
        </is>
      </c>
      <c r="CP330" s="24" t="inlineStr">
        <is>
          <t>HE</t>
        </is>
      </c>
      <c r="CQ330" s="367" t="inlineStr">
        <is>
          <t>MFZ66333001</t>
        </is>
      </c>
      <c r="CR330" s="367" t="inlineStr">
        <is>
          <t>mma</t>
        </is>
      </c>
      <c r="CS330" s="367" t="n">
        <v>3</v>
      </c>
      <c r="CT330" s="367" t="n"/>
      <c r="CU330" s="367" t="n"/>
      <c r="CV330" s="367" t="n"/>
      <c r="CW330" s="367" t="n"/>
      <c r="CX330" s="367" t="n"/>
      <c r="CY330" s="367">
        <f>IFERROR(ROUND(STDEV(AN330,L330),1),"")</f>
        <v/>
      </c>
      <c r="CZ330" s="235">
        <f>IFERROR(ROUND(AVERAGE(O330:S330,AA330:AE330),0),"")</f>
        <v/>
      </c>
      <c r="DA330" s="235">
        <f>IFERROR(AVERAGE(T330:X330,AF330:AJ330),"")</f>
        <v/>
      </c>
      <c r="DB330" s="96" t="n"/>
      <c r="DC330" s="431">
        <f>SUM(BL330:BT330,AW330:BE330)</f>
        <v/>
      </c>
      <c r="DD330">
        <f>ROUND(DC330/K330,0)</f>
        <v/>
      </c>
      <c r="DE330">
        <f>IFERROR(ROUND(AVERAGE(Y330:Z330,AK330:AL330),0),"")</f>
        <v/>
      </c>
      <c r="DF330" s="218">
        <f>IFERROR(ROUND((3600/DE330*J330),0),"")</f>
        <v/>
      </c>
      <c r="DG330">
        <f>IFERROR(ROUND(DD330/DF330,1),"")</f>
        <v/>
      </c>
      <c r="DH330" s="431">
        <f>DD330+DB330</f>
        <v/>
      </c>
      <c r="DI330">
        <f>DC330/DH330</f>
        <v/>
      </c>
      <c r="DK330" s="431">
        <f>DF330-AP330</f>
        <v/>
      </c>
      <c r="DL330" s="367" t="n"/>
      <c r="DM330" s="367" t="n"/>
      <c r="DN330" s="367" t="n"/>
      <c r="DO330" s="367" t="n"/>
      <c r="DP330" s="367" t="n"/>
      <c r="DQ330" s="367" t="n"/>
      <c r="DR330" s="367" t="n"/>
      <c r="DS330" s="367" t="n"/>
      <c r="DT330" s="367" t="n"/>
      <c r="DU330" s="367" t="n"/>
      <c r="DV330" s="367" t="n"/>
      <c r="DW330" s="367" t="n"/>
      <c r="DX330" s="367" t="n"/>
      <c r="DY330" s="367" t="n"/>
      <c r="DZ330" s="367" t="n"/>
      <c r="EA330" s="367" t="n"/>
      <c r="EB330" s="367" t="n"/>
      <c r="EC330" s="367" t="n"/>
      <c r="ED330" s="367" t="n"/>
      <c r="EE330" s="367" t="n"/>
      <c r="EF330" s="367" t="n"/>
      <c r="EG330" s="367" t="n"/>
      <c r="EH330" s="367" t="n"/>
      <c r="EI330" s="367" t="n"/>
    </row>
    <row r="331" ht="31.5" customFormat="1" customHeight="1" s="242">
      <c r="A331" s="236" t="n">
        <v>2022</v>
      </c>
      <c r="B331" s="192" t="n">
        <v>1</v>
      </c>
      <c r="C331" s="448" t="n">
        <v>44578</v>
      </c>
      <c r="D331" s="192" t="n">
        <v>381</v>
      </c>
      <c r="E331" s="192" t="n">
        <v>445</v>
      </c>
      <c r="F331" s="192" t="n">
        <v>2</v>
      </c>
      <c r="G331" s="241" t="inlineStr">
        <is>
          <t>زانوسى العبد 303</t>
        </is>
      </c>
      <c r="H331" t="inlineStr">
        <is>
          <t>FMABDI30300000</t>
        </is>
      </c>
      <c r="I331" t="inlineStr">
        <is>
          <t>1400*1700</t>
        </is>
      </c>
      <c r="J331" t="n">
        <v>3</v>
      </c>
      <c r="K331" t="n">
        <v>1</v>
      </c>
      <c r="L331" s="243" t="n">
        <v>28</v>
      </c>
      <c r="M331" s="244" t="n">
        <v>25.2</v>
      </c>
      <c r="N331" s="245" t="n">
        <v>30.8</v>
      </c>
      <c r="O331" s="235" t="n">
        <v>3159</v>
      </c>
      <c r="P331" s="235" t="n">
        <v>3240</v>
      </c>
      <c r="Q331" s="235" t="n">
        <v>2835</v>
      </c>
      <c r="R331" s="235" t="n"/>
      <c r="S331" s="235" t="n">
        <v>2997</v>
      </c>
      <c r="T331" s="235" t="n">
        <v>2592</v>
      </c>
      <c r="U331" s="235" t="n">
        <v>2430</v>
      </c>
      <c r="V331" s="235" t="n">
        <v>2268</v>
      </c>
      <c r="W331" s="235" t="n"/>
      <c r="X331" s="235" t="n">
        <v>2511</v>
      </c>
      <c r="Y331" s="195" t="n">
        <v>128</v>
      </c>
      <c r="Z331" s="195" t="n">
        <v>131</v>
      </c>
      <c r="AA331" s="235" t="n"/>
      <c r="AB331" s="235" t="n"/>
      <c r="AC331" s="235" t="n"/>
      <c r="AD331" s="235" t="n"/>
      <c r="AE331" s="235" t="n"/>
      <c r="AF331" s="235" t="n"/>
      <c r="AG331" s="235" t="n"/>
      <c r="AH331" s="235" t="n"/>
      <c r="AI331" s="235" t="n"/>
      <c r="AJ331" s="235" t="n"/>
      <c r="AK331" s="195" t="n">
        <v>128</v>
      </c>
      <c r="AL331" s="195" t="n">
        <v>126</v>
      </c>
      <c r="AM331" s="235" t="n"/>
      <c r="AN331" s="235" t="n"/>
      <c r="AO331" s="282" t="n"/>
      <c r="AP331" s="219" t="n">
        <v>60</v>
      </c>
      <c r="AQ331" s="220" t="n">
        <v>180</v>
      </c>
      <c r="AR331" s="218" t="n"/>
      <c r="AS331" s="218" t="n"/>
      <c r="AT331" s="218" t="n"/>
      <c r="AU331" s="218" t="n"/>
      <c r="AV331" s="218" t="n"/>
      <c r="AW331" s="218" t="n">
        <v>243</v>
      </c>
      <c r="AX331" s="218" t="n">
        <v>243</v>
      </c>
      <c r="AY331" s="218" t="n">
        <v>162</v>
      </c>
      <c r="AZ331" s="218" t="n"/>
      <c r="BA331" s="218" t="n"/>
      <c r="BB331" s="218" t="n"/>
      <c r="BC331" s="218" t="n"/>
      <c r="BD331" s="218" t="n"/>
      <c r="BE331" s="218" t="n"/>
      <c r="BF331" s="218" t="n"/>
      <c r="BG331" s="218" t="n"/>
      <c r="BH331" s="218" t="n"/>
      <c r="BI331" s="218" t="n"/>
      <c r="BJ331" s="218" t="n"/>
      <c r="BK331" s="218" t="n"/>
      <c r="BL331" s="218" t="n"/>
      <c r="BM331" s="218" t="n"/>
      <c r="BN331" s="218" t="n"/>
      <c r="BO331" s="218" t="n"/>
      <c r="BP331" s="218" t="n"/>
      <c r="BQ331" s="218" t="n"/>
      <c r="BR331" s="218" t="n"/>
      <c r="BS331" s="218" t="n">
        <v>324</v>
      </c>
      <c r="BT331" s="218" t="n"/>
      <c r="BU331" s="218" t="n"/>
      <c r="BV331" s="218" t="n"/>
      <c r="BW331" s="218" t="n"/>
      <c r="BX331" s="221" t="n"/>
      <c r="BY331" s="221" t="n"/>
      <c r="BZ331" s="221" t="n"/>
      <c r="CA331" s="221" t="n"/>
      <c r="CB331" s="221" t="n"/>
      <c r="CC331" s="221" t="n"/>
      <c r="CD331" s="221" t="n"/>
      <c r="CE331" s="221" t="n"/>
      <c r="CF331" s="221" t="n"/>
      <c r="CG331" s="222" t="n"/>
      <c r="CH331" s="217" t="n">
        <v>0.015</v>
      </c>
      <c r="CI331" s="449" t="n"/>
      <c r="CJ331" s="224" t="n"/>
      <c r="CK331" s="196" t="n"/>
      <c r="CL331" s="196" t="n"/>
      <c r="CM331" s="196" t="n"/>
      <c r="CN331" s="196" t="n"/>
      <c r="CO331" s="196" t="inlineStr">
        <is>
          <t>الكترولوكس</t>
        </is>
      </c>
      <c r="CP331" s="24" t="inlineStr">
        <is>
          <t>القاهرة للصناعات المغذية غسالات</t>
        </is>
      </c>
      <c r="CQ331" s="367" t="inlineStr">
        <is>
          <t>CDFRP2305</t>
        </is>
      </c>
      <c r="CR331" s="367" t="n"/>
      <c r="CS331" s="367" t="n">
        <v>3</v>
      </c>
      <c r="CT331" s="367" t="n"/>
      <c r="CU331" s="367" t="n"/>
      <c r="CV331" s="367" t="n"/>
      <c r="CW331" s="367" t="n"/>
      <c r="CX331" s="367" t="n"/>
      <c r="CY331" s="367">
        <f>IFERROR(ROUND(STDEV(AN331,L331),1),"")</f>
        <v/>
      </c>
      <c r="CZ331" s="235">
        <f>IFERROR(ROUND(AVERAGE(O331:S331,AA331:AE331),0),"")</f>
        <v/>
      </c>
      <c r="DA331" s="235">
        <f>IFERROR(AVERAGE(T331:X331,AF331:AJ331),"")</f>
        <v/>
      </c>
      <c r="DB331" s="96" t="n"/>
      <c r="DC331" s="431">
        <f>SUM(BL331:BT331,AW331:BE331)</f>
        <v/>
      </c>
      <c r="DD331">
        <f>ROUND(DC331/K331,0)</f>
        <v/>
      </c>
      <c r="DE331">
        <f>IFERROR(ROUND(AVERAGE(Y331:Z331,AK331:AL331),0),"")</f>
        <v/>
      </c>
      <c r="DF331" s="218">
        <f>IFERROR(ROUND((3600/DE331*J331),0),"")</f>
        <v/>
      </c>
      <c r="DG331">
        <f>IFERROR(ROUND(DD331/DF331,1),"")</f>
        <v/>
      </c>
      <c r="DH331" s="431">
        <f>DD331+DB331</f>
        <v/>
      </c>
      <c r="DI331">
        <f>DC331/DH331</f>
        <v/>
      </c>
      <c r="DK331" s="431">
        <f>DF331-AP331</f>
        <v/>
      </c>
      <c r="DL331" s="367" t="n"/>
      <c r="DM331" s="367" t="n"/>
      <c r="DN331" s="367" t="n"/>
      <c r="DO331" s="367" t="n"/>
      <c r="DP331" s="367" t="n"/>
      <c r="DQ331" s="367" t="n"/>
      <c r="DR331" s="367" t="n"/>
      <c r="DS331" s="367" t="n"/>
      <c r="DT331" s="367" t="n"/>
      <c r="DU331" s="367" t="n"/>
      <c r="DV331" s="367" t="n"/>
      <c r="DW331" s="367" t="n"/>
      <c r="DX331" s="367" t="n"/>
      <c r="DY331" s="367" t="n"/>
      <c r="DZ331" s="367" t="n"/>
      <c r="EA331" s="367" t="n"/>
      <c r="EB331" s="367" t="n"/>
      <c r="EC331" s="367" t="n"/>
      <c r="ED331" s="367" t="n"/>
      <c r="EE331" s="367" t="n"/>
      <c r="EF331" s="367" t="n"/>
      <c r="EG331" s="367" t="n"/>
      <c r="EH331" s="367" t="n"/>
      <c r="EI331" s="367" t="n"/>
    </row>
    <row r="332" ht="31.5" customFormat="1" customHeight="1" s="242">
      <c r="A332" s="236" t="n">
        <v>2022</v>
      </c>
      <c r="B332" s="192" t="n">
        <v>1</v>
      </c>
      <c r="C332" s="448" t="n">
        <v>44578</v>
      </c>
      <c r="D332" s="192" t="n">
        <v>381</v>
      </c>
      <c r="E332" s="192" t="n">
        <v>446</v>
      </c>
      <c r="F332" s="192" t="n">
        <v>2</v>
      </c>
      <c r="G332" s="241" t="inlineStr">
        <is>
          <t>زانوسى العبد 304</t>
        </is>
      </c>
      <c r="H332" t="inlineStr">
        <is>
          <t>FMABDI30400000</t>
        </is>
      </c>
      <c r="I332" t="inlineStr">
        <is>
          <t>1400*1700</t>
        </is>
      </c>
      <c r="J332" t="n">
        <v>3</v>
      </c>
      <c r="K332" t="n">
        <v>1</v>
      </c>
      <c r="L332" s="243" t="n">
        <v>167</v>
      </c>
      <c r="M332" s="244" t="n">
        <v>150.3</v>
      </c>
      <c r="N332" s="245" t="n">
        <v>183.7</v>
      </c>
      <c r="O332" s="235" t="n">
        <v>17496</v>
      </c>
      <c r="P332" s="235" t="n">
        <v>17415</v>
      </c>
      <c r="Q332" s="235" t="n">
        <v>17334</v>
      </c>
      <c r="R332" s="235" t="n"/>
      <c r="S332" s="235" t="n">
        <v>17496</v>
      </c>
      <c r="T332" s="235" t="n">
        <v>14418</v>
      </c>
      <c r="U332" s="235" t="n">
        <v>14337</v>
      </c>
      <c r="V332" s="235" t="n">
        <v>14256</v>
      </c>
      <c r="W332" s="235" t="n"/>
      <c r="X332" s="235" t="n">
        <v>14175</v>
      </c>
      <c r="Y332" s="195" t="n">
        <v>128</v>
      </c>
      <c r="Z332" s="195" t="n">
        <v>131</v>
      </c>
      <c r="AA332" s="235" t="n"/>
      <c r="AB332" s="235" t="n"/>
      <c r="AC332" s="235" t="n"/>
      <c r="AD332" s="235" t="n"/>
      <c r="AE332" s="235" t="n"/>
      <c r="AF332" s="235" t="n"/>
      <c r="AG332" s="235" t="n"/>
      <c r="AH332" s="235" t="n"/>
      <c r="AI332" s="235" t="n"/>
      <c r="AJ332" s="235" t="n"/>
      <c r="AK332" s="195" t="n">
        <v>128</v>
      </c>
      <c r="AL332" s="195" t="n">
        <v>126</v>
      </c>
      <c r="AM332" s="235" t="n"/>
      <c r="AN332" s="235" t="n"/>
      <c r="AO332" s="282" t="n"/>
      <c r="AP332" s="219" t="n">
        <v>60</v>
      </c>
      <c r="AQ332" s="220" t="n">
        <v>180</v>
      </c>
      <c r="AR332" s="218" t="n"/>
      <c r="AS332" s="218" t="n"/>
      <c r="AT332" s="218" t="n"/>
      <c r="AU332" s="218" t="n"/>
      <c r="AV332" s="218" t="n"/>
      <c r="AW332" s="218" t="n">
        <v>243</v>
      </c>
      <c r="AX332" s="218" t="n">
        <v>162</v>
      </c>
      <c r="AY332" s="218" t="n">
        <v>162</v>
      </c>
      <c r="AZ332" s="218" t="n"/>
      <c r="BA332" s="218" t="n"/>
      <c r="BB332" s="218" t="n"/>
      <c r="BC332" s="218" t="n"/>
      <c r="BD332" s="218" t="n"/>
      <c r="BE332" s="218" t="n"/>
      <c r="BF332" s="218" t="n"/>
      <c r="BG332" s="218" t="n"/>
      <c r="BH332" s="218" t="n"/>
      <c r="BI332" s="218" t="n"/>
      <c r="BJ332" s="218" t="n"/>
      <c r="BK332" s="218" t="n"/>
      <c r="BL332" s="218" t="n"/>
      <c r="BM332" s="218" t="n"/>
      <c r="BN332" s="218" t="n"/>
      <c r="BO332" s="218" t="n"/>
      <c r="BP332" s="218" t="n"/>
      <c r="BQ332" s="218" t="n"/>
      <c r="BR332" s="218" t="n"/>
      <c r="BS332" s="218" t="n"/>
      <c r="BT332" s="218" t="n"/>
      <c r="BU332" s="218" t="n"/>
      <c r="BV332" s="218" t="n"/>
      <c r="BW332" s="218" t="n"/>
      <c r="BX332" s="221" t="n"/>
      <c r="BY332" s="221" t="n"/>
      <c r="BZ332" s="221" t="n"/>
      <c r="CA332" s="221" t="n"/>
      <c r="CB332" s="221" t="n"/>
      <c r="CC332" s="221" t="n"/>
      <c r="CD332" s="221" t="n"/>
      <c r="CE332" s="221" t="n"/>
      <c r="CF332" s="221" t="n"/>
      <c r="CG332" s="222" t="n"/>
      <c r="CH332" s="217" t="n">
        <v>0.015</v>
      </c>
      <c r="CI332" s="449" t="n"/>
      <c r="CJ332" s="224" t="n"/>
      <c r="CK332" s="196" t="n"/>
      <c r="CL332" s="196" t="n"/>
      <c r="CM332" s="196" t="n"/>
      <c r="CN332" s="196" t="n"/>
      <c r="CO332" s="196" t="inlineStr">
        <is>
          <t>الكترولوكس</t>
        </is>
      </c>
      <c r="CP332" s="24" t="inlineStr">
        <is>
          <t>القاهرة للصناعات المغذية غسالات</t>
        </is>
      </c>
      <c r="CQ332" s="367" t="inlineStr">
        <is>
          <t>CDFRP2306</t>
        </is>
      </c>
      <c r="CR332" s="367" t="n"/>
      <c r="CS332" s="367" t="n">
        <v>3</v>
      </c>
      <c r="CT332" s="367" t="n"/>
      <c r="CU332" s="367" t="n"/>
      <c r="CV332" s="367" t="n"/>
      <c r="CW332" s="367" t="n"/>
      <c r="CX332" s="367" t="n"/>
      <c r="CY332" s="367">
        <f>IFERROR(ROUND(STDEV(AN332,L332),1),"")</f>
        <v/>
      </c>
      <c r="CZ332" s="235">
        <f>IFERROR(ROUND(AVERAGE(O332:S332,AA332:AE332),0),"")</f>
        <v/>
      </c>
      <c r="DA332" s="235">
        <f>IFERROR(AVERAGE(T332:X332,AF332:AJ332),"")</f>
        <v/>
      </c>
      <c r="DB332" s="96" t="n"/>
      <c r="DC332" s="431">
        <f>SUM(BL332:BT332,AW332:BE332)</f>
        <v/>
      </c>
      <c r="DD332">
        <f>ROUND(DC332/K332,0)</f>
        <v/>
      </c>
      <c r="DE332">
        <f>IFERROR(ROUND(AVERAGE(Y332:Z332,AK332:AL332),0),"")</f>
        <v/>
      </c>
      <c r="DF332" s="218">
        <f>IFERROR(ROUND((3600/DE332*J332),0),"")</f>
        <v/>
      </c>
      <c r="DG332">
        <f>IFERROR(ROUND(DD332/DF332,1),"")</f>
        <v/>
      </c>
      <c r="DH332" s="431">
        <f>DD332+DB332</f>
        <v/>
      </c>
      <c r="DI332">
        <f>DC332/DH332</f>
        <v/>
      </c>
      <c r="DK332" s="431">
        <f>DF332-AP332</f>
        <v/>
      </c>
      <c r="DL332" s="367" t="n"/>
      <c r="DM332" s="367" t="n"/>
      <c r="DN332" s="367" t="n"/>
      <c r="DO332" s="367" t="n"/>
      <c r="DP332" s="367" t="n"/>
      <c r="DQ332" s="367" t="n"/>
      <c r="DR332" s="367" t="n"/>
      <c r="DS332" s="367" t="n"/>
      <c r="DT332" s="367" t="n"/>
      <c r="DU332" s="367" t="n"/>
      <c r="DV332" s="367" t="n"/>
      <c r="DW332" s="367" t="n"/>
      <c r="DX332" s="367" t="n"/>
      <c r="DY332" s="367" t="n"/>
      <c r="DZ332" s="367" t="n"/>
      <c r="EA332" s="367" t="n"/>
      <c r="EB332" s="367" t="n"/>
      <c r="EC332" s="367" t="n"/>
      <c r="ED332" s="367" t="n"/>
      <c r="EE332" s="367" t="n"/>
      <c r="EF332" s="367" t="n"/>
      <c r="EG332" s="367" t="n"/>
      <c r="EH332" s="367" t="n"/>
      <c r="EI332" s="367" t="n"/>
    </row>
    <row r="333" ht="31.5" customFormat="1" customHeight="1" s="242">
      <c r="A333" s="236" t="n">
        <v>2022</v>
      </c>
      <c r="B333" s="192" t="n">
        <v>1</v>
      </c>
      <c r="C333" s="448" t="n">
        <v>44578</v>
      </c>
      <c r="D333" s="192" t="n">
        <v>381</v>
      </c>
      <c r="E333" s="192" t="n">
        <v>448</v>
      </c>
      <c r="F333" s="192" t="n">
        <v>2</v>
      </c>
      <c r="G333" s="241" t="inlineStr">
        <is>
          <t>زانوسي العبد 314</t>
        </is>
      </c>
      <c r="H333" t="inlineStr">
        <is>
          <t>FMABDI31400000</t>
        </is>
      </c>
      <c r="I333" t="inlineStr">
        <is>
          <t>1400*1700</t>
        </is>
      </c>
      <c r="J333" t="n">
        <v>3</v>
      </c>
      <c r="K333" t="n">
        <v>1</v>
      </c>
      <c r="L333" s="243" t="n">
        <v>23</v>
      </c>
      <c r="M333" s="244" t="n">
        <v>20.7</v>
      </c>
      <c r="N333" s="245" t="n">
        <v>25.3</v>
      </c>
      <c r="O333" s="235" t="n">
        <v>2511</v>
      </c>
      <c r="P333" s="235" t="n">
        <v>2754</v>
      </c>
      <c r="Q333" s="235" t="n">
        <v>2592</v>
      </c>
      <c r="R333" s="235" t="n"/>
      <c r="S333" s="235" t="n">
        <v>2997</v>
      </c>
      <c r="T333" s="235" t="n">
        <v>2106</v>
      </c>
      <c r="U333" s="235" t="n">
        <v>2106</v>
      </c>
      <c r="V333" s="235" t="n">
        <v>1944</v>
      </c>
      <c r="W333" s="235" t="n"/>
      <c r="X333" s="235" t="n">
        <v>2106</v>
      </c>
      <c r="Y333" s="195" t="n">
        <v>128</v>
      </c>
      <c r="Z333" s="195" t="n">
        <v>131</v>
      </c>
      <c r="AA333" s="235" t="n"/>
      <c r="AB333" s="235" t="n"/>
      <c r="AC333" s="235" t="n"/>
      <c r="AD333" s="235" t="n"/>
      <c r="AE333" s="235" t="n"/>
      <c r="AF333" s="235" t="n"/>
      <c r="AG333" s="235" t="n"/>
      <c r="AH333" s="235" t="n"/>
      <c r="AI333" s="235" t="n"/>
      <c r="AJ333" s="235" t="n"/>
      <c r="AK333" s="195" t="n">
        <v>128</v>
      </c>
      <c r="AL333" s="195" t="n">
        <v>126</v>
      </c>
      <c r="AM333" s="235" t="n"/>
      <c r="AN333" s="235" t="n"/>
      <c r="AO333" s="282" t="n"/>
      <c r="AP333" s="219" t="n">
        <v>60</v>
      </c>
      <c r="AQ333" s="220" t="n">
        <v>180</v>
      </c>
      <c r="AR333" s="218" t="n"/>
      <c r="AS333" s="218" t="n"/>
      <c r="AT333" s="218" t="n"/>
      <c r="AU333" s="218" t="n"/>
      <c r="AV333" s="218" t="n"/>
      <c r="AW333" s="218" t="n">
        <v>162</v>
      </c>
      <c r="AX333" s="218" t="n">
        <v>243</v>
      </c>
      <c r="AY333" s="218" t="n">
        <v>243</v>
      </c>
      <c r="AZ333" s="218" t="n"/>
      <c r="BA333" s="218" t="n"/>
      <c r="BB333" s="218" t="n"/>
      <c r="BC333" s="218" t="n"/>
      <c r="BD333" s="218" t="n"/>
      <c r="BE333" s="218" t="n"/>
      <c r="BF333" s="218" t="n"/>
      <c r="BG333" s="218" t="n"/>
      <c r="BH333" s="218" t="n"/>
      <c r="BI333" s="218" t="n"/>
      <c r="BJ333" s="218" t="n"/>
      <c r="BK333" s="218" t="n"/>
      <c r="BL333" s="218" t="n"/>
      <c r="BM333" s="218" t="n"/>
      <c r="BN333" s="218" t="n"/>
      <c r="BO333" s="218" t="n"/>
      <c r="BP333" s="218" t="n"/>
      <c r="BQ333" s="218" t="n"/>
      <c r="BR333" s="218" t="n"/>
      <c r="BS333" s="218" t="n"/>
      <c r="BT333" s="218" t="n"/>
      <c r="BU333" s="218" t="n"/>
      <c r="BV333" s="218" t="n"/>
      <c r="BW333" s="218" t="n"/>
      <c r="BX333" s="221" t="n"/>
      <c r="BY333" s="221" t="n"/>
      <c r="BZ333" s="221" t="n"/>
      <c r="CA333" s="221" t="n"/>
      <c r="CB333" s="221" t="n"/>
      <c r="CC333" s="221" t="n"/>
      <c r="CD333" s="221" t="n"/>
      <c r="CE333" s="221" t="n"/>
      <c r="CF333" s="221" t="n"/>
      <c r="CG333" s="222" t="n"/>
      <c r="CH333" s="217" t="n">
        <v>0.015</v>
      </c>
      <c r="CI333" s="449" t="n"/>
      <c r="CJ333" s="224" t="n"/>
      <c r="CK333" s="196" t="n"/>
      <c r="CL333" s="196" t="n"/>
      <c r="CM333" s="196" t="n"/>
      <c r="CN333" s="196" t="n"/>
      <c r="CO333" s="196" t="inlineStr">
        <is>
          <t>الكترولوكس</t>
        </is>
      </c>
      <c r="CP333" s="24" t="inlineStr">
        <is>
          <t>القاهرة للصناعات المغذية غسالات</t>
        </is>
      </c>
      <c r="CQ333" s="367" t="inlineStr">
        <is>
          <t>CDFRP2314</t>
        </is>
      </c>
      <c r="CR333" s="367" t="n"/>
      <c r="CS333" s="367" t="n">
        <v>3</v>
      </c>
      <c r="CT333" s="367" t="n"/>
      <c r="CU333" s="367" t="n"/>
      <c r="CV333" s="367" t="n"/>
      <c r="CW333" s="367" t="n"/>
      <c r="CX333" s="367" t="n"/>
      <c r="CY333" s="367">
        <f>IFERROR(ROUND(STDEV(AN333,L333),1),"")</f>
        <v/>
      </c>
      <c r="CZ333" s="235">
        <f>IFERROR(ROUND(AVERAGE(O333:S333,AA333:AE333),0),"")</f>
        <v/>
      </c>
      <c r="DA333" s="235">
        <f>IFERROR(AVERAGE(T333:X333,AF333:AJ333),"")</f>
        <v/>
      </c>
      <c r="DB333" s="96" t="n"/>
      <c r="DC333" s="431">
        <f>SUM(BL333:BT333,AW333:BE333)</f>
        <v/>
      </c>
      <c r="DD333">
        <f>ROUND(DC333/K333,0)</f>
        <v/>
      </c>
      <c r="DE333">
        <f>IFERROR(ROUND(AVERAGE(Y333:Z333,AK333:AL333),0),"")</f>
        <v/>
      </c>
      <c r="DF333" s="218">
        <f>IFERROR(ROUND((3600/DE333*J333),0),"")</f>
        <v/>
      </c>
      <c r="DG333">
        <f>IFERROR(ROUND(DD333/DF333,1),"")</f>
        <v/>
      </c>
      <c r="DH333" s="431">
        <f>DD333+DB333</f>
        <v/>
      </c>
      <c r="DI333">
        <f>DC333/DH333</f>
        <v/>
      </c>
      <c r="DK333" s="431">
        <f>DF333-AP333</f>
        <v/>
      </c>
      <c r="DL333" s="367" t="n"/>
      <c r="DM333" s="367" t="n"/>
      <c r="DN333" s="367" t="n"/>
      <c r="DO333" s="367" t="n"/>
      <c r="DP333" s="367" t="n"/>
      <c r="DQ333" s="367" t="n"/>
      <c r="DR333" s="367" t="n"/>
      <c r="DS333" s="367" t="n"/>
      <c r="DT333" s="367" t="n"/>
      <c r="DU333" s="367" t="n"/>
      <c r="DV333" s="367" t="n"/>
      <c r="DW333" s="367" t="n"/>
      <c r="DX333" s="367" t="n"/>
      <c r="DY333" s="367" t="n"/>
      <c r="DZ333" s="367" t="n"/>
      <c r="EA333" s="367" t="n"/>
      <c r="EB333" s="367" t="n"/>
      <c r="EC333" s="367" t="n"/>
      <c r="ED333" s="367" t="n"/>
      <c r="EE333" s="367" t="n"/>
      <c r="EF333" s="367" t="n"/>
      <c r="EG333" s="367" t="n"/>
      <c r="EH333" s="367" t="n"/>
      <c r="EI333" s="367" t="n"/>
    </row>
    <row r="334" ht="31.5" customFormat="1" customHeight="1" s="242">
      <c r="A334" s="236" t="n">
        <v>2022</v>
      </c>
      <c r="B334" s="192" t="n">
        <v>1</v>
      </c>
      <c r="C334" s="448" t="n">
        <v>44578</v>
      </c>
      <c r="D334" s="192" t="n">
        <v>137</v>
      </c>
      <c r="E334" s="192" t="n">
        <v>273</v>
      </c>
      <c r="F334" s="192" t="n">
        <v>3</v>
      </c>
      <c r="G334" s="241" t="inlineStr">
        <is>
          <t>صندوق سمك 25 ك بني سويف</t>
        </is>
      </c>
      <c r="H334" t="inlineStr">
        <is>
          <t>FM000B25000000</t>
        </is>
      </c>
      <c r="I334" t="inlineStr">
        <is>
          <t>1400*1700</t>
        </is>
      </c>
      <c r="J334" t="n">
        <v>3</v>
      </c>
      <c r="K334" t="n">
        <v>2</v>
      </c>
      <c r="L334" s="243" t="n">
        <v>564</v>
      </c>
      <c r="M334" s="244" t="n">
        <v>524.52</v>
      </c>
      <c r="N334" s="245" t="n">
        <v>603.48</v>
      </c>
      <c r="O334" s="235" t="n">
        <v>730456</v>
      </c>
      <c r="P334" s="235" t="n"/>
      <c r="Q334" s="235" t="n"/>
      <c r="R334" s="235" t="n"/>
      <c r="S334" s="235" t="n"/>
      <c r="T334" s="235" t="n">
        <v>612032</v>
      </c>
      <c r="U334" s="235" t="n"/>
      <c r="V334" s="235" t="n"/>
      <c r="W334" s="235" t="n"/>
      <c r="X334" s="235" t="n"/>
      <c r="Y334" s="195" t="n">
        <v>125</v>
      </c>
      <c r="Z334" s="195" t="n">
        <v>124</v>
      </c>
      <c r="AA334" s="235" t="n"/>
      <c r="AB334" s="235" t="n"/>
      <c r="AC334" s="235" t="n"/>
      <c r="AD334" s="235" t="n"/>
      <c r="AE334" s="235" t="n"/>
      <c r="AF334" s="235" t="n"/>
      <c r="AG334" s="235" t="n"/>
      <c r="AH334" s="235" t="n"/>
      <c r="AI334" s="235" t="n"/>
      <c r="AJ334" s="235" t="n"/>
      <c r="AK334" s="195" t="n">
        <v>125</v>
      </c>
      <c r="AL334" s="195" t="n">
        <v>125</v>
      </c>
      <c r="AM334" s="235" t="n"/>
      <c r="AN334" s="235" t="n"/>
      <c r="AO334" s="282" t="n"/>
      <c r="AP334" s="219" t="n">
        <v>93</v>
      </c>
      <c r="AQ334" s="220" t="n">
        <v>116</v>
      </c>
      <c r="AR334" s="218" t="n"/>
      <c r="AS334" s="218" t="n"/>
      <c r="AT334" s="218" t="n"/>
      <c r="AU334" s="218" t="n"/>
      <c r="AV334" s="218" t="n"/>
      <c r="AW334" s="218" t="n">
        <v>4192</v>
      </c>
      <c r="AX334" s="218" t="n">
        <v>4192</v>
      </c>
      <c r="AY334" s="218" t="n">
        <v>4192</v>
      </c>
      <c r="AZ334" s="218" t="n"/>
      <c r="BA334" s="218" t="n"/>
      <c r="BB334" s="218" t="n"/>
      <c r="BC334" s="218" t="n"/>
      <c r="BD334" s="218" t="n"/>
      <c r="BE334" s="218" t="n"/>
      <c r="BF334" s="218" t="n"/>
      <c r="BG334" s="218" t="n"/>
      <c r="BH334" s="218" t="n"/>
      <c r="BI334" s="218" t="n"/>
      <c r="BJ334" s="218" t="n"/>
      <c r="BK334" s="218" t="n"/>
      <c r="BL334" s="218" t="n"/>
      <c r="BM334" s="218" t="n"/>
      <c r="BN334" s="218" t="n"/>
      <c r="BO334" s="218" t="n"/>
      <c r="BP334" s="218" t="n"/>
      <c r="BQ334" s="218" t="n"/>
      <c r="BR334" s="218" t="n"/>
      <c r="BS334" s="218" t="n"/>
      <c r="BT334" s="218" t="n"/>
      <c r="BU334" s="218" t="n"/>
      <c r="BV334" s="218" t="n"/>
      <c r="BW334" s="218" t="n"/>
      <c r="BX334" s="221" t="n"/>
      <c r="BY334" s="221" t="n"/>
      <c r="BZ334" s="221" t="n"/>
      <c r="CA334" s="221" t="n"/>
      <c r="CB334" s="221" t="n"/>
      <c r="CC334" s="221" t="n"/>
      <c r="CD334" s="221" t="n"/>
      <c r="CE334" s="221" t="n"/>
      <c r="CF334" s="221" t="n"/>
      <c r="CG334" s="222" t="n"/>
      <c r="CH334" s="217" t="n">
        <v>0.015</v>
      </c>
      <c r="CI334" s="449" t="n"/>
      <c r="CJ334" s="224" t="n"/>
      <c r="CK334" s="196" t="n"/>
      <c r="CL334" s="196" t="n"/>
      <c r="CM334" s="196" t="n"/>
      <c r="CN334" s="196" t="n"/>
      <c r="CO334" s="196" t="inlineStr">
        <is>
          <t>عملاء متنوعون</t>
        </is>
      </c>
      <c r="CP334" s="24" t="n"/>
      <c r="CQ334" s="367" t="n"/>
      <c r="CR334" s="367" t="n"/>
      <c r="CS334" s="367" t="n">
        <v>3</v>
      </c>
      <c r="CT334" s="367" t="n"/>
      <c r="CU334" s="367" t="n"/>
      <c r="CV334" s="367" t="n"/>
      <c r="CW334" s="367" t="n"/>
      <c r="CX334" s="367" t="n"/>
      <c r="CY334" s="367">
        <f>IFERROR(ROUND(STDEV(AN334,L334),1),"")</f>
        <v/>
      </c>
      <c r="CZ334" s="235">
        <f>IFERROR(ROUND(AVERAGE(O334:S334,AA334:AE334),0),"")</f>
        <v/>
      </c>
      <c r="DA334" s="235">
        <f>IFERROR(AVERAGE(T334:X334,AF334:AJ334),"")</f>
        <v/>
      </c>
      <c r="DB334" s="96" t="n"/>
      <c r="DC334" s="431">
        <f>SUM(BL334:BT334,AW334:BE334)</f>
        <v/>
      </c>
      <c r="DD334">
        <f>ROUND(DC334/K334,0)</f>
        <v/>
      </c>
      <c r="DE334">
        <f>IFERROR(ROUND(AVERAGE(Y334:Z334,AK334:AL334),0),"")</f>
        <v/>
      </c>
      <c r="DF334" s="218">
        <f>IFERROR(ROUND((3600/DE334*J334),0),"")</f>
        <v/>
      </c>
      <c r="DG334">
        <f>IFERROR(ROUND(DD334/DF334,1),"")</f>
        <v/>
      </c>
      <c r="DH334" s="431">
        <f>DD334+DB334</f>
        <v/>
      </c>
      <c r="DI334">
        <f>DC334/DH334</f>
        <v/>
      </c>
      <c r="DK334" s="431">
        <f>DF334-AP334</f>
        <v/>
      </c>
      <c r="DL334" s="367" t="n"/>
      <c r="DM334" s="367" t="n"/>
      <c r="DN334" s="367" t="n"/>
      <c r="DO334" s="367" t="n"/>
      <c r="DP334" s="367" t="n"/>
      <c r="DQ334" s="367" t="n"/>
      <c r="DR334" s="367" t="n"/>
      <c r="DS334" s="367" t="n"/>
      <c r="DT334" s="367" t="n"/>
      <c r="DU334" s="367" t="n"/>
      <c r="DV334" s="367" t="n"/>
      <c r="DW334" s="367" t="n"/>
      <c r="DX334" s="367" t="n"/>
      <c r="DY334" s="367" t="n"/>
      <c r="DZ334" s="367" t="n"/>
      <c r="EA334" s="367" t="n"/>
      <c r="EB334" s="367" t="n"/>
      <c r="EC334" s="367" t="n"/>
      <c r="ED334" s="367" t="n"/>
      <c r="EE334" s="367" t="n"/>
      <c r="EF334" s="367" t="n"/>
      <c r="EG334" s="367" t="n"/>
      <c r="EH334" s="367" t="n"/>
      <c r="EI334" s="367" t="n"/>
    </row>
    <row r="335" ht="31.5" customFormat="1" customHeight="1" s="242">
      <c r="A335" s="236" t="n">
        <v>2022</v>
      </c>
      <c r="B335" s="192" t="n">
        <v>1</v>
      </c>
      <c r="C335" s="448" t="n">
        <v>44578</v>
      </c>
      <c r="D335" s="192" t="n">
        <v>236</v>
      </c>
      <c r="E335" s="192" t="n">
        <v>160</v>
      </c>
      <c r="F335" s="192" t="n">
        <v>3</v>
      </c>
      <c r="G335" s="241" t="inlineStr">
        <is>
          <t>فوم طقم رويال جاز المعدل</t>
        </is>
      </c>
      <c r="H335" t="inlineStr">
        <is>
          <t>FMROGI20000000</t>
        </is>
      </c>
      <c r="I335" t="inlineStr">
        <is>
          <t>1400*1700</t>
        </is>
      </c>
      <c r="J335" t="n">
        <v>2</v>
      </c>
      <c r="K335" t="n">
        <v>1</v>
      </c>
      <c r="L335" s="243" t="n">
        <v>200</v>
      </c>
      <c r="M335" s="244" t="n">
        <v>186</v>
      </c>
      <c r="N335" s="245" t="n">
        <v>214</v>
      </c>
      <c r="O335" s="235" t="n">
        <v>134334</v>
      </c>
      <c r="P335" s="235" t="n">
        <v>133456</v>
      </c>
      <c r="Q335" s="235" t="n">
        <v>114140</v>
      </c>
      <c r="R335" s="235" t="n"/>
      <c r="S335" s="235" t="n">
        <v>122920</v>
      </c>
      <c r="T335" s="235" t="n">
        <v>92190</v>
      </c>
      <c r="U335" s="235" t="n">
        <v>88678</v>
      </c>
      <c r="V335" s="235" t="n">
        <v>89995</v>
      </c>
      <c r="W335" s="235" t="n"/>
      <c r="X335" s="235" t="n">
        <v>91751</v>
      </c>
      <c r="Y335" s="195" t="n">
        <v>93</v>
      </c>
      <c r="Z335" s="195" t="n">
        <v>93</v>
      </c>
      <c r="AA335" s="235" t="n">
        <v>112823</v>
      </c>
      <c r="AB335" s="235" t="n">
        <v>118091</v>
      </c>
      <c r="AC335" s="235" t="n">
        <v>114140</v>
      </c>
      <c r="AD335" s="235" t="n">
        <v>120725</v>
      </c>
      <c r="AE335" s="235" t="n">
        <v>122042</v>
      </c>
      <c r="AF335" s="235" t="n">
        <v>88678</v>
      </c>
      <c r="AG335" s="235" t="n">
        <v>84288</v>
      </c>
      <c r="AH335" s="235" t="n">
        <v>81215</v>
      </c>
      <c r="AI335" s="235" t="n">
        <v>90873</v>
      </c>
      <c r="AJ335" s="235" t="n">
        <v>91312</v>
      </c>
      <c r="AK335" s="195" t="n">
        <v>93</v>
      </c>
      <c r="AL335" s="195" t="n">
        <v>92</v>
      </c>
      <c r="AM335" s="235" t="n"/>
      <c r="AN335" s="235" t="n"/>
      <c r="AO335" s="282" t="n"/>
      <c r="AP335" s="219" t="n">
        <v>76</v>
      </c>
      <c r="AQ335" s="220" t="n">
        <v>95</v>
      </c>
      <c r="AR335" s="218" t="n"/>
      <c r="AS335" s="218" t="n"/>
      <c r="AT335" s="218" t="n"/>
      <c r="AU335" s="218" t="n"/>
      <c r="AV335" s="218" t="n"/>
      <c r="AW335" s="218" t="n">
        <v>1756</v>
      </c>
      <c r="AX335" s="218" t="n">
        <v>1756</v>
      </c>
      <c r="AY335" s="218" t="n">
        <v>878</v>
      </c>
      <c r="AZ335" s="218" t="n"/>
      <c r="BA335" s="218" t="n"/>
      <c r="BB335" s="218" t="n"/>
      <c r="BC335" s="218" t="n"/>
      <c r="BD335" s="218" t="n"/>
      <c r="BE335" s="218" t="n"/>
      <c r="BF335" s="218" t="n"/>
      <c r="BG335" s="218" t="n"/>
      <c r="BH335" s="218" t="n"/>
      <c r="BI335" s="218" t="n"/>
      <c r="BJ335" s="218" t="n"/>
      <c r="BK335" s="218" t="n"/>
      <c r="BL335" s="218" t="n"/>
      <c r="BM335" s="218" t="n">
        <v>1756</v>
      </c>
      <c r="BN335" s="218" t="n">
        <v>1756</v>
      </c>
      <c r="BO335" s="218" t="n"/>
      <c r="BP335" s="218" t="n"/>
      <c r="BQ335" s="218" t="n"/>
      <c r="BR335" s="218" t="n"/>
      <c r="BS335" s="218" t="n"/>
      <c r="BT335" s="218" t="n"/>
      <c r="BU335" s="218" t="n"/>
      <c r="BV335" s="218" t="n"/>
      <c r="BW335" s="218" t="n"/>
      <c r="BX335" s="221" t="n">
        <v>3512</v>
      </c>
      <c r="BY335" s="221" t="n">
        <v>2634</v>
      </c>
      <c r="BZ335" s="221" t="n"/>
      <c r="CA335" s="221" t="n"/>
      <c r="CB335" s="221" t="n"/>
      <c r="CC335" s="221" t="n"/>
      <c r="CD335" s="221" t="n"/>
      <c r="CE335" s="221" t="n"/>
      <c r="CF335" s="221" t="n"/>
      <c r="CG335" s="222" t="n"/>
      <c r="CH335" s="217" t="n">
        <v>0.015</v>
      </c>
      <c r="CI335" s="449" t="n"/>
      <c r="CJ335" s="224" t="n"/>
      <c r="CK335" s="196" t="n"/>
      <c r="CL335" s="196" t="n"/>
      <c r="CM335" s="196" t="n"/>
      <c r="CN335" s="196" t="n"/>
      <c r="CO335" s="196" t="inlineStr">
        <is>
          <t>رويال جاز</t>
        </is>
      </c>
      <c r="CP335" s="24" t="inlineStr">
        <is>
          <t xml:space="preserve">الهندسية لانتاج الاجهزة المنزلية </t>
        </is>
      </c>
      <c r="CQ335" s="367" t="n"/>
      <c r="CR335" s="367" t="n"/>
      <c r="CS335" s="367" t="n">
        <v>3</v>
      </c>
      <c r="CT335" s="367" t="n"/>
      <c r="CU335" s="367" t="n"/>
      <c r="CV335" s="367" t="n"/>
      <c r="CW335" s="367" t="n"/>
      <c r="CX335" s="367" t="n"/>
      <c r="CY335" s="367">
        <f>IFERROR(ROUND(STDEV(AN335,L335),1),"")</f>
        <v/>
      </c>
      <c r="CZ335" s="235">
        <f>IFERROR(ROUND(AVERAGE(O335:S335,AA335:AE335),0),"")</f>
        <v/>
      </c>
      <c r="DA335" s="235">
        <f>IFERROR(AVERAGE(T335:X335,AF335:AJ335),"")</f>
        <v/>
      </c>
      <c r="DB335" s="96" t="n"/>
      <c r="DC335" s="431">
        <f>SUM(BL335:BT335,AW335:BE335)</f>
        <v/>
      </c>
      <c r="DD335">
        <f>ROUND(DC335/K335,0)</f>
        <v/>
      </c>
      <c r="DE335">
        <f>IFERROR(ROUND(AVERAGE(Y335:Z335,AK335:AL335),0),"")</f>
        <v/>
      </c>
      <c r="DF335" s="218">
        <f>IFERROR(ROUND((3600/DE335*J335),0),"")</f>
        <v/>
      </c>
      <c r="DG335">
        <f>IFERROR(ROUND(DD335/DF335,1),"")</f>
        <v/>
      </c>
      <c r="DH335" s="431">
        <f>DD335+DB335</f>
        <v/>
      </c>
      <c r="DI335">
        <f>DC335/DH335</f>
        <v/>
      </c>
      <c r="DK335" s="431">
        <f>DF335-AP335</f>
        <v/>
      </c>
      <c r="DL335" s="367" t="n"/>
      <c r="DM335" s="367" t="n"/>
      <c r="DN335" s="367" t="n"/>
      <c r="DO335" s="367" t="n"/>
      <c r="DP335" s="367" t="n"/>
      <c r="DQ335" s="367" t="n"/>
      <c r="DR335" s="367" t="n"/>
      <c r="DS335" s="367" t="n"/>
      <c r="DT335" s="367" t="n"/>
      <c r="DU335" s="367" t="n"/>
      <c r="DV335" s="367" t="n"/>
      <c r="DW335" s="367" t="n"/>
      <c r="DX335" s="367" t="n"/>
      <c r="DY335" s="367" t="n"/>
      <c r="DZ335" s="367" t="n"/>
      <c r="EA335" s="367" t="n"/>
      <c r="EB335" s="367" t="n"/>
      <c r="EC335" s="367" t="n"/>
      <c r="ED335" s="367" t="n"/>
      <c r="EE335" s="367" t="n"/>
      <c r="EF335" s="367" t="n"/>
      <c r="EG335" s="367" t="n"/>
      <c r="EH335" s="367" t="n"/>
      <c r="EI335" s="367" t="n"/>
    </row>
    <row r="336" ht="31.5" customFormat="1" customHeight="1" s="242">
      <c r="A336" s="236" t="n">
        <v>2022</v>
      </c>
      <c r="B336" s="192" t="n">
        <v>1</v>
      </c>
      <c r="C336" s="448" t="n">
        <v>44578</v>
      </c>
      <c r="D336" s="192" t="n">
        <v>423</v>
      </c>
      <c r="E336" s="192" t="n">
        <v>669</v>
      </c>
      <c r="F336" s="192" t="n">
        <v>3</v>
      </c>
      <c r="G336" s="241" t="inlineStr">
        <is>
          <t>LG65UP77_TB</t>
        </is>
      </c>
      <c r="H336" t="inlineStr">
        <is>
          <t>FMLGEI065UP770</t>
        </is>
      </c>
      <c r="I336" t="inlineStr">
        <is>
          <t>1400*1700</t>
        </is>
      </c>
      <c r="J336" t="n">
        <v>2</v>
      </c>
      <c r="K336" t="n">
        <v>2</v>
      </c>
      <c r="L336" s="243" t="n">
        <v>954</v>
      </c>
      <c r="M336" s="244" t="n">
        <v>897.7140000000001</v>
      </c>
      <c r="N336" s="245" t="n">
        <v>1021.734</v>
      </c>
      <c r="O336" s="235" t="n"/>
      <c r="P336" s="235" t="n"/>
      <c r="Q336" s="235" t="n"/>
      <c r="R336" s="235" t="n"/>
      <c r="S336" s="235" t="n"/>
      <c r="T336" s="235" t="n"/>
      <c r="U336" s="235" t="n"/>
      <c r="V336" s="235" t="n"/>
      <c r="W336" s="235" t="n"/>
      <c r="X336" s="235" t="n"/>
      <c r="Y336" s="195" t="n">
        <v>193</v>
      </c>
      <c r="Z336" s="195" t="n">
        <v>193</v>
      </c>
      <c r="AA336" s="235" t="n"/>
      <c r="AB336" s="235" t="n"/>
      <c r="AC336" s="235" t="n"/>
      <c r="AD336" s="235" t="n"/>
      <c r="AE336" s="235" t="n"/>
      <c r="AF336" s="235" t="n"/>
      <c r="AG336" s="235" t="n"/>
      <c r="AH336" s="235" t="n"/>
      <c r="AI336" s="235" t="n"/>
      <c r="AJ336" s="235" t="n"/>
      <c r="AK336" s="195" t="n">
        <v>193</v>
      </c>
      <c r="AL336" s="195" t="n">
        <v>194</v>
      </c>
      <c r="AM336" s="235" t="n"/>
      <c r="AN336" s="235" t="n"/>
      <c r="AO336" s="282" t="n"/>
      <c r="AP336" s="219" t="n">
        <v>40</v>
      </c>
      <c r="AQ336" s="220" t="n">
        <v>180</v>
      </c>
      <c r="AR336" s="218" t="n"/>
      <c r="AS336" s="218" t="n"/>
      <c r="AT336" s="218" t="n"/>
      <c r="AU336" s="218" t="n"/>
      <c r="AV336" s="218" t="n"/>
      <c r="AW336" s="218" t="n"/>
      <c r="AX336" s="218" t="n"/>
      <c r="AY336" s="218" t="n"/>
      <c r="AZ336" s="218" t="n"/>
      <c r="BA336" s="218" t="n"/>
      <c r="BB336" s="218" t="n"/>
      <c r="BC336" s="218" t="n"/>
      <c r="BD336" s="218" t="n"/>
      <c r="BE336" s="218" t="n"/>
      <c r="BF336" s="218" t="n"/>
      <c r="BG336" s="218" t="n"/>
      <c r="BH336" s="218" t="n"/>
      <c r="BI336" s="218" t="n"/>
      <c r="BJ336" s="218" t="n"/>
      <c r="BK336" s="218" t="n"/>
      <c r="BL336" s="218" t="n"/>
      <c r="BM336" s="218" t="n"/>
      <c r="BN336" s="218" t="n"/>
      <c r="BO336" s="218" t="n"/>
      <c r="BP336" s="218" t="n"/>
      <c r="BQ336" s="218" t="n"/>
      <c r="BR336" s="218" t="n"/>
      <c r="BS336" s="218" t="n"/>
      <c r="BT336" s="218" t="n"/>
      <c r="BU336" s="218" t="n"/>
      <c r="BV336" s="218" t="n"/>
      <c r="BW336" s="218" t="n"/>
      <c r="BX336" s="221" t="n"/>
      <c r="BY336" s="221" t="n"/>
      <c r="BZ336" s="221" t="n"/>
      <c r="CA336" s="221" t="n"/>
      <c r="CB336" s="221" t="n"/>
      <c r="CC336" s="221" t="n"/>
      <c r="CD336" s="221" t="n"/>
      <c r="CE336" s="221" t="n"/>
      <c r="CF336" s="221" t="n"/>
      <c r="CG336" s="222" t="n"/>
      <c r="CH336" s="217" t="n">
        <v>0.015</v>
      </c>
      <c r="CI336" s="449" t="n"/>
      <c r="CJ336" s="224" t="n"/>
      <c r="CK336" s="196" t="n"/>
      <c r="CL336" s="196" t="n"/>
      <c r="CM336" s="196" t="n"/>
      <c r="CN336" s="196" t="n"/>
      <c r="CO336" s="196" t="inlineStr">
        <is>
          <t>LG</t>
        </is>
      </c>
      <c r="CP336" s="24" t="inlineStr">
        <is>
          <t>HE</t>
        </is>
      </c>
      <c r="CQ336" s="367" t="inlineStr">
        <is>
          <t>MFZ67207701</t>
        </is>
      </c>
      <c r="CR336" s="367" t="inlineStr">
        <is>
          <t>mma</t>
        </is>
      </c>
      <c r="CS336" s="367" t="n">
        <v>3</v>
      </c>
      <c r="CT336" s="367" t="n"/>
      <c r="CU336" s="367" t="n"/>
      <c r="CV336" s="367" t="n"/>
      <c r="CW336" s="367" t="n"/>
      <c r="CX336" s="367" t="n"/>
      <c r="CY336" s="367">
        <f>IFERROR(ROUND(STDEV(AN336,L336),1),"")</f>
        <v/>
      </c>
      <c r="CZ336" s="235">
        <f>IFERROR(ROUND(AVERAGE(O336:S336,AA336:AE336),0),"")</f>
        <v/>
      </c>
      <c r="DA336" s="235">
        <f>IFERROR(AVERAGE(T336:X336,AF336:AJ336),"")</f>
        <v/>
      </c>
      <c r="DB336" s="96" t="n"/>
      <c r="DC336" s="431">
        <f>SUM(BL336:BT336,AW336:BE336)</f>
        <v/>
      </c>
      <c r="DD336">
        <f>ROUND(DC336/K336,0)</f>
        <v/>
      </c>
      <c r="DE336">
        <f>IFERROR(ROUND(AVERAGE(Y336:Z336,AK336:AL336),0),"")</f>
        <v/>
      </c>
      <c r="DF336" s="218">
        <f>IFERROR(ROUND((3600/DE336*J336),0),"")</f>
        <v/>
      </c>
      <c r="DG336">
        <f>IFERROR(ROUND(DD336/DF336,1),"")</f>
        <v/>
      </c>
      <c r="DH336" s="431">
        <f>DD336+DB336</f>
        <v/>
      </c>
      <c r="DI336">
        <f>DC336/DH336</f>
        <v/>
      </c>
      <c r="DK336" s="431">
        <f>DF336-AP336</f>
        <v/>
      </c>
      <c r="DL336" s="367" t="n"/>
      <c r="DM336" s="367" t="n"/>
      <c r="DN336" s="367" t="n"/>
      <c r="DO336" s="367" t="n"/>
      <c r="DP336" s="367" t="n"/>
      <c r="DQ336" s="367" t="n"/>
      <c r="DR336" s="367" t="n"/>
      <c r="DS336" s="367" t="n"/>
      <c r="DT336" s="367" t="n"/>
      <c r="DU336" s="367" t="n"/>
      <c r="DV336" s="367" t="n"/>
      <c r="DW336" s="367" t="n"/>
      <c r="DX336" s="367" t="n"/>
      <c r="DY336" s="367" t="n"/>
      <c r="DZ336" s="367" t="n"/>
      <c r="EA336" s="367" t="n"/>
      <c r="EB336" s="367" t="n"/>
      <c r="EC336" s="367" t="n"/>
      <c r="ED336" s="367" t="n"/>
      <c r="EE336" s="367" t="n"/>
      <c r="EF336" s="367" t="n"/>
      <c r="EG336" s="367" t="n"/>
      <c r="EH336" s="367" t="n"/>
      <c r="EI336" s="367" t="n"/>
    </row>
    <row r="337" ht="31.5" customFormat="1" customHeight="1" s="242">
      <c r="A337" s="236" t="n">
        <v>2022</v>
      </c>
      <c r="B337" s="192" t="n">
        <v>1</v>
      </c>
      <c r="C337" s="448" t="n">
        <v>44578</v>
      </c>
      <c r="D337" s="192" t="n">
        <v>34</v>
      </c>
      <c r="E337" s="192" t="n">
        <v>104</v>
      </c>
      <c r="F337" s="192" t="n">
        <v>4</v>
      </c>
      <c r="G337" s="241" t="inlineStr">
        <is>
          <t>فوم تغليف سفلى شمال 11قدم المعدل  PDFRP0146</t>
        </is>
      </c>
      <c r="H337" t="inlineStr">
        <is>
          <t>FMDAIIM5000000</t>
        </is>
      </c>
      <c r="I337" t="inlineStr">
        <is>
          <t>1400*1700</t>
        </is>
      </c>
      <c r="J337" t="n">
        <v>4</v>
      </c>
      <c r="K337" t="n">
        <v>6</v>
      </c>
      <c r="L337" s="243" t="n">
        <v>89</v>
      </c>
      <c r="M337" s="244" t="n">
        <v>82.77</v>
      </c>
      <c r="N337" s="245" t="n">
        <v>95.23</v>
      </c>
      <c r="O337" s="235" t="n"/>
      <c r="P337" s="235" t="n"/>
      <c r="Q337" s="235" t="n"/>
      <c r="R337" s="235" t="n"/>
      <c r="S337" s="235" t="n"/>
      <c r="T337" s="235" t="n"/>
      <c r="U337" s="235" t="n"/>
      <c r="V337" s="235" t="n"/>
      <c r="W337" s="235" t="n"/>
      <c r="X337" s="235" t="n"/>
      <c r="Y337" s="195" t="n">
        <v>106</v>
      </c>
      <c r="Z337" s="195" t="n">
        <v>108</v>
      </c>
      <c r="AA337" s="235" t="n"/>
      <c r="AB337" s="235" t="n"/>
      <c r="AC337" s="235" t="n"/>
      <c r="AD337" s="235" t="n"/>
      <c r="AE337" s="235" t="n"/>
      <c r="AF337" s="235" t="n"/>
      <c r="AG337" s="235" t="n"/>
      <c r="AH337" s="235" t="n"/>
      <c r="AI337" s="235" t="n"/>
      <c r="AJ337" s="235" t="n"/>
      <c r="AK337" s="195" t="n">
        <v>105</v>
      </c>
      <c r="AL337" s="195" t="n">
        <v>106</v>
      </c>
      <c r="AM337" s="235" t="n"/>
      <c r="AN337" s="235" t="n"/>
      <c r="AO337" s="282" t="n"/>
      <c r="AP337" s="219" t="n">
        <v>140</v>
      </c>
      <c r="AQ337" s="220" t="n">
        <v>103</v>
      </c>
      <c r="AR337" s="218" t="n"/>
      <c r="AS337" s="218" t="n"/>
      <c r="AT337" s="218" t="n"/>
      <c r="AU337" s="218" t="n"/>
      <c r="AV337" s="218" t="n"/>
      <c r="AW337" s="218" t="n"/>
      <c r="AX337" s="218" t="n"/>
      <c r="AY337" s="218" t="n"/>
      <c r="AZ337" s="218" t="n"/>
      <c r="BA337" s="218" t="n"/>
      <c r="BB337" s="218" t="n"/>
      <c r="BC337" s="218" t="n"/>
      <c r="BD337" s="218" t="n"/>
      <c r="BE337" s="218" t="n"/>
      <c r="BF337" s="218" t="n"/>
      <c r="BG337" s="218" t="n"/>
      <c r="BH337" s="218" t="n"/>
      <c r="BI337" s="218" t="n"/>
      <c r="BJ337" s="218" t="n"/>
      <c r="BK337" s="218" t="n"/>
      <c r="BL337" s="218" t="n"/>
      <c r="BM337" s="218" t="n"/>
      <c r="BN337" s="218" t="n"/>
      <c r="BO337" s="218" t="n"/>
      <c r="BP337" s="218" t="n"/>
      <c r="BQ337" s="218" t="n"/>
      <c r="BR337" s="218" t="n"/>
      <c r="BS337" s="218" t="n"/>
      <c r="BT337" s="218" t="n"/>
      <c r="BU337" s="218" t="n"/>
      <c r="BV337" s="218" t="n"/>
      <c r="BW337" s="218" t="n"/>
      <c r="BX337" s="221" t="n"/>
      <c r="BY337" s="221" t="n"/>
      <c r="BZ337" s="221" t="n"/>
      <c r="CA337" s="221" t="n"/>
      <c r="CB337" s="221" t="n"/>
      <c r="CC337" s="221" t="n"/>
      <c r="CD337" s="221" t="n"/>
      <c r="CE337" s="221" t="n"/>
      <c r="CF337" s="221" t="n"/>
      <c r="CG337" s="222" t="n"/>
      <c r="CH337" s="217" t="n">
        <v>0.015</v>
      </c>
      <c r="CI337" s="449" t="n"/>
      <c r="CJ337" s="224" t="n"/>
      <c r="CK337" s="196" t="n"/>
      <c r="CL337" s="196" t="n"/>
      <c r="CM337" s="196" t="n"/>
      <c r="CN337" s="196" t="n"/>
      <c r="CO337" s="196" t="inlineStr">
        <is>
          <t>الكترولوكس</t>
        </is>
      </c>
      <c r="CP337" s="24" t="inlineStr">
        <is>
          <t>القاهرة للصناعات المغذية غسالات</t>
        </is>
      </c>
      <c r="CQ337" s="367" t="inlineStr">
        <is>
          <t>PDFRP0145</t>
        </is>
      </c>
      <c r="CR337" s="367" t="n"/>
      <c r="CS337" s="367" t="n">
        <v>3</v>
      </c>
      <c r="CT337" s="367" t="n"/>
      <c r="CU337" s="367" t="n"/>
      <c r="CV337" s="367" t="n"/>
      <c r="CW337" s="367" t="n"/>
      <c r="CX337" s="367" t="n"/>
      <c r="CY337" s="367">
        <f>IFERROR(ROUND(STDEV(AN337,L337),1),"")</f>
        <v/>
      </c>
      <c r="CZ337" s="235">
        <f>IFERROR(ROUND(AVERAGE(O337:S337,AA337:AE337),0),"")</f>
        <v/>
      </c>
      <c r="DA337" s="235">
        <f>IFERROR(AVERAGE(T337:X337,AF337:AJ337),"")</f>
        <v/>
      </c>
      <c r="DB337" s="96" t="n"/>
      <c r="DC337" s="431">
        <f>SUM(BL337:BT337,AW337:BE337)</f>
        <v/>
      </c>
      <c r="DD337">
        <f>ROUND(DC337/K337,0)</f>
        <v/>
      </c>
      <c r="DE337">
        <f>IFERROR(ROUND(AVERAGE(Y337:Z337,AK337:AL337),0),"")</f>
        <v/>
      </c>
      <c r="DF337" s="218">
        <f>IFERROR(ROUND((3600/DE337*J337),0),"")</f>
        <v/>
      </c>
      <c r="DG337">
        <f>IFERROR(ROUND(DD337/DF337,1),"")</f>
        <v/>
      </c>
      <c r="DH337" s="431">
        <f>DD337+DB337</f>
        <v/>
      </c>
      <c r="DI337">
        <f>DC337/DH337</f>
        <v/>
      </c>
      <c r="DK337" s="431">
        <f>DF337-AP337</f>
        <v/>
      </c>
      <c r="DL337" s="367" t="n"/>
      <c r="DM337" s="367" t="n"/>
      <c r="DN337" s="367" t="n"/>
      <c r="DO337" s="367" t="n"/>
      <c r="DP337" s="367" t="n"/>
      <c r="DQ337" s="367" t="n"/>
      <c r="DR337" s="367" t="n"/>
      <c r="DS337" s="367" t="n"/>
      <c r="DT337" s="367" t="n"/>
      <c r="DU337" s="367" t="n"/>
      <c r="DV337" s="367" t="n"/>
      <c r="DW337" s="367" t="n"/>
      <c r="DX337" s="367" t="n"/>
      <c r="DY337" s="367" t="n"/>
      <c r="DZ337" s="367" t="n"/>
      <c r="EA337" s="367" t="n"/>
      <c r="EB337" s="367" t="n"/>
      <c r="EC337" s="367" t="n"/>
      <c r="ED337" s="367" t="n"/>
      <c r="EE337" s="367" t="n"/>
      <c r="EF337" s="367" t="n"/>
      <c r="EG337" s="367" t="n"/>
      <c r="EH337" s="367" t="n"/>
      <c r="EI337" s="367" t="n"/>
    </row>
    <row r="338" ht="31.5" customFormat="1" customHeight="1" s="242">
      <c r="A338" s="236" t="n">
        <v>2022</v>
      </c>
      <c r="B338" s="192" t="n">
        <v>1</v>
      </c>
      <c r="C338" s="448" t="n">
        <v>44578</v>
      </c>
      <c r="D338" s="192" t="n">
        <v>419</v>
      </c>
      <c r="E338" s="192" t="n">
        <v>670</v>
      </c>
      <c r="F338" s="192" t="n">
        <v>4</v>
      </c>
      <c r="G338" s="241" t="inlineStr">
        <is>
          <t>LG43UP77</t>
        </is>
      </c>
      <c r="H338" t="inlineStr">
        <is>
          <t>FMLGEI043UP770</t>
        </is>
      </c>
      <c r="I338" t="inlineStr">
        <is>
          <t>1400*1700</t>
        </is>
      </c>
      <c r="J338" t="n">
        <v>4</v>
      </c>
      <c r="K338" t="n">
        <v>2</v>
      </c>
      <c r="L338" s="243" t="n">
        <v>298</v>
      </c>
      <c r="M338" s="244" t="n">
        <v>280.418</v>
      </c>
      <c r="N338" s="245" t="n">
        <v>319.158</v>
      </c>
      <c r="O338" s="235" t="n">
        <v>11200</v>
      </c>
      <c r="P338" s="235" t="n">
        <v>11368</v>
      </c>
      <c r="Q338" s="235" t="n">
        <v>10640</v>
      </c>
      <c r="R338" s="235" t="n"/>
      <c r="S338" s="235" t="n"/>
      <c r="T338" s="235" t="n">
        <v>8008</v>
      </c>
      <c r="U338" s="235" t="n">
        <v>7840</v>
      </c>
      <c r="V338" s="235" t="n">
        <v>7784</v>
      </c>
      <c r="W338" s="235" t="n"/>
      <c r="X338" s="235" t="n"/>
      <c r="Y338" s="195" t="n">
        <v>155</v>
      </c>
      <c r="Z338" s="195" t="n">
        <v>159</v>
      </c>
      <c r="AA338" s="235" t="n"/>
      <c r="AB338" s="235" t="n"/>
      <c r="AC338" s="235" t="n"/>
      <c r="AD338" s="235" t="n"/>
      <c r="AE338" s="235" t="n"/>
      <c r="AF338" s="235" t="n"/>
      <c r="AG338" s="235" t="n"/>
      <c r="AH338" s="235" t="n"/>
      <c r="AI338" s="235" t="n"/>
      <c r="AJ338" s="235" t="n"/>
      <c r="AK338" s="195" t="n">
        <v>161</v>
      </c>
      <c r="AL338" s="195" t="n">
        <v>162</v>
      </c>
      <c r="AM338" s="235" t="n"/>
      <c r="AN338" s="235" t="n"/>
      <c r="AO338" s="282" t="n"/>
      <c r="AP338" s="219" t="n">
        <v>96</v>
      </c>
      <c r="AQ338" s="220" t="n">
        <v>150</v>
      </c>
      <c r="AR338" s="218" t="n"/>
      <c r="AS338" s="218" t="n"/>
      <c r="AT338" s="218" t="n"/>
      <c r="AU338" s="218" t="n"/>
      <c r="AV338" s="218" t="n"/>
      <c r="AW338" s="218" t="n">
        <v>280</v>
      </c>
      <c r="AX338" s="218" t="n">
        <v>280</v>
      </c>
      <c r="AY338" s="218" t="n">
        <v>224</v>
      </c>
      <c r="AZ338" s="218" t="n"/>
      <c r="BA338" s="218" t="n"/>
      <c r="BB338" s="218" t="n"/>
      <c r="BC338" s="218" t="n"/>
      <c r="BD338" s="218" t="n"/>
      <c r="BE338" s="218" t="n"/>
      <c r="BF338" s="218" t="n"/>
      <c r="BG338" s="218" t="n"/>
      <c r="BH338" s="218" t="n"/>
      <c r="BI338" s="218" t="n"/>
      <c r="BJ338" s="218" t="n"/>
      <c r="BK338" s="218" t="n"/>
      <c r="BL338" s="218" t="n"/>
      <c r="BM338" s="218" t="n"/>
      <c r="BN338" s="218" t="n"/>
      <c r="BO338" s="218" t="n"/>
      <c r="BP338" s="218" t="n"/>
      <c r="BQ338" s="218" t="n"/>
      <c r="BR338" s="218" t="n"/>
      <c r="BS338" s="218" t="n"/>
      <c r="BT338" s="218" t="n"/>
      <c r="BU338" s="218" t="n"/>
      <c r="BV338" s="218" t="n"/>
      <c r="BW338" s="218" t="n"/>
      <c r="BX338" s="221" t="n"/>
      <c r="BY338" s="221" t="n"/>
      <c r="BZ338" s="221" t="n"/>
      <c r="CA338" s="221" t="n"/>
      <c r="CB338" s="221" t="n"/>
      <c r="CC338" s="221" t="n"/>
      <c r="CD338" s="221" t="n"/>
      <c r="CE338" s="221" t="n"/>
      <c r="CF338" s="221" t="n"/>
      <c r="CG338" s="222" t="n"/>
      <c r="CH338" s="217" t="n">
        <v>0.015</v>
      </c>
      <c r="CI338" s="449" t="n"/>
      <c r="CJ338" s="224" t="n"/>
      <c r="CK338" s="196" t="n"/>
      <c r="CL338" s="196" t="n"/>
      <c r="CM338" s="196" t="n"/>
      <c r="CN338" s="196" t="n"/>
      <c r="CO338" s="196" t="inlineStr">
        <is>
          <t>LG</t>
        </is>
      </c>
      <c r="CP338" s="24" t="inlineStr">
        <is>
          <t>HE</t>
        </is>
      </c>
      <c r="CQ338" s="367" t="inlineStr">
        <is>
          <t>MFZ67209801</t>
        </is>
      </c>
      <c r="CR338" s="367" t="inlineStr">
        <is>
          <t>mma</t>
        </is>
      </c>
      <c r="CS338" s="367" t="n">
        <v>3</v>
      </c>
      <c r="CT338" s="367" t="n"/>
      <c r="CU338" s="367" t="n"/>
      <c r="CV338" s="367" t="n"/>
      <c r="CW338" s="367" t="n"/>
      <c r="CX338" s="367" t="n"/>
      <c r="CY338" s="367">
        <f>IFERROR(ROUND(STDEV(AN338,L338),1),"")</f>
        <v/>
      </c>
      <c r="CZ338" s="235">
        <f>IFERROR(ROUND(AVERAGE(O338:S338,AA338:AE338),0),"")</f>
        <v/>
      </c>
      <c r="DA338" s="235">
        <f>IFERROR(AVERAGE(T338:X338,AF338:AJ338),"")</f>
        <v/>
      </c>
      <c r="DB338" s="96" t="n"/>
      <c r="DC338" s="431">
        <f>SUM(BL338:BT338,AW338:BE338)</f>
        <v/>
      </c>
      <c r="DD338">
        <f>ROUND(DC338/K338,0)</f>
        <v/>
      </c>
      <c r="DE338">
        <f>IFERROR(ROUND(AVERAGE(Y338:Z338,AK338:AL338),0),"")</f>
        <v/>
      </c>
      <c r="DF338" s="218">
        <f>IFERROR(ROUND((3600/DE338*J338),0),"")</f>
        <v/>
      </c>
      <c r="DG338">
        <f>IFERROR(ROUND(DD338/DF338,1),"")</f>
        <v/>
      </c>
      <c r="DH338" s="431">
        <f>DD338+DB338</f>
        <v/>
      </c>
      <c r="DI338">
        <f>DC338/DH338</f>
        <v/>
      </c>
      <c r="DK338" s="431">
        <f>DF338-AP338</f>
        <v/>
      </c>
      <c r="DL338" s="367" t="n"/>
      <c r="DM338" s="367" t="n"/>
      <c r="DN338" s="367" t="n"/>
      <c r="DO338" s="367" t="n"/>
      <c r="DP338" s="367" t="n"/>
      <c r="DQ338" s="367" t="n"/>
      <c r="DR338" s="367" t="n"/>
      <c r="DS338" s="367" t="n"/>
      <c r="DT338" s="367" t="n"/>
      <c r="DU338" s="367" t="n"/>
      <c r="DV338" s="367" t="n"/>
      <c r="DW338" s="367" t="n"/>
      <c r="DX338" s="367" t="n"/>
      <c r="DY338" s="367" t="n"/>
      <c r="DZ338" s="367" t="n"/>
      <c r="EA338" s="367" t="n"/>
      <c r="EB338" s="367" t="n"/>
      <c r="EC338" s="367" t="n"/>
      <c r="ED338" s="367" t="n"/>
      <c r="EE338" s="367" t="n"/>
      <c r="EF338" s="367" t="n"/>
      <c r="EG338" s="367" t="n"/>
      <c r="EH338" s="367" t="n"/>
      <c r="EI338" s="367" t="n"/>
    </row>
    <row r="339" ht="31.5" customFormat="1" customHeight="1" s="242">
      <c r="A339" s="236" t="n">
        <v>2022</v>
      </c>
      <c r="B339" s="192" t="n">
        <v>1</v>
      </c>
      <c r="C339" s="448" t="n">
        <v>44578</v>
      </c>
      <c r="D339" s="192" t="n">
        <v>423</v>
      </c>
      <c r="E339" s="192" t="n">
        <v>669</v>
      </c>
      <c r="F339" s="192" t="n">
        <v>4</v>
      </c>
      <c r="G339" s="241" t="inlineStr">
        <is>
          <t>LG65UP77_TB</t>
        </is>
      </c>
      <c r="H339" t="inlineStr">
        <is>
          <t>FMLGEI065UP770</t>
        </is>
      </c>
      <c r="I339" t="inlineStr">
        <is>
          <t>1400*1700</t>
        </is>
      </c>
      <c r="J339" t="n">
        <v>2</v>
      </c>
      <c r="K339" t="n">
        <v>2</v>
      </c>
      <c r="L339" s="243" t="n">
        <v>954</v>
      </c>
      <c r="M339" s="244" t="n">
        <v>897.7140000000001</v>
      </c>
      <c r="N339" s="245" t="n">
        <v>1021.734</v>
      </c>
      <c r="O339" s="235" t="n"/>
      <c r="P339" s="235" t="n"/>
      <c r="Q339" s="235" t="n"/>
      <c r="R339" s="235" t="n"/>
      <c r="S339" s="235" t="n"/>
      <c r="T339" s="235" t="n"/>
      <c r="U339" s="235" t="n"/>
      <c r="V339" s="235" t="n"/>
      <c r="W339" s="235" t="n"/>
      <c r="X339" s="235" t="n"/>
      <c r="Y339" s="195" t="n">
        <v>193</v>
      </c>
      <c r="Z339" s="195" t="n">
        <v>193</v>
      </c>
      <c r="AA339" s="235" t="n"/>
      <c r="AB339" s="235" t="n"/>
      <c r="AC339" s="235" t="n"/>
      <c r="AD339" s="235" t="n"/>
      <c r="AE339" s="235" t="n"/>
      <c r="AF339" s="235" t="n"/>
      <c r="AG339" s="235" t="n"/>
      <c r="AH339" s="235" t="n"/>
      <c r="AI339" s="235" t="n"/>
      <c r="AJ339" s="235" t="n"/>
      <c r="AK339" s="195" t="n">
        <v>193</v>
      </c>
      <c r="AL339" s="195" t="n">
        <v>194</v>
      </c>
      <c r="AM339" s="235" t="n"/>
      <c r="AN339" s="235" t="n"/>
      <c r="AO339" s="282" t="n"/>
      <c r="AP339" s="219" t="n">
        <v>40</v>
      </c>
      <c r="AQ339" s="220" t="n">
        <v>180</v>
      </c>
      <c r="AR339" s="218" t="n"/>
      <c r="AS339" s="218" t="n"/>
      <c r="AT339" s="218" t="n"/>
      <c r="AU339" s="218" t="n"/>
      <c r="AV339" s="218" t="n"/>
      <c r="AW339" s="218" t="n"/>
      <c r="AX339" s="218" t="n"/>
      <c r="AY339" s="218" t="n"/>
      <c r="AZ339" s="218" t="n"/>
      <c r="BA339" s="218" t="n"/>
      <c r="BB339" s="218" t="n"/>
      <c r="BC339" s="218" t="n"/>
      <c r="BD339" s="218" t="n"/>
      <c r="BE339" s="218" t="n"/>
      <c r="BF339" s="218" t="n"/>
      <c r="BG339" s="218" t="n"/>
      <c r="BH339" s="218" t="n"/>
      <c r="BI339" s="218" t="n"/>
      <c r="BJ339" s="218" t="n"/>
      <c r="BK339" s="218" t="n"/>
      <c r="BL339" s="218" t="n"/>
      <c r="BM339" s="218" t="n"/>
      <c r="BN339" s="218" t="n"/>
      <c r="BO339" s="218" t="n"/>
      <c r="BP339" s="218" t="n"/>
      <c r="BQ339" s="218" t="n"/>
      <c r="BR339" s="218" t="n"/>
      <c r="BS339" s="218" t="n"/>
      <c r="BT339" s="218" t="n"/>
      <c r="BU339" s="218" t="n"/>
      <c r="BV339" s="218" t="n"/>
      <c r="BW339" s="218" t="n"/>
      <c r="BX339" s="221" t="n"/>
      <c r="BY339" s="221" t="n"/>
      <c r="BZ339" s="221" t="n"/>
      <c r="CA339" s="221" t="n"/>
      <c r="CB339" s="221" t="n"/>
      <c r="CC339" s="221" t="n"/>
      <c r="CD339" s="221" t="n"/>
      <c r="CE339" s="221" t="n"/>
      <c r="CF339" s="221" t="n"/>
      <c r="CG339" s="222" t="n"/>
      <c r="CH339" s="217" t="n">
        <v>0.015</v>
      </c>
      <c r="CI339" s="449" t="n"/>
      <c r="CJ339" s="224" t="n"/>
      <c r="CK339" s="196" t="n"/>
      <c r="CL339" s="196" t="n"/>
      <c r="CM339" s="196" t="n"/>
      <c r="CN339" s="196" t="n"/>
      <c r="CO339" s="196" t="inlineStr">
        <is>
          <t>LG</t>
        </is>
      </c>
      <c r="CP339" s="24" t="inlineStr">
        <is>
          <t>HE</t>
        </is>
      </c>
      <c r="CQ339" s="367" t="inlineStr">
        <is>
          <t>MFZ67207701</t>
        </is>
      </c>
      <c r="CR339" s="367" t="inlineStr">
        <is>
          <t>mma</t>
        </is>
      </c>
      <c r="CS339" s="367" t="n">
        <v>3</v>
      </c>
      <c r="CT339" s="367" t="n"/>
      <c r="CU339" s="367" t="n"/>
      <c r="CV339" s="367" t="n"/>
      <c r="CW339" s="367" t="n"/>
      <c r="CX339" s="367" t="n"/>
      <c r="CY339" s="367">
        <f>IFERROR(ROUND(STDEV(AN339,L339),1),"")</f>
        <v/>
      </c>
      <c r="CZ339" s="235">
        <f>IFERROR(ROUND(AVERAGE(O339:S339,AA339:AE339),0),"")</f>
        <v/>
      </c>
      <c r="DA339" s="235">
        <f>IFERROR(AVERAGE(T339:X339,AF339:AJ339),"")</f>
        <v/>
      </c>
      <c r="DB339" s="96" t="n"/>
      <c r="DC339" s="431">
        <f>SUM(BL339:BT339,AW339:BE339)</f>
        <v/>
      </c>
      <c r="DD339">
        <f>ROUND(DC339/K339,0)</f>
        <v/>
      </c>
      <c r="DE339">
        <f>IFERROR(ROUND(AVERAGE(Y339:Z339,AK339:AL339),0),"")</f>
        <v/>
      </c>
      <c r="DF339" s="218">
        <f>IFERROR(ROUND((3600/DE339*J339),0),"")</f>
        <v/>
      </c>
      <c r="DG339">
        <f>IFERROR(ROUND(DD339/DF339,1),"")</f>
        <v/>
      </c>
      <c r="DH339" s="431">
        <f>DD339+DB339</f>
        <v/>
      </c>
      <c r="DI339">
        <f>DC339/DH339</f>
        <v/>
      </c>
      <c r="DK339" s="431">
        <f>DF339-AP339</f>
        <v/>
      </c>
      <c r="DL339" s="367" t="n"/>
      <c r="DM339" s="367" t="n"/>
      <c r="DN339" s="367" t="n"/>
      <c r="DO339" s="367" t="n"/>
      <c r="DP339" s="367" t="n"/>
      <c r="DQ339" s="367" t="n"/>
      <c r="DR339" s="367" t="n"/>
      <c r="DS339" s="367" t="n"/>
      <c r="DT339" s="367" t="n"/>
      <c r="DU339" s="367" t="n"/>
      <c r="DV339" s="367" t="n"/>
      <c r="DW339" s="367" t="n"/>
      <c r="DX339" s="367" t="n"/>
      <c r="DY339" s="367" t="n"/>
      <c r="DZ339" s="367" t="n"/>
      <c r="EA339" s="367" t="n"/>
      <c r="EB339" s="367" t="n"/>
      <c r="EC339" s="367" t="n"/>
      <c r="ED339" s="367" t="n"/>
      <c r="EE339" s="367" t="n"/>
      <c r="EF339" s="367" t="n"/>
      <c r="EG339" s="367" t="n"/>
      <c r="EH339" s="367" t="n"/>
      <c r="EI339" s="367" t="n"/>
    </row>
    <row r="340" ht="31.5" customFormat="1" customHeight="1" s="242">
      <c r="A340" s="236" t="n">
        <v>2022</v>
      </c>
      <c r="B340" s="192" t="n">
        <v>1</v>
      </c>
      <c r="C340" s="448" t="n">
        <v>44578</v>
      </c>
      <c r="D340" s="192" t="n">
        <v>376</v>
      </c>
      <c r="E340" s="192" t="n">
        <v>438</v>
      </c>
      <c r="F340" s="192" t="n">
        <v>5</v>
      </c>
      <c r="G340" s="241" t="inlineStr">
        <is>
          <t xml:space="preserve">LG43LM63/UM73 </t>
        </is>
      </c>
      <c r="H340" t="inlineStr">
        <is>
          <t>FMLGEI43LM6373</t>
        </is>
      </c>
      <c r="I340" t="inlineStr">
        <is>
          <t>1400*1700</t>
        </is>
      </c>
      <c r="J340" t="n">
        <v>3</v>
      </c>
      <c r="K340" t="n">
        <v>2</v>
      </c>
      <c r="L340" s="243" t="n">
        <v>335</v>
      </c>
      <c r="M340" s="244" t="n">
        <v>315.235</v>
      </c>
      <c r="N340" s="245" t="n">
        <v>358.785</v>
      </c>
      <c r="O340" s="235" t="n"/>
      <c r="P340" s="235" t="n"/>
      <c r="Q340" s="235" t="n"/>
      <c r="R340" s="235" t="n"/>
      <c r="S340" s="235" t="n"/>
      <c r="T340" s="235" t="n"/>
      <c r="U340" s="235" t="n"/>
      <c r="V340" s="235" t="n"/>
      <c r="W340" s="235" t="n"/>
      <c r="X340" s="235" t="n"/>
      <c r="Y340" s="195" t="n">
        <v>138</v>
      </c>
      <c r="Z340" s="195" t="n">
        <v>136</v>
      </c>
      <c r="AA340" s="235" t="n"/>
      <c r="AB340" s="235" t="n"/>
      <c r="AC340" s="235" t="n"/>
      <c r="AD340" s="235" t="n"/>
      <c r="AE340" s="235" t="n"/>
      <c r="AF340" s="235" t="n"/>
      <c r="AG340" s="235" t="n"/>
      <c r="AH340" s="235" t="n"/>
      <c r="AI340" s="235" t="n"/>
      <c r="AJ340" s="235" t="n"/>
      <c r="AK340" s="195" t="n">
        <v>137</v>
      </c>
      <c r="AL340" s="195" t="n">
        <v>137</v>
      </c>
      <c r="AM340" s="235" t="n"/>
      <c r="AN340" s="235" t="n"/>
      <c r="AO340" s="282" t="n"/>
      <c r="AP340" s="219" t="n">
        <v>67</v>
      </c>
      <c r="AQ340" s="220" t="n">
        <v>161</v>
      </c>
      <c r="AR340" s="218" t="n"/>
      <c r="AS340" s="218" t="n"/>
      <c r="AT340" s="218" t="n"/>
      <c r="AU340" s="218" t="n"/>
      <c r="AV340" s="218" t="n"/>
      <c r="AW340" s="218" t="n">
        <v>3768</v>
      </c>
      <c r="AX340" s="218" t="n">
        <v>3297</v>
      </c>
      <c r="AY340" s="218" t="n">
        <v>1413</v>
      </c>
      <c r="AZ340" s="218" t="n"/>
      <c r="BA340" s="218" t="n"/>
      <c r="BB340" s="218" t="n"/>
      <c r="BC340" s="218" t="n"/>
      <c r="BD340" s="218" t="n"/>
      <c r="BE340" s="218" t="n"/>
      <c r="BF340" s="218" t="n"/>
      <c r="BG340" s="218" t="n"/>
      <c r="BH340" s="218" t="n"/>
      <c r="BI340" s="218" t="n"/>
      <c r="BJ340" s="218" t="n"/>
      <c r="BK340" s="218" t="n"/>
      <c r="BL340" s="218" t="n">
        <v>942</v>
      </c>
      <c r="BM340" s="218" t="n">
        <v>1884</v>
      </c>
      <c r="BN340" s="218" t="n">
        <v>2826</v>
      </c>
      <c r="BO340" s="218" t="n"/>
      <c r="BP340" s="218" t="n"/>
      <c r="BQ340" s="218" t="n"/>
      <c r="BR340" s="218" t="n"/>
      <c r="BS340" s="218" t="n"/>
      <c r="BT340" s="218" t="n"/>
      <c r="BU340" s="218" t="n"/>
      <c r="BV340" s="218" t="n"/>
      <c r="BW340" s="218" t="n">
        <v>2355</v>
      </c>
      <c r="BX340" s="221" t="n">
        <v>2355</v>
      </c>
      <c r="BY340" s="221" t="n">
        <v>1884</v>
      </c>
      <c r="BZ340" s="221" t="n"/>
      <c r="CA340" s="221" t="n"/>
      <c r="CB340" s="221" t="n"/>
      <c r="CC340" s="221" t="n"/>
      <c r="CD340" s="221" t="n"/>
      <c r="CE340" s="221" t="n"/>
      <c r="CF340" s="221" t="n"/>
      <c r="CG340" s="222" t="n"/>
      <c r="CH340" s="217" t="n">
        <v>0.015</v>
      </c>
      <c r="CI340" s="449" t="n"/>
      <c r="CJ340" s="224" t="n"/>
      <c r="CK340" s="196" t="n"/>
      <c r="CL340" s="196" t="n"/>
      <c r="CM340" s="196" t="n"/>
      <c r="CN340" s="196" t="n"/>
      <c r="CO340" s="196" t="inlineStr">
        <is>
          <t>LG</t>
        </is>
      </c>
      <c r="CP340" s="24" t="inlineStr">
        <is>
          <t>HE</t>
        </is>
      </c>
      <c r="CQ340" s="367" t="inlineStr">
        <is>
          <t>mfz66236501</t>
        </is>
      </c>
      <c r="CR340" s="367" t="inlineStr">
        <is>
          <t>mma</t>
        </is>
      </c>
      <c r="CS340" s="367" t="n">
        <v>3</v>
      </c>
      <c r="CT340" s="367" t="n"/>
      <c r="CU340" s="367" t="n"/>
      <c r="CV340" s="367" t="n"/>
      <c r="CW340" s="367" t="n"/>
      <c r="CX340" s="367" t="n"/>
      <c r="CY340" s="367">
        <f>IFERROR(ROUND(STDEV(AN340,L340),1),"")</f>
        <v/>
      </c>
      <c r="CZ340" s="235">
        <f>IFERROR(ROUND(AVERAGE(O340:S340,AA340:AE340),0),"")</f>
        <v/>
      </c>
      <c r="DA340" s="235">
        <f>IFERROR(AVERAGE(T340:X340,AF340:AJ340),"")</f>
        <v/>
      </c>
      <c r="DB340" s="96" t="n"/>
      <c r="DC340" s="431">
        <f>SUM(BL340:BT340,AW340:BE340)</f>
        <v/>
      </c>
      <c r="DD340">
        <f>ROUND(DC340/K340,0)</f>
        <v/>
      </c>
      <c r="DE340">
        <f>IFERROR(ROUND(AVERAGE(Y340:Z340,AK340:AL340),0),"")</f>
        <v/>
      </c>
      <c r="DF340" s="218">
        <f>IFERROR(ROUND((3600/DE340*J340),0),"")</f>
        <v/>
      </c>
      <c r="DG340">
        <f>IFERROR(ROUND(DD340/DF340,1),"")</f>
        <v/>
      </c>
      <c r="DH340" s="431">
        <f>DD340+DB340</f>
        <v/>
      </c>
      <c r="DI340">
        <f>DC340/DH340</f>
        <v/>
      </c>
      <c r="DK340" s="431">
        <f>DF340-AP340</f>
        <v/>
      </c>
      <c r="DL340" s="367" t="n"/>
      <c r="DM340" s="367" t="n"/>
      <c r="DN340" s="367" t="n"/>
      <c r="DO340" s="367" t="n"/>
      <c r="DP340" s="367" t="n"/>
      <c r="DQ340" s="367" t="n"/>
      <c r="DR340" s="367" t="n"/>
      <c r="DS340" s="367" t="n"/>
      <c r="DT340" s="367" t="n"/>
      <c r="DU340" s="367" t="n"/>
      <c r="DV340" s="367" t="n"/>
      <c r="DW340" s="367" t="n"/>
      <c r="DX340" s="367" t="n"/>
      <c r="DY340" s="367" t="n"/>
      <c r="DZ340" s="367" t="n"/>
      <c r="EA340" s="367" t="n"/>
      <c r="EB340" s="367" t="n"/>
      <c r="EC340" s="367" t="n"/>
      <c r="ED340" s="367" t="n"/>
      <c r="EE340" s="367" t="n"/>
      <c r="EF340" s="367" t="n"/>
      <c r="EG340" s="367" t="n"/>
      <c r="EH340" s="367" t="n"/>
      <c r="EI340" s="367" t="n"/>
    </row>
    <row r="341" ht="31.5" customFormat="1" customHeight="1" s="242">
      <c r="A341" s="236" t="n">
        <v>2022</v>
      </c>
      <c r="B341" s="192" t="n">
        <v>1</v>
      </c>
      <c r="C341" s="448" t="n">
        <v>44578</v>
      </c>
      <c r="D341" s="192" t="n">
        <v>375</v>
      </c>
      <c r="E341" s="192" t="n">
        <v>437</v>
      </c>
      <c r="F341" s="192" t="n">
        <v>6</v>
      </c>
      <c r="G341" s="241" t="inlineStr">
        <is>
          <t>LG32LM55\63</t>
        </is>
      </c>
      <c r="H341" t="inlineStr">
        <is>
          <t>FMLGEI32LM5563</t>
        </is>
      </c>
      <c r="I341" t="inlineStr">
        <is>
          <t>1400*1700</t>
        </is>
      </c>
      <c r="J341" t="n">
        <v>4</v>
      </c>
      <c r="K341" t="n">
        <v>2</v>
      </c>
      <c r="L341" s="243" t="n">
        <v>168</v>
      </c>
      <c r="M341" s="244" t="n">
        <v>158.088</v>
      </c>
      <c r="N341" s="245" t="n">
        <v>179.928</v>
      </c>
      <c r="O341" s="235" t="n"/>
      <c r="P341" s="235" t="n"/>
      <c r="Q341" s="235" t="n">
        <v>62937</v>
      </c>
      <c r="R341" s="235" t="n"/>
      <c r="S341" s="235" t="n">
        <v>64881</v>
      </c>
      <c r="T341" s="235" t="n"/>
      <c r="U341" s="235" t="n"/>
      <c r="V341" s="235" t="n">
        <v>46413</v>
      </c>
      <c r="W341" s="235" t="n"/>
      <c r="X341" s="235" t="n">
        <v>46170</v>
      </c>
      <c r="Y341" s="195" t="n">
        <v>116</v>
      </c>
      <c r="Z341" s="195" t="n">
        <v>116</v>
      </c>
      <c r="AA341" s="235" t="n"/>
      <c r="AB341" s="235" t="n">
        <v>61965</v>
      </c>
      <c r="AC341" s="235" t="n">
        <v>61479</v>
      </c>
      <c r="AD341" s="235" t="n">
        <v>58563</v>
      </c>
      <c r="AE341" s="235" t="n">
        <v>59535</v>
      </c>
      <c r="AF341" s="235" t="n"/>
      <c r="AG341" s="235" t="n">
        <v>46170</v>
      </c>
      <c r="AH341" s="235" t="n">
        <v>46170</v>
      </c>
      <c r="AI341" s="235" t="n">
        <v>44226</v>
      </c>
      <c r="AJ341" s="235" t="n">
        <v>44469</v>
      </c>
      <c r="AK341" s="195" t="n">
        <v>116</v>
      </c>
      <c r="AL341" s="195" t="n">
        <v>115</v>
      </c>
      <c r="AM341" s="235" t="n"/>
      <c r="AN341" s="235" t="n"/>
      <c r="AO341" s="282" t="n"/>
      <c r="AP341" s="219" t="n">
        <v>120</v>
      </c>
      <c r="AQ341" s="220" t="n">
        <v>120</v>
      </c>
      <c r="AR341" s="218" t="n"/>
      <c r="AS341" s="218" t="n"/>
      <c r="AT341" s="218" t="n"/>
      <c r="AU341" s="218" t="n"/>
      <c r="AV341" s="218" t="n"/>
      <c r="AW341" s="218" t="n"/>
      <c r="AX341" s="218" t="n"/>
      <c r="AY341" s="218" t="n"/>
      <c r="AZ341" s="218" t="n"/>
      <c r="BA341" s="218" t="n"/>
      <c r="BB341" s="218" t="n"/>
      <c r="BC341" s="218" t="n"/>
      <c r="BD341" s="218" t="n"/>
      <c r="BE341" s="218" t="n"/>
      <c r="BF341" s="218" t="n"/>
      <c r="BG341" s="218" t="n"/>
      <c r="BH341" s="218" t="n"/>
      <c r="BI341" s="218" t="n"/>
      <c r="BJ341" s="218" t="n"/>
      <c r="BK341" s="218" t="n"/>
      <c r="BL341" s="218" t="n"/>
      <c r="BM341" s="218" t="n"/>
      <c r="BN341" s="218" t="n"/>
      <c r="BO341" s="218" t="n"/>
      <c r="BP341" s="218" t="n"/>
      <c r="BQ341" s="218" t="n"/>
      <c r="BR341" s="218" t="n"/>
      <c r="BS341" s="218" t="n"/>
      <c r="BT341" s="218" t="n"/>
      <c r="BU341" s="218" t="n"/>
      <c r="BV341" s="218" t="n"/>
      <c r="BW341" s="218" t="n"/>
      <c r="BX341" s="221" t="n"/>
      <c r="BY341" s="221" t="n"/>
      <c r="BZ341" s="221" t="n"/>
      <c r="CA341" s="221" t="n"/>
      <c r="CB341" s="221" t="n"/>
      <c r="CC341" s="221" t="n"/>
      <c r="CD341" s="221" t="n"/>
      <c r="CE341" s="221" t="n"/>
      <c r="CF341" s="221" t="n"/>
      <c r="CG341" s="222" t="n"/>
      <c r="CH341" s="217" t="n">
        <v>0.015</v>
      </c>
      <c r="CI341" s="449" t="n"/>
      <c r="CJ341" s="224" t="n"/>
      <c r="CK341" s="196" t="n"/>
      <c r="CL341" s="196" t="n"/>
      <c r="CM341" s="196" t="n"/>
      <c r="CN341" s="196" t="n"/>
      <c r="CO341" s="196" t="inlineStr">
        <is>
          <t>LG</t>
        </is>
      </c>
      <c r="CP341" s="24" t="inlineStr">
        <is>
          <t>HE</t>
        </is>
      </c>
      <c r="CQ341" s="367" t="inlineStr">
        <is>
          <t>MFZ66333001</t>
        </is>
      </c>
      <c r="CR341" s="367" t="inlineStr">
        <is>
          <t>mma</t>
        </is>
      </c>
      <c r="CS341" s="367" t="n">
        <v>3</v>
      </c>
      <c r="CT341" s="367" t="n"/>
      <c r="CU341" s="367" t="n"/>
      <c r="CV341" s="367" t="n"/>
      <c r="CW341" s="367" t="n"/>
      <c r="CX341" s="367" t="n"/>
      <c r="CY341" s="367">
        <f>IFERROR(ROUND(STDEV(AN341,L341),1),"")</f>
        <v/>
      </c>
      <c r="CZ341" s="235">
        <f>IFERROR(ROUND(AVERAGE(O341:S341,AA341:AE341),0),"")</f>
        <v/>
      </c>
      <c r="DA341" s="235">
        <f>IFERROR(AVERAGE(T341:X341,AF341:AJ341),"")</f>
        <v/>
      </c>
      <c r="DB341" s="96" t="n"/>
      <c r="DC341" s="431">
        <f>SUM(BL341:BT341,AW341:BE341)</f>
        <v/>
      </c>
      <c r="DD341">
        <f>ROUND(DC341/K341,0)</f>
        <v/>
      </c>
      <c r="DE341">
        <f>IFERROR(ROUND(AVERAGE(Y341:Z341,AK341:AL341),0),"")</f>
        <v/>
      </c>
      <c r="DF341" s="218">
        <f>IFERROR(ROUND((3600/DE341*J341),0),"")</f>
        <v/>
      </c>
      <c r="DG341">
        <f>IFERROR(ROUND(DD341/DF341,1),"")</f>
        <v/>
      </c>
      <c r="DH341" s="431">
        <f>DD341+DB341</f>
        <v/>
      </c>
      <c r="DI341">
        <f>DC341/DH341</f>
        <v/>
      </c>
      <c r="DK341" s="431">
        <f>DF341-AP341</f>
        <v/>
      </c>
      <c r="DL341" s="367" t="n"/>
      <c r="DM341" s="367" t="n"/>
      <c r="DN341" s="367" t="n"/>
      <c r="DO341" s="367" t="n"/>
      <c r="DP341" s="367" t="n"/>
      <c r="DQ341" s="367" t="n"/>
      <c r="DR341" s="367" t="n"/>
      <c r="DS341" s="367" t="n"/>
      <c r="DT341" s="367" t="n"/>
      <c r="DU341" s="367" t="n"/>
      <c r="DV341" s="367" t="n"/>
      <c r="DW341" s="367" t="n"/>
      <c r="DX341" s="367" t="n"/>
      <c r="DY341" s="367" t="n"/>
      <c r="DZ341" s="367" t="n"/>
      <c r="EA341" s="367" t="n"/>
      <c r="EB341" s="367" t="n"/>
      <c r="EC341" s="367" t="n"/>
      <c r="ED341" s="367" t="n"/>
      <c r="EE341" s="367" t="n"/>
      <c r="EF341" s="367" t="n"/>
      <c r="EG341" s="367" t="n"/>
      <c r="EH341" s="367" t="n"/>
      <c r="EI341" s="367" t="n"/>
    </row>
    <row r="342" ht="31.5" customFormat="1" customHeight="1" s="242">
      <c r="A342" s="236" t="n">
        <v>2022</v>
      </c>
      <c r="B342" s="192" t="n">
        <v>1</v>
      </c>
      <c r="C342" s="448" t="n">
        <v>44578</v>
      </c>
      <c r="D342" s="192" t="n">
        <v>377</v>
      </c>
      <c r="E342" s="192" t="n">
        <v>439</v>
      </c>
      <c r="F342" s="192" t="n">
        <v>6</v>
      </c>
      <c r="G342" s="241" t="inlineStr">
        <is>
          <t>زانوسى العبد 305</t>
        </is>
      </c>
      <c r="H342" t="inlineStr">
        <is>
          <t>FMABDI30500000</t>
        </is>
      </c>
      <c r="I342" t="inlineStr">
        <is>
          <t>1400*1700</t>
        </is>
      </c>
      <c r="J342" t="n">
        <v>4</v>
      </c>
      <c r="K342" t="n">
        <v>1</v>
      </c>
      <c r="L342" s="243" t="n">
        <v>343</v>
      </c>
      <c r="M342" s="244" t="n">
        <v>308.7</v>
      </c>
      <c r="N342" s="245" t="n">
        <v>377.3</v>
      </c>
      <c r="O342" s="235" t="n"/>
      <c r="P342" s="235" t="n"/>
      <c r="Q342" s="235" t="n"/>
      <c r="R342" s="235" t="n"/>
      <c r="S342" s="235" t="n"/>
      <c r="T342" s="235" t="n"/>
      <c r="U342" s="235" t="n"/>
      <c r="V342" s="235" t="n"/>
      <c r="W342" s="235" t="n"/>
      <c r="X342" s="235" t="n"/>
      <c r="Y342" s="195" t="n">
        <v>248</v>
      </c>
      <c r="Z342" s="195" t="n">
        <v>252</v>
      </c>
      <c r="AA342" s="235" t="n"/>
      <c r="AB342" s="235" t="n"/>
      <c r="AC342" s="235" t="n"/>
      <c r="AD342" s="235" t="n">
        <v>38500</v>
      </c>
      <c r="AE342" s="235" t="n">
        <v>39000</v>
      </c>
      <c r="AF342" s="235" t="n"/>
      <c r="AG342" s="235" t="n"/>
      <c r="AH342" s="235" t="n"/>
      <c r="AI342" s="235" t="n">
        <v>33700</v>
      </c>
      <c r="AJ342" s="235" t="n">
        <v>34200</v>
      </c>
      <c r="AK342" s="195" t="n">
        <v>257</v>
      </c>
      <c r="AL342" s="195" t="n">
        <v>258</v>
      </c>
      <c r="AM342" s="235" t="n"/>
      <c r="AN342" s="235" t="n"/>
      <c r="AO342" s="282" t="n"/>
      <c r="AP342" s="219" t="n">
        <v>45</v>
      </c>
      <c r="AQ342" s="220" t="n">
        <v>320</v>
      </c>
      <c r="AR342" s="218" t="n"/>
      <c r="AS342" s="218" t="n"/>
      <c r="AT342" s="218" t="n"/>
      <c r="AU342" s="218" t="n"/>
      <c r="AV342" s="218" t="n"/>
      <c r="AW342" s="218" t="n"/>
      <c r="AX342" s="218" t="n"/>
      <c r="AY342" s="218" t="n"/>
      <c r="AZ342" s="218" t="n"/>
      <c r="BA342" s="218" t="n"/>
      <c r="BB342" s="218" t="n"/>
      <c r="BC342" s="218" t="n"/>
      <c r="BD342" s="218" t="n"/>
      <c r="BE342" s="218" t="n"/>
      <c r="BF342" s="218" t="n"/>
      <c r="BG342" s="218" t="n"/>
      <c r="BH342" s="218" t="n"/>
      <c r="BI342" s="218" t="n"/>
      <c r="BJ342" s="218" t="n"/>
      <c r="BK342" s="218" t="n"/>
      <c r="BL342" s="218" t="n">
        <v>200</v>
      </c>
      <c r="BM342" s="218" t="n">
        <v>300</v>
      </c>
      <c r="BN342" s="218" t="n">
        <v>500</v>
      </c>
      <c r="BO342" s="218" t="n"/>
      <c r="BP342" s="218" t="n"/>
      <c r="BQ342" s="218" t="n"/>
      <c r="BR342" s="218" t="n"/>
      <c r="BS342" s="218" t="n"/>
      <c r="BT342" s="218" t="n"/>
      <c r="BU342" s="218" t="n"/>
      <c r="BV342" s="218" t="n"/>
      <c r="BW342" s="218" t="n"/>
      <c r="BX342" s="221" t="n"/>
      <c r="BY342" s="221" t="n"/>
      <c r="BZ342" s="221" t="n"/>
      <c r="CA342" s="221" t="n"/>
      <c r="CB342" s="221" t="n"/>
      <c r="CC342" s="221" t="n"/>
      <c r="CD342" s="221" t="n"/>
      <c r="CE342" s="221" t="n"/>
      <c r="CF342" s="221" t="n"/>
      <c r="CG342" s="222" t="n"/>
      <c r="CH342" s="217" t="n">
        <v>0.015</v>
      </c>
      <c r="CI342" s="449" t="n"/>
      <c r="CJ342" s="224" t="n"/>
      <c r="CK342" s="196" t="n"/>
      <c r="CL342" s="196" t="n"/>
      <c r="CM342" s="196" t="n"/>
      <c r="CN342" s="196" t="n"/>
      <c r="CO342" s="196" t="inlineStr">
        <is>
          <t>الكترولوكس</t>
        </is>
      </c>
      <c r="CP342" s="24" t="inlineStr">
        <is>
          <t>القاهرة للصناعات المغذية غسالات</t>
        </is>
      </c>
      <c r="CQ342" s="367" t="inlineStr">
        <is>
          <t>VOS0445</t>
        </is>
      </c>
      <c r="CR342" s="367" t="n"/>
      <c r="CS342" s="367" t="n">
        <v>3</v>
      </c>
      <c r="CT342" s="367" t="n"/>
      <c r="CU342" s="367" t="n"/>
      <c r="CV342" s="367" t="n"/>
      <c r="CW342" s="367" t="n"/>
      <c r="CX342" s="367" t="n"/>
      <c r="CY342" s="367">
        <f>IFERROR(ROUND(STDEV(AN342,L342),1),"")</f>
        <v/>
      </c>
      <c r="CZ342" s="235">
        <f>IFERROR(ROUND(AVERAGE(O342:S342,AA342:AE342),0),"")</f>
        <v/>
      </c>
      <c r="DA342" s="235">
        <f>IFERROR(AVERAGE(T342:X342,AF342:AJ342),"")</f>
        <v/>
      </c>
      <c r="DB342" s="96" t="n"/>
      <c r="DC342" s="431">
        <f>SUM(BL342:BT342,AW342:BE342)</f>
        <v/>
      </c>
      <c r="DD342">
        <f>ROUND(DC342/K342,0)</f>
        <v/>
      </c>
      <c r="DE342">
        <f>IFERROR(ROUND(AVERAGE(Y342:Z342,AK342:AL342),0),"")</f>
        <v/>
      </c>
      <c r="DF342" s="218">
        <f>IFERROR(ROUND((3600/DE342*J342),0),"")</f>
        <v/>
      </c>
      <c r="DG342">
        <f>IFERROR(ROUND(DD342/DF342,1),"")</f>
        <v/>
      </c>
      <c r="DH342" s="431">
        <f>DD342+DB342</f>
        <v/>
      </c>
      <c r="DI342">
        <f>DC342/DH342</f>
        <v/>
      </c>
      <c r="DK342" s="431">
        <f>DF342-AP342</f>
        <v/>
      </c>
      <c r="DL342" s="367" t="n"/>
      <c r="DM342" s="367" t="n"/>
      <c r="DN342" s="367" t="n"/>
      <c r="DO342" s="367" t="n"/>
      <c r="DP342" s="367" t="n"/>
      <c r="DQ342" s="367" t="n"/>
      <c r="DR342" s="367" t="n"/>
      <c r="DS342" s="367" t="n"/>
      <c r="DT342" s="367" t="n"/>
      <c r="DU342" s="367" t="n"/>
      <c r="DV342" s="367" t="n"/>
      <c r="DW342" s="367" t="n"/>
      <c r="DX342" s="367" t="n"/>
      <c r="DY342" s="367" t="n"/>
      <c r="DZ342" s="367" t="n"/>
      <c r="EA342" s="367" t="n"/>
      <c r="EB342" s="367" t="n"/>
      <c r="EC342" s="367" t="n"/>
      <c r="ED342" s="367" t="n"/>
      <c r="EE342" s="367" t="n"/>
      <c r="EF342" s="367" t="n"/>
      <c r="EG342" s="367" t="n"/>
      <c r="EH342" s="367" t="n"/>
      <c r="EI342" s="367" t="n"/>
    </row>
    <row r="343" ht="31.5" customFormat="1" customHeight="1" s="242">
      <c r="A343" s="236" t="n">
        <v>2022</v>
      </c>
      <c r="B343" s="192" t="n">
        <v>1</v>
      </c>
      <c r="C343" s="448" t="n">
        <v>44578</v>
      </c>
      <c r="D343" s="192" t="n">
        <v>384</v>
      </c>
      <c r="E343" s="192" t="n">
        <v>556</v>
      </c>
      <c r="F343" s="192" t="n">
        <v>6</v>
      </c>
      <c r="G343" s="241" t="inlineStr">
        <is>
          <t>LG 65 UM 73 top&amp;bottom</t>
        </is>
      </c>
      <c r="H343" t="inlineStr">
        <is>
          <t>FMLGEI65UM7301</t>
        </is>
      </c>
      <c r="I343" t="inlineStr">
        <is>
          <t>1400*1700</t>
        </is>
      </c>
      <c r="J343" t="n">
        <v>1</v>
      </c>
      <c r="K343" t="n">
        <v>6</v>
      </c>
      <c r="L343" s="243" t="n">
        <v>1066</v>
      </c>
      <c r="M343" s="244" t="n">
        <v>1003.106</v>
      </c>
      <c r="N343" s="245" t="n">
        <v>1141.686</v>
      </c>
      <c r="O343" s="235" t="n">
        <v>725200</v>
      </c>
      <c r="P343" s="235" t="n">
        <v>719600</v>
      </c>
      <c r="Q343" s="235" t="n">
        <v>715600</v>
      </c>
      <c r="R343" s="235" t="n"/>
      <c r="S343" s="235" t="n">
        <v>723200</v>
      </c>
      <c r="T343" s="235" t="n">
        <v>564800</v>
      </c>
      <c r="U343" s="235" t="n">
        <v>550800</v>
      </c>
      <c r="V343" s="235" t="n">
        <v>539600</v>
      </c>
      <c r="W343" s="235" t="n"/>
      <c r="X343" s="235" t="n">
        <v>543200</v>
      </c>
      <c r="Y343" s="195" t="n">
        <v>157</v>
      </c>
      <c r="Z343" s="195" t="n">
        <v>155</v>
      </c>
      <c r="AA343" s="235" t="n">
        <v>634400</v>
      </c>
      <c r="AB343" s="235" t="n"/>
      <c r="AC343" s="235" t="n">
        <v>687200</v>
      </c>
      <c r="AD343" s="235" t="n">
        <v>707600</v>
      </c>
      <c r="AE343" s="235" t="n">
        <v>712800</v>
      </c>
      <c r="AF343" s="235" t="n">
        <v>502800</v>
      </c>
      <c r="AG343" s="235" t="n"/>
      <c r="AH343" s="235" t="n">
        <v>522400</v>
      </c>
      <c r="AI343" s="235" t="n">
        <v>535200</v>
      </c>
      <c r="AJ343" s="235" t="n">
        <v>525200</v>
      </c>
      <c r="AK343" s="195" t="n">
        <v>157</v>
      </c>
      <c r="AL343" s="195" t="n">
        <v>155</v>
      </c>
      <c r="AM343" s="235" t="n"/>
      <c r="AN343" s="235" t="n"/>
      <c r="AO343" s="282" t="n"/>
      <c r="AP343" s="219" t="n">
        <v>20</v>
      </c>
      <c r="AQ343" s="220" t="n">
        <v>180</v>
      </c>
      <c r="AR343" s="218" t="n"/>
      <c r="AS343" s="218" t="n"/>
      <c r="AT343" s="218" t="n"/>
      <c r="AU343" s="218" t="n"/>
      <c r="AV343" s="218" t="n"/>
      <c r="AW343" s="218" t="n">
        <v>4000</v>
      </c>
      <c r="AX343" s="218" t="n">
        <v>4000</v>
      </c>
      <c r="AY343" s="218" t="n">
        <v>4000</v>
      </c>
      <c r="AZ343" s="218" t="n"/>
      <c r="BA343" s="218" t="n"/>
      <c r="BB343" s="218" t="n"/>
      <c r="BC343" s="218" t="n"/>
      <c r="BD343" s="218" t="n"/>
      <c r="BE343" s="218" t="n"/>
      <c r="BF343" s="218" t="n"/>
      <c r="BG343" s="218" t="n"/>
      <c r="BH343" s="218" t="n"/>
      <c r="BI343" s="218" t="n"/>
      <c r="BJ343" s="218" t="n"/>
      <c r="BK343" s="218" t="n"/>
      <c r="BL343" s="218" t="n">
        <v>2400</v>
      </c>
      <c r="BM343" s="218" t="n">
        <v>2400</v>
      </c>
      <c r="BN343" s="218" t="n">
        <v>2400</v>
      </c>
      <c r="BO343" s="218" t="n"/>
      <c r="BP343" s="218" t="n"/>
      <c r="BQ343" s="218" t="n"/>
      <c r="BR343" s="218" t="n"/>
      <c r="BS343" s="218" t="n"/>
      <c r="BT343" s="218" t="n"/>
      <c r="BU343" s="218" t="n"/>
      <c r="BV343" s="218" t="n"/>
      <c r="BW343" s="218" t="n">
        <v>800</v>
      </c>
      <c r="BX343" s="221" t="n">
        <v>800</v>
      </c>
      <c r="BY343" s="221" t="n">
        <v>800</v>
      </c>
      <c r="BZ343" s="221" t="n"/>
      <c r="CA343" s="221" t="n"/>
      <c r="CB343" s="221" t="n"/>
      <c r="CC343" s="221" t="n"/>
      <c r="CD343" s="221" t="n"/>
      <c r="CE343" s="221" t="n"/>
      <c r="CF343" s="221" t="n"/>
      <c r="CG343" s="222" t="n"/>
      <c r="CH343" s="217" t="n">
        <v>0.015</v>
      </c>
      <c r="CI343" s="449" t="n"/>
      <c r="CJ343" s="224" t="n"/>
      <c r="CK343" s="196" t="n"/>
      <c r="CL343" s="196" t="n"/>
      <c r="CM343" s="196" t="n"/>
      <c r="CN343" s="196" t="n"/>
      <c r="CO343" s="196" t="inlineStr">
        <is>
          <t>LG</t>
        </is>
      </c>
      <c r="CP343" s="24" t="inlineStr">
        <is>
          <t>HE</t>
        </is>
      </c>
      <c r="CQ343" s="367" t="inlineStr">
        <is>
          <t>MFZ66236701</t>
        </is>
      </c>
      <c r="CR343" s="367" t="n"/>
      <c r="CS343" s="367" t="n">
        <v>3</v>
      </c>
      <c r="CT343" s="367" t="n"/>
      <c r="CU343" s="367" t="n"/>
      <c r="CV343" s="367" t="n"/>
      <c r="CW343" s="367" t="n"/>
      <c r="CX343" s="367" t="n"/>
      <c r="CY343" s="367">
        <f>IFERROR(ROUND(STDEV(AN343,L343),1),"")</f>
        <v/>
      </c>
      <c r="CZ343" s="235">
        <f>IFERROR(ROUND(AVERAGE(O343:S343,AA343:AE343),0),"")</f>
        <v/>
      </c>
      <c r="DA343" s="235">
        <f>IFERROR(AVERAGE(T343:X343,AF343:AJ343),"")</f>
        <v/>
      </c>
      <c r="DB343" s="96" t="n"/>
      <c r="DC343" s="431">
        <f>SUM(BL343:BT343,AW343:BE343)</f>
        <v/>
      </c>
      <c r="DD343">
        <f>ROUND(DC343/K343,0)</f>
        <v/>
      </c>
      <c r="DE343">
        <f>IFERROR(ROUND(AVERAGE(Y343:Z343,AK343:AL343),0),"")</f>
        <v/>
      </c>
      <c r="DF343" s="218">
        <f>IFERROR(ROUND((3600/DE343*J343),0),"")</f>
        <v/>
      </c>
      <c r="DG343">
        <f>IFERROR(ROUND(DD343/DF343,1),"")</f>
        <v/>
      </c>
      <c r="DH343" s="431">
        <f>DD343+DB343</f>
        <v/>
      </c>
      <c r="DI343">
        <f>DC343/DH343</f>
        <v/>
      </c>
      <c r="DK343" s="431">
        <f>DF343-AP343</f>
        <v/>
      </c>
      <c r="DL343" s="367" t="n"/>
      <c r="DM343" s="367" t="n"/>
      <c r="DN343" s="367" t="n"/>
      <c r="DO343" s="367" t="n"/>
      <c r="DP343" s="367" t="n"/>
      <c r="DQ343" s="367" t="n"/>
      <c r="DR343" s="367" t="n"/>
      <c r="DS343" s="367" t="n"/>
      <c r="DT343" s="367" t="n"/>
      <c r="DU343" s="367" t="n"/>
      <c r="DV343" s="367" t="n"/>
      <c r="DW343" s="367" t="n"/>
      <c r="DX343" s="367" t="n"/>
      <c r="DY343" s="367" t="n"/>
      <c r="DZ343" s="367" t="n"/>
      <c r="EA343" s="367" t="n"/>
      <c r="EB343" s="367" t="n"/>
      <c r="EC343" s="367" t="n"/>
      <c r="ED343" s="367" t="n"/>
      <c r="EE343" s="367" t="n"/>
      <c r="EF343" s="367" t="n"/>
      <c r="EG343" s="367" t="n"/>
      <c r="EH343" s="367" t="n"/>
      <c r="EI343" s="367" t="n"/>
    </row>
    <row r="344" ht="31.5" customFormat="1" customHeight="1" s="242">
      <c r="A344" s="236" t="n">
        <v>2022</v>
      </c>
      <c r="B344" s="192" t="n">
        <v>1</v>
      </c>
      <c r="C344" s="448" t="n">
        <v>44578</v>
      </c>
      <c r="D344" s="192" t="n">
        <v>384</v>
      </c>
      <c r="E344" s="192" t="n">
        <v>557</v>
      </c>
      <c r="F344" s="192" t="n">
        <v>6</v>
      </c>
      <c r="G344" s="241" t="inlineStr">
        <is>
          <t>LGLG65UM73 LR</t>
        </is>
      </c>
      <c r="H344" t="inlineStr">
        <is>
          <t>FMLGEI65UM7302</t>
        </is>
      </c>
      <c r="I344" t="inlineStr">
        <is>
          <t>1400*1700</t>
        </is>
      </c>
      <c r="J344" t="n">
        <v>1</v>
      </c>
      <c r="K344" t="n">
        <v>6</v>
      </c>
      <c r="L344" s="243" t="n">
        <v>182</v>
      </c>
      <c r="M344" s="244" t="n">
        <v>171.262</v>
      </c>
      <c r="N344" s="245" t="n">
        <v>194.922</v>
      </c>
      <c r="O344" s="235" t="n"/>
      <c r="P344" s="235" t="n"/>
      <c r="Q344" s="235" t="n"/>
      <c r="R344" s="235" t="n"/>
      <c r="S344" s="235" t="n"/>
      <c r="T344" s="235" t="n"/>
      <c r="U344" s="235" t="n"/>
      <c r="V344" s="235" t="n"/>
      <c r="W344" s="235" t="n"/>
      <c r="X344" s="235" t="n"/>
      <c r="Y344" s="195" t="n">
        <v>157</v>
      </c>
      <c r="Z344" s="195" t="n">
        <v>155</v>
      </c>
      <c r="AA344" s="235" t="n"/>
      <c r="AB344" s="235" t="n"/>
      <c r="AC344" s="235" t="n"/>
      <c r="AD344" s="235" t="n"/>
      <c r="AE344" s="235" t="n"/>
      <c r="AF344" s="235" t="n"/>
      <c r="AG344" s="235" t="n"/>
      <c r="AH344" s="235" t="n"/>
      <c r="AI344" s="235" t="n"/>
      <c r="AJ344" s="235" t="n"/>
      <c r="AK344" s="195" t="n">
        <v>157</v>
      </c>
      <c r="AL344" s="195" t="n">
        <v>155</v>
      </c>
      <c r="AM344" s="235" t="n"/>
      <c r="AN344" s="235" t="n"/>
      <c r="AO344" s="282" t="n"/>
      <c r="AP344" s="219" t="n">
        <v>20</v>
      </c>
      <c r="AQ344" s="220" t="n">
        <v>180</v>
      </c>
      <c r="AR344" s="218" t="n"/>
      <c r="AS344" s="218" t="n"/>
      <c r="AT344" s="218" t="n"/>
      <c r="AU344" s="218" t="n"/>
      <c r="AV344" s="218" t="n"/>
      <c r="AW344" s="218" t="n"/>
      <c r="AX344" s="218" t="n"/>
      <c r="AY344" s="218" t="n"/>
      <c r="AZ344" s="218" t="n"/>
      <c r="BA344" s="218" t="n"/>
      <c r="BB344" s="218" t="n"/>
      <c r="BC344" s="218" t="n"/>
      <c r="BD344" s="218" t="n"/>
      <c r="BE344" s="218" t="n"/>
      <c r="BF344" s="218" t="n"/>
      <c r="BG344" s="218" t="n"/>
      <c r="BH344" s="218" t="n"/>
      <c r="BI344" s="218" t="n"/>
      <c r="BJ344" s="218" t="n"/>
      <c r="BK344" s="218" t="n"/>
      <c r="BL344" s="218" t="n"/>
      <c r="BM344" s="218" t="n"/>
      <c r="BN344" s="218" t="n"/>
      <c r="BO344" s="218" t="n"/>
      <c r="BP344" s="218" t="n"/>
      <c r="BQ344" s="218" t="n"/>
      <c r="BR344" s="218" t="n"/>
      <c r="BS344" s="218" t="n"/>
      <c r="BT344" s="218" t="n"/>
      <c r="BU344" s="218" t="n"/>
      <c r="BV344" s="218" t="n"/>
      <c r="BW344" s="218" t="n"/>
      <c r="BX344" s="221" t="n"/>
      <c r="BY344" s="221" t="n"/>
      <c r="BZ344" s="221" t="n"/>
      <c r="CA344" s="221" t="n"/>
      <c r="CB344" s="221" t="n"/>
      <c r="CC344" s="221" t="n"/>
      <c r="CD344" s="221" t="n"/>
      <c r="CE344" s="221" t="n"/>
      <c r="CF344" s="221" t="n"/>
      <c r="CG344" s="222" t="n"/>
      <c r="CH344" s="217" t="n">
        <v>0.015</v>
      </c>
      <c r="CI344" s="449" t="n"/>
      <c r="CJ344" s="224" t="n"/>
      <c r="CK344" s="196" t="n"/>
      <c r="CL344" s="196" t="n"/>
      <c r="CM344" s="196" t="n"/>
      <c r="CN344" s="196" t="n"/>
      <c r="CO344" s="196" t="inlineStr">
        <is>
          <t>LG</t>
        </is>
      </c>
      <c r="CP344" s="24" t="inlineStr">
        <is>
          <t>HE</t>
        </is>
      </c>
      <c r="CQ344" s="367" t="inlineStr">
        <is>
          <t>MFZ66236702</t>
        </is>
      </c>
      <c r="CR344" s="367" t="inlineStr">
        <is>
          <t xml:space="preserve">mma </t>
        </is>
      </c>
      <c r="CS344" s="367" t="n">
        <v>3</v>
      </c>
      <c r="CT344" s="367" t="n"/>
      <c r="CU344" s="367" t="n"/>
      <c r="CV344" s="367" t="n"/>
      <c r="CW344" s="367" t="n"/>
      <c r="CX344" s="367" t="n"/>
      <c r="CY344" s="367">
        <f>IFERROR(ROUND(STDEV(AN344,L344),1),"")</f>
        <v/>
      </c>
      <c r="CZ344" s="235">
        <f>IFERROR(ROUND(AVERAGE(O344:S344,AA344:AE344),0),"")</f>
        <v/>
      </c>
      <c r="DA344" s="235">
        <f>IFERROR(AVERAGE(T344:X344,AF344:AJ344),"")</f>
        <v/>
      </c>
      <c r="DB344" s="96" t="n"/>
      <c r="DC344" s="431">
        <f>SUM(BL344:BT344,AW344:BE344)</f>
        <v/>
      </c>
      <c r="DD344">
        <f>ROUND(DC344/K344,0)</f>
        <v/>
      </c>
      <c r="DE344">
        <f>IFERROR(ROUND(AVERAGE(Y344:Z344,AK344:AL344),0),"")</f>
        <v/>
      </c>
      <c r="DF344" s="218">
        <f>IFERROR(ROUND((3600/DE344*J344),0),"")</f>
        <v/>
      </c>
      <c r="DG344">
        <f>IFERROR(ROUND(DD344/DF344,1),"")</f>
        <v/>
      </c>
      <c r="DH344" s="431">
        <f>DD344+DB344</f>
        <v/>
      </c>
      <c r="DI344">
        <f>DC344/DH344</f>
        <v/>
      </c>
      <c r="DK344" s="431">
        <f>DF344-AP344</f>
        <v/>
      </c>
      <c r="DL344" s="367" t="n"/>
      <c r="DM344" s="367" t="n"/>
      <c r="DN344" s="367" t="n"/>
      <c r="DO344" s="367" t="n"/>
      <c r="DP344" s="367" t="n"/>
      <c r="DQ344" s="367" t="n"/>
      <c r="DR344" s="367" t="n"/>
      <c r="DS344" s="367" t="n"/>
      <c r="DT344" s="367" t="n"/>
      <c r="DU344" s="367" t="n"/>
      <c r="DV344" s="367" t="n"/>
      <c r="DW344" s="367" t="n"/>
      <c r="DX344" s="367" t="n"/>
      <c r="DY344" s="367" t="n"/>
      <c r="DZ344" s="367" t="n"/>
      <c r="EA344" s="367" t="n"/>
      <c r="EB344" s="367" t="n"/>
      <c r="EC344" s="367" t="n"/>
      <c r="ED344" s="367" t="n"/>
      <c r="EE344" s="367" t="n"/>
      <c r="EF344" s="367" t="n"/>
      <c r="EG344" s="367" t="n"/>
      <c r="EH344" s="367" t="n"/>
      <c r="EI344" s="367" t="n"/>
    </row>
    <row r="345" ht="31.5" customFormat="1" customHeight="1" s="242">
      <c r="A345" s="236" t="n">
        <v>2022</v>
      </c>
      <c r="B345" s="192" t="n">
        <v>1</v>
      </c>
      <c r="C345" s="448" t="n">
        <v>44578</v>
      </c>
      <c r="D345" s="192" t="n">
        <v>434</v>
      </c>
      <c r="E345" s="192" t="n">
        <v>751</v>
      </c>
      <c r="F345" s="192" t="n">
        <v>6</v>
      </c>
      <c r="G345" s="241" t="inlineStr">
        <is>
          <t>LG Nano80-top&amp;bottom</t>
        </is>
      </c>
      <c r="H345" t="inlineStr">
        <is>
          <t>FMLGEI1765NA80</t>
        </is>
      </c>
      <c r="I345" t="inlineStr">
        <is>
          <t>1400*1700</t>
        </is>
      </c>
      <c r="J345" t="n">
        <v>1</v>
      </c>
      <c r="K345" t="n">
        <v>4</v>
      </c>
      <c r="L345" s="243" t="n">
        <v>1009</v>
      </c>
      <c r="M345" s="244" t="n">
        <v>949.4690000000001</v>
      </c>
      <c r="N345" s="245" t="n">
        <v>1080.639</v>
      </c>
      <c r="O345" s="235" t="n">
        <v>44835</v>
      </c>
      <c r="P345" s="235" t="n">
        <v>44905</v>
      </c>
      <c r="Q345" s="235" t="n">
        <v>44905</v>
      </c>
      <c r="R345" s="235" t="n"/>
      <c r="S345" s="235" t="n">
        <v>45570</v>
      </c>
      <c r="T345" s="235" t="n">
        <v>37030</v>
      </c>
      <c r="U345" s="235" t="n">
        <v>36400</v>
      </c>
      <c r="V345" s="235" t="n">
        <v>36855</v>
      </c>
      <c r="W345" s="235" t="n"/>
      <c r="X345" s="235" t="n">
        <v>37905</v>
      </c>
      <c r="Y345" s="195" t="n">
        <v>178</v>
      </c>
      <c r="Z345" s="195" t="n">
        <v>174</v>
      </c>
      <c r="AA345" s="235" t="n">
        <v>43750</v>
      </c>
      <c r="AB345" s="235" t="n">
        <v>42875</v>
      </c>
      <c r="AC345" s="235" t="n">
        <v>46200</v>
      </c>
      <c r="AD345" s="235" t="n">
        <v>44800</v>
      </c>
      <c r="AE345" s="235" t="n">
        <v>44345</v>
      </c>
      <c r="AF345" s="235" t="n">
        <v>36890</v>
      </c>
      <c r="AG345" s="235" t="n">
        <v>36400</v>
      </c>
      <c r="AH345" s="235" t="n">
        <v>37800</v>
      </c>
      <c r="AI345" s="235" t="n">
        <v>36995</v>
      </c>
      <c r="AJ345" s="235" t="n">
        <v>37205</v>
      </c>
      <c r="AK345" s="195" t="n">
        <v>177</v>
      </c>
      <c r="AL345" s="195" t="n">
        <v>181</v>
      </c>
      <c r="AM345" s="235" t="n"/>
      <c r="AN345" s="235" t="n"/>
      <c r="AO345" s="282" t="n"/>
      <c r="AP345" s="219" t="n">
        <v>33</v>
      </c>
      <c r="AQ345" s="220" t="n">
        <v>108</v>
      </c>
      <c r="AR345" s="218" t="n"/>
      <c r="AS345" s="218" t="n"/>
      <c r="AT345" s="218" t="n"/>
      <c r="AU345" s="218" t="n"/>
      <c r="AV345" s="218" t="n"/>
      <c r="AW345" s="218" t="n">
        <v>210</v>
      </c>
      <c r="AX345" s="218" t="n">
        <v>210</v>
      </c>
      <c r="AY345" s="218" t="n">
        <v>210</v>
      </c>
      <c r="AZ345" s="218" t="n"/>
      <c r="BA345" s="218" t="n"/>
      <c r="BB345" s="218" t="n"/>
      <c r="BC345" s="218" t="n"/>
      <c r="BD345" s="218" t="n"/>
      <c r="BE345" s="218" t="n"/>
      <c r="BF345" s="218" t="n"/>
      <c r="BG345" s="218" t="n"/>
      <c r="BH345" s="218" t="n"/>
      <c r="BI345" s="218" t="n"/>
      <c r="BJ345" s="218" t="n"/>
      <c r="BK345" s="218" t="n"/>
      <c r="BL345" s="218" t="n">
        <v>70</v>
      </c>
      <c r="BM345" s="218" t="n">
        <v>70</v>
      </c>
      <c r="BN345" s="218" t="n">
        <v>280</v>
      </c>
      <c r="BO345" s="218" t="n"/>
      <c r="BP345" s="218" t="n"/>
      <c r="BQ345" s="218" t="n"/>
      <c r="BR345" s="218" t="n"/>
      <c r="BS345" s="218" t="n"/>
      <c r="BT345" s="218" t="n"/>
      <c r="BU345" s="218" t="n"/>
      <c r="BV345" s="218" t="n"/>
      <c r="BW345" s="218" t="n">
        <v>70</v>
      </c>
      <c r="BX345" s="221" t="n">
        <v>70</v>
      </c>
      <c r="BY345" s="221" t="n">
        <v>105</v>
      </c>
      <c r="BZ345" s="221" t="n"/>
      <c r="CA345" s="221" t="n"/>
      <c r="CB345" s="221" t="n"/>
      <c r="CC345" s="221" t="n"/>
      <c r="CD345" s="221" t="n"/>
      <c r="CE345" s="221" t="n"/>
      <c r="CF345" s="221" t="n"/>
      <c r="CG345" s="222" t="n"/>
      <c r="CH345" s="217" t="n">
        <v>0.015</v>
      </c>
      <c r="CI345" s="449" t="n"/>
      <c r="CJ345" s="224" t="n"/>
      <c r="CK345" s="196" t="n"/>
      <c r="CL345" s="196" t="n"/>
      <c r="CM345" s="196" t="n"/>
      <c r="CN345" s="196" t="n"/>
      <c r="CO345" s="196" t="inlineStr">
        <is>
          <t>LG</t>
        </is>
      </c>
      <c r="CP345" s="24" t="inlineStr">
        <is>
          <t>HE</t>
        </is>
      </c>
      <c r="CQ345" s="367" t="inlineStr">
        <is>
          <t>MFZ67212201</t>
        </is>
      </c>
      <c r="CR345" s="367" t="inlineStr">
        <is>
          <t>mma</t>
        </is>
      </c>
      <c r="CS345" s="367" t="n">
        <v>3</v>
      </c>
      <c r="CT345" s="367" t="n"/>
      <c r="CU345" s="367" t="n"/>
      <c r="CV345" s="367" t="n"/>
      <c r="CW345" s="367" t="n"/>
      <c r="CX345" s="367" t="n"/>
      <c r="CY345" s="367">
        <f>IFERROR(ROUND(STDEV(AN345,L345),1),"")</f>
        <v/>
      </c>
      <c r="CZ345" s="235">
        <f>IFERROR(ROUND(AVERAGE(O345:S345,AA345:AE345),0),"")</f>
        <v/>
      </c>
      <c r="DA345" s="235">
        <f>IFERROR(AVERAGE(T345:X345,AF345:AJ345),"")</f>
        <v/>
      </c>
      <c r="DB345" s="96" t="n"/>
      <c r="DC345" s="431">
        <f>SUM(BL345:BT345,AW345:BE345)</f>
        <v/>
      </c>
      <c r="DD345">
        <f>ROUND(DC345/K345,0)</f>
        <v/>
      </c>
      <c r="DE345">
        <f>IFERROR(ROUND(AVERAGE(Y345:Z345,AK345:AL345),0),"")</f>
        <v/>
      </c>
      <c r="DF345" s="218">
        <f>IFERROR(ROUND((3600/DE345*J345),0),"")</f>
        <v/>
      </c>
      <c r="DG345">
        <f>IFERROR(ROUND(DD345/DF345,1),"")</f>
        <v/>
      </c>
      <c r="DH345" s="431">
        <f>DD345+DB345</f>
        <v/>
      </c>
      <c r="DI345">
        <f>DC345/DH345</f>
        <v/>
      </c>
      <c r="DK345" s="431">
        <f>DF345-AP345</f>
        <v/>
      </c>
      <c r="DL345" s="367" t="n"/>
      <c r="DM345" s="367" t="n"/>
      <c r="DN345" s="367" t="n"/>
      <c r="DO345" s="367" t="n"/>
      <c r="DP345" s="367" t="n"/>
      <c r="DQ345" s="367" t="n"/>
      <c r="DR345" s="367" t="n"/>
      <c r="DS345" s="367" t="n"/>
      <c r="DT345" s="367" t="n"/>
      <c r="DU345" s="367" t="n"/>
      <c r="DV345" s="367" t="n"/>
      <c r="DW345" s="367" t="n"/>
      <c r="DX345" s="367" t="n"/>
      <c r="DY345" s="367" t="n"/>
      <c r="DZ345" s="367" t="n"/>
      <c r="EA345" s="367" t="n"/>
      <c r="EB345" s="367" t="n"/>
      <c r="EC345" s="367" t="n"/>
      <c r="ED345" s="367" t="n"/>
      <c r="EE345" s="367" t="n"/>
      <c r="EF345" s="367" t="n"/>
      <c r="EG345" s="367" t="n"/>
      <c r="EH345" s="367" t="n"/>
      <c r="EI345" s="367" t="n"/>
    </row>
    <row r="346" ht="31.5" customFormat="1" customHeight="1" s="242">
      <c r="A346" s="236" t="n">
        <v>2022</v>
      </c>
      <c r="B346" s="192" t="n">
        <v>1</v>
      </c>
      <c r="C346" s="448" t="n">
        <v>44578</v>
      </c>
      <c r="D346" s="192" t="n">
        <v>434</v>
      </c>
      <c r="E346" s="192" t="n">
        <v>752</v>
      </c>
      <c r="F346" s="192" t="n">
        <v>6</v>
      </c>
      <c r="G346" s="241" t="inlineStr">
        <is>
          <t>LG Nano80-side-left</t>
        </is>
      </c>
      <c r="H346" t="inlineStr">
        <is>
          <t>FMLGEI3465NA80</t>
        </is>
      </c>
      <c r="I346" t="inlineStr">
        <is>
          <t>1400*1700</t>
        </is>
      </c>
      <c r="J346" t="n">
        <v>1</v>
      </c>
      <c r="K346" t="n">
        <v>4</v>
      </c>
      <c r="L346" s="243" t="n">
        <v>52</v>
      </c>
      <c r="M346" s="244" t="n">
        <v>48.932</v>
      </c>
      <c r="N346" s="245" t="n">
        <v>55.692</v>
      </c>
      <c r="O346" s="235" t="n">
        <v>2450</v>
      </c>
      <c r="P346" s="235" t="n">
        <v>2555</v>
      </c>
      <c r="Q346" s="235" t="n">
        <v>2310</v>
      </c>
      <c r="R346" s="235" t="n"/>
      <c r="S346" s="235" t="n">
        <v>2345</v>
      </c>
      <c r="T346" s="235" t="n">
        <v>1890</v>
      </c>
      <c r="U346" s="235" t="n">
        <v>1855</v>
      </c>
      <c r="V346" s="235" t="n">
        <v>1995</v>
      </c>
      <c r="W346" s="235" t="n"/>
      <c r="X346" s="235" t="n">
        <v>2100</v>
      </c>
      <c r="Y346" s="195" t="n">
        <v>178</v>
      </c>
      <c r="Z346" s="195" t="n">
        <v>174</v>
      </c>
      <c r="AA346" s="235" t="n">
        <v>2345</v>
      </c>
      <c r="AB346" s="235" t="n">
        <v>2100</v>
      </c>
      <c r="AC346" s="235" t="n">
        <v>2100</v>
      </c>
      <c r="AD346" s="235" t="n">
        <v>2275</v>
      </c>
      <c r="AE346" s="235" t="n">
        <v>2240</v>
      </c>
      <c r="AF346" s="235" t="n">
        <v>1855</v>
      </c>
      <c r="AG346" s="235" t="n">
        <v>1820</v>
      </c>
      <c r="AH346" s="235" t="n">
        <v>1925</v>
      </c>
      <c r="AI346" s="235" t="n">
        <v>1890</v>
      </c>
      <c r="AJ346" s="235" t="n">
        <v>1890</v>
      </c>
      <c r="AK346" s="195" t="n">
        <v>177</v>
      </c>
      <c r="AL346" s="195" t="n">
        <v>181</v>
      </c>
      <c r="AM346" s="235" t="n"/>
      <c r="AN346" s="235" t="n"/>
      <c r="AO346" s="282" t="n"/>
      <c r="AP346" s="219" t="n">
        <v>33</v>
      </c>
      <c r="AQ346" s="220" t="n">
        <v>108</v>
      </c>
      <c r="AR346" s="218" t="n"/>
      <c r="AS346" s="218" t="n"/>
      <c r="AT346" s="218" t="n"/>
      <c r="AU346" s="218" t="n"/>
      <c r="AV346" s="218" t="n"/>
      <c r="AW346" s="218" t="n"/>
      <c r="AX346" s="218" t="n"/>
      <c r="AY346" s="218" t="n"/>
      <c r="AZ346" s="218" t="n"/>
      <c r="BA346" s="218" t="n"/>
      <c r="BB346" s="218" t="n"/>
      <c r="BC346" s="218" t="n"/>
      <c r="BD346" s="218" t="n"/>
      <c r="BE346" s="218" t="n"/>
      <c r="BF346" s="218" t="n"/>
      <c r="BG346" s="218" t="n"/>
      <c r="BH346" s="218" t="n"/>
      <c r="BI346" s="218" t="n"/>
      <c r="BJ346" s="218" t="n"/>
      <c r="BK346" s="218" t="n"/>
      <c r="BL346" s="218" t="n"/>
      <c r="BM346" s="218" t="n"/>
      <c r="BN346" s="218" t="n"/>
      <c r="BO346" s="218" t="n"/>
      <c r="BP346" s="218" t="n"/>
      <c r="BQ346" s="218" t="n"/>
      <c r="BR346" s="218" t="n"/>
      <c r="BS346" s="218" t="n"/>
      <c r="BT346" s="218" t="n"/>
      <c r="BU346" s="218" t="n"/>
      <c r="BV346" s="218" t="n"/>
      <c r="BW346" s="218" t="n"/>
      <c r="BX346" s="221" t="n"/>
      <c r="BY346" s="221" t="n"/>
      <c r="BZ346" s="221" t="n"/>
      <c r="CA346" s="221" t="n"/>
      <c r="CB346" s="221" t="n"/>
      <c r="CC346" s="221" t="n"/>
      <c r="CD346" s="221" t="n"/>
      <c r="CE346" s="221" t="n"/>
      <c r="CF346" s="221" t="n"/>
      <c r="CG346" s="222" t="n"/>
      <c r="CH346" s="217" t="n">
        <v>0.015</v>
      </c>
      <c r="CI346" s="449" t="n"/>
      <c r="CJ346" s="224" t="n"/>
      <c r="CK346" s="196" t="n"/>
      <c r="CL346" s="196" t="n"/>
      <c r="CM346" s="196" t="n"/>
      <c r="CN346" s="196" t="n"/>
      <c r="CO346" s="196" t="inlineStr">
        <is>
          <t>LG</t>
        </is>
      </c>
      <c r="CP346" s="24" t="inlineStr">
        <is>
          <t>HE</t>
        </is>
      </c>
      <c r="CQ346" s="367" t="inlineStr">
        <is>
          <t>MFZ67212202</t>
        </is>
      </c>
      <c r="CR346" s="367" t="inlineStr">
        <is>
          <t>mma</t>
        </is>
      </c>
      <c r="CS346" s="367" t="n">
        <v>3</v>
      </c>
      <c r="CT346" s="367" t="n"/>
      <c r="CU346" s="367" t="n"/>
      <c r="CV346" s="367" t="n"/>
      <c r="CW346" s="367" t="n"/>
      <c r="CX346" s="367" t="n"/>
      <c r="CY346" s="367">
        <f>IFERROR(ROUND(STDEV(AN346,L346),1),"")</f>
        <v/>
      </c>
      <c r="CZ346" s="235">
        <f>IFERROR(ROUND(AVERAGE(O346:S346,AA346:AE346),0),"")</f>
        <v/>
      </c>
      <c r="DA346" s="235">
        <f>IFERROR(AVERAGE(T346:X346,AF346:AJ346),"")</f>
        <v/>
      </c>
      <c r="DB346" s="96" t="n"/>
      <c r="DC346" s="431">
        <f>SUM(BL346:BT346,AW346:BE346)</f>
        <v/>
      </c>
      <c r="DD346">
        <f>ROUND(DC346/K346,0)</f>
        <v/>
      </c>
      <c r="DE346">
        <f>IFERROR(ROUND(AVERAGE(Y346:Z346,AK346:AL346),0),"")</f>
        <v/>
      </c>
      <c r="DF346" s="218">
        <f>IFERROR(ROUND((3600/DE346*J346),0),"")</f>
        <v/>
      </c>
      <c r="DG346">
        <f>IFERROR(ROUND(DD346/DF346,1),"")</f>
        <v/>
      </c>
      <c r="DH346" s="431">
        <f>DD346+DB346</f>
        <v/>
      </c>
      <c r="DI346">
        <f>DC346/DH346</f>
        <v/>
      </c>
      <c r="DK346" s="431">
        <f>DF346-AP346</f>
        <v/>
      </c>
      <c r="DL346" s="367" t="n"/>
      <c r="DM346" s="367" t="n"/>
      <c r="DN346" s="367" t="n"/>
      <c r="DO346" s="367" t="n"/>
      <c r="DP346" s="367" t="n"/>
      <c r="DQ346" s="367" t="n"/>
      <c r="DR346" s="367" t="n"/>
      <c r="DS346" s="367" t="n"/>
      <c r="DT346" s="367" t="n"/>
      <c r="DU346" s="367" t="n"/>
      <c r="DV346" s="367" t="n"/>
      <c r="DW346" s="367" t="n"/>
      <c r="DX346" s="367" t="n"/>
      <c r="DY346" s="367" t="n"/>
      <c r="DZ346" s="367" t="n"/>
      <c r="EA346" s="367" t="n"/>
      <c r="EB346" s="367" t="n"/>
      <c r="EC346" s="367" t="n"/>
      <c r="ED346" s="367" t="n"/>
      <c r="EE346" s="367" t="n"/>
      <c r="EF346" s="367" t="n"/>
      <c r="EG346" s="367" t="n"/>
      <c r="EH346" s="367" t="n"/>
      <c r="EI346" s="367" t="n"/>
    </row>
    <row r="347" ht="31.5" customFormat="1" customHeight="1" s="242">
      <c r="A347" s="236" t="n">
        <v>2022</v>
      </c>
      <c r="B347" s="192" t="n">
        <v>1</v>
      </c>
      <c r="C347" s="448" t="n">
        <v>44578</v>
      </c>
      <c r="D347" s="192" t="n">
        <v>376</v>
      </c>
      <c r="E347" s="192" t="n">
        <v>438</v>
      </c>
      <c r="F347" s="192" t="n">
        <v>7</v>
      </c>
      <c r="G347" s="241" t="inlineStr">
        <is>
          <t xml:space="preserve">LG43LM63/UM73 </t>
        </is>
      </c>
      <c r="H347" t="inlineStr">
        <is>
          <t>FMLGEI43LM6373</t>
        </is>
      </c>
      <c r="I347" t="inlineStr">
        <is>
          <t>1400*1700</t>
        </is>
      </c>
      <c r="J347" t="n">
        <v>3</v>
      </c>
      <c r="K347" t="n">
        <v>2</v>
      </c>
      <c r="L347" s="243" t="n">
        <v>335</v>
      </c>
      <c r="M347" s="244" t="n">
        <v>315.235</v>
      </c>
      <c r="N347" s="245" t="n">
        <v>358.785</v>
      </c>
      <c r="O347" s="235" t="n">
        <v>233616</v>
      </c>
      <c r="P347" s="235" t="n">
        <v>240210</v>
      </c>
      <c r="Q347" s="235" t="n">
        <v>230790</v>
      </c>
      <c r="R347" s="235" t="n"/>
      <c r="S347" s="235" t="n">
        <v>234087</v>
      </c>
      <c r="T347" s="235" t="n">
        <v>173799</v>
      </c>
      <c r="U347" s="235" t="n">
        <v>171915</v>
      </c>
      <c r="V347" s="235" t="n">
        <v>170031</v>
      </c>
      <c r="W347" s="235" t="n"/>
      <c r="X347" s="235" t="n">
        <v>174741</v>
      </c>
      <c r="Y347" s="195" t="n">
        <v>138</v>
      </c>
      <c r="Z347" s="195" t="n">
        <v>136</v>
      </c>
      <c r="AA347" s="235" t="n">
        <v>239268</v>
      </c>
      <c r="AB347" s="235" t="n">
        <v>219486</v>
      </c>
      <c r="AC347" s="235" t="n">
        <v>233145</v>
      </c>
      <c r="AD347" s="235" t="n">
        <v>235029</v>
      </c>
      <c r="AE347" s="235" t="n">
        <v>233145</v>
      </c>
      <c r="AF347" s="235" t="n">
        <v>170031</v>
      </c>
      <c r="AG347" s="235" t="n">
        <v>167205</v>
      </c>
      <c r="AH347" s="235" t="n">
        <v>174741</v>
      </c>
      <c r="AI347" s="235" t="n">
        <v>171444</v>
      </c>
      <c r="AJ347" s="235" t="n">
        <v>169560</v>
      </c>
      <c r="AK347" s="195" t="n">
        <v>137</v>
      </c>
      <c r="AL347" s="195" t="n">
        <v>137</v>
      </c>
      <c r="AM347" s="235" t="n"/>
      <c r="AN347" s="235" t="n"/>
      <c r="AO347" s="282" t="n"/>
      <c r="AP347" s="219" t="n">
        <v>67</v>
      </c>
      <c r="AQ347" s="220" t="n">
        <v>161</v>
      </c>
      <c r="AR347" s="218" t="n"/>
      <c r="AS347" s="218" t="n"/>
      <c r="AT347" s="218" t="n"/>
      <c r="AU347" s="218" t="n"/>
      <c r="AV347" s="218" t="n"/>
      <c r="AW347" s="218" t="n"/>
      <c r="AX347" s="218" t="n"/>
      <c r="AY347" s="218" t="n"/>
      <c r="AZ347" s="218" t="n"/>
      <c r="BA347" s="218" t="n"/>
      <c r="BB347" s="218" t="n"/>
      <c r="BC347" s="218" t="n"/>
      <c r="BD347" s="218" t="n"/>
      <c r="BE347" s="218" t="n"/>
      <c r="BF347" s="218" t="n"/>
      <c r="BG347" s="218" t="n"/>
      <c r="BH347" s="218" t="n"/>
      <c r="BI347" s="218" t="n"/>
      <c r="BJ347" s="218" t="n"/>
      <c r="BK347" s="218" t="n"/>
      <c r="BL347" s="218" t="n"/>
      <c r="BM347" s="218" t="n"/>
      <c r="BN347" s="218" t="n"/>
      <c r="BO347" s="218" t="n"/>
      <c r="BP347" s="218" t="n"/>
      <c r="BQ347" s="218" t="n"/>
      <c r="BR347" s="218" t="n"/>
      <c r="BS347" s="218" t="n"/>
      <c r="BT347" s="218" t="n"/>
      <c r="BU347" s="218" t="n"/>
      <c r="BV347" s="218" t="n"/>
      <c r="BW347" s="218" t="n"/>
      <c r="BX347" s="221" t="n"/>
      <c r="BY347" s="221" t="n"/>
      <c r="BZ347" s="221" t="n"/>
      <c r="CA347" s="221" t="n"/>
      <c r="CB347" s="221" t="n"/>
      <c r="CC347" s="221" t="n"/>
      <c r="CD347" s="221" t="n"/>
      <c r="CE347" s="221" t="n"/>
      <c r="CF347" s="221" t="n"/>
      <c r="CG347" s="222" t="n"/>
      <c r="CH347" s="217" t="n">
        <v>0.015</v>
      </c>
      <c r="CI347" s="449" t="n"/>
      <c r="CJ347" s="224" t="n"/>
      <c r="CK347" s="196" t="n"/>
      <c r="CL347" s="196" t="n"/>
      <c r="CM347" s="196" t="n"/>
      <c r="CN347" s="196" t="n"/>
      <c r="CO347" s="196" t="inlineStr">
        <is>
          <t>LG</t>
        </is>
      </c>
      <c r="CP347" s="24" t="inlineStr">
        <is>
          <t>HE</t>
        </is>
      </c>
      <c r="CQ347" s="367" t="inlineStr">
        <is>
          <t>mfz66236501</t>
        </is>
      </c>
      <c r="CR347" s="367" t="inlineStr">
        <is>
          <t>mma</t>
        </is>
      </c>
      <c r="CS347" s="367" t="n">
        <v>3</v>
      </c>
      <c r="CT347" s="367" t="n"/>
      <c r="CU347" s="367" t="n"/>
      <c r="CV347" s="367" t="n"/>
      <c r="CW347" s="367" t="n"/>
      <c r="CX347" s="367" t="n"/>
      <c r="CY347" s="367">
        <f>IFERROR(ROUND(STDEV(AN347,L347),1),"")</f>
        <v/>
      </c>
      <c r="CZ347" s="235">
        <f>IFERROR(ROUND(AVERAGE(O347:S347,AA347:AE347),0),"")</f>
        <v/>
      </c>
      <c r="DA347" s="235">
        <f>IFERROR(AVERAGE(T347:X347,AF347:AJ347),"")</f>
        <v/>
      </c>
      <c r="DB347" s="96" t="n"/>
      <c r="DC347" s="431">
        <f>SUM(BL347:BT347,AW347:BE347)</f>
        <v/>
      </c>
      <c r="DD347">
        <f>ROUND(DC347/K347,0)</f>
        <v/>
      </c>
      <c r="DE347">
        <f>IFERROR(ROUND(AVERAGE(Y347:Z347,AK347:AL347),0),"")</f>
        <v/>
      </c>
      <c r="DF347" s="218">
        <f>IFERROR(ROUND((3600/DE347*J347),0),"")</f>
        <v/>
      </c>
      <c r="DG347">
        <f>IFERROR(ROUND(DD347/DF347,1),"")</f>
        <v/>
      </c>
      <c r="DH347" s="431">
        <f>DD347+DB347</f>
        <v/>
      </c>
      <c r="DI347">
        <f>DC347/DH347</f>
        <v/>
      </c>
      <c r="DK347" s="431">
        <f>DF347-AP347</f>
        <v/>
      </c>
      <c r="DL347" s="367" t="n"/>
      <c r="DM347" s="367" t="n"/>
      <c r="DN347" s="367" t="n"/>
      <c r="DO347" s="367" t="n"/>
      <c r="DP347" s="367" t="n"/>
      <c r="DQ347" s="367" t="n"/>
      <c r="DR347" s="367" t="n"/>
      <c r="DS347" s="367" t="n"/>
      <c r="DT347" s="367" t="n"/>
      <c r="DU347" s="367" t="n"/>
      <c r="DV347" s="367" t="n"/>
      <c r="DW347" s="367" t="n"/>
      <c r="DX347" s="367" t="n"/>
      <c r="DY347" s="367" t="n"/>
      <c r="DZ347" s="367" t="n"/>
      <c r="EA347" s="367" t="n"/>
      <c r="EB347" s="367" t="n"/>
      <c r="EC347" s="367" t="n"/>
      <c r="ED347" s="367" t="n"/>
      <c r="EE347" s="367" t="n"/>
      <c r="EF347" s="367" t="n"/>
      <c r="EG347" s="367" t="n"/>
      <c r="EH347" s="367" t="n"/>
      <c r="EI347" s="367" t="n"/>
    </row>
    <row r="348" ht="31.5" customFormat="1" customHeight="1" s="242">
      <c r="A348" s="236" t="n">
        <v>2022</v>
      </c>
      <c r="B348" s="192" t="n">
        <v>1</v>
      </c>
      <c r="C348" s="448" t="n">
        <v>44578</v>
      </c>
      <c r="D348" s="192" t="n">
        <v>419</v>
      </c>
      <c r="E348" s="192" t="n">
        <v>670</v>
      </c>
      <c r="F348" s="192" t="n">
        <v>7</v>
      </c>
      <c r="G348" s="241" t="inlineStr">
        <is>
          <t>LG43UP77</t>
        </is>
      </c>
      <c r="H348" t="inlineStr">
        <is>
          <t>FMLGEI043UP770</t>
        </is>
      </c>
      <c r="I348" t="inlineStr">
        <is>
          <t>1400*1700</t>
        </is>
      </c>
      <c r="J348" t="n">
        <v>4</v>
      </c>
      <c r="K348" t="n">
        <v>2</v>
      </c>
      <c r="L348" s="243" t="n">
        <v>298</v>
      </c>
      <c r="M348" s="244" t="n">
        <v>280.418</v>
      </c>
      <c r="N348" s="245" t="n">
        <v>319.158</v>
      </c>
      <c r="O348" s="235" t="n">
        <v>14672</v>
      </c>
      <c r="P348" s="235" t="n">
        <v>14952</v>
      </c>
      <c r="Q348" s="235" t="n">
        <v>14392</v>
      </c>
      <c r="R348" s="235" t="n"/>
      <c r="S348" s="235" t="n"/>
      <c r="T348" s="235" t="n">
        <v>11200</v>
      </c>
      <c r="U348" s="235" t="n">
        <v>11368</v>
      </c>
      <c r="V348" s="235" t="n">
        <v>10640</v>
      </c>
      <c r="W348" s="235" t="n"/>
      <c r="X348" s="235" t="n"/>
      <c r="Y348" s="195" t="n">
        <v>155</v>
      </c>
      <c r="Z348" s="195" t="n">
        <v>159</v>
      </c>
      <c r="AA348" s="235" t="n"/>
      <c r="AB348" s="235" t="n"/>
      <c r="AC348" s="235" t="n"/>
      <c r="AD348" s="235" t="n"/>
      <c r="AE348" s="235" t="n"/>
      <c r="AF348" s="235" t="n"/>
      <c r="AG348" s="235" t="n"/>
      <c r="AH348" s="235" t="n"/>
      <c r="AI348" s="235" t="n"/>
      <c r="AJ348" s="235" t="n"/>
      <c r="AK348" s="195" t="n">
        <v>161</v>
      </c>
      <c r="AL348" s="195" t="n">
        <v>162</v>
      </c>
      <c r="AM348" s="235" t="n"/>
      <c r="AN348" s="235" t="n"/>
      <c r="AO348" s="282" t="n"/>
      <c r="AP348" s="219" t="n">
        <v>96</v>
      </c>
      <c r="AQ348" s="220" t="n">
        <v>150</v>
      </c>
      <c r="AR348" s="218" t="n"/>
      <c r="AS348" s="218" t="n"/>
      <c r="AT348" s="218" t="n"/>
      <c r="AU348" s="218" t="n"/>
      <c r="AV348" s="218" t="n"/>
      <c r="AW348" s="218" t="n"/>
      <c r="AX348" s="218" t="n"/>
      <c r="AY348" s="218" t="n"/>
      <c r="AZ348" s="218" t="n"/>
      <c r="BA348" s="218" t="n"/>
      <c r="BB348" s="218" t="n"/>
      <c r="BC348" s="218" t="n"/>
      <c r="BD348" s="218" t="n"/>
      <c r="BE348" s="218" t="n"/>
      <c r="BF348" s="218" t="n"/>
      <c r="BG348" s="218" t="n"/>
      <c r="BH348" s="218" t="n"/>
      <c r="BI348" s="218" t="n"/>
      <c r="BJ348" s="218" t="n"/>
      <c r="BK348" s="218" t="n"/>
      <c r="BL348" s="218" t="n"/>
      <c r="BM348" s="218" t="n"/>
      <c r="BN348" s="218" t="n"/>
      <c r="BO348" s="218" t="n"/>
      <c r="BP348" s="218" t="n"/>
      <c r="BQ348" s="218" t="n"/>
      <c r="BR348" s="218" t="n"/>
      <c r="BS348" s="218" t="n"/>
      <c r="BT348" s="218" t="n"/>
      <c r="BU348" s="218" t="n"/>
      <c r="BV348" s="218" t="n"/>
      <c r="BW348" s="218" t="n"/>
      <c r="BX348" s="221" t="n"/>
      <c r="BY348" s="221" t="n"/>
      <c r="BZ348" s="221" t="n"/>
      <c r="CA348" s="221" t="n"/>
      <c r="CB348" s="221" t="n"/>
      <c r="CC348" s="221" t="n"/>
      <c r="CD348" s="221" t="n"/>
      <c r="CE348" s="221" t="n"/>
      <c r="CF348" s="221" t="n"/>
      <c r="CG348" s="222" t="n"/>
      <c r="CH348" s="217" t="n">
        <v>0.015</v>
      </c>
      <c r="CI348" s="449" t="n"/>
      <c r="CJ348" s="224" t="n"/>
      <c r="CK348" s="196" t="n"/>
      <c r="CL348" s="196" t="n"/>
      <c r="CM348" s="196" t="n"/>
      <c r="CN348" s="196" t="n"/>
      <c r="CO348" s="196" t="inlineStr">
        <is>
          <t>LG</t>
        </is>
      </c>
      <c r="CP348" s="24" t="inlineStr">
        <is>
          <t>HE</t>
        </is>
      </c>
      <c r="CQ348" s="367" t="inlineStr">
        <is>
          <t>MFZ67209801</t>
        </is>
      </c>
      <c r="CR348" s="367" t="inlineStr">
        <is>
          <t>mma</t>
        </is>
      </c>
      <c r="CS348" s="367" t="n">
        <v>3</v>
      </c>
      <c r="CT348" s="367" t="n"/>
      <c r="CU348" s="367" t="n"/>
      <c r="CV348" s="367" t="n"/>
      <c r="CW348" s="367" t="n"/>
      <c r="CX348" s="367" t="n"/>
      <c r="CY348" s="367">
        <f>IFERROR(ROUND(STDEV(AN348,L348),1),"")</f>
        <v/>
      </c>
      <c r="CZ348" s="235">
        <f>IFERROR(ROUND(AVERAGE(O348:S348,AA348:AE348),0),"")</f>
        <v/>
      </c>
      <c r="DA348" s="235">
        <f>IFERROR(AVERAGE(T348:X348,AF348:AJ348),"")</f>
        <v/>
      </c>
      <c r="DB348" s="96" t="n"/>
      <c r="DC348" s="431">
        <f>SUM(BL348:BT348,AW348:BE348)</f>
        <v/>
      </c>
      <c r="DD348">
        <f>ROUND(DC348/K348,0)</f>
        <v/>
      </c>
      <c r="DE348">
        <f>IFERROR(ROUND(AVERAGE(Y348:Z348,AK348:AL348),0),"")</f>
        <v/>
      </c>
      <c r="DF348" s="218">
        <f>IFERROR(ROUND((3600/DE348*J348),0),"")</f>
        <v/>
      </c>
      <c r="DG348">
        <f>IFERROR(ROUND(DD348/DF348,1),"")</f>
        <v/>
      </c>
      <c r="DH348" s="431">
        <f>DD348+DB348</f>
        <v/>
      </c>
      <c r="DI348">
        <f>DC348/DH348</f>
        <v/>
      </c>
      <c r="DK348" s="431">
        <f>DF348-AP348</f>
        <v/>
      </c>
      <c r="DL348" s="367" t="n"/>
      <c r="DM348" s="367" t="n"/>
      <c r="DN348" s="367" t="n"/>
      <c r="DO348" s="367" t="n"/>
      <c r="DP348" s="367" t="n"/>
      <c r="DQ348" s="367" t="n"/>
      <c r="DR348" s="367" t="n"/>
      <c r="DS348" s="367" t="n"/>
      <c r="DT348" s="367" t="n"/>
      <c r="DU348" s="367" t="n"/>
      <c r="DV348" s="367" t="n"/>
      <c r="DW348" s="367" t="n"/>
      <c r="DX348" s="367" t="n"/>
      <c r="DY348" s="367" t="n"/>
      <c r="DZ348" s="367" t="n"/>
      <c r="EA348" s="367" t="n"/>
      <c r="EB348" s="367" t="n"/>
      <c r="EC348" s="367" t="n"/>
      <c r="ED348" s="367" t="n"/>
      <c r="EE348" s="367" t="n"/>
      <c r="EF348" s="367" t="n"/>
      <c r="EG348" s="367" t="n"/>
      <c r="EH348" s="367" t="n"/>
      <c r="EI348" s="367" t="n"/>
    </row>
    <row r="349" ht="31.5" customFormat="1" customHeight="1" s="242">
      <c r="A349" s="236" t="n">
        <v>2022</v>
      </c>
      <c r="B349" s="192" t="n">
        <v>1</v>
      </c>
      <c r="C349" s="448" t="n">
        <v>44578</v>
      </c>
      <c r="D349" s="192" t="n">
        <v>434</v>
      </c>
      <c r="E349" s="192" t="n">
        <v>752</v>
      </c>
      <c r="F349" s="192" t="n">
        <v>7</v>
      </c>
      <c r="G349" s="241" t="inlineStr">
        <is>
          <t>LG Nano80-side-left</t>
        </is>
      </c>
      <c r="H349" t="inlineStr">
        <is>
          <t>FMLGEI3465NA80</t>
        </is>
      </c>
      <c r="I349" t="inlineStr">
        <is>
          <t>1400*1700</t>
        </is>
      </c>
      <c r="J349" t="n">
        <v>1</v>
      </c>
      <c r="K349" t="n">
        <v>4</v>
      </c>
      <c r="L349" s="243" t="n">
        <v>52</v>
      </c>
      <c r="M349" s="244" t="n">
        <v>48.932</v>
      </c>
      <c r="N349" s="245" t="n">
        <v>55.692</v>
      </c>
      <c r="O349" s="235" t="n"/>
      <c r="P349" s="235" t="n"/>
      <c r="Q349" s="235" t="n"/>
      <c r="R349" s="235" t="n"/>
      <c r="S349" s="235" t="n"/>
      <c r="T349" s="235" t="n"/>
      <c r="U349" s="235" t="n"/>
      <c r="V349" s="235" t="n"/>
      <c r="W349" s="235" t="n"/>
      <c r="X349" s="235" t="n"/>
      <c r="Y349" s="195" t="n">
        <v>178</v>
      </c>
      <c r="Z349" s="195" t="n">
        <v>174</v>
      </c>
      <c r="AA349" s="235" t="n"/>
      <c r="AB349" s="235" t="n"/>
      <c r="AC349" s="235" t="n"/>
      <c r="AD349" s="235" t="n"/>
      <c r="AE349" s="235" t="n"/>
      <c r="AF349" s="235" t="n"/>
      <c r="AG349" s="235" t="n"/>
      <c r="AH349" s="235" t="n"/>
      <c r="AI349" s="235" t="n"/>
      <c r="AJ349" s="235" t="n"/>
      <c r="AK349" s="195" t="n">
        <v>177</v>
      </c>
      <c r="AL349" s="195" t="n">
        <v>181</v>
      </c>
      <c r="AM349" s="235" t="n"/>
      <c r="AN349" s="235" t="n"/>
      <c r="AO349" s="282" t="n"/>
      <c r="AP349" s="219" t="n">
        <v>33</v>
      </c>
      <c r="AQ349" s="220" t="n">
        <v>108</v>
      </c>
      <c r="AR349" s="218" t="n"/>
      <c r="AS349" s="218" t="n"/>
      <c r="AT349" s="218" t="n"/>
      <c r="AU349" s="218" t="n"/>
      <c r="AV349" s="218" t="n"/>
      <c r="AW349" s="218" t="n"/>
      <c r="AX349" s="218" t="n"/>
      <c r="AY349" s="218" t="n"/>
      <c r="AZ349" s="218" t="n"/>
      <c r="BA349" s="218" t="n"/>
      <c r="BB349" s="218" t="n"/>
      <c r="BC349" s="218" t="n"/>
      <c r="BD349" s="218" t="n"/>
      <c r="BE349" s="218" t="n"/>
      <c r="BF349" s="218" t="n"/>
      <c r="BG349" s="218" t="n"/>
      <c r="BH349" s="218" t="n"/>
      <c r="BI349" s="218" t="n"/>
      <c r="BJ349" s="218" t="n"/>
      <c r="BK349" s="218" t="n"/>
      <c r="BL349" s="218" t="n"/>
      <c r="BM349" s="218" t="n"/>
      <c r="BN349" s="218" t="n"/>
      <c r="BO349" s="218" t="n"/>
      <c r="BP349" s="218" t="n"/>
      <c r="BQ349" s="218" t="n"/>
      <c r="BR349" s="218" t="n"/>
      <c r="BS349" s="218" t="n"/>
      <c r="BT349" s="218" t="n"/>
      <c r="BU349" s="218" t="n"/>
      <c r="BV349" s="218" t="n"/>
      <c r="BW349" s="218" t="n"/>
      <c r="BX349" s="221" t="n"/>
      <c r="BY349" s="221" t="n"/>
      <c r="BZ349" s="221" t="n"/>
      <c r="CA349" s="221" t="n"/>
      <c r="CB349" s="221" t="n"/>
      <c r="CC349" s="221" t="n"/>
      <c r="CD349" s="221" t="n"/>
      <c r="CE349" s="221" t="n"/>
      <c r="CF349" s="221" t="n"/>
      <c r="CG349" s="222" t="n"/>
      <c r="CH349" s="217" t="n">
        <v>0.015</v>
      </c>
      <c r="CI349" s="449" t="n"/>
      <c r="CJ349" s="224" t="n"/>
      <c r="CK349" s="196" t="n"/>
      <c r="CL349" s="196" t="n"/>
      <c r="CM349" s="196" t="n"/>
      <c r="CN349" s="196" t="n"/>
      <c r="CO349" s="196" t="inlineStr">
        <is>
          <t>LG</t>
        </is>
      </c>
      <c r="CP349" s="24" t="inlineStr">
        <is>
          <t>HE</t>
        </is>
      </c>
      <c r="CQ349" s="367" t="inlineStr">
        <is>
          <t>MFZ67212202</t>
        </is>
      </c>
      <c r="CR349" s="367" t="inlineStr">
        <is>
          <t>mma</t>
        </is>
      </c>
      <c r="CS349" s="367" t="n">
        <v>3</v>
      </c>
      <c r="CT349" s="367" t="n"/>
      <c r="CU349" s="367" t="n"/>
      <c r="CV349" s="367" t="n"/>
      <c r="CW349" s="367" t="n"/>
      <c r="CX349" s="367" t="n"/>
      <c r="CY349" s="367">
        <f>IFERROR(ROUND(STDEV(AN349,L349),1),"")</f>
        <v/>
      </c>
      <c r="CZ349" s="235">
        <f>IFERROR(ROUND(AVERAGE(O349:S349,AA349:AE349),0),"")</f>
        <v/>
      </c>
      <c r="DA349" s="235">
        <f>IFERROR(AVERAGE(T349:X349,AF349:AJ349),"")</f>
        <v/>
      </c>
      <c r="DB349" s="96" t="n"/>
      <c r="DC349" s="431">
        <f>SUM(BL349:BT349,AW349:BE349)</f>
        <v/>
      </c>
      <c r="DD349">
        <f>ROUND(DC349/K349,0)</f>
        <v/>
      </c>
      <c r="DE349">
        <f>IFERROR(ROUND(AVERAGE(Y349:Z349,AK349:AL349),0),"")</f>
        <v/>
      </c>
      <c r="DF349" s="218">
        <f>IFERROR(ROUND((3600/DE349*J349),0),"")</f>
        <v/>
      </c>
      <c r="DG349">
        <f>IFERROR(ROUND(DD349/DF349,1),"")</f>
        <v/>
      </c>
      <c r="DH349" s="431">
        <f>DD349+DB349</f>
        <v/>
      </c>
      <c r="DI349">
        <f>DC349/DH349</f>
        <v/>
      </c>
      <c r="DK349" s="431">
        <f>DF349-AP349</f>
        <v/>
      </c>
      <c r="DL349" s="367" t="n"/>
      <c r="DM349" s="367" t="n"/>
      <c r="DN349" s="367" t="n"/>
      <c r="DO349" s="367" t="n"/>
      <c r="DP349" s="367" t="n"/>
      <c r="DQ349" s="367" t="n"/>
      <c r="DR349" s="367" t="n"/>
      <c r="DS349" s="367" t="n"/>
      <c r="DT349" s="367" t="n"/>
      <c r="DU349" s="367" t="n"/>
      <c r="DV349" s="367" t="n"/>
      <c r="DW349" s="367" t="n"/>
      <c r="DX349" s="367" t="n"/>
      <c r="DY349" s="367" t="n"/>
      <c r="DZ349" s="367" t="n"/>
      <c r="EA349" s="367" t="n"/>
      <c r="EB349" s="367" t="n"/>
      <c r="EC349" s="367" t="n"/>
      <c r="ED349" s="367" t="n"/>
      <c r="EE349" s="367" t="n"/>
      <c r="EF349" s="367" t="n"/>
      <c r="EG349" s="367" t="n"/>
      <c r="EH349" s="367" t="n"/>
      <c r="EI349" s="367" t="n"/>
    </row>
    <row r="350" ht="31.5" customFormat="1" customHeight="1" s="242">
      <c r="A350" s="236" t="n">
        <v>2022</v>
      </c>
      <c r="B350" s="192" t="n">
        <v>1</v>
      </c>
      <c r="C350" s="448" t="n">
        <v>44578</v>
      </c>
      <c r="D350" s="192" t="n">
        <v>227</v>
      </c>
      <c r="E350" s="192" t="n">
        <v>155</v>
      </c>
      <c r="F350" s="192" t="n">
        <v>28</v>
      </c>
      <c r="G350" s="241" t="inlineStr">
        <is>
          <t>فوم طقم سخان غاز 10 لتر</t>
        </is>
      </c>
      <c r="H350" t="inlineStr">
        <is>
          <t>FMDAHI6000000</t>
        </is>
      </c>
      <c r="I350" t="inlineStr">
        <is>
          <t>1100*850</t>
        </is>
      </c>
      <c r="J350" t="n">
        <v>3</v>
      </c>
      <c r="K350" t="n">
        <v>2</v>
      </c>
      <c r="L350" s="243" t="n">
        <v>122</v>
      </c>
      <c r="M350" s="244" t="n">
        <v>113.46</v>
      </c>
      <c r="N350" s="245" t="n">
        <v>130.54</v>
      </c>
      <c r="O350" s="235" t="n"/>
      <c r="P350" s="235" t="n"/>
      <c r="Q350" s="235" t="n">
        <v>36995</v>
      </c>
      <c r="R350" s="235" t="n"/>
      <c r="S350" s="235" t="n">
        <v>37730</v>
      </c>
      <c r="T350" s="235" t="n"/>
      <c r="U350" s="235" t="n"/>
      <c r="V350" s="235" t="n">
        <v>29155</v>
      </c>
      <c r="W350" s="235" t="n"/>
      <c r="X350" s="235" t="n">
        <v>29400</v>
      </c>
      <c r="Y350" s="195" t="n">
        <v>132</v>
      </c>
      <c r="Z350" s="195" t="n">
        <v>134</v>
      </c>
      <c r="AA350" s="235" t="n"/>
      <c r="AB350" s="235" t="n"/>
      <c r="AC350" s="235" t="n"/>
      <c r="AD350" s="235" t="n"/>
      <c r="AE350" s="235" t="n"/>
      <c r="AF350" s="235" t="n"/>
      <c r="AG350" s="235" t="n"/>
      <c r="AH350" s="235" t="n"/>
      <c r="AI350" s="235" t="n"/>
      <c r="AJ350" s="235" t="n"/>
      <c r="AK350" s="195" t="n">
        <v>134</v>
      </c>
      <c r="AL350" s="195" t="n">
        <v>132</v>
      </c>
      <c r="AM350" s="235" t="n"/>
      <c r="AN350" s="235" t="n"/>
      <c r="AO350" s="282" t="n"/>
      <c r="AP350" s="219" t="n">
        <v>61</v>
      </c>
      <c r="AQ350" s="220" t="n">
        <v>177</v>
      </c>
      <c r="AR350" s="218" t="n"/>
      <c r="AS350" s="218" t="n"/>
      <c r="AT350" s="218" t="n"/>
      <c r="AU350" s="218" t="n"/>
      <c r="AV350" s="218" t="n"/>
      <c r="AW350" s="218" t="n">
        <v>980</v>
      </c>
      <c r="AX350" s="218" t="n">
        <v>980</v>
      </c>
      <c r="AY350" s="218" t="n">
        <v>980</v>
      </c>
      <c r="AZ350" s="218" t="n"/>
      <c r="BA350" s="218" t="n"/>
      <c r="BB350" s="218" t="n"/>
      <c r="BC350" s="218" t="n"/>
      <c r="BD350" s="218" t="n"/>
      <c r="BE350" s="218" t="n"/>
      <c r="BF350" s="218" t="n"/>
      <c r="BG350" s="218" t="n"/>
      <c r="BH350" s="218" t="n"/>
      <c r="BI350" s="218" t="n"/>
      <c r="BJ350" s="218" t="n"/>
      <c r="BK350" s="218" t="n"/>
      <c r="BL350" s="218" t="n"/>
      <c r="BM350" s="218" t="n"/>
      <c r="BN350" s="218" t="n"/>
      <c r="BO350" s="218" t="n"/>
      <c r="BP350" s="218" t="n"/>
      <c r="BQ350" s="218" t="n"/>
      <c r="BR350" s="218" t="n"/>
      <c r="BS350" s="218" t="n"/>
      <c r="BT350" s="218" t="n"/>
      <c r="BU350" s="218" t="n"/>
      <c r="BV350" s="218" t="n"/>
      <c r="BW350" s="218" t="n"/>
      <c r="BX350" s="221" t="n"/>
      <c r="BY350" s="221" t="n"/>
      <c r="BZ350" s="221" t="n"/>
      <c r="CA350" s="221" t="n"/>
      <c r="CB350" s="221" t="n"/>
      <c r="CC350" s="221" t="n"/>
      <c r="CD350" s="221" t="n"/>
      <c r="CE350" s="221" t="n"/>
      <c r="CF350" s="221" t="n"/>
      <c r="CG350" s="222" t="n"/>
      <c r="CH350" s="217" t="n">
        <v>0.02</v>
      </c>
      <c r="CI350" s="449" t="n"/>
      <c r="CJ350" s="224" t="n"/>
      <c r="CK350" s="196" t="n"/>
      <c r="CL350" s="196" t="n"/>
      <c r="CM350" s="196" t="n"/>
      <c r="CN350" s="196" t="n"/>
      <c r="CO350" s="196" t="inlineStr">
        <is>
          <t>الكترولوكس</t>
        </is>
      </c>
      <c r="CP350" s="24" t="inlineStr">
        <is>
          <t>القاهرة للصناعات المغذية سخانات</t>
        </is>
      </c>
      <c r="CQ350" s="367" t="inlineStr">
        <is>
          <t>A15289901</t>
        </is>
      </c>
      <c r="CR350" s="367" t="n"/>
      <c r="CS350" s="367" t="n">
        <v>3</v>
      </c>
      <c r="CT350" s="367" t="n"/>
      <c r="CU350" s="367" t="n"/>
      <c r="CV350" s="367" t="n"/>
      <c r="CW350" s="367" t="n"/>
      <c r="CX350" s="367" t="n"/>
      <c r="CY350" s="367">
        <f>IFERROR(ROUND(STDEV(AN350,L350),1),"")</f>
        <v/>
      </c>
      <c r="CZ350" s="235">
        <f>IFERROR(ROUND(AVERAGE(O350:S350,AA350:AE350),0),"")</f>
        <v/>
      </c>
      <c r="DA350" s="235">
        <f>IFERROR(AVERAGE(T350:X350,AF350:AJ350),"")</f>
        <v/>
      </c>
      <c r="DB350" s="96" t="n"/>
      <c r="DC350" s="431">
        <f>SUM(BL350:BT350,AW350:BE350)</f>
        <v/>
      </c>
      <c r="DD350">
        <f>ROUND(DC350/K350,0)</f>
        <v/>
      </c>
      <c r="DE350">
        <f>IFERROR(ROUND(AVERAGE(Y350:Z350,AK350:AL350),0),"")</f>
        <v/>
      </c>
      <c r="DF350" s="218">
        <f>IFERROR(ROUND((3600/DE350*J350),0),"")</f>
        <v/>
      </c>
      <c r="DG350">
        <f>IFERROR(ROUND(DD350/DF350,1),"")</f>
        <v/>
      </c>
      <c r="DH350" s="431">
        <f>DD350+DB350</f>
        <v/>
      </c>
      <c r="DI350">
        <f>DC350/DH350</f>
        <v/>
      </c>
      <c r="DK350" s="431">
        <f>DF350-AP350</f>
        <v/>
      </c>
      <c r="DL350" s="367" t="n"/>
      <c r="DM350" s="367" t="n"/>
      <c r="DN350" s="367" t="n"/>
      <c r="DO350" s="367" t="n"/>
      <c r="DP350" s="367" t="n"/>
      <c r="DQ350" s="367" t="n"/>
      <c r="DR350" s="367" t="n"/>
      <c r="DS350" s="367" t="n"/>
      <c r="DT350" s="367" t="n"/>
      <c r="DU350" s="367" t="n"/>
      <c r="DV350" s="367" t="n"/>
      <c r="DW350" s="367" t="n"/>
      <c r="DX350" s="367" t="n"/>
      <c r="DY350" s="367" t="n"/>
      <c r="DZ350" s="367" t="n"/>
      <c r="EA350" s="367" t="n"/>
      <c r="EB350" s="367" t="n"/>
      <c r="EC350" s="367" t="n"/>
      <c r="ED350" s="367" t="n"/>
      <c r="EE350" s="367" t="n"/>
      <c r="EF350" s="367" t="n"/>
      <c r="EG350" s="367" t="n"/>
      <c r="EH350" s="367" t="n"/>
      <c r="EI350" s="367" t="n"/>
    </row>
    <row r="351" ht="31.5" customFormat="1" customHeight="1" s="242">
      <c r="A351" s="236" t="n">
        <v>2022</v>
      </c>
      <c r="B351" s="192" t="n">
        <v>1</v>
      </c>
      <c r="C351" s="448" t="n">
        <v>44578</v>
      </c>
      <c r="D351" s="192" t="n">
        <v>159</v>
      </c>
      <c r="E351" s="192" t="n">
        <v>299</v>
      </c>
      <c r="F351" s="192" t="n">
        <v>30</v>
      </c>
      <c r="G351" s="241" t="inlineStr">
        <is>
          <t>سخان غاز 6لتر</t>
        </is>
      </c>
      <c r="H351" t="inlineStr">
        <is>
          <t>FMDAHI5L000000</t>
        </is>
      </c>
      <c r="I351" t="inlineStr">
        <is>
          <t>1200*1100</t>
        </is>
      </c>
      <c r="J351" t="n">
        <v>3</v>
      </c>
      <c r="K351" t="n">
        <v>2</v>
      </c>
      <c r="L351" s="243" t="n">
        <v>115</v>
      </c>
      <c r="M351" s="244" t="n">
        <v>106.95</v>
      </c>
      <c r="N351" s="245" t="n">
        <v>123.05</v>
      </c>
      <c r="O351" s="235" t="n">
        <v>121296</v>
      </c>
      <c r="P351" s="235" t="n">
        <v>118560</v>
      </c>
      <c r="Q351" s="235" t="n">
        <v>122208</v>
      </c>
      <c r="R351" s="235" t="n"/>
      <c r="S351" s="235" t="n">
        <v>129504</v>
      </c>
      <c r="T351" s="235" t="n">
        <v>99408</v>
      </c>
      <c r="U351" s="235" t="n">
        <v>93024</v>
      </c>
      <c r="V351" s="235" t="n">
        <v>99408</v>
      </c>
      <c r="W351" s="235" t="n"/>
      <c r="X351" s="235" t="n">
        <v>104880</v>
      </c>
      <c r="Y351" s="195" t="n">
        <v>124</v>
      </c>
      <c r="Z351" s="195" t="n">
        <v>124</v>
      </c>
      <c r="AA351" s="235" t="n"/>
      <c r="AB351" s="235" t="n">
        <v>118560</v>
      </c>
      <c r="AC351" s="235" t="n">
        <v>127680</v>
      </c>
      <c r="AD351" s="235" t="n">
        <v>128592</v>
      </c>
      <c r="AE351" s="235" t="n">
        <v>119472</v>
      </c>
      <c r="AF351" s="235" t="n"/>
      <c r="AG351" s="235" t="n">
        <v>99408</v>
      </c>
      <c r="AH351" s="235" t="n">
        <v>95760</v>
      </c>
      <c r="AI351" s="235" t="n">
        <v>95760</v>
      </c>
      <c r="AJ351" s="235" t="n">
        <v>100320</v>
      </c>
      <c r="AK351" s="195" t="n">
        <v>123</v>
      </c>
      <c r="AL351" s="195" t="n">
        <v>122</v>
      </c>
      <c r="AM351" s="235" t="n"/>
      <c r="AN351" s="235" t="n"/>
      <c r="AO351" s="282" t="n"/>
      <c r="AP351" s="219" t="n">
        <v>70</v>
      </c>
      <c r="AQ351" s="220" t="n">
        <v>154</v>
      </c>
      <c r="AR351" s="218" t="n"/>
      <c r="AS351" s="218" t="n"/>
      <c r="AT351" s="218" t="n"/>
      <c r="AU351" s="218" t="n"/>
      <c r="AV351" s="218" t="n"/>
      <c r="AW351" s="218" t="n">
        <v>2736</v>
      </c>
      <c r="AX351" s="218" t="n">
        <v>2736</v>
      </c>
      <c r="AY351" s="218" t="n">
        <v>3648</v>
      </c>
      <c r="AZ351" s="218" t="n"/>
      <c r="BA351" s="218" t="n"/>
      <c r="BB351" s="218" t="n"/>
      <c r="BC351" s="218" t="n"/>
      <c r="BD351" s="218" t="n"/>
      <c r="BE351" s="218" t="n"/>
      <c r="BF351" s="218" t="n"/>
      <c r="BG351" s="218" t="n"/>
      <c r="BH351" s="218" t="n"/>
      <c r="BI351" s="218" t="n"/>
      <c r="BJ351" s="218" t="n"/>
      <c r="BK351" s="218" t="n"/>
      <c r="BL351" s="218" t="n">
        <v>1824</v>
      </c>
      <c r="BM351" s="218" t="n">
        <v>3648</v>
      </c>
      <c r="BN351" s="218" t="n">
        <v>3648</v>
      </c>
      <c r="BO351" s="218" t="n"/>
      <c r="BP351" s="218" t="n"/>
      <c r="BQ351" s="218" t="n"/>
      <c r="BR351" s="218" t="n"/>
      <c r="BS351" s="218" t="n"/>
      <c r="BT351" s="218" t="n"/>
      <c r="BU351" s="218" t="n"/>
      <c r="BV351" s="218" t="n"/>
      <c r="BW351" s="218" t="n">
        <v>1824</v>
      </c>
      <c r="BX351" s="221" t="n">
        <v>2736</v>
      </c>
      <c r="BY351" s="221" t="n">
        <v>3648</v>
      </c>
      <c r="BZ351" s="221" t="n"/>
      <c r="CA351" s="221" t="n"/>
      <c r="CB351" s="221" t="n"/>
      <c r="CC351" s="221" t="n"/>
      <c r="CD351" s="221" t="n"/>
      <c r="CE351" s="221" t="n"/>
      <c r="CF351" s="221" t="n"/>
      <c r="CG351" s="222" t="n"/>
      <c r="CH351" s="217" t="n">
        <v>0.02</v>
      </c>
      <c r="CI351" s="449" t="n"/>
      <c r="CJ351" s="224" t="n"/>
      <c r="CK351" s="196" t="n"/>
      <c r="CL351" s="196" t="n"/>
      <c r="CM351" s="196" t="n"/>
      <c r="CN351" s="196" t="n"/>
      <c r="CO351" s="196" t="inlineStr">
        <is>
          <t>الكترولوكس</t>
        </is>
      </c>
      <c r="CP351" s="24" t="inlineStr">
        <is>
          <t>القاهرة للصناعات المغذية سخانات</t>
        </is>
      </c>
      <c r="CQ351" s="367" t="n"/>
      <c r="CR351" s="367" t="n"/>
      <c r="CS351" s="367" t="n">
        <v>3</v>
      </c>
      <c r="CT351" s="367" t="n"/>
      <c r="CU351" s="367" t="n"/>
      <c r="CV351" s="367" t="n"/>
      <c r="CW351" s="367" t="n"/>
      <c r="CX351" s="367" t="n"/>
      <c r="CY351" s="367">
        <f>IFERROR(ROUND(STDEV(AN351,L351),1),"")</f>
        <v/>
      </c>
      <c r="CZ351" s="235">
        <f>IFERROR(ROUND(AVERAGE(O351:S351,AA351:AE351),0),"")</f>
        <v/>
      </c>
      <c r="DA351" s="235">
        <f>IFERROR(AVERAGE(T351:X351,AF351:AJ351),"")</f>
        <v/>
      </c>
      <c r="DB351" s="96" t="n"/>
      <c r="DC351" s="431">
        <f>SUM(BL351:BT351,AW351:BE351)</f>
        <v/>
      </c>
      <c r="DD351">
        <f>ROUND(DC351/K351,0)</f>
        <v/>
      </c>
      <c r="DE351">
        <f>IFERROR(ROUND(AVERAGE(Y351:Z351,AK351:AL351),0),"")</f>
        <v/>
      </c>
      <c r="DF351" s="218">
        <f>IFERROR(ROUND((3600/DE351*J351),0),"")</f>
        <v/>
      </c>
      <c r="DG351">
        <f>IFERROR(ROUND(DD351/DF351,1),"")</f>
        <v/>
      </c>
      <c r="DH351" s="431">
        <f>DD351+DB351</f>
        <v/>
      </c>
      <c r="DI351">
        <f>DC351/DH351</f>
        <v/>
      </c>
      <c r="DK351" s="431">
        <f>DF351-AP351</f>
        <v/>
      </c>
      <c r="DL351" s="367" t="n"/>
      <c r="DM351" s="367" t="n"/>
      <c r="DN351" s="367" t="n"/>
      <c r="DO351" s="367" t="n"/>
      <c r="DP351" s="367" t="n"/>
      <c r="DQ351" s="367" t="n"/>
      <c r="DR351" s="367" t="n"/>
      <c r="DS351" s="367" t="n"/>
      <c r="DT351" s="367" t="n"/>
      <c r="DU351" s="367" t="n"/>
      <c r="DV351" s="367" t="n"/>
      <c r="DW351" s="367" t="n"/>
      <c r="DX351" s="367" t="n"/>
      <c r="DY351" s="367" t="n"/>
      <c r="DZ351" s="367" t="n"/>
      <c r="EA351" s="367" t="n"/>
      <c r="EB351" s="367" t="n"/>
      <c r="EC351" s="367" t="n"/>
      <c r="ED351" s="367" t="n"/>
      <c r="EE351" s="367" t="n"/>
      <c r="EF351" s="367" t="n"/>
      <c r="EG351" s="367" t="n"/>
      <c r="EH351" s="367" t="n"/>
      <c r="EI351" s="367" t="n"/>
    </row>
    <row r="352" ht="31.5" customFormat="1" customHeight="1" s="242">
      <c r="A352" s="236" t="n">
        <v>2022</v>
      </c>
      <c r="B352" s="192" t="n">
        <v>1</v>
      </c>
      <c r="C352" s="448" t="n">
        <v>44578</v>
      </c>
      <c r="D352" s="192" t="n">
        <v>334</v>
      </c>
      <c r="E352" s="192" t="n">
        <v>254</v>
      </c>
      <c r="F352" s="192" t="n">
        <v>49</v>
      </c>
      <c r="G352" s="241" t="inlineStr">
        <is>
          <t>طقم سخان بلونايل ذو 4 اطقم</t>
        </is>
      </c>
      <c r="H352" t="inlineStr">
        <is>
          <t>FMDAHI40000000</t>
        </is>
      </c>
      <c r="I352" t="inlineStr">
        <is>
          <t>1600*1800</t>
        </is>
      </c>
      <c r="J352" t="n">
        <v>4</v>
      </c>
      <c r="K352" t="n">
        <v>2</v>
      </c>
      <c r="L352" s="243" t="n">
        <v>203</v>
      </c>
      <c r="M352" s="244" t="n">
        <v>188.79</v>
      </c>
      <c r="N352" s="245" t="n">
        <v>217.21</v>
      </c>
      <c r="O352" s="235" t="n">
        <v>207090</v>
      </c>
      <c r="P352" s="235" t="n">
        <v>198653</v>
      </c>
      <c r="Q352" s="235" t="n">
        <v>292227</v>
      </c>
      <c r="R352" s="235" t="n"/>
      <c r="S352" s="235" t="n">
        <v>295295</v>
      </c>
      <c r="T352" s="235" t="n">
        <v>151099</v>
      </c>
      <c r="U352" s="235" t="n">
        <v>148798</v>
      </c>
      <c r="V352" s="235" t="n">
        <v>153400</v>
      </c>
      <c r="W352" s="235" t="n"/>
      <c r="X352" s="235" t="n">
        <v>161070</v>
      </c>
      <c r="Y352" s="195" t="n">
        <v>137</v>
      </c>
      <c r="Z352" s="195" t="n">
        <v>136</v>
      </c>
      <c r="AA352" s="235" t="n">
        <v>245440</v>
      </c>
      <c r="AB352" s="235" t="n">
        <v>260780</v>
      </c>
      <c r="AC352" s="235" t="n">
        <v>199420</v>
      </c>
      <c r="AD352" s="235" t="n">
        <v>207090</v>
      </c>
      <c r="AE352" s="235" t="n">
        <v>240838</v>
      </c>
      <c r="AF352" s="235" t="n">
        <v>167206</v>
      </c>
      <c r="AG352" s="235" t="n">
        <v>162604</v>
      </c>
      <c r="AH352" s="235" t="n">
        <v>151866</v>
      </c>
      <c r="AI352" s="235" t="n">
        <v>158002</v>
      </c>
      <c r="AJ352" s="235" t="n">
        <v>161070</v>
      </c>
      <c r="AK352" s="195" t="n">
        <v>137</v>
      </c>
      <c r="AL352" s="195" t="n">
        <v>136</v>
      </c>
      <c r="AM352" s="235" t="n"/>
      <c r="AN352" s="235" t="n"/>
      <c r="AO352" s="282" t="n"/>
      <c r="AP352" s="219" t="n">
        <v>88</v>
      </c>
      <c r="AQ352" s="220" t="n">
        <v>164</v>
      </c>
      <c r="AR352" s="218" t="n"/>
      <c r="AS352" s="218" t="n"/>
      <c r="AT352" s="218" t="n"/>
      <c r="AU352" s="218" t="n"/>
      <c r="AV352" s="218" t="n"/>
      <c r="AW352" s="218" t="n">
        <v>5369</v>
      </c>
      <c r="AX352" s="218" t="n">
        <v>6136</v>
      </c>
      <c r="AY352" s="218" t="n">
        <v>3835</v>
      </c>
      <c r="AZ352" s="218" t="n"/>
      <c r="BA352" s="218" t="n"/>
      <c r="BB352" s="218" t="n"/>
      <c r="BC352" s="218" t="n"/>
      <c r="BD352" s="218" t="n"/>
      <c r="BE352" s="218" t="n"/>
      <c r="BF352" s="218" t="n"/>
      <c r="BG352" s="218" t="n"/>
      <c r="BH352" s="218" t="n"/>
      <c r="BI352" s="218" t="n"/>
      <c r="BJ352" s="218" t="n"/>
      <c r="BK352" s="218" t="n"/>
      <c r="BL352" s="218" t="n">
        <v>1534</v>
      </c>
      <c r="BM352" s="218" t="n">
        <v>6136</v>
      </c>
      <c r="BN352" s="218" t="n">
        <v>3068</v>
      </c>
      <c r="BO352" s="218" t="n"/>
      <c r="BP352" s="218" t="n"/>
      <c r="BQ352" s="218" t="n"/>
      <c r="BR352" s="218" t="n"/>
      <c r="BS352" s="218" t="n"/>
      <c r="BT352" s="218" t="n"/>
      <c r="BU352" s="218" t="n"/>
      <c r="BV352" s="218" t="n"/>
      <c r="BW352" s="218" t="n">
        <v>3068</v>
      </c>
      <c r="BX352" s="221" t="n">
        <v>6136</v>
      </c>
      <c r="BY352" s="221" t="n">
        <v>3068</v>
      </c>
      <c r="BZ352" s="221" t="n"/>
      <c r="CA352" s="221" t="n"/>
      <c r="CB352" s="221" t="n"/>
      <c r="CC352" s="221" t="n"/>
      <c r="CD352" s="221" t="n"/>
      <c r="CE352" s="221" t="n"/>
      <c r="CF352" s="221" t="n"/>
      <c r="CG352" s="222" t="n"/>
      <c r="CH352" s="217" t="n">
        <v>0.02</v>
      </c>
      <c r="CI352" s="449" t="n"/>
      <c r="CJ352" s="224" t="n"/>
      <c r="CK352" s="196" t="n"/>
      <c r="CL352" s="196" t="n"/>
      <c r="CM352" s="196" t="n"/>
      <c r="CN352" s="196" t="n"/>
      <c r="CO352" s="196" t="inlineStr">
        <is>
          <t>الكترولوكس</t>
        </is>
      </c>
      <c r="CP352" s="24" t="inlineStr">
        <is>
          <t>القاهرة للصناعات المغذية سخانات</t>
        </is>
      </c>
      <c r="CQ352" s="367" t="inlineStr">
        <is>
          <t>PHEWP0112</t>
        </is>
      </c>
      <c r="CR352" s="367" t="n"/>
      <c r="CS352" s="367" t="n">
        <v>3</v>
      </c>
      <c r="CT352" s="367" t="n"/>
      <c r="CU352" s="367" t="n"/>
      <c r="CV352" s="367" t="n"/>
      <c r="CW352" s="367" t="n"/>
      <c r="CX352" s="367" t="n"/>
      <c r="CY352" s="367">
        <f>IFERROR(ROUND(STDEV(AN352,L352),1),"")</f>
        <v/>
      </c>
      <c r="CZ352" s="235">
        <f>IFERROR(ROUND(AVERAGE(O352:S352,AA352:AE352),0),"")</f>
        <v/>
      </c>
      <c r="DA352" s="235">
        <f>IFERROR(AVERAGE(T352:X352,AF352:AJ352),"")</f>
        <v/>
      </c>
      <c r="DB352" s="96" t="n"/>
      <c r="DC352" s="431">
        <f>SUM(BL352:BT352,AW352:BE352)</f>
        <v/>
      </c>
      <c r="DD352">
        <f>ROUND(DC352/K352,0)</f>
        <v/>
      </c>
      <c r="DE352">
        <f>IFERROR(ROUND(AVERAGE(Y352:Z352,AK352:AL352),0),"")</f>
        <v/>
      </c>
      <c r="DF352" s="218">
        <f>IFERROR(ROUND((3600/DE352*J352),0),"")</f>
        <v/>
      </c>
      <c r="DG352">
        <f>IFERROR(ROUND(DD352/DF352,1),"")</f>
        <v/>
      </c>
      <c r="DH352" s="431">
        <f>DD352+DB352</f>
        <v/>
      </c>
      <c r="DI352">
        <f>DC352/DH352</f>
        <v/>
      </c>
      <c r="DK352" s="431">
        <f>DF352-AP352</f>
        <v/>
      </c>
      <c r="DL352" s="367" t="n"/>
      <c r="DM352" s="367" t="n"/>
      <c r="DN352" s="367" t="n"/>
      <c r="DO352" s="367" t="n"/>
      <c r="DP352" s="367" t="n"/>
      <c r="DQ352" s="367" t="n"/>
      <c r="DR352" s="367" t="n"/>
      <c r="DS352" s="367" t="n"/>
      <c r="DT352" s="367" t="n"/>
      <c r="DU352" s="367" t="n"/>
      <c r="DV352" s="367" t="n"/>
      <c r="DW352" s="367" t="n"/>
      <c r="DX352" s="367" t="n"/>
      <c r="DY352" s="367" t="n"/>
      <c r="DZ352" s="367" t="n"/>
      <c r="EA352" s="367" t="n"/>
      <c r="EB352" s="367" t="n"/>
      <c r="EC352" s="367" t="n"/>
      <c r="ED352" s="367" t="n"/>
      <c r="EE352" s="367" t="n"/>
      <c r="EF352" s="367" t="n"/>
      <c r="EG352" s="367" t="n"/>
      <c r="EH352" s="367" t="n"/>
      <c r="EI352" s="367" t="n"/>
    </row>
    <row r="353" ht="31.5" customFormat="1" customHeight="1" s="242">
      <c r="A353" s="236" t="n">
        <v>2022</v>
      </c>
      <c r="B353" s="192" t="n">
        <v>1</v>
      </c>
      <c r="C353" s="448" t="n">
        <v>44578</v>
      </c>
      <c r="D353" s="192" t="n">
        <v>381</v>
      </c>
      <c r="E353" s="192" t="n">
        <v>447</v>
      </c>
      <c r="F353" s="192" t="n"/>
      <c r="G353" s="241" t="inlineStr">
        <is>
          <t>زانوسي العبد 308</t>
        </is>
      </c>
      <c r="H353" t="inlineStr">
        <is>
          <t>FMABDI30800000</t>
        </is>
      </c>
      <c r="I353" t="inlineStr">
        <is>
          <t>1400*1700</t>
        </is>
      </c>
      <c r="J353" t="n">
        <v>3</v>
      </c>
      <c r="K353" t="n">
        <v>1</v>
      </c>
      <c r="L353" s="243" t="n">
        <v>177</v>
      </c>
      <c r="M353" s="244" t="n">
        <v>159.3</v>
      </c>
      <c r="N353" s="245" t="n">
        <v>194.7</v>
      </c>
      <c r="O353" s="235" t="n">
        <v>16119</v>
      </c>
      <c r="P353" s="235" t="n">
        <v>16200</v>
      </c>
      <c r="Q353" s="235" t="n">
        <v>16362</v>
      </c>
      <c r="R353" s="235" t="n"/>
      <c r="S353" s="235" t="n">
        <v>16524</v>
      </c>
      <c r="T353" s="235" t="n">
        <v>13932</v>
      </c>
      <c r="U353" s="235" t="n">
        <v>14013</v>
      </c>
      <c r="V353" s="235" t="n">
        <v>14580</v>
      </c>
      <c r="W353" s="235" t="n"/>
      <c r="X353" s="235" t="n">
        <v>14661</v>
      </c>
      <c r="Y353" s="195" t="n">
        <v>128</v>
      </c>
      <c r="Z353" s="195" t="n">
        <v>131</v>
      </c>
      <c r="AA353" s="235" t="n"/>
      <c r="AB353" s="235" t="n"/>
      <c r="AC353" s="235" t="n"/>
      <c r="AD353" s="235" t="n"/>
      <c r="AE353" s="235" t="n"/>
      <c r="AF353" s="235" t="n"/>
      <c r="AG353" s="235" t="n"/>
      <c r="AH353" s="235" t="n"/>
      <c r="AI353" s="235" t="n"/>
      <c r="AJ353" s="235" t="n"/>
      <c r="AK353" s="195" t="n">
        <v>128</v>
      </c>
      <c r="AL353" s="195" t="n">
        <v>126</v>
      </c>
      <c r="AM353" s="235" t="n"/>
      <c r="AN353" s="235" t="n"/>
      <c r="AO353" s="282" t="n"/>
      <c r="AP353" s="219" t="n">
        <v>60</v>
      </c>
      <c r="AQ353" s="220" t="n">
        <v>180</v>
      </c>
      <c r="AR353" s="218" t="n"/>
      <c r="AS353" s="218" t="n"/>
      <c r="AT353" s="218" t="n"/>
      <c r="AU353" s="218" t="n"/>
      <c r="AV353" s="218" t="n"/>
      <c r="AW353" s="218" t="n">
        <v>162</v>
      </c>
      <c r="AX353" s="218" t="n">
        <v>162</v>
      </c>
      <c r="AY353" s="218" t="n">
        <v>162</v>
      </c>
      <c r="AZ353" s="218" t="n"/>
      <c r="BA353" s="218" t="n"/>
      <c r="BB353" s="218" t="n"/>
      <c r="BC353" s="218" t="n"/>
      <c r="BD353" s="218" t="n"/>
      <c r="BE353" s="218" t="n"/>
      <c r="BF353" s="218" t="n"/>
      <c r="BG353" s="218" t="n"/>
      <c r="BH353" s="218" t="n"/>
      <c r="BI353" s="218" t="n"/>
      <c r="BJ353" s="218" t="n"/>
      <c r="BK353" s="218" t="n"/>
      <c r="BL353" s="218" t="n"/>
      <c r="BM353" s="218" t="n"/>
      <c r="BN353" s="218" t="n"/>
      <c r="BO353" s="218" t="n"/>
      <c r="BP353" s="218" t="n"/>
      <c r="BQ353" s="218" t="n"/>
      <c r="BR353" s="218" t="n"/>
      <c r="BS353" s="218" t="n"/>
      <c r="BT353" s="218" t="n"/>
      <c r="BU353" s="218" t="n"/>
      <c r="BV353" s="218" t="n"/>
      <c r="BW353" s="218" t="n"/>
      <c r="BX353" s="221" t="n"/>
      <c r="BY353" s="221" t="n"/>
      <c r="BZ353" s="221" t="n"/>
      <c r="CA353" s="221" t="n"/>
      <c r="CB353" s="221" t="n"/>
      <c r="CC353" s="221" t="n"/>
      <c r="CD353" s="221" t="n"/>
      <c r="CE353" s="221" t="n"/>
      <c r="CF353" s="221" t="n"/>
      <c r="CG353" s="222" t="n"/>
      <c r="CH353" s="217" t="n"/>
      <c r="CI353" s="449" t="n"/>
      <c r="CJ353" s="224" t="n"/>
      <c r="CK353" s="196" t="n"/>
      <c r="CL353" s="196" t="n"/>
      <c r="CM353" s="196" t="n"/>
      <c r="CN353" s="196" t="n"/>
      <c r="CO353" s="196" t="inlineStr">
        <is>
          <t>الكترولوكس</t>
        </is>
      </c>
      <c r="CP353" s="24" t="inlineStr">
        <is>
          <t>القاهرة للصناعات المغذية غسالات</t>
        </is>
      </c>
      <c r="CQ353" s="367" t="inlineStr">
        <is>
          <t>CDFRP2308</t>
        </is>
      </c>
      <c r="CR353" s="367" t="n"/>
      <c r="CS353" s="367" t="n">
        <v>3</v>
      </c>
      <c r="CT353" s="367" t="n"/>
      <c r="CU353" s="367" t="n"/>
      <c r="CV353" s="367" t="n"/>
      <c r="CW353" s="367" t="n"/>
      <c r="CX353" s="367" t="n"/>
      <c r="CY353" s="367">
        <f>IFERROR(ROUND(STDEV(AN353,L353),1),"")</f>
        <v/>
      </c>
      <c r="CZ353" s="235">
        <f>IFERROR(ROUND(AVERAGE(O353:S353,AA353:AE353),0),"")</f>
        <v/>
      </c>
      <c r="DA353" s="235">
        <f>IFERROR(AVERAGE(T353:X353,AF353:AJ353),"")</f>
        <v/>
      </c>
      <c r="DB353" s="96" t="n"/>
      <c r="DC353" s="431">
        <f>SUM(BL353:BT353,AW353:BE353)</f>
        <v/>
      </c>
      <c r="DD353">
        <f>ROUND(DC353/K353,0)</f>
        <v/>
      </c>
      <c r="DE353">
        <f>IFERROR(ROUND(AVERAGE(Y353:Z353,AK353:AL353),0),"")</f>
        <v/>
      </c>
      <c r="DF353" s="218">
        <f>IFERROR(ROUND((3600/DE353*J353),0),"")</f>
        <v/>
      </c>
      <c r="DG353">
        <f>IFERROR(ROUND(DD353/DF353,1),"")</f>
        <v/>
      </c>
      <c r="DH353" s="431">
        <f>DD353+DB353</f>
        <v/>
      </c>
      <c r="DI353">
        <f>DC353/DH353</f>
        <v/>
      </c>
      <c r="DK353" s="431">
        <f>DF353-AP353</f>
        <v/>
      </c>
      <c r="DL353" s="367" t="n"/>
      <c r="DM353" s="367" t="n"/>
      <c r="DN353" s="367" t="n"/>
      <c r="DO353" s="367" t="n"/>
      <c r="DP353" s="367" t="n"/>
      <c r="DQ353" s="367" t="n"/>
      <c r="DR353" s="367" t="n"/>
      <c r="DS353" s="367" t="n"/>
      <c r="DT353" s="367" t="n"/>
      <c r="DU353" s="367" t="n"/>
      <c r="DV353" s="367" t="n"/>
      <c r="DW353" s="367" t="n"/>
      <c r="DX353" s="367" t="n"/>
      <c r="DY353" s="367" t="n"/>
      <c r="DZ353" s="367" t="n"/>
      <c r="EA353" s="367" t="n"/>
      <c r="EB353" s="367" t="n"/>
      <c r="EC353" s="367" t="n"/>
      <c r="ED353" s="367" t="n"/>
      <c r="EE353" s="367" t="n"/>
      <c r="EF353" s="367" t="n"/>
      <c r="EG353" s="367" t="n"/>
      <c r="EH353" s="367" t="n"/>
      <c r="EI353" s="367" t="n"/>
    </row>
    <row r="354" ht="31.5" customFormat="1" customHeight="1" s="242">
      <c r="A354" s="236" t="n">
        <v>2022</v>
      </c>
      <c r="B354" s="192" t="n">
        <v>1</v>
      </c>
      <c r="C354" s="448" t="n">
        <v>44579</v>
      </c>
      <c r="D354" s="192" t="n">
        <v>34</v>
      </c>
      <c r="E354" s="192" t="n">
        <v>99</v>
      </c>
      <c r="F354" s="192" t="n">
        <v>2</v>
      </c>
      <c r="G354" s="241" t="inlineStr">
        <is>
          <t>فوم تغليف علوى يمين خلفى11قدم  PDFRP0143</t>
        </is>
      </c>
      <c r="H354" t="inlineStr">
        <is>
          <t>FMDAIIM2000000</t>
        </is>
      </c>
      <c r="I354" t="inlineStr">
        <is>
          <t>1400*1700</t>
        </is>
      </c>
      <c r="J354" t="n">
        <v>4</v>
      </c>
      <c r="K354" t="n">
        <v>6</v>
      </c>
      <c r="L354" s="243" t="n">
        <v>20</v>
      </c>
      <c r="M354" s="244" t="n">
        <v>18.6</v>
      </c>
      <c r="N354" s="245" t="n">
        <v>21.4</v>
      </c>
      <c r="O354" s="235" t="n">
        <v>3925</v>
      </c>
      <c r="P354" s="235" t="n">
        <v>4082</v>
      </c>
      <c r="Q354" s="235" t="n">
        <v>4318</v>
      </c>
      <c r="R354" s="235" t="n">
        <v>3925</v>
      </c>
      <c r="S354" s="235" t="n">
        <v>4318</v>
      </c>
      <c r="T354" s="235" t="n">
        <v>3062</v>
      </c>
      <c r="U354" s="235" t="n">
        <v>2983</v>
      </c>
      <c r="V354" s="235" t="n">
        <v>3140</v>
      </c>
      <c r="W354" s="235" t="n">
        <v>3140</v>
      </c>
      <c r="X354" s="235" t="n">
        <v>3140</v>
      </c>
      <c r="Y354" s="195" t="n">
        <v>106</v>
      </c>
      <c r="Z354" s="195" t="n">
        <v>108</v>
      </c>
      <c r="AA354" s="235" t="n"/>
      <c r="AB354" s="235" t="n">
        <v>3768</v>
      </c>
      <c r="AC354" s="235" t="n">
        <v>4121</v>
      </c>
      <c r="AD354" s="235" t="n">
        <v>4200</v>
      </c>
      <c r="AE354" s="235" t="n">
        <v>3533</v>
      </c>
      <c r="AF354" s="235" t="n"/>
      <c r="AG354" s="235" t="n">
        <v>2944</v>
      </c>
      <c r="AH354" s="235" t="n">
        <v>3140</v>
      </c>
      <c r="AI354" s="235" t="n">
        <v>3179</v>
      </c>
      <c r="AJ354" s="235" t="n">
        <v>3258</v>
      </c>
      <c r="AK354" s="195" t="n">
        <v>105</v>
      </c>
      <c r="AL354" s="195" t="n">
        <v>106</v>
      </c>
      <c r="AM354" s="235" t="n"/>
      <c r="AN354" s="235" t="n"/>
      <c r="AO354" s="282" t="n"/>
      <c r="AP354" s="219" t="n">
        <v>140</v>
      </c>
      <c r="AQ354" s="220" t="n">
        <v>103</v>
      </c>
      <c r="AR354" s="218" t="n"/>
      <c r="AS354" s="218" t="n"/>
      <c r="AT354" s="218" t="n"/>
      <c r="AU354" s="218" t="n"/>
      <c r="AV354" s="218" t="n"/>
      <c r="AW354" s="218" t="n">
        <v>1256</v>
      </c>
      <c r="AX354" s="218" t="n">
        <v>1256</v>
      </c>
      <c r="AY354" s="218" t="n">
        <v>628</v>
      </c>
      <c r="AZ354" s="218" t="n"/>
      <c r="BA354" s="218" t="n"/>
      <c r="BB354" s="218" t="n"/>
      <c r="BC354" s="218" t="n"/>
      <c r="BD354" s="218" t="n"/>
      <c r="BE354" s="218" t="n"/>
      <c r="BF354" s="218" t="n"/>
      <c r="BG354" s="218" t="n"/>
      <c r="BH354" s="218" t="n"/>
      <c r="BI354" s="218" t="n"/>
      <c r="BJ354" s="218" t="n"/>
      <c r="BK354" s="218" t="n"/>
      <c r="BL354" s="218" t="n">
        <v>314</v>
      </c>
      <c r="BM354" s="218" t="n">
        <v>628</v>
      </c>
      <c r="BN354" s="218" t="n">
        <v>942</v>
      </c>
      <c r="BO354" s="218" t="n"/>
      <c r="BP354" s="218" t="n"/>
      <c r="BQ354" s="218" t="n"/>
      <c r="BR354" s="218" t="n"/>
      <c r="BS354" s="218" t="n"/>
      <c r="BT354" s="218" t="n"/>
      <c r="BU354" s="218" t="n"/>
      <c r="BV354" s="218" t="n"/>
      <c r="BW354" s="218" t="n">
        <v>157</v>
      </c>
      <c r="BX354" s="221" t="n">
        <v>314</v>
      </c>
      <c r="BY354" s="221" t="n">
        <v>157</v>
      </c>
      <c r="BZ354" s="221" t="n"/>
      <c r="CA354" s="221" t="n"/>
      <c r="CB354" s="221" t="n"/>
      <c r="CC354" s="221" t="n"/>
      <c r="CD354" s="221" t="n"/>
      <c r="CE354" s="221" t="n"/>
      <c r="CF354" s="221" t="n"/>
      <c r="CG354" s="222" t="n"/>
      <c r="CH354" s="217" t="n">
        <v>0.015</v>
      </c>
      <c r="CI354" s="449" t="n"/>
      <c r="CJ354" s="224" t="n"/>
      <c r="CK354" s="196" t="n"/>
      <c r="CL354" s="196" t="n"/>
      <c r="CM354" s="196" t="n"/>
      <c r="CN354" s="196" t="n"/>
      <c r="CO354" s="196" t="inlineStr">
        <is>
          <t>الكترولوكس</t>
        </is>
      </c>
      <c r="CP354" s="24" t="inlineStr">
        <is>
          <t>القاهرة للصناعات المغذية غسالات</t>
        </is>
      </c>
      <c r="CQ354" s="367" t="inlineStr">
        <is>
          <t>PDFRP0147</t>
        </is>
      </c>
      <c r="CR354" s="367" t="n"/>
      <c r="CS354" s="367" t="n">
        <v>3</v>
      </c>
      <c r="CT354" s="367" t="n"/>
      <c r="CU354" s="367" t="n"/>
      <c r="CV354" s="367" t="n"/>
      <c r="CW354" s="367" t="n"/>
      <c r="CX354" s="367" t="n"/>
      <c r="CY354" s="367">
        <f>IFERROR(ROUND(STDEV(AN354,L354),1),"")</f>
        <v/>
      </c>
      <c r="CZ354" s="235">
        <f>IFERROR(ROUND(AVERAGE(O354:S354,AA354:AE354),0),"")</f>
        <v/>
      </c>
      <c r="DA354" s="235">
        <f>IFERROR(AVERAGE(T354:X354,AF354:AJ354),"")</f>
        <v/>
      </c>
      <c r="DB354" s="96" t="n"/>
      <c r="DC354" s="431">
        <f>SUM(BL354:BT354,AW354:BE354)</f>
        <v/>
      </c>
      <c r="DD354">
        <f>ROUND(DC354/K354,0)</f>
        <v/>
      </c>
      <c r="DE354">
        <f>IFERROR(ROUND(AVERAGE(Y354:Z354,AK354:AL354),0),"")</f>
        <v/>
      </c>
      <c r="DF354" s="218">
        <f>IFERROR(ROUND((3600/DE354*J354),0),"")</f>
        <v/>
      </c>
      <c r="DG354">
        <f>IFERROR(ROUND(DD354/DF354,1),"")</f>
        <v/>
      </c>
      <c r="DH354" s="431">
        <f>DD354+DB354</f>
        <v/>
      </c>
      <c r="DI354">
        <f>DC354/DH354</f>
        <v/>
      </c>
      <c r="DK354" s="431">
        <f>DF354-AP354</f>
        <v/>
      </c>
      <c r="DL354" s="367" t="n"/>
      <c r="DM354" s="367" t="n"/>
      <c r="DN354" s="367" t="n"/>
      <c r="DO354" s="367" t="n"/>
      <c r="DP354" s="367" t="n"/>
      <c r="DQ354" s="367" t="n"/>
      <c r="DR354" s="367" t="n"/>
      <c r="DS354" s="367" t="n"/>
      <c r="DT354" s="367" t="n"/>
      <c r="DU354" s="367" t="n"/>
      <c r="DV354" s="367" t="n"/>
      <c r="DW354" s="367" t="n"/>
      <c r="DX354" s="367" t="n"/>
      <c r="DY354" s="367" t="n"/>
      <c r="DZ354" s="367" t="n"/>
      <c r="EA354" s="367" t="n"/>
      <c r="EB354" s="367" t="n"/>
      <c r="EC354" s="367" t="n"/>
      <c r="ED354" s="367" t="n"/>
      <c r="EE354" s="367" t="n"/>
      <c r="EF354" s="367" t="n"/>
      <c r="EG354" s="367" t="n"/>
      <c r="EH354" s="367" t="n"/>
      <c r="EI354" s="367" t="n"/>
    </row>
    <row r="355" ht="31.5" customFormat="1" customHeight="1" s="242">
      <c r="A355" s="236" t="n">
        <v>2022</v>
      </c>
      <c r="B355" s="192" t="n">
        <v>1</v>
      </c>
      <c r="C355" s="448" t="n">
        <v>44579</v>
      </c>
      <c r="D355" s="192" t="n">
        <v>34</v>
      </c>
      <c r="E355" s="192" t="n">
        <v>100</v>
      </c>
      <c r="F355" s="192" t="n">
        <v>2</v>
      </c>
      <c r="G355" s="241" t="inlineStr">
        <is>
          <t>فوم تغليف علوى يمين امامى11قدم  PDFRP0142</t>
        </is>
      </c>
      <c r="H355" t="inlineStr">
        <is>
          <t>FMDAIIM1000000</t>
        </is>
      </c>
      <c r="I355" t="inlineStr">
        <is>
          <t>1400*1700</t>
        </is>
      </c>
      <c r="J355" t="n">
        <v>4</v>
      </c>
      <c r="K355" t="n">
        <v>6</v>
      </c>
      <c r="L355" s="243" t="n">
        <v>20</v>
      </c>
      <c r="M355" s="244" t="n">
        <v>18.6</v>
      </c>
      <c r="N355" s="245" t="n">
        <v>21.4</v>
      </c>
      <c r="O355" s="235" t="n">
        <v>3925</v>
      </c>
      <c r="P355" s="235" t="n">
        <v>4082</v>
      </c>
      <c r="Q355" s="235" t="n">
        <v>4318</v>
      </c>
      <c r="R355" s="235" t="n">
        <v>3925</v>
      </c>
      <c r="S355" s="235" t="n">
        <v>4318</v>
      </c>
      <c r="T355" s="235" t="n">
        <v>3062</v>
      </c>
      <c r="U355" s="235" t="n">
        <v>2983</v>
      </c>
      <c r="V355" s="235" t="n">
        <v>3140</v>
      </c>
      <c r="W355" s="235" t="n">
        <v>3140</v>
      </c>
      <c r="X355" s="235" t="n">
        <v>3140</v>
      </c>
      <c r="Y355" s="195" t="n">
        <v>106</v>
      </c>
      <c r="Z355" s="195" t="n">
        <v>108</v>
      </c>
      <c r="AA355" s="235" t="n"/>
      <c r="AB355" s="235" t="n">
        <v>3768</v>
      </c>
      <c r="AC355" s="235" t="n">
        <v>4121</v>
      </c>
      <c r="AD355" s="235" t="n">
        <v>4200</v>
      </c>
      <c r="AE355" s="235" t="n">
        <v>3533</v>
      </c>
      <c r="AF355" s="235" t="n"/>
      <c r="AG355" s="235" t="n">
        <v>2944</v>
      </c>
      <c r="AH355" s="235" t="n">
        <v>3140</v>
      </c>
      <c r="AI355" s="235" t="n">
        <v>3179</v>
      </c>
      <c r="AJ355" s="235" t="n">
        <v>3258</v>
      </c>
      <c r="AK355" s="195" t="n">
        <v>105</v>
      </c>
      <c r="AL355" s="195" t="n">
        <v>106</v>
      </c>
      <c r="AM355" s="235" t="n"/>
      <c r="AN355" s="235" t="n"/>
      <c r="AO355" s="282" t="n"/>
      <c r="AP355" s="219" t="n">
        <v>140</v>
      </c>
      <c r="AQ355" s="220" t="n">
        <v>103</v>
      </c>
      <c r="AR355" s="218" t="n"/>
      <c r="AS355" s="218" t="n"/>
      <c r="AT355" s="218" t="n"/>
      <c r="AU355" s="218" t="n"/>
      <c r="AV355" s="218" t="n"/>
      <c r="AW355" s="218" t="n"/>
      <c r="AX355" s="218" t="n"/>
      <c r="AY355" s="218" t="n"/>
      <c r="AZ355" s="218" t="n"/>
      <c r="BA355" s="218" t="n"/>
      <c r="BB355" s="218" t="n"/>
      <c r="BC355" s="218" t="n"/>
      <c r="BD355" s="218" t="n"/>
      <c r="BE355" s="218" t="n"/>
      <c r="BF355" s="218" t="n"/>
      <c r="BG355" s="218" t="n"/>
      <c r="BH355" s="218" t="n"/>
      <c r="BI355" s="218" t="n"/>
      <c r="BJ355" s="218" t="n"/>
      <c r="BK355" s="218" t="n"/>
      <c r="BL355" s="218" t="n"/>
      <c r="BM355" s="218" t="n"/>
      <c r="BN355" s="218" t="n"/>
      <c r="BO355" s="218" t="n"/>
      <c r="BP355" s="218" t="n"/>
      <c r="BQ355" s="218" t="n"/>
      <c r="BR355" s="218" t="n"/>
      <c r="BS355" s="218" t="n"/>
      <c r="BT355" s="218" t="n"/>
      <c r="BU355" s="218" t="n"/>
      <c r="BV355" s="218" t="n"/>
      <c r="BW355" s="218" t="n"/>
      <c r="BX355" s="221" t="n"/>
      <c r="BY355" s="221" t="n"/>
      <c r="BZ355" s="221" t="n"/>
      <c r="CA355" s="221" t="n"/>
      <c r="CB355" s="221" t="n"/>
      <c r="CC355" s="221" t="n"/>
      <c r="CD355" s="221" t="n"/>
      <c r="CE355" s="221" t="n"/>
      <c r="CF355" s="221" t="n"/>
      <c r="CG355" s="222" t="n"/>
      <c r="CH355" s="217" t="n">
        <v>0.015</v>
      </c>
      <c r="CI355" s="449" t="n"/>
      <c r="CJ355" s="224" t="n"/>
      <c r="CK355" s="196" t="n"/>
      <c r="CL355" s="196" t="n"/>
      <c r="CM355" s="196" t="n"/>
      <c r="CN355" s="196" t="n"/>
      <c r="CO355" s="196" t="inlineStr">
        <is>
          <t>الكترولوكس</t>
        </is>
      </c>
      <c r="CP355" s="24" t="inlineStr">
        <is>
          <t>القاهرة للصناعات المغذية غسالات</t>
        </is>
      </c>
      <c r="CQ355" s="367" t="inlineStr">
        <is>
          <t>PDFRP0146</t>
        </is>
      </c>
      <c r="CR355" s="367" t="n"/>
      <c r="CS355" s="367" t="n">
        <v>3</v>
      </c>
      <c r="CT355" s="367" t="n"/>
      <c r="CU355" s="367" t="n"/>
      <c r="CV355" s="367" t="n"/>
      <c r="CW355" s="367" t="n"/>
      <c r="CX355" s="367" t="n"/>
      <c r="CY355" s="367">
        <f>IFERROR(ROUND(STDEV(AN355,L355),1),"")</f>
        <v/>
      </c>
      <c r="CZ355" s="235">
        <f>IFERROR(ROUND(AVERAGE(O355:S355,AA355:AE355),0),"")</f>
        <v/>
      </c>
      <c r="DA355" s="235">
        <f>IFERROR(AVERAGE(T355:X355,AF355:AJ355),"")</f>
        <v/>
      </c>
      <c r="DB355" s="96" t="n"/>
      <c r="DC355" s="431">
        <f>SUM(BL355:BT355,AW355:BE355)</f>
        <v/>
      </c>
      <c r="DD355">
        <f>ROUND(DC355/K355,0)</f>
        <v/>
      </c>
      <c r="DE355">
        <f>IFERROR(ROUND(AVERAGE(Y355:Z355,AK355:AL355),0),"")</f>
        <v/>
      </c>
      <c r="DF355" s="218">
        <f>IFERROR(ROUND((3600/DE355*J355),0),"")</f>
        <v/>
      </c>
      <c r="DG355">
        <f>IFERROR(ROUND(DD355/DF355,1),"")</f>
        <v/>
      </c>
      <c r="DH355" s="431">
        <f>DD355+DB355</f>
        <v/>
      </c>
      <c r="DI355">
        <f>DC355/DH355</f>
        <v/>
      </c>
      <c r="DK355" s="431">
        <f>DF355-AP355</f>
        <v/>
      </c>
      <c r="DL355" s="367" t="n"/>
      <c r="DM355" s="367" t="n"/>
      <c r="DN355" s="367" t="n"/>
      <c r="DO355" s="367" t="n"/>
      <c r="DP355" s="367" t="n"/>
      <c r="DQ355" s="367" t="n"/>
      <c r="DR355" s="367" t="n"/>
      <c r="DS355" s="367" t="n"/>
      <c r="DT355" s="367" t="n"/>
      <c r="DU355" s="367" t="n"/>
      <c r="DV355" s="367" t="n"/>
      <c r="DW355" s="367" t="n"/>
      <c r="DX355" s="367" t="n"/>
      <c r="DY355" s="367" t="n"/>
      <c r="DZ355" s="367" t="n"/>
      <c r="EA355" s="367" t="n"/>
      <c r="EB355" s="367" t="n"/>
      <c r="EC355" s="367" t="n"/>
      <c r="ED355" s="367" t="n"/>
      <c r="EE355" s="367" t="n"/>
      <c r="EF355" s="367" t="n"/>
      <c r="EG355" s="367" t="n"/>
      <c r="EH355" s="367" t="n"/>
      <c r="EI355" s="367" t="n"/>
    </row>
    <row r="356" ht="31.5" customFormat="1" customHeight="1" s="242">
      <c r="A356" s="236" t="n">
        <v>2022</v>
      </c>
      <c r="B356" s="192" t="n">
        <v>1</v>
      </c>
      <c r="C356" s="448" t="n">
        <v>44579</v>
      </c>
      <c r="D356" s="192" t="n">
        <v>34</v>
      </c>
      <c r="E356" s="192" t="n">
        <v>101</v>
      </c>
      <c r="F356" s="192" t="n">
        <v>2</v>
      </c>
      <c r="G356" s="241" t="inlineStr">
        <is>
          <t>فوم تغليف علوى شمال خلفى11قدم  PDFRP0145</t>
        </is>
      </c>
      <c r="H356" t="inlineStr">
        <is>
          <t>FMDAIIM4000000</t>
        </is>
      </c>
      <c r="I356" t="inlineStr">
        <is>
          <t>1400*1700</t>
        </is>
      </c>
      <c r="J356" t="n">
        <v>4</v>
      </c>
      <c r="K356" t="n">
        <v>6</v>
      </c>
      <c r="L356" s="243" t="n">
        <v>20</v>
      </c>
      <c r="M356" s="244" t="n">
        <v>18.6</v>
      </c>
      <c r="N356" s="245" t="n">
        <v>21.4</v>
      </c>
      <c r="O356" s="235" t="n">
        <v>3925</v>
      </c>
      <c r="P356" s="235" t="n">
        <v>4082</v>
      </c>
      <c r="Q356" s="235" t="n">
        <v>4318</v>
      </c>
      <c r="R356" s="235" t="n">
        <v>3925</v>
      </c>
      <c r="S356" s="235" t="n">
        <v>4318</v>
      </c>
      <c r="T356" s="235" t="n">
        <v>3062</v>
      </c>
      <c r="U356" s="235" t="n">
        <v>2983</v>
      </c>
      <c r="V356" s="235" t="n">
        <v>3140</v>
      </c>
      <c r="W356" s="235" t="n">
        <v>3140</v>
      </c>
      <c r="X356" s="235" t="n">
        <v>3140</v>
      </c>
      <c r="Y356" s="195" t="n">
        <v>106</v>
      </c>
      <c r="Z356" s="195" t="n">
        <v>108</v>
      </c>
      <c r="AA356" s="235" t="n"/>
      <c r="AB356" s="235" t="n">
        <v>3768</v>
      </c>
      <c r="AC356" s="235" t="n">
        <v>4121</v>
      </c>
      <c r="AD356" s="235" t="n">
        <v>4200</v>
      </c>
      <c r="AE356" s="235" t="n">
        <v>3533</v>
      </c>
      <c r="AF356" s="235" t="n"/>
      <c r="AG356" s="235" t="n">
        <v>2944</v>
      </c>
      <c r="AH356" s="235" t="n">
        <v>3140</v>
      </c>
      <c r="AI356" s="235" t="n">
        <v>3179</v>
      </c>
      <c r="AJ356" s="235" t="n">
        <v>3258</v>
      </c>
      <c r="AK356" s="195" t="n">
        <v>105</v>
      </c>
      <c r="AL356" s="195" t="n">
        <v>106</v>
      </c>
      <c r="AM356" s="235" t="n"/>
      <c r="AN356" s="235" t="n"/>
      <c r="AO356" s="282" t="n"/>
      <c r="AP356" s="219" t="n">
        <v>140</v>
      </c>
      <c r="AQ356" s="220" t="n">
        <v>103</v>
      </c>
      <c r="AR356" s="218" t="n"/>
      <c r="AS356" s="218" t="n"/>
      <c r="AT356" s="218" t="n"/>
      <c r="AU356" s="218" t="n"/>
      <c r="AV356" s="218" t="n"/>
      <c r="AW356" s="218" t="n"/>
      <c r="AX356" s="218" t="n"/>
      <c r="AY356" s="218" t="n"/>
      <c r="AZ356" s="218" t="n"/>
      <c r="BA356" s="218" t="n"/>
      <c r="BB356" s="218" t="n"/>
      <c r="BC356" s="218" t="n"/>
      <c r="BD356" s="218" t="n"/>
      <c r="BE356" s="218" t="n"/>
      <c r="BF356" s="218" t="n"/>
      <c r="BG356" s="218" t="n"/>
      <c r="BH356" s="218" t="n"/>
      <c r="BI356" s="218" t="n"/>
      <c r="BJ356" s="218" t="n"/>
      <c r="BK356" s="218" t="n"/>
      <c r="BL356" s="218" t="n"/>
      <c r="BM356" s="218" t="n"/>
      <c r="BN356" s="218" t="n"/>
      <c r="BO356" s="218" t="n"/>
      <c r="BP356" s="218" t="n"/>
      <c r="BQ356" s="218" t="n"/>
      <c r="BR356" s="218" t="n"/>
      <c r="BS356" s="218" t="n"/>
      <c r="BT356" s="218" t="n"/>
      <c r="BU356" s="218" t="n"/>
      <c r="BV356" s="218" t="n"/>
      <c r="BW356" s="218" t="n"/>
      <c r="BX356" s="221" t="n"/>
      <c r="BY356" s="221" t="n"/>
      <c r="BZ356" s="221" t="n"/>
      <c r="CA356" s="221" t="n"/>
      <c r="CB356" s="221" t="n"/>
      <c r="CC356" s="221" t="n"/>
      <c r="CD356" s="221" t="n"/>
      <c r="CE356" s="221" t="n"/>
      <c r="CF356" s="221" t="n"/>
      <c r="CG356" s="222" t="n"/>
      <c r="CH356" s="217" t="n">
        <v>0.015</v>
      </c>
      <c r="CI356" s="449" t="n"/>
      <c r="CJ356" s="224" t="n"/>
      <c r="CK356" s="196" t="n"/>
      <c r="CL356" s="196" t="n"/>
      <c r="CM356" s="196" t="n"/>
      <c r="CN356" s="196" t="n"/>
      <c r="CO356" s="196" t="inlineStr">
        <is>
          <t>الكترولوكس</t>
        </is>
      </c>
      <c r="CP356" s="24" t="inlineStr">
        <is>
          <t>القاهرة للصناعات المغذية غسالات</t>
        </is>
      </c>
      <c r="CQ356" s="367" t="inlineStr">
        <is>
          <t>PDFRP0142</t>
        </is>
      </c>
      <c r="CR356" s="367" t="n"/>
      <c r="CS356" s="367" t="n">
        <v>3</v>
      </c>
      <c r="CT356" s="367" t="n"/>
      <c r="CU356" s="367" t="n"/>
      <c r="CV356" s="367" t="n"/>
      <c r="CW356" s="367" t="n"/>
      <c r="CX356" s="367" t="n"/>
      <c r="CY356" s="367">
        <f>IFERROR(ROUND(STDEV(AN356,L356),1),"")</f>
        <v/>
      </c>
      <c r="CZ356" s="235">
        <f>IFERROR(ROUND(AVERAGE(O356:S356,AA356:AE356),0),"")</f>
        <v/>
      </c>
      <c r="DA356" s="235">
        <f>IFERROR(AVERAGE(T356:X356,AF356:AJ356),"")</f>
        <v/>
      </c>
      <c r="DB356" s="96" t="n"/>
      <c r="DC356" s="431">
        <f>SUM(BL356:BT356,AW356:BE356)</f>
        <v/>
      </c>
      <c r="DD356">
        <f>ROUND(DC356/K356,0)</f>
        <v/>
      </c>
      <c r="DE356">
        <f>IFERROR(ROUND(AVERAGE(Y356:Z356,AK356:AL356),0),"")</f>
        <v/>
      </c>
      <c r="DF356" s="218">
        <f>IFERROR(ROUND((3600/DE356*J356),0),"")</f>
        <v/>
      </c>
      <c r="DG356">
        <f>IFERROR(ROUND(DD356/DF356,1),"")</f>
        <v/>
      </c>
      <c r="DH356" s="431">
        <f>DD356+DB356</f>
        <v/>
      </c>
      <c r="DI356">
        <f>DC356/DH356</f>
        <v/>
      </c>
      <c r="DK356" s="431">
        <f>DF356-AP356</f>
        <v/>
      </c>
      <c r="DL356" s="367" t="n"/>
      <c r="DM356" s="367" t="n"/>
      <c r="DN356" s="367" t="n"/>
      <c r="DO356" s="367" t="n"/>
      <c r="DP356" s="367" t="n"/>
      <c r="DQ356" s="367" t="n"/>
      <c r="DR356" s="367" t="n"/>
      <c r="DS356" s="367" t="n"/>
      <c r="DT356" s="367" t="n"/>
      <c r="DU356" s="367" t="n"/>
      <c r="DV356" s="367" t="n"/>
      <c r="DW356" s="367" t="n"/>
      <c r="DX356" s="367" t="n"/>
      <c r="DY356" s="367" t="n"/>
      <c r="DZ356" s="367" t="n"/>
      <c r="EA356" s="367" t="n"/>
      <c r="EB356" s="367" t="n"/>
      <c r="EC356" s="367" t="n"/>
      <c r="ED356" s="367" t="n"/>
      <c r="EE356" s="367" t="n"/>
      <c r="EF356" s="367" t="n"/>
      <c r="EG356" s="367" t="n"/>
      <c r="EH356" s="367" t="n"/>
      <c r="EI356" s="367" t="n"/>
    </row>
    <row r="357" ht="31.5" customFormat="1" customHeight="1" s="242">
      <c r="A357" s="236" t="n">
        <v>2022</v>
      </c>
      <c r="B357" s="192" t="n">
        <v>1</v>
      </c>
      <c r="C357" s="448" t="n">
        <v>44579</v>
      </c>
      <c r="D357" s="192" t="n">
        <v>34</v>
      </c>
      <c r="E357" s="192" t="n">
        <v>102</v>
      </c>
      <c r="F357" s="192" t="n">
        <v>2</v>
      </c>
      <c r="G357" s="241" t="inlineStr">
        <is>
          <t>فوم تغليف علوى شمال امامى11قدم  PDFRP0144</t>
        </is>
      </c>
      <c r="H357" t="inlineStr">
        <is>
          <t>FMDAIIM3000000</t>
        </is>
      </c>
      <c r="I357" t="inlineStr">
        <is>
          <t>1400*1700</t>
        </is>
      </c>
      <c r="J357" t="n">
        <v>4</v>
      </c>
      <c r="K357" t="n">
        <v>6</v>
      </c>
      <c r="L357" s="243" t="n">
        <v>20</v>
      </c>
      <c r="M357" s="244" t="n">
        <v>18.6</v>
      </c>
      <c r="N357" s="245" t="n">
        <v>21.4</v>
      </c>
      <c r="O357" s="235" t="n">
        <v>3925</v>
      </c>
      <c r="P357" s="235" t="n">
        <v>4082</v>
      </c>
      <c r="Q357" s="235" t="n">
        <v>4318</v>
      </c>
      <c r="R357" s="235" t="n">
        <v>3925</v>
      </c>
      <c r="S357" s="235" t="n">
        <v>4318</v>
      </c>
      <c r="T357" s="235" t="n">
        <v>3062</v>
      </c>
      <c r="U357" s="235" t="n">
        <v>2983</v>
      </c>
      <c r="V357" s="235" t="n">
        <v>3140</v>
      </c>
      <c r="W357" s="235" t="n">
        <v>3140</v>
      </c>
      <c r="X357" s="235" t="n">
        <v>3140</v>
      </c>
      <c r="Y357" s="195" t="n">
        <v>106</v>
      </c>
      <c r="Z357" s="195" t="n">
        <v>108</v>
      </c>
      <c r="AA357" s="235" t="n"/>
      <c r="AB357" s="235" t="n">
        <v>3768</v>
      </c>
      <c r="AC357" s="235" t="n">
        <v>4121</v>
      </c>
      <c r="AD357" s="235" t="n">
        <v>4200</v>
      </c>
      <c r="AE357" s="235" t="n">
        <v>3533</v>
      </c>
      <c r="AF357" s="235" t="n"/>
      <c r="AG357" s="235" t="n">
        <v>2944</v>
      </c>
      <c r="AH357" s="235" t="n">
        <v>3140</v>
      </c>
      <c r="AI357" s="235" t="n">
        <v>3179</v>
      </c>
      <c r="AJ357" s="235" t="n">
        <v>3258</v>
      </c>
      <c r="AK357" s="195" t="n">
        <v>105</v>
      </c>
      <c r="AL357" s="195" t="n">
        <v>106</v>
      </c>
      <c r="AM357" s="235" t="n"/>
      <c r="AN357" s="235" t="n"/>
      <c r="AO357" s="282" t="n"/>
      <c r="AP357" s="219" t="n">
        <v>140</v>
      </c>
      <c r="AQ357" s="220" t="n">
        <v>103</v>
      </c>
      <c r="AR357" s="218" t="n"/>
      <c r="AS357" s="218" t="n"/>
      <c r="AT357" s="218" t="n"/>
      <c r="AU357" s="218" t="n"/>
      <c r="AV357" s="218" t="n"/>
      <c r="AW357" s="218" t="n"/>
      <c r="AX357" s="218" t="n"/>
      <c r="AY357" s="218" t="n"/>
      <c r="AZ357" s="218" t="n"/>
      <c r="BA357" s="218" t="n"/>
      <c r="BB357" s="218" t="n"/>
      <c r="BC357" s="218" t="n"/>
      <c r="BD357" s="218" t="n"/>
      <c r="BE357" s="218" t="n"/>
      <c r="BF357" s="218" t="n"/>
      <c r="BG357" s="218" t="n"/>
      <c r="BH357" s="218" t="n"/>
      <c r="BI357" s="218" t="n"/>
      <c r="BJ357" s="218" t="n"/>
      <c r="BK357" s="218" t="n"/>
      <c r="BL357" s="218" t="n"/>
      <c r="BM357" s="218" t="n"/>
      <c r="BN357" s="218" t="n"/>
      <c r="BO357" s="218" t="n"/>
      <c r="BP357" s="218" t="n"/>
      <c r="BQ357" s="218" t="n"/>
      <c r="BR357" s="218" t="n"/>
      <c r="BS357" s="218" t="n"/>
      <c r="BT357" s="218" t="n"/>
      <c r="BU357" s="218" t="n"/>
      <c r="BV357" s="218" t="n"/>
      <c r="BW357" s="218" t="n"/>
      <c r="BX357" s="221" t="n"/>
      <c r="BY357" s="221" t="n"/>
      <c r="BZ357" s="221" t="n"/>
      <c r="CA357" s="221" t="n"/>
      <c r="CB357" s="221" t="n"/>
      <c r="CC357" s="221" t="n"/>
      <c r="CD357" s="221" t="n"/>
      <c r="CE357" s="221" t="n"/>
      <c r="CF357" s="221" t="n"/>
      <c r="CG357" s="222" t="n"/>
      <c r="CH357" s="217" t="n">
        <v>0.015</v>
      </c>
      <c r="CI357" s="449" t="n"/>
      <c r="CJ357" s="224" t="n"/>
      <c r="CK357" s="196" t="n"/>
      <c r="CL357" s="196" t="n"/>
      <c r="CM357" s="196" t="n"/>
      <c r="CN357" s="196" t="n"/>
      <c r="CO357" s="196" t="inlineStr">
        <is>
          <t>الكترولوكس</t>
        </is>
      </c>
      <c r="CP357" s="24" t="inlineStr">
        <is>
          <t>القاهرة للصناعات المغذية غسالات</t>
        </is>
      </c>
      <c r="CQ357" s="367" t="inlineStr">
        <is>
          <t>PDFRP0143</t>
        </is>
      </c>
      <c r="CR357" s="367" t="n"/>
      <c r="CS357" s="367" t="n">
        <v>3</v>
      </c>
      <c r="CT357" s="367" t="n"/>
      <c r="CU357" s="367" t="n"/>
      <c r="CV357" s="367" t="n"/>
      <c r="CW357" s="367" t="n"/>
      <c r="CX357" s="367" t="n"/>
      <c r="CY357" s="367">
        <f>IFERROR(ROUND(STDEV(AN357,L357),1),"")</f>
        <v/>
      </c>
      <c r="CZ357" s="235">
        <f>IFERROR(ROUND(AVERAGE(O357:S357,AA357:AE357),0),"")</f>
        <v/>
      </c>
      <c r="DA357" s="235">
        <f>IFERROR(AVERAGE(T357:X357,AF357:AJ357),"")</f>
        <v/>
      </c>
      <c r="DB357" s="96" t="n"/>
      <c r="DC357" s="431">
        <f>SUM(BL357:BT357,AW357:BE357)</f>
        <v/>
      </c>
      <c r="DD357">
        <f>ROUND(DC357/K357,0)</f>
        <v/>
      </c>
      <c r="DE357">
        <f>IFERROR(ROUND(AVERAGE(Y357:Z357,AK357:AL357),0),"")</f>
        <v/>
      </c>
      <c r="DF357" s="218">
        <f>IFERROR(ROUND((3600/DE357*J357),0),"")</f>
        <v/>
      </c>
      <c r="DG357">
        <f>IFERROR(ROUND(DD357/DF357,1),"")</f>
        <v/>
      </c>
      <c r="DH357" s="431">
        <f>DD357+DB357</f>
        <v/>
      </c>
      <c r="DI357">
        <f>DC357/DH357</f>
        <v/>
      </c>
      <c r="DK357" s="431">
        <f>DF357-AP357</f>
        <v/>
      </c>
      <c r="DL357" s="367" t="n"/>
      <c r="DM357" s="367" t="n"/>
      <c r="DN357" s="367" t="n"/>
      <c r="DO357" s="367" t="n"/>
      <c r="DP357" s="367" t="n"/>
      <c r="DQ357" s="367" t="n"/>
      <c r="DR357" s="367" t="n"/>
      <c r="DS357" s="367" t="n"/>
      <c r="DT357" s="367" t="n"/>
      <c r="DU357" s="367" t="n"/>
      <c r="DV357" s="367" t="n"/>
      <c r="DW357" s="367" t="n"/>
      <c r="DX357" s="367" t="n"/>
      <c r="DY357" s="367" t="n"/>
      <c r="DZ357" s="367" t="n"/>
      <c r="EA357" s="367" t="n"/>
      <c r="EB357" s="367" t="n"/>
      <c r="EC357" s="367" t="n"/>
      <c r="ED357" s="367" t="n"/>
      <c r="EE357" s="367" t="n"/>
      <c r="EF357" s="367" t="n"/>
      <c r="EG357" s="367" t="n"/>
      <c r="EH357" s="367" t="n"/>
      <c r="EI357" s="367" t="n"/>
    </row>
    <row r="358" ht="31.5" customFormat="1" customHeight="1" s="242">
      <c r="A358" s="236" t="n">
        <v>2022</v>
      </c>
      <c r="B358" s="192" t="n">
        <v>1</v>
      </c>
      <c r="C358" s="448" t="n">
        <v>44579</v>
      </c>
      <c r="D358" s="192" t="n">
        <v>34</v>
      </c>
      <c r="E358" s="192" t="n">
        <v>103</v>
      </c>
      <c r="F358" s="192" t="n">
        <v>2</v>
      </c>
      <c r="G358" s="241" t="inlineStr">
        <is>
          <t>فوم تغليف سفلى يمين 11قدم المعدل PDFRP0147</t>
        </is>
      </c>
      <c r="H358" t="inlineStr">
        <is>
          <t>FMDAIIM6000000</t>
        </is>
      </c>
      <c r="I358" t="inlineStr">
        <is>
          <t>1400*1700</t>
        </is>
      </c>
      <c r="J358" t="n">
        <v>4</v>
      </c>
      <c r="K358" t="n">
        <v>6</v>
      </c>
      <c r="L358" s="243" t="n">
        <v>89</v>
      </c>
      <c r="M358" s="244" t="n">
        <v>82.77</v>
      </c>
      <c r="N358" s="245" t="n">
        <v>95.23</v>
      </c>
      <c r="O358" s="235" t="n">
        <v>15229</v>
      </c>
      <c r="P358" s="235" t="n">
        <v>15465</v>
      </c>
      <c r="Q358" s="235" t="n">
        <v>17584</v>
      </c>
      <c r="R358" s="235" t="n">
        <v>15700</v>
      </c>
      <c r="S358" s="235" t="n">
        <v>15386</v>
      </c>
      <c r="T358" s="235" t="n">
        <v>13581</v>
      </c>
      <c r="U358" s="235" t="n">
        <v>11304</v>
      </c>
      <c r="V358" s="235" t="n">
        <v>13345</v>
      </c>
      <c r="W358" s="235" t="n">
        <v>13502</v>
      </c>
      <c r="X358" s="235" t="n">
        <v>13345</v>
      </c>
      <c r="Y358" s="195" t="n">
        <v>106</v>
      </c>
      <c r="Z358" s="195" t="n">
        <v>108</v>
      </c>
      <c r="AA358" s="235" t="n"/>
      <c r="AB358" s="235" t="n">
        <v>16250</v>
      </c>
      <c r="AC358" s="235" t="n">
        <v>18212</v>
      </c>
      <c r="AD358" s="235" t="n">
        <v>18840</v>
      </c>
      <c r="AE358" s="235" t="n">
        <v>18448</v>
      </c>
      <c r="AF358" s="235" t="n"/>
      <c r="AG358" s="235" t="n">
        <v>12325</v>
      </c>
      <c r="AH358" s="235" t="n">
        <v>13345</v>
      </c>
      <c r="AI358" s="235" t="n">
        <v>13738</v>
      </c>
      <c r="AJ358" s="235" t="n">
        <v>13738</v>
      </c>
      <c r="AK358" s="195" t="n">
        <v>105</v>
      </c>
      <c r="AL358" s="195" t="n">
        <v>106</v>
      </c>
      <c r="AM358" s="235" t="n"/>
      <c r="AN358" s="235" t="n"/>
      <c r="AO358" s="282" t="n"/>
      <c r="AP358" s="219" t="n">
        <v>140</v>
      </c>
      <c r="AQ358" s="220" t="n">
        <v>103</v>
      </c>
      <c r="AR358" s="218" t="n"/>
      <c r="AS358" s="218" t="n"/>
      <c r="AT358" s="218" t="n"/>
      <c r="AU358" s="218" t="n"/>
      <c r="AV358" s="218" t="n"/>
      <c r="AW358" s="218" t="n"/>
      <c r="AX358" s="218" t="n"/>
      <c r="AY358" s="218" t="n"/>
      <c r="AZ358" s="218" t="n"/>
      <c r="BA358" s="218" t="n"/>
      <c r="BB358" s="218" t="n"/>
      <c r="BC358" s="218" t="n"/>
      <c r="BD358" s="218" t="n"/>
      <c r="BE358" s="218" t="n"/>
      <c r="BF358" s="218" t="n"/>
      <c r="BG358" s="218" t="n"/>
      <c r="BH358" s="218" t="n"/>
      <c r="BI358" s="218" t="n"/>
      <c r="BJ358" s="218" t="n"/>
      <c r="BK358" s="218" t="n"/>
      <c r="BL358" s="218" t="n"/>
      <c r="BM358" s="218" t="n"/>
      <c r="BN358" s="218" t="n"/>
      <c r="BO358" s="218" t="n"/>
      <c r="BP358" s="218" t="n"/>
      <c r="BQ358" s="218" t="n"/>
      <c r="BR358" s="218" t="n"/>
      <c r="BS358" s="218" t="n"/>
      <c r="BT358" s="218" t="n"/>
      <c r="BU358" s="218" t="n"/>
      <c r="BV358" s="218" t="n"/>
      <c r="BW358" s="218" t="n"/>
      <c r="BX358" s="221" t="n"/>
      <c r="BY358" s="221" t="n"/>
      <c r="BZ358" s="221" t="n"/>
      <c r="CA358" s="221" t="n"/>
      <c r="CB358" s="221" t="n"/>
      <c r="CC358" s="221" t="n"/>
      <c r="CD358" s="221" t="n"/>
      <c r="CE358" s="221" t="n"/>
      <c r="CF358" s="221" t="n"/>
      <c r="CG358" s="222" t="n"/>
      <c r="CH358" s="217" t="n">
        <v>0.015</v>
      </c>
      <c r="CI358" s="449" t="n"/>
      <c r="CJ358" s="224" t="n"/>
      <c r="CK358" s="196" t="n"/>
      <c r="CL358" s="196" t="n"/>
      <c r="CM358" s="196" t="n"/>
      <c r="CN358" s="196" t="n"/>
      <c r="CO358" s="196" t="inlineStr">
        <is>
          <t>الكترولوكس</t>
        </is>
      </c>
      <c r="CP358" s="24" t="inlineStr">
        <is>
          <t>القاهرة للصناعات المغذية غسالات</t>
        </is>
      </c>
      <c r="CQ358" s="367" t="inlineStr">
        <is>
          <t>PDFRP0144</t>
        </is>
      </c>
      <c r="CR358" s="367" t="n"/>
      <c r="CS358" s="367" t="n">
        <v>3</v>
      </c>
      <c r="CT358" s="367" t="n"/>
      <c r="CU358" s="367" t="n"/>
      <c r="CV358" s="367" t="n"/>
      <c r="CW358" s="367" t="n"/>
      <c r="CX358" s="367" t="n"/>
      <c r="CY358" s="367">
        <f>IFERROR(ROUND(STDEV(AN358,L358),1),"")</f>
        <v/>
      </c>
      <c r="CZ358" s="235">
        <f>IFERROR(ROUND(AVERAGE(O358:S358,AA358:AE358),0),"")</f>
        <v/>
      </c>
      <c r="DA358" s="235">
        <f>IFERROR(AVERAGE(T358:X358,AF358:AJ358),"")</f>
        <v/>
      </c>
      <c r="DB358" s="96" t="n"/>
      <c r="DC358" s="431">
        <f>SUM(BL358:BT358,AW358:BE358)</f>
        <v/>
      </c>
      <c r="DD358">
        <f>ROUND(DC358/K358,0)</f>
        <v/>
      </c>
      <c r="DE358">
        <f>IFERROR(ROUND(AVERAGE(Y358:Z358,AK358:AL358),0),"")</f>
        <v/>
      </c>
      <c r="DF358" s="218">
        <f>IFERROR(ROUND((3600/DE358*J358),0),"")</f>
        <v/>
      </c>
      <c r="DG358">
        <f>IFERROR(ROUND(DD358/DF358,1),"")</f>
        <v/>
      </c>
      <c r="DH358" s="431">
        <f>DD358+DB358</f>
        <v/>
      </c>
      <c r="DI358">
        <f>DC358/DH358</f>
        <v/>
      </c>
      <c r="DK358" s="431">
        <f>DF358-AP358</f>
        <v/>
      </c>
      <c r="DL358" s="367" t="n"/>
      <c r="DM358" s="367" t="n"/>
      <c r="DN358" s="367" t="n"/>
      <c r="DO358" s="367" t="n"/>
      <c r="DP358" s="367" t="n"/>
      <c r="DQ358" s="367" t="n"/>
      <c r="DR358" s="367" t="n"/>
      <c r="DS358" s="367" t="n"/>
      <c r="DT358" s="367" t="n"/>
      <c r="DU358" s="367" t="n"/>
      <c r="DV358" s="367" t="n"/>
      <c r="DW358" s="367" t="n"/>
      <c r="DX358" s="367" t="n"/>
      <c r="DY358" s="367" t="n"/>
      <c r="DZ358" s="367" t="n"/>
      <c r="EA358" s="367" t="n"/>
      <c r="EB358" s="367" t="n"/>
      <c r="EC358" s="367" t="n"/>
      <c r="ED358" s="367" t="n"/>
      <c r="EE358" s="367" t="n"/>
      <c r="EF358" s="367" t="n"/>
      <c r="EG358" s="367" t="n"/>
      <c r="EH358" s="367" t="n"/>
      <c r="EI358" s="367" t="n"/>
    </row>
    <row r="359" ht="31.5" customFormat="1" customHeight="1" s="242">
      <c r="A359" s="236" t="n">
        <v>2022</v>
      </c>
      <c r="B359" s="192" t="n">
        <v>1</v>
      </c>
      <c r="C359" s="448" t="n">
        <v>44579</v>
      </c>
      <c r="D359" s="192" t="n">
        <v>34</v>
      </c>
      <c r="E359" s="192" t="n">
        <v>104</v>
      </c>
      <c r="F359" s="192" t="n">
        <v>2</v>
      </c>
      <c r="G359" s="241" t="inlineStr">
        <is>
          <t>فوم تغليف سفلى شمال 11قدم المعدل  PDFRP0146</t>
        </is>
      </c>
      <c r="H359" t="inlineStr">
        <is>
          <t>FMDAIIM5000000</t>
        </is>
      </c>
      <c r="I359" t="inlineStr">
        <is>
          <t>1400*1700</t>
        </is>
      </c>
      <c r="J359" t="n">
        <v>4</v>
      </c>
      <c r="K359" t="n">
        <v>6</v>
      </c>
      <c r="L359" s="243" t="n">
        <v>89</v>
      </c>
      <c r="M359" s="244" t="n">
        <v>82.77</v>
      </c>
      <c r="N359" s="245" t="n">
        <v>95.23</v>
      </c>
      <c r="O359" s="235" t="n">
        <v>15229</v>
      </c>
      <c r="P359" s="235" t="n">
        <v>15465</v>
      </c>
      <c r="Q359" s="235" t="n">
        <v>17584</v>
      </c>
      <c r="R359" s="235" t="n">
        <v>15700</v>
      </c>
      <c r="S359" s="235" t="n">
        <v>15386</v>
      </c>
      <c r="T359" s="235" t="n">
        <v>13581</v>
      </c>
      <c r="U359" s="235" t="n">
        <v>11304</v>
      </c>
      <c r="V359" s="235" t="n">
        <v>13345</v>
      </c>
      <c r="W359" s="235" t="n">
        <v>13502</v>
      </c>
      <c r="X359" s="235" t="n">
        <v>13345</v>
      </c>
      <c r="Y359" s="195" t="n">
        <v>106</v>
      </c>
      <c r="Z359" s="195" t="n">
        <v>108</v>
      </c>
      <c r="AA359" s="235" t="n"/>
      <c r="AB359" s="235" t="n">
        <v>16250</v>
      </c>
      <c r="AC359" s="235" t="n">
        <v>18212</v>
      </c>
      <c r="AD359" s="235" t="n">
        <v>18840</v>
      </c>
      <c r="AE359" s="235" t="n">
        <v>18448</v>
      </c>
      <c r="AF359" s="235" t="n"/>
      <c r="AG359" s="235" t="n">
        <v>12325</v>
      </c>
      <c r="AH359" s="235" t="n">
        <v>13345</v>
      </c>
      <c r="AI359" s="235" t="n">
        <v>13738</v>
      </c>
      <c r="AJ359" s="235" t="n">
        <v>13738</v>
      </c>
      <c r="AK359" s="195" t="n">
        <v>105</v>
      </c>
      <c r="AL359" s="195" t="n">
        <v>106</v>
      </c>
      <c r="AM359" s="235" t="n"/>
      <c r="AN359" s="235" t="n"/>
      <c r="AO359" s="282" t="n"/>
      <c r="AP359" s="219" t="n">
        <v>140</v>
      </c>
      <c r="AQ359" s="220" t="n">
        <v>103</v>
      </c>
      <c r="AR359" s="218" t="n"/>
      <c r="AS359" s="218" t="n"/>
      <c r="AT359" s="218" t="n"/>
      <c r="AU359" s="218" t="n"/>
      <c r="AV359" s="218" t="n"/>
      <c r="AW359" s="218" t="n"/>
      <c r="AX359" s="218" t="n"/>
      <c r="AY359" s="218" t="n"/>
      <c r="AZ359" s="218" t="n"/>
      <c r="BA359" s="218" t="n"/>
      <c r="BB359" s="218" t="n"/>
      <c r="BC359" s="218" t="n"/>
      <c r="BD359" s="218" t="n"/>
      <c r="BE359" s="218" t="n"/>
      <c r="BF359" s="218" t="n"/>
      <c r="BG359" s="218" t="n"/>
      <c r="BH359" s="218" t="n"/>
      <c r="BI359" s="218" t="n"/>
      <c r="BJ359" s="218" t="n"/>
      <c r="BK359" s="218" t="n"/>
      <c r="BL359" s="218" t="n"/>
      <c r="BM359" s="218" t="n"/>
      <c r="BN359" s="218" t="n"/>
      <c r="BO359" s="218" t="n"/>
      <c r="BP359" s="218" t="n"/>
      <c r="BQ359" s="218" t="n"/>
      <c r="BR359" s="218" t="n"/>
      <c r="BS359" s="218" t="n"/>
      <c r="BT359" s="218" t="n"/>
      <c r="BU359" s="218" t="n"/>
      <c r="BV359" s="218" t="n"/>
      <c r="BW359" s="218" t="n"/>
      <c r="BX359" s="221" t="n"/>
      <c r="BY359" s="221" t="n"/>
      <c r="BZ359" s="221" t="n"/>
      <c r="CA359" s="221" t="n"/>
      <c r="CB359" s="221" t="n"/>
      <c r="CC359" s="221" t="n"/>
      <c r="CD359" s="221" t="n"/>
      <c r="CE359" s="221" t="n"/>
      <c r="CF359" s="221" t="n"/>
      <c r="CG359" s="222" t="n"/>
      <c r="CH359" s="217" t="n">
        <v>0.015</v>
      </c>
      <c r="CI359" s="449" t="n"/>
      <c r="CJ359" s="224" t="n"/>
      <c r="CK359" s="196" t="n"/>
      <c r="CL359" s="196" t="n"/>
      <c r="CM359" s="196" t="n"/>
      <c r="CN359" s="196" t="n"/>
      <c r="CO359" s="196" t="inlineStr">
        <is>
          <t>الكترولوكس</t>
        </is>
      </c>
      <c r="CP359" s="24" t="inlineStr">
        <is>
          <t>القاهرة للصناعات المغذية غسالات</t>
        </is>
      </c>
      <c r="CQ359" s="367" t="inlineStr">
        <is>
          <t>PDFRP0145</t>
        </is>
      </c>
      <c r="CR359" s="367" t="n"/>
      <c r="CS359" s="367" t="n">
        <v>3</v>
      </c>
      <c r="CT359" s="367" t="n"/>
      <c r="CU359" s="367" t="n"/>
      <c r="CV359" s="367" t="n"/>
      <c r="CW359" s="367" t="n"/>
      <c r="CX359" s="367" t="n"/>
      <c r="CY359" s="367">
        <f>IFERROR(ROUND(STDEV(AN359,L359),1),"")</f>
        <v/>
      </c>
      <c r="CZ359" s="235">
        <f>IFERROR(ROUND(AVERAGE(O359:S359,AA359:AE359),0),"")</f>
        <v/>
      </c>
      <c r="DA359" s="235">
        <f>IFERROR(AVERAGE(T359:X359,AF359:AJ359),"")</f>
        <v/>
      </c>
      <c r="DB359" s="96" t="n"/>
      <c r="DC359" s="431">
        <f>SUM(BL359:BT359,AW359:BE359)</f>
        <v/>
      </c>
      <c r="DD359">
        <f>ROUND(DC359/K359,0)</f>
        <v/>
      </c>
      <c r="DE359">
        <f>IFERROR(ROUND(AVERAGE(Y359:Z359,AK359:AL359),0),"")</f>
        <v/>
      </c>
      <c r="DF359" s="218">
        <f>IFERROR(ROUND((3600/DE359*J359),0),"")</f>
        <v/>
      </c>
      <c r="DG359">
        <f>IFERROR(ROUND(DD359/DF359,1),"")</f>
        <v/>
      </c>
      <c r="DH359" s="431">
        <f>DD359+DB359</f>
        <v/>
      </c>
      <c r="DI359">
        <f>DC359/DH359</f>
        <v/>
      </c>
      <c r="DK359" s="431">
        <f>DF359-AP359</f>
        <v/>
      </c>
      <c r="DL359" s="367" t="n"/>
      <c r="DM359" s="367" t="n"/>
      <c r="DN359" s="367" t="n"/>
      <c r="DO359" s="367" t="n"/>
      <c r="DP359" s="367" t="n"/>
      <c r="DQ359" s="367" t="n"/>
      <c r="DR359" s="367" t="n"/>
      <c r="DS359" s="367" t="n"/>
      <c r="DT359" s="367" t="n"/>
      <c r="DU359" s="367" t="n"/>
      <c r="DV359" s="367" t="n"/>
      <c r="DW359" s="367" t="n"/>
      <c r="DX359" s="367" t="n"/>
      <c r="DY359" s="367" t="n"/>
      <c r="DZ359" s="367" t="n"/>
      <c r="EA359" s="367" t="n"/>
      <c r="EB359" s="367" t="n"/>
      <c r="EC359" s="367" t="n"/>
      <c r="ED359" s="367" t="n"/>
      <c r="EE359" s="367" t="n"/>
      <c r="EF359" s="367" t="n"/>
      <c r="EG359" s="367" t="n"/>
      <c r="EH359" s="367" t="n"/>
      <c r="EI359" s="367" t="n"/>
    </row>
    <row r="360" ht="31.5" customFormat="1" customHeight="1" s="242">
      <c r="A360" s="236" t="n">
        <v>2022</v>
      </c>
      <c r="B360" s="192" t="n">
        <v>1</v>
      </c>
      <c r="C360" s="448" t="n">
        <v>44579</v>
      </c>
      <c r="D360" s="192" t="n">
        <v>377</v>
      </c>
      <c r="E360" s="192" t="n">
        <v>439</v>
      </c>
      <c r="F360" s="192" t="n">
        <v>2</v>
      </c>
      <c r="G360" s="241" t="inlineStr">
        <is>
          <t>زانوسى العبد 305</t>
        </is>
      </c>
      <c r="H360" t="inlineStr">
        <is>
          <t>FMABDI30500000</t>
        </is>
      </c>
      <c r="I360" t="inlineStr">
        <is>
          <t>1400*1700</t>
        </is>
      </c>
      <c r="J360" t="n">
        <v>4</v>
      </c>
      <c r="K360" t="n">
        <v>1</v>
      </c>
      <c r="L360" s="243" t="n">
        <v>343</v>
      </c>
      <c r="M360" s="244" t="n">
        <v>308.7</v>
      </c>
      <c r="N360" s="245" t="n">
        <v>377.3</v>
      </c>
      <c r="O360" s="235" t="n">
        <v>35000</v>
      </c>
      <c r="P360" s="235" t="n">
        <v>37700</v>
      </c>
      <c r="Q360" s="235" t="n">
        <v>37400</v>
      </c>
      <c r="R360" s="235" t="n">
        <v>37900</v>
      </c>
      <c r="S360" s="235" t="n">
        <v>35300</v>
      </c>
      <c r="T360" s="235" t="n">
        <v>30000</v>
      </c>
      <c r="U360" s="235" t="n">
        <v>31700</v>
      </c>
      <c r="V360" s="235" t="n">
        <v>35200</v>
      </c>
      <c r="W360" s="235" t="n">
        <v>34800</v>
      </c>
      <c r="X360" s="235" t="n">
        <v>33800</v>
      </c>
      <c r="Y360" s="195" t="n">
        <v>248</v>
      </c>
      <c r="Z360" s="195" t="n">
        <v>252</v>
      </c>
      <c r="AA360" s="235" t="n"/>
      <c r="AB360" s="235" t="n">
        <v>38400</v>
      </c>
      <c r="AC360" s="235" t="n">
        <v>42300</v>
      </c>
      <c r="AD360" s="235" t="n">
        <v>38000</v>
      </c>
      <c r="AE360" s="235" t="n">
        <v>38500</v>
      </c>
      <c r="AF360" s="235" t="n"/>
      <c r="AG360" s="235" t="n">
        <v>33700</v>
      </c>
      <c r="AH360" s="235" t="n">
        <v>36500</v>
      </c>
      <c r="AI360" s="235" t="n">
        <v>34900</v>
      </c>
      <c r="AJ360" s="235" t="n">
        <v>33400</v>
      </c>
      <c r="AK360" s="195" t="n">
        <v>257</v>
      </c>
      <c r="AL360" s="195" t="n">
        <v>258</v>
      </c>
      <c r="AM360" s="235" t="n"/>
      <c r="AN360" s="235" t="n"/>
      <c r="AO360" s="282" t="n"/>
      <c r="AP360" s="219" t="n">
        <v>45</v>
      </c>
      <c r="AQ360" s="220" t="n">
        <v>320</v>
      </c>
      <c r="AR360" s="218" t="n"/>
      <c r="AS360" s="218" t="n"/>
      <c r="AT360" s="218" t="n"/>
      <c r="AU360" s="218" t="n"/>
      <c r="AV360" s="218" t="n"/>
      <c r="AW360" s="218" t="n"/>
      <c r="AX360" s="218" t="n"/>
      <c r="AY360" s="218" t="n"/>
      <c r="AZ360" s="218" t="n"/>
      <c r="BA360" s="218" t="n"/>
      <c r="BB360" s="218" t="n"/>
      <c r="BC360" s="218" t="n"/>
      <c r="BD360" s="218" t="n"/>
      <c r="BE360" s="218" t="n"/>
      <c r="BF360" s="218" t="n"/>
      <c r="BG360" s="218" t="n"/>
      <c r="BH360" s="218" t="n"/>
      <c r="BI360" s="218" t="n"/>
      <c r="BJ360" s="218" t="n"/>
      <c r="BK360" s="218" t="n"/>
      <c r="BL360" s="218" t="n">
        <v>100</v>
      </c>
      <c r="BM360" s="218" t="n"/>
      <c r="BN360" s="218" t="n">
        <v>600</v>
      </c>
      <c r="BO360" s="218" t="n"/>
      <c r="BP360" s="218" t="n"/>
      <c r="BQ360" s="218" t="n"/>
      <c r="BR360" s="218" t="n"/>
      <c r="BS360" s="218" t="n">
        <v>200</v>
      </c>
      <c r="BT360" s="218" t="n"/>
      <c r="BU360" s="218" t="n"/>
      <c r="BV360" s="218" t="n"/>
      <c r="BW360" s="218" t="n"/>
      <c r="BX360" s="221" t="n"/>
      <c r="BY360" s="221" t="n"/>
      <c r="BZ360" s="221" t="n"/>
      <c r="CA360" s="221" t="n"/>
      <c r="CB360" s="221" t="n"/>
      <c r="CC360" s="221" t="n"/>
      <c r="CD360" s="221" t="n"/>
      <c r="CE360" s="221" t="n"/>
      <c r="CF360" s="221" t="n"/>
      <c r="CG360" s="222" t="n"/>
      <c r="CH360" s="217" t="n">
        <v>0.015</v>
      </c>
      <c r="CI360" s="449" t="n"/>
      <c r="CJ360" s="224" t="n"/>
      <c r="CK360" s="196" t="n"/>
      <c r="CL360" s="196" t="n"/>
      <c r="CM360" s="196" t="n"/>
      <c r="CN360" s="196" t="n"/>
      <c r="CO360" s="196" t="inlineStr">
        <is>
          <t>الكترولوكس</t>
        </is>
      </c>
      <c r="CP360" s="24" t="inlineStr">
        <is>
          <t>القاهرة للصناعات المغذية غسالات</t>
        </is>
      </c>
      <c r="CQ360" s="367" t="inlineStr">
        <is>
          <t>VOS0445</t>
        </is>
      </c>
      <c r="CR360" s="367" t="n"/>
      <c r="CS360" s="367" t="n">
        <v>3</v>
      </c>
      <c r="CT360" s="367" t="n"/>
      <c r="CU360" s="367" t="n"/>
      <c r="CV360" s="367" t="n"/>
      <c r="CW360" s="367" t="n"/>
      <c r="CX360" s="367" t="n"/>
      <c r="CY360" s="367">
        <f>IFERROR(ROUND(STDEV(AN360,L360),1),"")</f>
        <v/>
      </c>
      <c r="CZ360" s="235">
        <f>IFERROR(ROUND(AVERAGE(O360:S360,AA360:AE360),0),"")</f>
        <v/>
      </c>
      <c r="DA360" s="235">
        <f>IFERROR(AVERAGE(T360:X360,AF360:AJ360),"")</f>
        <v/>
      </c>
      <c r="DB360" s="96" t="n"/>
      <c r="DC360" s="431">
        <f>SUM(BL360:BT360,AW360:BE360)</f>
        <v/>
      </c>
      <c r="DD360">
        <f>ROUND(DC360/K360,0)</f>
        <v/>
      </c>
      <c r="DE360">
        <f>IFERROR(ROUND(AVERAGE(Y360:Z360,AK360:AL360),0),"")</f>
        <v/>
      </c>
      <c r="DF360" s="218">
        <f>IFERROR(ROUND((3600/DE360*J360),0),"")</f>
        <v/>
      </c>
      <c r="DG360">
        <f>IFERROR(ROUND(DD360/DF360,1),"")</f>
        <v/>
      </c>
      <c r="DH360" s="431">
        <f>DD360+DB360</f>
        <v/>
      </c>
      <c r="DI360">
        <f>DC360/DH360</f>
        <v/>
      </c>
      <c r="DK360" s="431">
        <f>DF360-AP360</f>
        <v/>
      </c>
      <c r="DL360" s="367" t="n"/>
      <c r="DM360" s="367" t="n"/>
      <c r="DN360" s="367" t="n"/>
      <c r="DO360" s="367" t="n"/>
      <c r="DP360" s="367" t="n"/>
      <c r="DQ360" s="367" t="n"/>
      <c r="DR360" s="367" t="n"/>
      <c r="DS360" s="367" t="n"/>
      <c r="DT360" s="367" t="n"/>
      <c r="DU360" s="367" t="n"/>
      <c r="DV360" s="367" t="n"/>
      <c r="DW360" s="367" t="n"/>
      <c r="DX360" s="367" t="n"/>
      <c r="DY360" s="367" t="n"/>
      <c r="DZ360" s="367" t="n"/>
      <c r="EA360" s="367" t="n"/>
      <c r="EB360" s="367" t="n"/>
      <c r="EC360" s="367" t="n"/>
      <c r="ED360" s="367" t="n"/>
      <c r="EE360" s="367" t="n"/>
      <c r="EF360" s="367" t="n"/>
      <c r="EG360" s="367" t="n"/>
      <c r="EH360" s="367" t="n"/>
      <c r="EI360" s="367" t="n"/>
    </row>
    <row r="361" ht="31.5" customFormat="1" customHeight="1" s="242">
      <c r="A361" s="236" t="n">
        <v>2022</v>
      </c>
      <c r="B361" s="192" t="n">
        <v>1</v>
      </c>
      <c r="C361" s="448" t="n">
        <v>44579</v>
      </c>
      <c r="D361" s="192" t="n">
        <v>236</v>
      </c>
      <c r="E361" s="192" t="n">
        <v>160</v>
      </c>
      <c r="F361" s="192" t="n">
        <v>3</v>
      </c>
      <c r="G361" s="241" t="inlineStr">
        <is>
          <t>فوم طقم رويال جاز المعدل</t>
        </is>
      </c>
      <c r="H361" t="inlineStr">
        <is>
          <t>FMROGI20000000</t>
        </is>
      </c>
      <c r="I361" t="inlineStr">
        <is>
          <t>1400*1700</t>
        </is>
      </c>
      <c r="J361" t="n">
        <v>2</v>
      </c>
      <c r="K361" t="n">
        <v>1</v>
      </c>
      <c r="L361" s="243" t="n">
        <v>200</v>
      </c>
      <c r="M361" s="244" t="n">
        <v>186</v>
      </c>
      <c r="N361" s="245" t="n">
        <v>214</v>
      </c>
      <c r="O361" s="235" t="n">
        <v>122481</v>
      </c>
      <c r="P361" s="235" t="n">
        <v>124237</v>
      </c>
      <c r="Q361" s="235" t="n">
        <v>118969</v>
      </c>
      <c r="R361" s="235" t="n">
        <v>120286</v>
      </c>
      <c r="S361" s="235" t="n">
        <v>121603</v>
      </c>
      <c r="T361" s="235" t="n">
        <v>87361</v>
      </c>
      <c r="U361" s="235" t="n">
        <v>78142</v>
      </c>
      <c r="V361" s="235" t="n">
        <v>83849</v>
      </c>
      <c r="W361" s="235" t="n">
        <v>84727</v>
      </c>
      <c r="X361" s="235" t="n">
        <v>83849</v>
      </c>
      <c r="Y361" s="195" t="n">
        <v>93</v>
      </c>
      <c r="Z361" s="195" t="n">
        <v>93</v>
      </c>
      <c r="AA361" s="235" t="n">
        <v>98775</v>
      </c>
      <c r="AB361" s="235" t="n">
        <v>111506</v>
      </c>
      <c r="AC361" s="235" t="n">
        <v>121164</v>
      </c>
      <c r="AD361" s="235" t="n">
        <v>118530</v>
      </c>
      <c r="AE361" s="235" t="n">
        <v>116335</v>
      </c>
      <c r="AF361" s="235" t="n">
        <v>79898</v>
      </c>
      <c r="AG361" s="235" t="n">
        <v>83410</v>
      </c>
      <c r="AH361" s="235" t="n">
        <v>89995</v>
      </c>
      <c r="AI361" s="235" t="n">
        <v>90434</v>
      </c>
      <c r="AJ361" s="235" t="n">
        <v>91312</v>
      </c>
      <c r="AK361" s="195" t="n">
        <v>93</v>
      </c>
      <c r="AL361" s="195" t="n">
        <v>92</v>
      </c>
      <c r="AM361" s="235" t="n"/>
      <c r="AN361" s="235" t="n"/>
      <c r="AO361" s="282" t="n"/>
      <c r="AP361" s="219" t="n">
        <v>76</v>
      </c>
      <c r="AQ361" s="220" t="n">
        <v>95</v>
      </c>
      <c r="AR361" s="218" t="n"/>
      <c r="AS361" s="218" t="n"/>
      <c r="AT361" s="218" t="n"/>
      <c r="AU361" s="218" t="n"/>
      <c r="AV361" s="218" t="n"/>
      <c r="AW361" s="218" t="n">
        <v>1317</v>
      </c>
      <c r="AX361" s="218" t="n">
        <v>1756</v>
      </c>
      <c r="AY361" s="218" t="n">
        <v>1317</v>
      </c>
      <c r="AZ361" s="218" t="n"/>
      <c r="BA361" s="218" t="n"/>
      <c r="BB361" s="218" t="n"/>
      <c r="BC361" s="218" t="n"/>
      <c r="BD361" s="218" t="n"/>
      <c r="BE361" s="218" t="n"/>
      <c r="BF361" s="218" t="n"/>
      <c r="BG361" s="218" t="n"/>
      <c r="BH361" s="218" t="n"/>
      <c r="BI361" s="218" t="n"/>
      <c r="BJ361" s="218" t="n"/>
      <c r="BK361" s="218" t="n"/>
      <c r="BL361" s="218" t="n"/>
      <c r="BM361" s="218" t="n">
        <v>1756</v>
      </c>
      <c r="BN361" s="218" t="n">
        <v>2634</v>
      </c>
      <c r="BO361" s="218" t="n"/>
      <c r="BP361" s="218" t="n"/>
      <c r="BQ361" s="218" t="n"/>
      <c r="BR361" s="218" t="n"/>
      <c r="BS361" s="218" t="n"/>
      <c r="BT361" s="218" t="n"/>
      <c r="BU361" s="218" t="n"/>
      <c r="BV361" s="218" t="n"/>
      <c r="BW361" s="218" t="n"/>
      <c r="BX361" s="221" t="n">
        <v>3512</v>
      </c>
      <c r="BY361" s="221" t="n">
        <v>3951</v>
      </c>
      <c r="BZ361" s="221" t="n"/>
      <c r="CA361" s="221" t="n"/>
      <c r="CB361" s="221" t="n"/>
      <c r="CC361" s="221" t="n"/>
      <c r="CD361" s="221" t="n"/>
      <c r="CE361" s="221" t="n"/>
      <c r="CF361" s="221" t="n"/>
      <c r="CG361" s="222" t="n"/>
      <c r="CH361" s="217" t="n">
        <v>0.015</v>
      </c>
      <c r="CI361" s="449" t="n"/>
      <c r="CJ361" s="224" t="n"/>
      <c r="CK361" s="196" t="n"/>
      <c r="CL361" s="196" t="n"/>
      <c r="CM361" s="196" t="n"/>
      <c r="CN361" s="196" t="n"/>
      <c r="CO361" s="196" t="inlineStr">
        <is>
          <t>رويال جاز</t>
        </is>
      </c>
      <c r="CP361" s="24" t="inlineStr">
        <is>
          <t xml:space="preserve">الهندسية لانتاج الاجهزة المنزلية </t>
        </is>
      </c>
      <c r="CQ361" s="367" t="n"/>
      <c r="CR361" s="367" t="n"/>
      <c r="CS361" s="367" t="n">
        <v>3</v>
      </c>
      <c r="CT361" s="367" t="n"/>
      <c r="CU361" s="367" t="n"/>
      <c r="CV361" s="367" t="n"/>
      <c r="CW361" s="367" t="n"/>
      <c r="CX361" s="367" t="n"/>
      <c r="CY361" s="367">
        <f>IFERROR(ROUND(STDEV(AN361,L361),1),"")</f>
        <v/>
      </c>
      <c r="CZ361" s="235">
        <f>IFERROR(ROUND(AVERAGE(O361:S361,AA361:AE361),0),"")</f>
        <v/>
      </c>
      <c r="DA361" s="235">
        <f>IFERROR(AVERAGE(T361:X361,AF361:AJ361),"")</f>
        <v/>
      </c>
      <c r="DB361" s="96" t="n"/>
      <c r="DC361" s="431">
        <f>SUM(BL361:BT361,AW361:BE361)</f>
        <v/>
      </c>
      <c r="DD361">
        <f>ROUND(DC361/K361,0)</f>
        <v/>
      </c>
      <c r="DE361">
        <f>IFERROR(ROUND(AVERAGE(Y361:Z361,AK361:AL361),0),"")</f>
        <v/>
      </c>
      <c r="DF361" s="218">
        <f>IFERROR(ROUND((3600/DE361*J361),0),"")</f>
        <v/>
      </c>
      <c r="DG361">
        <f>IFERROR(ROUND(DD361/DF361,1),"")</f>
        <v/>
      </c>
      <c r="DH361" s="431">
        <f>DD361+DB361</f>
        <v/>
      </c>
      <c r="DI361">
        <f>DC361/DH361</f>
        <v/>
      </c>
      <c r="DK361" s="431">
        <f>DF361-AP361</f>
        <v/>
      </c>
      <c r="DL361" s="367" t="n"/>
      <c r="DM361" s="367" t="n"/>
      <c r="DN361" s="367" t="n"/>
      <c r="DO361" s="367" t="n"/>
      <c r="DP361" s="367" t="n"/>
      <c r="DQ361" s="367" t="n"/>
      <c r="DR361" s="367" t="n"/>
      <c r="DS361" s="367" t="n"/>
      <c r="DT361" s="367" t="n"/>
      <c r="DU361" s="367" t="n"/>
      <c r="DV361" s="367" t="n"/>
      <c r="DW361" s="367" t="n"/>
      <c r="DX361" s="367" t="n"/>
      <c r="DY361" s="367" t="n"/>
      <c r="DZ361" s="367" t="n"/>
      <c r="EA361" s="367" t="n"/>
      <c r="EB361" s="367" t="n"/>
      <c r="EC361" s="367" t="n"/>
      <c r="ED361" s="367" t="n"/>
      <c r="EE361" s="367" t="n"/>
      <c r="EF361" s="367" t="n"/>
      <c r="EG361" s="367" t="n"/>
      <c r="EH361" s="367" t="n"/>
      <c r="EI361" s="367" t="n"/>
    </row>
    <row r="362" ht="31.5" customFormat="1" customHeight="1" s="242">
      <c r="A362" s="236" t="n">
        <v>2022</v>
      </c>
      <c r="B362" s="192" t="n">
        <v>1</v>
      </c>
      <c r="C362" s="448" t="n">
        <v>44579</v>
      </c>
      <c r="D362" s="192" t="n">
        <v>423</v>
      </c>
      <c r="E362" s="192" t="n">
        <v>669</v>
      </c>
      <c r="F362" s="192" t="n">
        <v>3</v>
      </c>
      <c r="G362" s="241" t="inlineStr">
        <is>
          <t>LG65UP77_TB</t>
        </is>
      </c>
      <c r="H362" t="inlineStr">
        <is>
          <t>FMLGEI065UP770</t>
        </is>
      </c>
      <c r="I362" t="inlineStr">
        <is>
          <t>1400*1700</t>
        </is>
      </c>
      <c r="J362" t="n">
        <v>2</v>
      </c>
      <c r="K362" t="n">
        <v>2</v>
      </c>
      <c r="L362" s="243" t="n">
        <v>954</v>
      </c>
      <c r="M362" s="244" t="n">
        <v>897.7140000000001</v>
      </c>
      <c r="N362" s="245" t="n">
        <v>1021.734</v>
      </c>
      <c r="O362" s="235" t="n"/>
      <c r="P362" s="235" t="n"/>
      <c r="Q362" s="235" t="n"/>
      <c r="R362" s="235" t="n"/>
      <c r="S362" s="235" t="n"/>
      <c r="T362" s="235" t="n"/>
      <c r="U362" s="235" t="n"/>
      <c r="V362" s="235" t="n"/>
      <c r="W362" s="235" t="n"/>
      <c r="X362" s="235" t="n"/>
      <c r="Y362" s="195" t="n">
        <v>193</v>
      </c>
      <c r="Z362" s="195" t="n">
        <v>193</v>
      </c>
      <c r="AA362" s="235" t="n"/>
      <c r="AB362" s="235" t="n"/>
      <c r="AC362" s="235" t="n"/>
      <c r="AD362" s="235" t="n"/>
      <c r="AE362" s="235" t="n"/>
      <c r="AF362" s="235" t="n"/>
      <c r="AG362" s="235" t="n"/>
      <c r="AH362" s="235" t="n"/>
      <c r="AI362" s="235" t="n"/>
      <c r="AJ362" s="235" t="n"/>
      <c r="AK362" s="195" t="n">
        <v>193</v>
      </c>
      <c r="AL362" s="195" t="n">
        <v>194</v>
      </c>
      <c r="AM362" s="235" t="n"/>
      <c r="AN362" s="235" t="n"/>
      <c r="AO362" s="282" t="n"/>
      <c r="AP362" s="219" t="n">
        <v>40</v>
      </c>
      <c r="AQ362" s="220" t="n">
        <v>180</v>
      </c>
      <c r="AR362" s="218" t="n"/>
      <c r="AS362" s="218" t="n"/>
      <c r="AT362" s="218" t="n"/>
      <c r="AU362" s="218" t="n"/>
      <c r="AV362" s="218" t="n"/>
      <c r="AW362" s="218" t="n"/>
      <c r="AX362" s="218" t="n"/>
      <c r="AY362" s="218" t="n"/>
      <c r="AZ362" s="218" t="n"/>
      <c r="BA362" s="218" t="n"/>
      <c r="BB362" s="218" t="n"/>
      <c r="BC362" s="218" t="n"/>
      <c r="BD362" s="218" t="n"/>
      <c r="BE362" s="218" t="n"/>
      <c r="BF362" s="218" t="n"/>
      <c r="BG362" s="218" t="n"/>
      <c r="BH362" s="218" t="n"/>
      <c r="BI362" s="218" t="n"/>
      <c r="BJ362" s="218" t="n"/>
      <c r="BK362" s="218" t="n"/>
      <c r="BL362" s="218" t="n"/>
      <c r="BM362" s="218" t="n"/>
      <c r="BN362" s="218" t="n"/>
      <c r="BO362" s="218" t="n"/>
      <c r="BP362" s="218" t="n"/>
      <c r="BQ362" s="218" t="n"/>
      <c r="BR362" s="218" t="n"/>
      <c r="BS362" s="218" t="n"/>
      <c r="BT362" s="218" t="n"/>
      <c r="BU362" s="218" t="n"/>
      <c r="BV362" s="218" t="n"/>
      <c r="BW362" s="218" t="n"/>
      <c r="BX362" s="221" t="n"/>
      <c r="BY362" s="221" t="n"/>
      <c r="BZ362" s="221" t="n"/>
      <c r="CA362" s="221" t="n"/>
      <c r="CB362" s="221" t="n"/>
      <c r="CC362" s="221" t="n"/>
      <c r="CD362" s="221" t="n"/>
      <c r="CE362" s="221" t="n"/>
      <c r="CF362" s="221" t="n"/>
      <c r="CG362" s="222" t="n"/>
      <c r="CH362" s="217" t="n">
        <v>0.015</v>
      </c>
      <c r="CI362" s="449" t="n"/>
      <c r="CJ362" s="224" t="n"/>
      <c r="CK362" s="196" t="n"/>
      <c r="CL362" s="196" t="n"/>
      <c r="CM362" s="196" t="n"/>
      <c r="CN362" s="196" t="n"/>
      <c r="CO362" s="196" t="inlineStr">
        <is>
          <t>LG</t>
        </is>
      </c>
      <c r="CP362" s="24" t="inlineStr">
        <is>
          <t>HE</t>
        </is>
      </c>
      <c r="CQ362" s="367" t="inlineStr">
        <is>
          <t>MFZ67207701</t>
        </is>
      </c>
      <c r="CR362" s="367" t="inlineStr">
        <is>
          <t>mma</t>
        </is>
      </c>
      <c r="CS362" s="367" t="n">
        <v>3</v>
      </c>
      <c r="CT362" s="367" t="n"/>
      <c r="CU362" s="367" t="n"/>
      <c r="CV362" s="367" t="n"/>
      <c r="CW362" s="367" t="n"/>
      <c r="CX362" s="367" t="n"/>
      <c r="CY362" s="367">
        <f>IFERROR(ROUND(STDEV(AN362,L362),1),"")</f>
        <v/>
      </c>
      <c r="CZ362" s="235">
        <f>IFERROR(ROUND(AVERAGE(O362:S362,AA362:AE362),0),"")</f>
        <v/>
      </c>
      <c r="DA362" s="235">
        <f>IFERROR(AVERAGE(T362:X362,AF362:AJ362),"")</f>
        <v/>
      </c>
      <c r="DB362" s="96" t="n"/>
      <c r="DC362" s="431">
        <f>SUM(BL362:BT362,AW362:BE362)</f>
        <v/>
      </c>
      <c r="DD362">
        <f>ROUND(DC362/K362,0)</f>
        <v/>
      </c>
      <c r="DE362">
        <f>IFERROR(ROUND(AVERAGE(Y362:Z362,AK362:AL362),0),"")</f>
        <v/>
      </c>
      <c r="DF362" s="218">
        <f>IFERROR(ROUND((3600/DE362*J362),0),"")</f>
        <v/>
      </c>
      <c r="DG362">
        <f>IFERROR(ROUND(DD362/DF362,1),"")</f>
        <v/>
      </c>
      <c r="DH362" s="431">
        <f>DD362+DB362</f>
        <v/>
      </c>
      <c r="DI362">
        <f>DC362/DH362</f>
        <v/>
      </c>
      <c r="DK362" s="431">
        <f>DF362-AP362</f>
        <v/>
      </c>
      <c r="DL362" s="367" t="n"/>
      <c r="DM362" s="367" t="n"/>
      <c r="DN362" s="367" t="n"/>
      <c r="DO362" s="367" t="n"/>
      <c r="DP362" s="367" t="n"/>
      <c r="DQ362" s="367" t="n"/>
      <c r="DR362" s="367" t="n"/>
      <c r="DS362" s="367" t="n"/>
      <c r="DT362" s="367" t="n"/>
      <c r="DU362" s="367" t="n"/>
      <c r="DV362" s="367" t="n"/>
      <c r="DW362" s="367" t="n"/>
      <c r="DX362" s="367" t="n"/>
      <c r="DY362" s="367" t="n"/>
      <c r="DZ362" s="367" t="n"/>
      <c r="EA362" s="367" t="n"/>
      <c r="EB362" s="367" t="n"/>
      <c r="EC362" s="367" t="n"/>
      <c r="ED362" s="367" t="n"/>
      <c r="EE362" s="367" t="n"/>
      <c r="EF362" s="367" t="n"/>
      <c r="EG362" s="367" t="n"/>
      <c r="EH362" s="367" t="n"/>
      <c r="EI362" s="367" t="n"/>
    </row>
    <row r="363" ht="31.5" customFormat="1" customHeight="1" s="242">
      <c r="A363" s="236" t="n">
        <v>2022</v>
      </c>
      <c r="B363" s="192" t="n">
        <v>1</v>
      </c>
      <c r="C363" s="448" t="n">
        <v>44579</v>
      </c>
      <c r="D363" s="192" t="n">
        <v>34</v>
      </c>
      <c r="E363" s="192" t="n">
        <v>104</v>
      </c>
      <c r="F363" s="192" t="n">
        <v>4</v>
      </c>
      <c r="G363" s="241" t="inlineStr">
        <is>
          <t>فوم تغليف سفلى شمال 11قدم المعدل  PDFRP0146</t>
        </is>
      </c>
      <c r="H363" t="inlineStr">
        <is>
          <t>FMDAIIM5000000</t>
        </is>
      </c>
      <c r="I363" t="inlineStr">
        <is>
          <t>1400*1700</t>
        </is>
      </c>
      <c r="J363" t="n">
        <v>4</v>
      </c>
      <c r="K363" t="n">
        <v>6</v>
      </c>
      <c r="L363" s="243" t="n">
        <v>89</v>
      </c>
      <c r="M363" s="244" t="n">
        <v>82.77</v>
      </c>
      <c r="N363" s="245" t="n">
        <v>95.23</v>
      </c>
      <c r="O363" s="235" t="n"/>
      <c r="P363" s="235" t="n"/>
      <c r="Q363" s="235" t="n"/>
      <c r="R363" s="235" t="n"/>
      <c r="S363" s="235" t="n"/>
      <c r="T363" s="235" t="n"/>
      <c r="U363" s="235" t="n"/>
      <c r="V363" s="235" t="n"/>
      <c r="W363" s="235" t="n"/>
      <c r="X363" s="235" t="n"/>
      <c r="Y363" s="195" t="n">
        <v>106</v>
      </c>
      <c r="Z363" s="195" t="n">
        <v>108</v>
      </c>
      <c r="AA363" s="235" t="n"/>
      <c r="AB363" s="235" t="n"/>
      <c r="AC363" s="235" t="n"/>
      <c r="AD363" s="235" t="n"/>
      <c r="AE363" s="235" t="n"/>
      <c r="AF363" s="235" t="n"/>
      <c r="AG363" s="235" t="n"/>
      <c r="AH363" s="235" t="n"/>
      <c r="AI363" s="235" t="n"/>
      <c r="AJ363" s="235" t="n"/>
      <c r="AK363" s="195" t="n">
        <v>105</v>
      </c>
      <c r="AL363" s="195" t="n">
        <v>106</v>
      </c>
      <c r="AM363" s="235" t="n"/>
      <c r="AN363" s="235" t="n"/>
      <c r="AO363" s="282" t="n"/>
      <c r="AP363" s="219" t="n">
        <v>140</v>
      </c>
      <c r="AQ363" s="220" t="n">
        <v>103</v>
      </c>
      <c r="AR363" s="218" t="n"/>
      <c r="AS363" s="218" t="n"/>
      <c r="AT363" s="218" t="n"/>
      <c r="AU363" s="218" t="n"/>
      <c r="AV363" s="218" t="n"/>
      <c r="AW363" s="218" t="n"/>
      <c r="AX363" s="218" t="n"/>
      <c r="AY363" s="218" t="n"/>
      <c r="AZ363" s="218" t="n"/>
      <c r="BA363" s="218" t="n"/>
      <c r="BB363" s="218" t="n"/>
      <c r="BC363" s="218" t="n"/>
      <c r="BD363" s="218" t="n"/>
      <c r="BE363" s="218" t="n"/>
      <c r="BF363" s="218" t="n"/>
      <c r="BG363" s="218" t="n"/>
      <c r="BH363" s="218" t="n"/>
      <c r="BI363" s="218" t="n"/>
      <c r="BJ363" s="218" t="n"/>
      <c r="BK363" s="218" t="n"/>
      <c r="BL363" s="218" t="n"/>
      <c r="BM363" s="218" t="n"/>
      <c r="BN363" s="218" t="n"/>
      <c r="BO363" s="218" t="n"/>
      <c r="BP363" s="218" t="n"/>
      <c r="BQ363" s="218" t="n"/>
      <c r="BR363" s="218" t="n"/>
      <c r="BS363" s="218" t="n"/>
      <c r="BT363" s="218" t="n"/>
      <c r="BU363" s="218" t="n"/>
      <c r="BV363" s="218" t="n"/>
      <c r="BW363" s="218" t="n"/>
      <c r="BX363" s="221" t="n"/>
      <c r="BY363" s="221" t="n"/>
      <c r="BZ363" s="221" t="n"/>
      <c r="CA363" s="221" t="n"/>
      <c r="CB363" s="221" t="n"/>
      <c r="CC363" s="221" t="n"/>
      <c r="CD363" s="221" t="n"/>
      <c r="CE363" s="221" t="n"/>
      <c r="CF363" s="221" t="n"/>
      <c r="CG363" s="222" t="n"/>
      <c r="CH363" s="217" t="n">
        <v>0.015</v>
      </c>
      <c r="CI363" s="449" t="n"/>
      <c r="CJ363" s="224" t="n"/>
      <c r="CK363" s="196" t="n"/>
      <c r="CL363" s="196" t="n"/>
      <c r="CM363" s="196" t="n"/>
      <c r="CN363" s="196" t="n"/>
      <c r="CO363" s="196" t="inlineStr">
        <is>
          <t>الكترولوكس</t>
        </is>
      </c>
      <c r="CP363" s="24" t="inlineStr">
        <is>
          <t>القاهرة للصناعات المغذية غسالات</t>
        </is>
      </c>
      <c r="CQ363" s="367" t="inlineStr">
        <is>
          <t>PDFRP0145</t>
        </is>
      </c>
      <c r="CR363" s="367" t="n"/>
      <c r="CS363" s="367" t="n">
        <v>3</v>
      </c>
      <c r="CT363" s="367" t="n"/>
      <c r="CU363" s="367" t="n"/>
      <c r="CV363" s="367" t="n"/>
      <c r="CW363" s="367" t="n"/>
      <c r="CX363" s="367" t="n"/>
      <c r="CY363" s="367">
        <f>IFERROR(ROUND(STDEV(AN363,L363),1),"")</f>
        <v/>
      </c>
      <c r="CZ363" s="235">
        <f>IFERROR(ROUND(AVERAGE(O363:S363,AA363:AE363),0),"")</f>
        <v/>
      </c>
      <c r="DA363" s="235">
        <f>IFERROR(AVERAGE(T363:X363,AF363:AJ363),"")</f>
        <v/>
      </c>
      <c r="DB363" s="96" t="n"/>
      <c r="DC363" s="431">
        <f>SUM(BL363:BT363,AW363:BE363)</f>
        <v/>
      </c>
      <c r="DD363">
        <f>ROUND(DC363/K363,0)</f>
        <v/>
      </c>
      <c r="DE363">
        <f>IFERROR(ROUND(AVERAGE(Y363:Z363,AK363:AL363),0),"")</f>
        <v/>
      </c>
      <c r="DF363" s="218">
        <f>IFERROR(ROUND((3600/DE363*J363),0),"")</f>
        <v/>
      </c>
      <c r="DG363">
        <f>IFERROR(ROUND(DD363/DF363,1),"")</f>
        <v/>
      </c>
      <c r="DH363" s="431">
        <f>DD363+DB363</f>
        <v/>
      </c>
      <c r="DI363">
        <f>DC363/DH363</f>
        <v/>
      </c>
      <c r="DK363" s="431">
        <f>DF363-AP363</f>
        <v/>
      </c>
      <c r="DL363" s="367" t="n"/>
      <c r="DM363" s="367" t="n"/>
      <c r="DN363" s="367" t="n"/>
      <c r="DO363" s="367" t="n"/>
      <c r="DP363" s="367" t="n"/>
      <c r="DQ363" s="367" t="n"/>
      <c r="DR363" s="367" t="n"/>
      <c r="DS363" s="367" t="n"/>
      <c r="DT363" s="367" t="n"/>
      <c r="DU363" s="367" t="n"/>
      <c r="DV363" s="367" t="n"/>
      <c r="DW363" s="367" t="n"/>
      <c r="DX363" s="367" t="n"/>
      <c r="DY363" s="367" t="n"/>
      <c r="DZ363" s="367" t="n"/>
      <c r="EA363" s="367" t="n"/>
      <c r="EB363" s="367" t="n"/>
      <c r="EC363" s="367" t="n"/>
      <c r="ED363" s="367" t="n"/>
      <c r="EE363" s="367" t="n"/>
      <c r="EF363" s="367" t="n"/>
      <c r="EG363" s="367" t="n"/>
      <c r="EH363" s="367" t="n"/>
      <c r="EI363" s="367" t="n"/>
    </row>
    <row r="364" ht="31.5" customFormat="1" customHeight="1" s="242">
      <c r="A364" s="236" t="n">
        <v>2022</v>
      </c>
      <c r="B364" s="192" t="n">
        <v>1</v>
      </c>
      <c r="C364" s="448" t="n">
        <v>44579</v>
      </c>
      <c r="D364" s="192" t="n">
        <v>47</v>
      </c>
      <c r="E364" s="192" t="n">
        <v>122</v>
      </c>
      <c r="F364" s="192" t="n">
        <v>4</v>
      </c>
      <c r="G364" s="241" t="inlineStr">
        <is>
          <t>LgWashing Mashine Base</t>
        </is>
      </c>
      <c r="H364" t="inlineStr">
        <is>
          <t>FMLGEI1000000</t>
        </is>
      </c>
      <c r="I364" t="inlineStr">
        <is>
          <t>1700*1400</t>
        </is>
      </c>
      <c r="J364" t="n">
        <v>2</v>
      </c>
      <c r="K364" t="n">
        <v>1</v>
      </c>
      <c r="L364" s="243" t="n">
        <v>280</v>
      </c>
      <c r="M364" s="244" t="n">
        <v>267.4</v>
      </c>
      <c r="N364" s="245" t="n">
        <v>292.6</v>
      </c>
      <c r="O364" s="235" t="n"/>
      <c r="P364" s="235" t="n"/>
      <c r="Q364" s="235" t="n"/>
      <c r="R364" s="235" t="n"/>
      <c r="S364" s="235" t="n"/>
      <c r="T364" s="235" t="n"/>
      <c r="U364" s="235" t="n"/>
      <c r="V364" s="235" t="n"/>
      <c r="W364" s="235" t="n"/>
      <c r="X364" s="235" t="n"/>
      <c r="Y364" s="195" t="n">
        <v>113</v>
      </c>
      <c r="Z364" s="195" t="n">
        <v>112</v>
      </c>
      <c r="AA364" s="235" t="n"/>
      <c r="AB364" s="235" t="n"/>
      <c r="AC364" s="235" t="n"/>
      <c r="AD364" s="235" t="n"/>
      <c r="AE364" s="235" t="n"/>
      <c r="AF364" s="235" t="n"/>
      <c r="AG364" s="235" t="n"/>
      <c r="AH364" s="235" t="n"/>
      <c r="AI364" s="235" t="n"/>
      <c r="AJ364" s="235" t="n"/>
      <c r="AK364" s="195" t="n">
        <v>112</v>
      </c>
      <c r="AL364" s="195" t="n">
        <v>111</v>
      </c>
      <c r="AM364" s="235" t="n"/>
      <c r="AN364" s="235" t="n"/>
      <c r="AO364" s="282" t="n"/>
      <c r="AP364" s="219" t="n">
        <v>63</v>
      </c>
      <c r="AQ364" s="220" t="n">
        <v>115</v>
      </c>
      <c r="AR364" s="218" t="n"/>
      <c r="AS364" s="218" t="n"/>
      <c r="AT364" s="218" t="n"/>
      <c r="AU364" s="218" t="n"/>
      <c r="AV364" s="218" t="n"/>
      <c r="AW364" s="218" t="n"/>
      <c r="AX364" s="218" t="n"/>
      <c r="AY364" s="218" t="n"/>
      <c r="AZ364" s="218" t="n"/>
      <c r="BA364" s="218" t="n"/>
      <c r="BB364" s="218" t="n"/>
      <c r="BC364" s="218" t="n"/>
      <c r="BD364" s="218" t="n"/>
      <c r="BE364" s="218" t="n"/>
      <c r="BF364" s="218" t="n"/>
      <c r="BG364" s="218" t="n"/>
      <c r="BH364" s="218" t="n"/>
      <c r="BI364" s="218" t="n"/>
      <c r="BJ364" s="218" t="n"/>
      <c r="BK364" s="218" t="n"/>
      <c r="BL364" s="218" t="n"/>
      <c r="BM364" s="218" t="n"/>
      <c r="BN364" s="218" t="n"/>
      <c r="BO364" s="218" t="n"/>
      <c r="BP364" s="218" t="n"/>
      <c r="BQ364" s="218" t="n"/>
      <c r="BR364" s="218" t="n"/>
      <c r="BS364" s="218" t="n"/>
      <c r="BT364" s="218" t="n"/>
      <c r="BU364" s="218" t="n"/>
      <c r="BV364" s="218" t="n"/>
      <c r="BW364" s="218" t="n"/>
      <c r="BX364" s="221" t="n"/>
      <c r="BY364" s="221" t="n"/>
      <c r="BZ364" s="221" t="n"/>
      <c r="CA364" s="221" t="n"/>
      <c r="CB364" s="221" t="n"/>
      <c r="CC364" s="221" t="n"/>
      <c r="CD364" s="221" t="n"/>
      <c r="CE364" s="221" t="n"/>
      <c r="CF364" s="221" t="n"/>
      <c r="CG364" s="222" t="n"/>
      <c r="CH364" s="217" t="n">
        <v>0.015</v>
      </c>
      <c r="CI364" s="449" t="n"/>
      <c r="CJ364" s="224" t="n"/>
      <c r="CK364" s="196" t="n"/>
      <c r="CL364" s="196" t="n"/>
      <c r="CM364" s="196" t="n"/>
      <c r="CN364" s="196" t="n"/>
      <c r="CO364" s="196" t="inlineStr">
        <is>
          <t>LG</t>
        </is>
      </c>
      <c r="CP364" s="24" t="inlineStr">
        <is>
          <t>HE</t>
        </is>
      </c>
      <c r="CQ364" s="367" t="inlineStr">
        <is>
          <t>AGG76599801</t>
        </is>
      </c>
      <c r="CR364" s="367" t="inlineStr">
        <is>
          <t>mmf</t>
        </is>
      </c>
      <c r="CS364" s="367" t="n">
        <v>3</v>
      </c>
      <c r="CT364" s="367" t="n"/>
      <c r="CU364" s="367" t="n"/>
      <c r="CV364" s="367" t="n"/>
      <c r="CW364" s="367" t="n"/>
      <c r="CX364" s="367" t="n"/>
      <c r="CY364" s="367">
        <f>IFERROR(ROUND(STDEV(AN364,L364),1),"")</f>
        <v/>
      </c>
      <c r="CZ364" s="235">
        <f>IFERROR(ROUND(AVERAGE(O364:S364,AA364:AE364),0),"")</f>
        <v/>
      </c>
      <c r="DA364" s="235">
        <f>IFERROR(AVERAGE(T364:X364,AF364:AJ364),"")</f>
        <v/>
      </c>
      <c r="DB364" s="96" t="n"/>
      <c r="DC364" s="431">
        <f>SUM(BL364:BT364,AW364:BE364)</f>
        <v/>
      </c>
      <c r="DD364">
        <f>ROUND(DC364/K364,0)</f>
        <v/>
      </c>
      <c r="DE364">
        <f>IFERROR(ROUND(AVERAGE(Y364:Z364,AK364:AL364),0),"")</f>
        <v/>
      </c>
      <c r="DF364" s="218">
        <f>IFERROR(ROUND((3600/DE364*J364),0),"")</f>
        <v/>
      </c>
      <c r="DG364">
        <f>IFERROR(ROUND(DD364/DF364,1),"")</f>
        <v/>
      </c>
      <c r="DH364" s="431">
        <f>DD364+DB364</f>
        <v/>
      </c>
      <c r="DI364">
        <f>DC364/DH364</f>
        <v/>
      </c>
      <c r="DK364" s="431">
        <f>DF364-AP364</f>
        <v/>
      </c>
      <c r="DL364" s="367" t="n"/>
      <c r="DM364" s="367" t="n"/>
      <c r="DN364" s="367" t="n"/>
      <c r="DO364" s="367" t="n"/>
      <c r="DP364" s="367" t="n"/>
      <c r="DQ364" s="367" t="n"/>
      <c r="DR364" s="367" t="n"/>
      <c r="DS364" s="367" t="n"/>
      <c r="DT364" s="367" t="n"/>
      <c r="DU364" s="367" t="n"/>
      <c r="DV364" s="367" t="n"/>
      <c r="DW364" s="367" t="n"/>
      <c r="DX364" s="367" t="n"/>
      <c r="DY364" s="367" t="n"/>
      <c r="DZ364" s="367" t="n"/>
      <c r="EA364" s="367" t="n"/>
      <c r="EB364" s="367" t="n"/>
      <c r="EC364" s="367" t="n"/>
      <c r="ED364" s="367" t="n"/>
      <c r="EE364" s="367" t="n"/>
      <c r="EF364" s="367" t="n"/>
      <c r="EG364" s="367" t="n"/>
      <c r="EH364" s="367" t="n"/>
      <c r="EI364" s="367" t="n"/>
    </row>
    <row r="365" ht="31.5" customFormat="1" customHeight="1" s="242">
      <c r="A365" s="236" t="n">
        <v>2022</v>
      </c>
      <c r="B365" s="192" t="n">
        <v>1</v>
      </c>
      <c r="C365" s="448" t="n">
        <v>44579</v>
      </c>
      <c r="D365" s="192" t="n">
        <v>423</v>
      </c>
      <c r="E365" s="192" t="n">
        <v>669</v>
      </c>
      <c r="F365" s="192" t="n">
        <v>4</v>
      </c>
      <c r="G365" s="241" t="inlineStr">
        <is>
          <t>LG65UP77_TB</t>
        </is>
      </c>
      <c r="H365" t="inlineStr">
        <is>
          <t>FMLGEI065UP770</t>
        </is>
      </c>
      <c r="I365" t="inlineStr">
        <is>
          <t>1400*1700</t>
        </is>
      </c>
      <c r="J365" t="n">
        <v>2</v>
      </c>
      <c r="K365" t="n">
        <v>2</v>
      </c>
      <c r="L365" s="243" t="n">
        <v>954</v>
      </c>
      <c r="M365" s="244" t="n">
        <v>897.7140000000001</v>
      </c>
      <c r="N365" s="245" t="n">
        <v>1021.734</v>
      </c>
      <c r="O365" s="235" t="n"/>
      <c r="P365" s="235" t="n"/>
      <c r="Q365" s="235" t="n"/>
      <c r="R365" s="235" t="n"/>
      <c r="S365" s="235" t="n"/>
      <c r="T365" s="235" t="n"/>
      <c r="U365" s="235" t="n"/>
      <c r="V365" s="235" t="n"/>
      <c r="W365" s="235" t="n"/>
      <c r="X365" s="235" t="n"/>
      <c r="Y365" s="195" t="n">
        <v>193</v>
      </c>
      <c r="Z365" s="195" t="n">
        <v>193</v>
      </c>
      <c r="AA365" s="235" t="n"/>
      <c r="AB365" s="235" t="n"/>
      <c r="AC365" s="235" t="n"/>
      <c r="AD365" s="235" t="n"/>
      <c r="AE365" s="235" t="n"/>
      <c r="AF365" s="235" t="n"/>
      <c r="AG365" s="235" t="n"/>
      <c r="AH365" s="235" t="n"/>
      <c r="AI365" s="235" t="n"/>
      <c r="AJ365" s="235" t="n"/>
      <c r="AK365" s="195" t="n">
        <v>193</v>
      </c>
      <c r="AL365" s="195" t="n">
        <v>194</v>
      </c>
      <c r="AM365" s="235" t="n"/>
      <c r="AN365" s="235" t="n"/>
      <c r="AO365" s="282" t="n"/>
      <c r="AP365" s="219" t="n">
        <v>40</v>
      </c>
      <c r="AQ365" s="220" t="n">
        <v>180</v>
      </c>
      <c r="AR365" s="218" t="n"/>
      <c r="AS365" s="218" t="n"/>
      <c r="AT365" s="218" t="n"/>
      <c r="AU365" s="218" t="n"/>
      <c r="AV365" s="218" t="n"/>
      <c r="AW365" s="218" t="n"/>
      <c r="AX365" s="218" t="n"/>
      <c r="AY365" s="218" t="n"/>
      <c r="AZ365" s="218" t="n"/>
      <c r="BA365" s="218" t="n"/>
      <c r="BB365" s="218" t="n"/>
      <c r="BC365" s="218" t="n"/>
      <c r="BD365" s="218" t="n"/>
      <c r="BE365" s="218" t="n"/>
      <c r="BF365" s="218" t="n"/>
      <c r="BG365" s="218" t="n"/>
      <c r="BH365" s="218" t="n"/>
      <c r="BI365" s="218" t="n"/>
      <c r="BJ365" s="218" t="n"/>
      <c r="BK365" s="218" t="n"/>
      <c r="BL365" s="218" t="n"/>
      <c r="BM365" s="218" t="n"/>
      <c r="BN365" s="218" t="n"/>
      <c r="BO365" s="218" t="n"/>
      <c r="BP365" s="218" t="n"/>
      <c r="BQ365" s="218" t="n"/>
      <c r="BR365" s="218" t="n"/>
      <c r="BS365" s="218" t="n"/>
      <c r="BT365" s="218" t="n"/>
      <c r="BU365" s="218" t="n"/>
      <c r="BV365" s="218" t="n"/>
      <c r="BW365" s="218" t="n"/>
      <c r="BX365" s="221" t="n"/>
      <c r="BY365" s="221" t="n"/>
      <c r="BZ365" s="221" t="n"/>
      <c r="CA365" s="221" t="n"/>
      <c r="CB365" s="221" t="n"/>
      <c r="CC365" s="221" t="n"/>
      <c r="CD365" s="221" t="n"/>
      <c r="CE365" s="221" t="n"/>
      <c r="CF365" s="221" t="n"/>
      <c r="CG365" s="222" t="n"/>
      <c r="CH365" s="217" t="n">
        <v>0.015</v>
      </c>
      <c r="CI365" s="449" t="n"/>
      <c r="CJ365" s="224" t="n"/>
      <c r="CK365" s="196" t="n"/>
      <c r="CL365" s="196" t="n"/>
      <c r="CM365" s="196" t="n"/>
      <c r="CN365" s="196" t="n"/>
      <c r="CO365" s="196" t="inlineStr">
        <is>
          <t>LG</t>
        </is>
      </c>
      <c r="CP365" s="24" t="inlineStr">
        <is>
          <t>HE</t>
        </is>
      </c>
      <c r="CQ365" s="367" t="inlineStr">
        <is>
          <t>MFZ67207701</t>
        </is>
      </c>
      <c r="CR365" s="367" t="inlineStr">
        <is>
          <t>mma</t>
        </is>
      </c>
      <c r="CS365" s="367" t="n">
        <v>3</v>
      </c>
      <c r="CT365" s="367" t="n"/>
      <c r="CU365" s="367" t="n"/>
      <c r="CV365" s="367" t="n"/>
      <c r="CW365" s="367" t="n"/>
      <c r="CX365" s="367" t="n"/>
      <c r="CY365" s="367">
        <f>IFERROR(ROUND(STDEV(AN365,L365),1),"")</f>
        <v/>
      </c>
      <c r="CZ365" s="235">
        <f>IFERROR(ROUND(AVERAGE(O365:S365,AA365:AE365),0),"")</f>
        <v/>
      </c>
      <c r="DA365" s="235">
        <f>IFERROR(AVERAGE(T365:X365,AF365:AJ365),"")</f>
        <v/>
      </c>
      <c r="DB365" s="96" t="n"/>
      <c r="DC365" s="431">
        <f>SUM(BL365:BT365,AW365:BE365)</f>
        <v/>
      </c>
      <c r="DD365">
        <f>ROUND(DC365/K365,0)</f>
        <v/>
      </c>
      <c r="DE365">
        <f>IFERROR(ROUND(AVERAGE(Y365:Z365,AK365:AL365),0),"")</f>
        <v/>
      </c>
      <c r="DF365" s="218">
        <f>IFERROR(ROUND((3600/DE365*J365),0),"")</f>
        <v/>
      </c>
      <c r="DG365">
        <f>IFERROR(ROUND(DD365/DF365,1),"")</f>
        <v/>
      </c>
      <c r="DH365" s="431">
        <f>DD365+DB365</f>
        <v/>
      </c>
      <c r="DI365">
        <f>DC365/DH365</f>
        <v/>
      </c>
      <c r="DK365" s="431">
        <f>DF365-AP365</f>
        <v/>
      </c>
      <c r="DL365" s="367" t="n"/>
      <c r="DM365" s="367" t="n"/>
      <c r="DN365" s="367" t="n"/>
      <c r="DO365" s="367" t="n"/>
      <c r="DP365" s="367" t="n"/>
      <c r="DQ365" s="367" t="n"/>
      <c r="DR365" s="367" t="n"/>
      <c r="DS365" s="367" t="n"/>
      <c r="DT365" s="367" t="n"/>
      <c r="DU365" s="367" t="n"/>
      <c r="DV365" s="367" t="n"/>
      <c r="DW365" s="367" t="n"/>
      <c r="DX365" s="367" t="n"/>
      <c r="DY365" s="367" t="n"/>
      <c r="DZ365" s="367" t="n"/>
      <c r="EA365" s="367" t="n"/>
      <c r="EB365" s="367" t="n"/>
      <c r="EC365" s="367" t="n"/>
      <c r="ED365" s="367" t="n"/>
      <c r="EE365" s="367" t="n"/>
      <c r="EF365" s="367" t="n"/>
      <c r="EG365" s="367" t="n"/>
      <c r="EH365" s="367" t="n"/>
      <c r="EI365" s="367" t="n"/>
    </row>
    <row r="366" ht="31.5" customFormat="1" customHeight="1" s="242">
      <c r="A366" s="236" t="n">
        <v>2022</v>
      </c>
      <c r="B366" s="192" t="n">
        <v>1</v>
      </c>
      <c r="C366" s="448" t="n">
        <v>44579</v>
      </c>
      <c r="D366" s="192" t="n">
        <v>376</v>
      </c>
      <c r="E366" s="192" t="n">
        <v>438</v>
      </c>
      <c r="F366" s="192" t="n">
        <v>5</v>
      </c>
      <c r="G366" s="241" t="inlineStr">
        <is>
          <t xml:space="preserve">LG43LM63/UM73 </t>
        </is>
      </c>
      <c r="H366" t="inlineStr">
        <is>
          <t>FMLGEI43LM6373</t>
        </is>
      </c>
      <c r="I366" t="inlineStr">
        <is>
          <t>1400*1700</t>
        </is>
      </c>
      <c r="J366" t="n">
        <v>3</v>
      </c>
      <c r="K366" t="n">
        <v>2</v>
      </c>
      <c r="L366" s="243" t="n">
        <v>335</v>
      </c>
      <c r="M366" s="244" t="n">
        <v>315.235</v>
      </c>
      <c r="N366" s="245" t="n">
        <v>358.785</v>
      </c>
      <c r="O366" s="235" t="n"/>
      <c r="P366" s="235" t="n"/>
      <c r="Q366" s="235" t="n"/>
      <c r="R366" s="235" t="n"/>
      <c r="S366" s="235" t="n"/>
      <c r="T366" s="235" t="n"/>
      <c r="U366" s="235" t="n"/>
      <c r="V366" s="235" t="n"/>
      <c r="W366" s="235" t="n"/>
      <c r="X366" s="235" t="n"/>
      <c r="Y366" s="195" t="n">
        <v>138</v>
      </c>
      <c r="Z366" s="195" t="n">
        <v>136</v>
      </c>
      <c r="AA366" s="235" t="n"/>
      <c r="AB366" s="235" t="n"/>
      <c r="AC366" s="235" t="n"/>
      <c r="AD366" s="235" t="n"/>
      <c r="AE366" s="235" t="n"/>
      <c r="AF366" s="235" t="n"/>
      <c r="AG366" s="235" t="n"/>
      <c r="AH366" s="235" t="n"/>
      <c r="AI366" s="235" t="n"/>
      <c r="AJ366" s="235" t="n"/>
      <c r="AK366" s="195" t="n">
        <v>137</v>
      </c>
      <c r="AL366" s="195" t="n">
        <v>137</v>
      </c>
      <c r="AM366" s="235" t="n"/>
      <c r="AN366" s="235" t="n"/>
      <c r="AO366" s="282" t="n"/>
      <c r="AP366" s="219" t="n">
        <v>67</v>
      </c>
      <c r="AQ366" s="220" t="n">
        <v>161</v>
      </c>
      <c r="AR366" s="218" t="n"/>
      <c r="AS366" s="218" t="n"/>
      <c r="AT366" s="218" t="n"/>
      <c r="AU366" s="218" t="n"/>
      <c r="AV366" s="218" t="n"/>
      <c r="AW366" s="218" t="n">
        <v>2826</v>
      </c>
      <c r="AX366" s="218" t="n">
        <v>2826</v>
      </c>
      <c r="AY366" s="218" t="n">
        <v>2826</v>
      </c>
      <c r="AZ366" s="218" t="n"/>
      <c r="BA366" s="218" t="n"/>
      <c r="BB366" s="218" t="n"/>
      <c r="BC366" s="218" t="n"/>
      <c r="BD366" s="218" t="n"/>
      <c r="BE366" s="218" t="n"/>
      <c r="BF366" s="218" t="n"/>
      <c r="BG366" s="218" t="n"/>
      <c r="BH366" s="218" t="n"/>
      <c r="BI366" s="218" t="n"/>
      <c r="BJ366" s="218" t="n"/>
      <c r="BK366" s="218" t="n"/>
      <c r="BL366" s="218" t="n"/>
      <c r="BM366" s="218" t="n">
        <v>1884</v>
      </c>
      <c r="BN366" s="218" t="n">
        <v>2355</v>
      </c>
      <c r="BO366" s="218" t="n"/>
      <c r="BP366" s="218" t="n"/>
      <c r="BQ366" s="218" t="n"/>
      <c r="BR366" s="218" t="n"/>
      <c r="BS366" s="218" t="n"/>
      <c r="BT366" s="218" t="n"/>
      <c r="BU366" s="218" t="n"/>
      <c r="BV366" s="218" t="n"/>
      <c r="BW366" s="218" t="n"/>
      <c r="BX366" s="221" t="n">
        <v>2355</v>
      </c>
      <c r="BY366" s="221" t="n">
        <v>2355</v>
      </c>
      <c r="BZ366" s="221" t="n"/>
      <c r="CA366" s="221" t="n"/>
      <c r="CB366" s="221" t="n"/>
      <c r="CC366" s="221" t="n"/>
      <c r="CD366" s="221" t="n"/>
      <c r="CE366" s="221" t="n"/>
      <c r="CF366" s="221" t="n"/>
      <c r="CG366" s="222" t="n"/>
      <c r="CH366" s="217" t="n">
        <v>0.015</v>
      </c>
      <c r="CI366" s="449" t="n"/>
      <c r="CJ366" s="224" t="n"/>
      <c r="CK366" s="196" t="n"/>
      <c r="CL366" s="196" t="n"/>
      <c r="CM366" s="196" t="n"/>
      <c r="CN366" s="196" t="n"/>
      <c r="CO366" s="196" t="inlineStr">
        <is>
          <t>LG</t>
        </is>
      </c>
      <c r="CP366" s="24" t="inlineStr">
        <is>
          <t>HE</t>
        </is>
      </c>
      <c r="CQ366" s="367" t="inlineStr">
        <is>
          <t>mfz66236501</t>
        </is>
      </c>
      <c r="CR366" s="367" t="inlineStr">
        <is>
          <t>mma</t>
        </is>
      </c>
      <c r="CS366" s="367" t="n">
        <v>3</v>
      </c>
      <c r="CT366" s="367" t="n"/>
      <c r="CU366" s="367" t="n"/>
      <c r="CV366" s="367" t="n"/>
      <c r="CW366" s="367" t="n"/>
      <c r="CX366" s="367" t="n"/>
      <c r="CY366" s="367">
        <f>IFERROR(ROUND(STDEV(AN366,L366),1),"")</f>
        <v/>
      </c>
      <c r="CZ366" s="235">
        <f>IFERROR(ROUND(AVERAGE(O366:S366,AA366:AE366),0),"")</f>
        <v/>
      </c>
      <c r="DA366" s="235">
        <f>IFERROR(AVERAGE(T366:X366,AF366:AJ366),"")</f>
        <v/>
      </c>
      <c r="DB366" s="96" t="n"/>
      <c r="DC366" s="431">
        <f>SUM(BL366:BT366,AW366:BE366)</f>
        <v/>
      </c>
      <c r="DD366">
        <f>ROUND(DC366/K366,0)</f>
        <v/>
      </c>
      <c r="DE366">
        <f>IFERROR(ROUND(AVERAGE(Y366:Z366,AK366:AL366),0),"")</f>
        <v/>
      </c>
      <c r="DF366" s="218">
        <f>IFERROR(ROUND((3600/DE366*J366),0),"")</f>
        <v/>
      </c>
      <c r="DG366">
        <f>IFERROR(ROUND(DD366/DF366,1),"")</f>
        <v/>
      </c>
      <c r="DH366" s="431">
        <f>DD366+DB366</f>
        <v/>
      </c>
      <c r="DI366">
        <f>DC366/DH366</f>
        <v/>
      </c>
      <c r="DK366" s="431">
        <f>DF366-AP366</f>
        <v/>
      </c>
      <c r="DL366" s="367" t="n"/>
      <c r="DM366" s="367" t="n"/>
      <c r="DN366" s="367" t="n"/>
      <c r="DO366" s="367" t="n"/>
      <c r="DP366" s="367" t="n"/>
      <c r="DQ366" s="367" t="n"/>
      <c r="DR366" s="367" t="n"/>
      <c r="DS366" s="367" t="n"/>
      <c r="DT366" s="367" t="n"/>
      <c r="DU366" s="367" t="n"/>
      <c r="DV366" s="367" t="n"/>
      <c r="DW366" s="367" t="n"/>
      <c r="DX366" s="367" t="n"/>
      <c r="DY366" s="367" t="n"/>
      <c r="DZ366" s="367" t="n"/>
      <c r="EA366" s="367" t="n"/>
      <c r="EB366" s="367" t="n"/>
      <c r="EC366" s="367" t="n"/>
      <c r="ED366" s="367" t="n"/>
      <c r="EE366" s="367" t="n"/>
      <c r="EF366" s="367" t="n"/>
      <c r="EG366" s="367" t="n"/>
      <c r="EH366" s="367" t="n"/>
      <c r="EI366" s="367" t="n"/>
    </row>
    <row r="367" ht="31.5" customFormat="1" customHeight="1" s="242">
      <c r="A367" s="236" t="n">
        <v>2022</v>
      </c>
      <c r="B367" s="192" t="n">
        <v>1</v>
      </c>
      <c r="C367" s="448" t="n">
        <v>44579</v>
      </c>
      <c r="D367" s="192" t="n">
        <v>375</v>
      </c>
      <c r="E367" s="192" t="n">
        <v>437</v>
      </c>
      <c r="F367" s="192" t="n">
        <v>6</v>
      </c>
      <c r="G367" s="241" t="inlineStr">
        <is>
          <t>LG32LM55\63</t>
        </is>
      </c>
      <c r="H367" t="inlineStr">
        <is>
          <t>FMLGEI32LM5563</t>
        </is>
      </c>
      <c r="I367" t="inlineStr">
        <is>
          <t>1400*1700</t>
        </is>
      </c>
      <c r="J367" t="n">
        <v>4</v>
      </c>
      <c r="K367" t="n">
        <v>2</v>
      </c>
      <c r="L367" s="243" t="n">
        <v>168</v>
      </c>
      <c r="M367" s="244" t="n">
        <v>158.088</v>
      </c>
      <c r="N367" s="245" t="n">
        <v>179.928</v>
      </c>
      <c r="O367" s="235" t="n">
        <v>64395</v>
      </c>
      <c r="P367" s="235" t="n">
        <v>65853</v>
      </c>
      <c r="Q367" s="235" t="n">
        <v>68283</v>
      </c>
      <c r="R367" s="235" t="n">
        <v>64881</v>
      </c>
      <c r="S367" s="235" t="n">
        <v>66582</v>
      </c>
      <c r="T367" s="235" t="n">
        <v>47628</v>
      </c>
      <c r="U367" s="235" t="n">
        <v>46413</v>
      </c>
      <c r="V367" s="235" t="n">
        <v>46413</v>
      </c>
      <c r="W367" s="235" t="n">
        <v>45441</v>
      </c>
      <c r="X367" s="235" t="n">
        <v>47385</v>
      </c>
      <c r="Y367" s="195" t="n">
        <v>116</v>
      </c>
      <c r="Z367" s="195" t="n">
        <v>116</v>
      </c>
      <c r="AA367" s="235" t="n">
        <v>66582</v>
      </c>
      <c r="AB367" s="235" t="n">
        <v>67554</v>
      </c>
      <c r="AC367" s="235" t="n">
        <v>72900</v>
      </c>
      <c r="AD367" s="235" t="n">
        <v>64881</v>
      </c>
      <c r="AE367" s="235" t="n">
        <v>62208</v>
      </c>
      <c r="AF367" s="235" t="n">
        <v>49815</v>
      </c>
      <c r="AG367" s="235" t="n">
        <v>46170</v>
      </c>
      <c r="AH367" s="235" t="n">
        <v>46899</v>
      </c>
      <c r="AI367" s="235" t="n">
        <v>46413</v>
      </c>
      <c r="AJ367" s="235" t="n">
        <v>44469</v>
      </c>
      <c r="AK367" s="195" t="n">
        <v>116</v>
      </c>
      <c r="AL367" s="195" t="n">
        <v>115</v>
      </c>
      <c r="AM367" s="235" t="n"/>
      <c r="AN367" s="235" t="n"/>
      <c r="AO367" s="282" t="n"/>
      <c r="AP367" s="219" t="n">
        <v>120</v>
      </c>
      <c r="AQ367" s="220" t="n">
        <v>120</v>
      </c>
      <c r="AR367" s="218" t="n"/>
      <c r="AS367" s="218" t="n"/>
      <c r="AT367" s="218" t="n"/>
      <c r="AU367" s="218" t="n"/>
      <c r="AV367" s="218" t="n"/>
      <c r="AW367" s="218" t="n"/>
      <c r="AX367" s="218" t="n"/>
      <c r="AY367" s="218" t="n"/>
      <c r="AZ367" s="218" t="n"/>
      <c r="BA367" s="218" t="n"/>
      <c r="BB367" s="218" t="n"/>
      <c r="BC367" s="218" t="n"/>
      <c r="BD367" s="218" t="n"/>
      <c r="BE367" s="218" t="n"/>
      <c r="BF367" s="218" t="n"/>
      <c r="BG367" s="218" t="n"/>
      <c r="BH367" s="218" t="n"/>
      <c r="BI367" s="218" t="n"/>
      <c r="BJ367" s="218" t="n"/>
      <c r="BK367" s="218" t="n"/>
      <c r="BL367" s="218" t="n"/>
      <c r="BM367" s="218" t="n"/>
      <c r="BN367" s="218" t="n"/>
      <c r="BO367" s="218" t="n"/>
      <c r="BP367" s="218" t="n"/>
      <c r="BQ367" s="218" t="n"/>
      <c r="BR367" s="218" t="n"/>
      <c r="BS367" s="218" t="n"/>
      <c r="BT367" s="218" t="n"/>
      <c r="BU367" s="218" t="n"/>
      <c r="BV367" s="218" t="n"/>
      <c r="BW367" s="218" t="n"/>
      <c r="BX367" s="221" t="n"/>
      <c r="BY367" s="221" t="n"/>
      <c r="BZ367" s="221" t="n"/>
      <c r="CA367" s="221" t="n"/>
      <c r="CB367" s="221" t="n"/>
      <c r="CC367" s="221" t="n"/>
      <c r="CD367" s="221" t="n"/>
      <c r="CE367" s="221" t="n"/>
      <c r="CF367" s="221" t="n"/>
      <c r="CG367" s="222" t="n"/>
      <c r="CH367" s="217" t="n">
        <v>0.015</v>
      </c>
      <c r="CI367" s="449" t="n"/>
      <c r="CJ367" s="224" t="n"/>
      <c r="CK367" s="196" t="n"/>
      <c r="CL367" s="196" t="n"/>
      <c r="CM367" s="196" t="n"/>
      <c r="CN367" s="196" t="n"/>
      <c r="CO367" s="196" t="inlineStr">
        <is>
          <t>LG</t>
        </is>
      </c>
      <c r="CP367" s="24" t="inlineStr">
        <is>
          <t>HE</t>
        </is>
      </c>
      <c r="CQ367" s="367" t="inlineStr">
        <is>
          <t>MFZ66333001</t>
        </is>
      </c>
      <c r="CR367" s="367" t="inlineStr">
        <is>
          <t>mma</t>
        </is>
      </c>
      <c r="CS367" s="367" t="n">
        <v>3</v>
      </c>
      <c r="CT367" s="367" t="n"/>
      <c r="CU367" s="367" t="n"/>
      <c r="CV367" s="367" t="n"/>
      <c r="CW367" s="367" t="n"/>
      <c r="CX367" s="367" t="n"/>
      <c r="CY367" s="367">
        <f>IFERROR(ROUND(STDEV(AN367,L367),1),"")</f>
        <v/>
      </c>
      <c r="CZ367" s="235">
        <f>IFERROR(ROUND(AVERAGE(O367:S367,AA367:AE367),0),"")</f>
        <v/>
      </c>
      <c r="DA367" s="235">
        <f>IFERROR(AVERAGE(T367:X367,AF367:AJ367),"")</f>
        <v/>
      </c>
      <c r="DB367" s="96" t="n"/>
      <c r="DC367" s="431">
        <f>SUM(BL367:BT367,AW367:BE367)</f>
        <v/>
      </c>
      <c r="DD367">
        <f>ROUND(DC367/K367,0)</f>
        <v/>
      </c>
      <c r="DE367">
        <f>IFERROR(ROUND(AVERAGE(Y367:Z367,AK367:AL367),0),"")</f>
        <v/>
      </c>
      <c r="DF367" s="218">
        <f>IFERROR(ROUND((3600/DE367*J367),0),"")</f>
        <v/>
      </c>
      <c r="DG367">
        <f>IFERROR(ROUND(DD367/DF367,1),"")</f>
        <v/>
      </c>
      <c r="DH367" s="431">
        <f>DD367+DB367</f>
        <v/>
      </c>
      <c r="DI367">
        <f>DC367/DH367</f>
        <v/>
      </c>
      <c r="DK367" s="431">
        <f>DF367-AP367</f>
        <v/>
      </c>
      <c r="DL367" s="367" t="n"/>
      <c r="DM367" s="367" t="n"/>
      <c r="DN367" s="367" t="n"/>
      <c r="DO367" s="367" t="n"/>
      <c r="DP367" s="367" t="n"/>
      <c r="DQ367" s="367" t="n"/>
      <c r="DR367" s="367" t="n"/>
      <c r="DS367" s="367" t="n"/>
      <c r="DT367" s="367" t="n"/>
      <c r="DU367" s="367" t="n"/>
      <c r="DV367" s="367" t="n"/>
      <c r="DW367" s="367" t="n"/>
      <c r="DX367" s="367" t="n"/>
      <c r="DY367" s="367" t="n"/>
      <c r="DZ367" s="367" t="n"/>
      <c r="EA367" s="367" t="n"/>
      <c r="EB367" s="367" t="n"/>
      <c r="EC367" s="367" t="n"/>
      <c r="ED367" s="367" t="n"/>
      <c r="EE367" s="367" t="n"/>
      <c r="EF367" s="367" t="n"/>
      <c r="EG367" s="367" t="n"/>
      <c r="EH367" s="367" t="n"/>
      <c r="EI367" s="367" t="n"/>
    </row>
    <row r="368" ht="31.5" customFormat="1" customHeight="1" s="242">
      <c r="A368" s="236" t="n">
        <v>2022</v>
      </c>
      <c r="B368" s="192" t="n">
        <v>1</v>
      </c>
      <c r="C368" s="448" t="n">
        <v>44579</v>
      </c>
      <c r="D368" s="192" t="n">
        <v>384</v>
      </c>
      <c r="E368" s="192" t="n">
        <v>556</v>
      </c>
      <c r="F368" s="192" t="n">
        <v>6</v>
      </c>
      <c r="G368" s="241" t="inlineStr">
        <is>
          <t>LG 65 UM 73 top&amp;bottom</t>
        </is>
      </c>
      <c r="H368" t="inlineStr">
        <is>
          <t>FMLGEI65UM7301</t>
        </is>
      </c>
      <c r="I368" t="inlineStr">
        <is>
          <t>1400*1700</t>
        </is>
      </c>
      <c r="J368" t="n">
        <v>1</v>
      </c>
      <c r="K368" t="n">
        <v>6</v>
      </c>
      <c r="L368" s="243" t="n">
        <v>1066</v>
      </c>
      <c r="M368" s="244" t="n">
        <v>1003.106</v>
      </c>
      <c r="N368" s="245" t="n">
        <v>1141.686</v>
      </c>
      <c r="O368" s="235" t="n">
        <v>678400</v>
      </c>
      <c r="P368" s="235" t="n">
        <v>672800</v>
      </c>
      <c r="Q368" s="235" t="n"/>
      <c r="R368" s="235" t="n">
        <v>685600</v>
      </c>
      <c r="S368" s="235" t="n">
        <v>688000</v>
      </c>
      <c r="T368" s="235" t="n">
        <v>540800</v>
      </c>
      <c r="U368" s="235" t="n">
        <v>534000</v>
      </c>
      <c r="V368" s="235" t="n"/>
      <c r="W368" s="235" t="n">
        <v>538400</v>
      </c>
      <c r="X368" s="235" t="n">
        <v>536800</v>
      </c>
      <c r="Y368" s="195" t="n">
        <v>157</v>
      </c>
      <c r="Z368" s="195" t="n">
        <v>155</v>
      </c>
      <c r="AA368" s="235" t="n"/>
      <c r="AB368" s="235" t="n">
        <v>701600</v>
      </c>
      <c r="AC368" s="235" t="n">
        <v>744800</v>
      </c>
      <c r="AD368" s="235" t="n">
        <v>698400</v>
      </c>
      <c r="AE368" s="235" t="n">
        <v>718000</v>
      </c>
      <c r="AF368" s="235" t="n"/>
      <c r="AG368" s="235" t="n">
        <v>514800</v>
      </c>
      <c r="AH368" s="235" t="n">
        <v>533600</v>
      </c>
      <c r="AI368" s="235" t="n">
        <v>525200</v>
      </c>
      <c r="AJ368" s="235" t="n">
        <v>530000</v>
      </c>
      <c r="AK368" s="195" t="n">
        <v>157</v>
      </c>
      <c r="AL368" s="195" t="n">
        <v>155</v>
      </c>
      <c r="AM368" s="235" t="n"/>
      <c r="AN368" s="235" t="n"/>
      <c r="AO368" s="282" t="n"/>
      <c r="AP368" s="219" t="n">
        <v>20</v>
      </c>
      <c r="AQ368" s="220" t="n">
        <v>180</v>
      </c>
      <c r="AR368" s="218" t="n"/>
      <c r="AS368" s="218" t="n"/>
      <c r="AT368" s="218" t="n"/>
      <c r="AU368" s="218" t="n"/>
      <c r="AV368" s="218" t="n"/>
      <c r="AW368" s="218" t="n">
        <v>4000</v>
      </c>
      <c r="AX368" s="218" t="n">
        <v>4000</v>
      </c>
      <c r="AY368" s="218" t="n">
        <v>4000</v>
      </c>
      <c r="AZ368" s="218" t="n"/>
      <c r="BA368" s="218" t="n"/>
      <c r="BB368" s="218" t="n"/>
      <c r="BC368" s="218" t="n"/>
      <c r="BD368" s="218" t="n"/>
      <c r="BE368" s="218" t="n"/>
      <c r="BF368" s="218" t="n"/>
      <c r="BG368" s="218" t="n"/>
      <c r="BH368" s="218" t="n"/>
      <c r="BI368" s="218" t="n"/>
      <c r="BJ368" s="218" t="n"/>
      <c r="BK368" s="218" t="n"/>
      <c r="BL368" s="218" t="n">
        <v>1600</v>
      </c>
      <c r="BM368" s="218" t="n">
        <v>1600</v>
      </c>
      <c r="BN368" s="218" t="n">
        <v>2400</v>
      </c>
      <c r="BO368" s="218" t="n"/>
      <c r="BP368" s="218" t="n"/>
      <c r="BQ368" s="218" t="n"/>
      <c r="BR368" s="218" t="n"/>
      <c r="BS368" s="218" t="n"/>
      <c r="BT368" s="218" t="n"/>
      <c r="BU368" s="218" t="n"/>
      <c r="BV368" s="218" t="n"/>
      <c r="BW368" s="218" t="n">
        <v>800</v>
      </c>
      <c r="BX368" s="221" t="n">
        <v>800</v>
      </c>
      <c r="BY368" s="221" t="n">
        <v>800</v>
      </c>
      <c r="BZ368" s="221" t="n"/>
      <c r="CA368" s="221" t="n"/>
      <c r="CB368" s="221" t="n"/>
      <c r="CC368" s="221" t="n"/>
      <c r="CD368" s="221" t="n"/>
      <c r="CE368" s="221" t="n"/>
      <c r="CF368" s="221" t="n"/>
      <c r="CG368" s="222" t="n"/>
      <c r="CH368" s="217" t="n">
        <v>0.015</v>
      </c>
      <c r="CI368" s="449" t="n"/>
      <c r="CJ368" s="224" t="n"/>
      <c r="CK368" s="196" t="n"/>
      <c r="CL368" s="196" t="n"/>
      <c r="CM368" s="196" t="n"/>
      <c r="CN368" s="196" t="n"/>
      <c r="CO368" s="196" t="inlineStr">
        <is>
          <t>LG</t>
        </is>
      </c>
      <c r="CP368" s="24" t="inlineStr">
        <is>
          <t>HE</t>
        </is>
      </c>
      <c r="CQ368" s="367" t="inlineStr">
        <is>
          <t>MFZ66236701</t>
        </is>
      </c>
      <c r="CR368" s="367" t="n"/>
      <c r="CS368" s="367" t="n">
        <v>3</v>
      </c>
      <c r="CT368" s="367" t="n"/>
      <c r="CU368" s="367" t="n"/>
      <c r="CV368" s="367" t="n"/>
      <c r="CW368" s="367" t="n"/>
      <c r="CX368" s="367" t="n"/>
      <c r="CY368" s="367">
        <f>IFERROR(ROUND(STDEV(AN368,L368),1),"")</f>
        <v/>
      </c>
      <c r="CZ368" s="235">
        <f>IFERROR(ROUND(AVERAGE(O368:S368,AA368:AE368),0),"")</f>
        <v/>
      </c>
      <c r="DA368" s="235">
        <f>IFERROR(AVERAGE(T368:X368,AF368:AJ368),"")</f>
        <v/>
      </c>
      <c r="DB368" s="96" t="n"/>
      <c r="DC368" s="431">
        <f>SUM(BL368:BT368,AW368:BE368)</f>
        <v/>
      </c>
      <c r="DD368">
        <f>ROUND(DC368/K368,0)</f>
        <v/>
      </c>
      <c r="DE368">
        <f>IFERROR(ROUND(AVERAGE(Y368:Z368,AK368:AL368),0),"")</f>
        <v/>
      </c>
      <c r="DF368" s="218">
        <f>IFERROR(ROUND((3600/DE368*J368),0),"")</f>
        <v/>
      </c>
      <c r="DG368">
        <f>IFERROR(ROUND(DD368/DF368,1),"")</f>
        <v/>
      </c>
      <c r="DH368" s="431">
        <f>DD368+DB368</f>
        <v/>
      </c>
      <c r="DI368">
        <f>DC368/DH368</f>
        <v/>
      </c>
      <c r="DK368" s="431">
        <f>DF368-AP368</f>
        <v/>
      </c>
      <c r="DL368" s="367" t="n"/>
      <c r="DM368" s="367" t="n"/>
      <c r="DN368" s="367" t="n"/>
      <c r="DO368" s="367" t="n"/>
      <c r="DP368" s="367" t="n"/>
      <c r="DQ368" s="367" t="n"/>
      <c r="DR368" s="367" t="n"/>
      <c r="DS368" s="367" t="n"/>
      <c r="DT368" s="367" t="n"/>
      <c r="DU368" s="367" t="n"/>
      <c r="DV368" s="367" t="n"/>
      <c r="DW368" s="367" t="n"/>
      <c r="DX368" s="367" t="n"/>
      <c r="DY368" s="367" t="n"/>
      <c r="DZ368" s="367" t="n"/>
      <c r="EA368" s="367" t="n"/>
      <c r="EB368" s="367" t="n"/>
      <c r="EC368" s="367" t="n"/>
      <c r="ED368" s="367" t="n"/>
      <c r="EE368" s="367" t="n"/>
      <c r="EF368" s="367" t="n"/>
      <c r="EG368" s="367" t="n"/>
      <c r="EH368" s="367" t="n"/>
      <c r="EI368" s="367" t="n"/>
    </row>
    <row r="369" ht="31.5" customFormat="1" customHeight="1" s="242">
      <c r="A369" s="236" t="n">
        <v>2022</v>
      </c>
      <c r="B369" s="192" t="n">
        <v>1</v>
      </c>
      <c r="C369" s="448" t="n">
        <v>44579</v>
      </c>
      <c r="D369" s="192" t="n">
        <v>384</v>
      </c>
      <c r="E369" s="192" t="n">
        <v>557</v>
      </c>
      <c r="F369" s="192" t="n">
        <v>6</v>
      </c>
      <c r="G369" s="241" t="inlineStr">
        <is>
          <t>LGLG65UM73 LR</t>
        </is>
      </c>
      <c r="H369" t="inlineStr">
        <is>
          <t>FMLGEI65UM7302</t>
        </is>
      </c>
      <c r="I369" t="inlineStr">
        <is>
          <t>1400*1700</t>
        </is>
      </c>
      <c r="J369" t="n">
        <v>1</v>
      </c>
      <c r="K369" t="n">
        <v>6</v>
      </c>
      <c r="L369" s="243" t="n">
        <v>182</v>
      </c>
      <c r="M369" s="244" t="n">
        <v>171.262</v>
      </c>
      <c r="N369" s="245" t="n">
        <v>194.922</v>
      </c>
      <c r="O369" s="235" t="n"/>
      <c r="P369" s="235" t="n"/>
      <c r="Q369" s="235" t="n"/>
      <c r="R369" s="235" t="n"/>
      <c r="S369" s="235" t="n"/>
      <c r="T369" s="235" t="n"/>
      <c r="U369" s="235" t="n"/>
      <c r="V369" s="235" t="n"/>
      <c r="W369" s="235" t="n"/>
      <c r="X369" s="235" t="n"/>
      <c r="Y369" s="195" t="n">
        <v>157</v>
      </c>
      <c r="Z369" s="195" t="n">
        <v>155</v>
      </c>
      <c r="AA369" s="235" t="n"/>
      <c r="AB369" s="235" t="n"/>
      <c r="AC369" s="235" t="n"/>
      <c r="AD369" s="235" t="n"/>
      <c r="AE369" s="235" t="n"/>
      <c r="AF369" s="235" t="n"/>
      <c r="AG369" s="235" t="n"/>
      <c r="AH369" s="235" t="n"/>
      <c r="AI369" s="235" t="n"/>
      <c r="AJ369" s="235" t="n"/>
      <c r="AK369" s="195" t="n">
        <v>157</v>
      </c>
      <c r="AL369" s="195" t="n">
        <v>155</v>
      </c>
      <c r="AM369" s="235" t="n"/>
      <c r="AN369" s="235" t="n"/>
      <c r="AO369" s="282" t="n"/>
      <c r="AP369" s="219" t="n">
        <v>20</v>
      </c>
      <c r="AQ369" s="220" t="n">
        <v>180</v>
      </c>
      <c r="AR369" s="218" t="n"/>
      <c r="AS369" s="218" t="n"/>
      <c r="AT369" s="218" t="n"/>
      <c r="AU369" s="218" t="n"/>
      <c r="AV369" s="218" t="n"/>
      <c r="AW369" s="218" t="n"/>
      <c r="AX369" s="218" t="n"/>
      <c r="AY369" s="218" t="n"/>
      <c r="AZ369" s="218" t="n"/>
      <c r="BA369" s="218" t="n"/>
      <c r="BB369" s="218" t="n"/>
      <c r="BC369" s="218" t="n"/>
      <c r="BD369" s="218" t="n"/>
      <c r="BE369" s="218" t="n"/>
      <c r="BF369" s="218" t="n"/>
      <c r="BG369" s="218" t="n"/>
      <c r="BH369" s="218" t="n"/>
      <c r="BI369" s="218" t="n"/>
      <c r="BJ369" s="218" t="n"/>
      <c r="BK369" s="218" t="n"/>
      <c r="BL369" s="218" t="n"/>
      <c r="BM369" s="218" t="n"/>
      <c r="BN369" s="218" t="n"/>
      <c r="BO369" s="218" t="n"/>
      <c r="BP369" s="218" t="n"/>
      <c r="BQ369" s="218" t="n"/>
      <c r="BR369" s="218" t="n"/>
      <c r="BS369" s="218" t="n"/>
      <c r="BT369" s="218" t="n"/>
      <c r="BU369" s="218" t="n"/>
      <c r="BV369" s="218" t="n"/>
      <c r="BW369" s="218" t="n"/>
      <c r="BX369" s="221" t="n"/>
      <c r="BY369" s="221" t="n"/>
      <c r="BZ369" s="221" t="n"/>
      <c r="CA369" s="221" t="n"/>
      <c r="CB369" s="221" t="n"/>
      <c r="CC369" s="221" t="n"/>
      <c r="CD369" s="221" t="n"/>
      <c r="CE369" s="221" t="n"/>
      <c r="CF369" s="221" t="n"/>
      <c r="CG369" s="222" t="n"/>
      <c r="CH369" s="217" t="n">
        <v>0.015</v>
      </c>
      <c r="CI369" s="449" t="n"/>
      <c r="CJ369" s="224" t="n"/>
      <c r="CK369" s="196" t="n"/>
      <c r="CL369" s="196" t="n"/>
      <c r="CM369" s="196" t="n"/>
      <c r="CN369" s="196" t="n"/>
      <c r="CO369" s="196" t="inlineStr">
        <is>
          <t>LG</t>
        </is>
      </c>
      <c r="CP369" s="24" t="inlineStr">
        <is>
          <t>HE</t>
        </is>
      </c>
      <c r="CQ369" s="367" t="inlineStr">
        <is>
          <t>MFZ66236702</t>
        </is>
      </c>
      <c r="CR369" s="367" t="inlineStr">
        <is>
          <t xml:space="preserve">mma </t>
        </is>
      </c>
      <c r="CS369" s="367" t="n">
        <v>3</v>
      </c>
      <c r="CT369" s="367" t="n"/>
      <c r="CU369" s="367" t="n"/>
      <c r="CV369" s="367" t="n"/>
      <c r="CW369" s="367" t="n"/>
      <c r="CX369" s="367" t="n"/>
      <c r="CY369" s="367">
        <f>IFERROR(ROUND(STDEV(AN369,L369),1),"")</f>
        <v/>
      </c>
      <c r="CZ369" s="235">
        <f>IFERROR(ROUND(AVERAGE(O369:S369,AA369:AE369),0),"")</f>
        <v/>
      </c>
      <c r="DA369" s="235">
        <f>IFERROR(AVERAGE(T369:X369,AF369:AJ369),"")</f>
        <v/>
      </c>
      <c r="DB369" s="96" t="n"/>
      <c r="DC369" s="431">
        <f>SUM(BL369:BT369,AW369:BE369)</f>
        <v/>
      </c>
      <c r="DD369">
        <f>ROUND(DC369/K369,0)</f>
        <v/>
      </c>
      <c r="DE369">
        <f>IFERROR(ROUND(AVERAGE(Y369:Z369,AK369:AL369),0),"")</f>
        <v/>
      </c>
      <c r="DF369" s="218">
        <f>IFERROR(ROUND((3600/DE369*J369),0),"")</f>
        <v/>
      </c>
      <c r="DG369">
        <f>IFERROR(ROUND(DD369/DF369,1),"")</f>
        <v/>
      </c>
      <c r="DH369" s="431">
        <f>DD369+DB369</f>
        <v/>
      </c>
      <c r="DI369">
        <f>DC369/DH369</f>
        <v/>
      </c>
      <c r="DK369" s="431">
        <f>DF369-AP369</f>
        <v/>
      </c>
      <c r="DL369" s="367" t="n"/>
      <c r="DM369" s="367" t="n"/>
      <c r="DN369" s="367" t="n"/>
      <c r="DO369" s="367" t="n"/>
      <c r="DP369" s="367" t="n"/>
      <c r="DQ369" s="367" t="n"/>
      <c r="DR369" s="367" t="n"/>
      <c r="DS369" s="367" t="n"/>
      <c r="DT369" s="367" t="n"/>
      <c r="DU369" s="367" t="n"/>
      <c r="DV369" s="367" t="n"/>
      <c r="DW369" s="367" t="n"/>
      <c r="DX369" s="367" t="n"/>
      <c r="DY369" s="367" t="n"/>
      <c r="DZ369" s="367" t="n"/>
      <c r="EA369" s="367" t="n"/>
      <c r="EB369" s="367" t="n"/>
      <c r="EC369" s="367" t="n"/>
      <c r="ED369" s="367" t="n"/>
      <c r="EE369" s="367" t="n"/>
      <c r="EF369" s="367" t="n"/>
      <c r="EG369" s="367" t="n"/>
      <c r="EH369" s="367" t="n"/>
      <c r="EI369" s="367" t="n"/>
    </row>
    <row r="370" ht="31.5" customFormat="1" customHeight="1" s="242">
      <c r="A370" s="236" t="n">
        <v>2022</v>
      </c>
      <c r="B370" s="192" t="n">
        <v>1</v>
      </c>
      <c r="C370" s="448" t="n">
        <v>44579</v>
      </c>
      <c r="D370" s="192" t="n">
        <v>434</v>
      </c>
      <c r="E370" s="192" t="n">
        <v>751</v>
      </c>
      <c r="F370" s="192" t="n">
        <v>6</v>
      </c>
      <c r="G370" s="241" t="inlineStr">
        <is>
          <t>LG Nano80-top&amp;bottom</t>
        </is>
      </c>
      <c r="H370" t="inlineStr">
        <is>
          <t>FMLGEI1765NA80</t>
        </is>
      </c>
      <c r="I370" t="inlineStr">
        <is>
          <t>1400*1700</t>
        </is>
      </c>
      <c r="J370" t="n">
        <v>1</v>
      </c>
      <c r="K370" t="n">
        <v>4</v>
      </c>
      <c r="L370" s="243" t="n">
        <v>1009</v>
      </c>
      <c r="M370" s="244" t="n">
        <v>949.4690000000001</v>
      </c>
      <c r="N370" s="245" t="n">
        <v>1080.639</v>
      </c>
      <c r="O370" s="235" t="n">
        <v>43015</v>
      </c>
      <c r="P370" s="235" t="n">
        <v>43050</v>
      </c>
      <c r="Q370" s="235" t="n">
        <v>43925</v>
      </c>
      <c r="R370" s="235" t="n">
        <v>42630</v>
      </c>
      <c r="S370" s="235" t="n">
        <v>42980</v>
      </c>
      <c r="T370" s="235" t="n">
        <v>36050</v>
      </c>
      <c r="U370" s="235" t="n">
        <v>37520</v>
      </c>
      <c r="V370" s="235" t="n">
        <v>37555</v>
      </c>
      <c r="W370" s="235" t="n">
        <v>37485</v>
      </c>
      <c r="X370" s="235" t="n">
        <v>37100</v>
      </c>
      <c r="Y370" s="195" t="n">
        <v>178</v>
      </c>
      <c r="Z370" s="195" t="n">
        <v>174</v>
      </c>
      <c r="AA370" s="235" t="n">
        <v>47425</v>
      </c>
      <c r="AB370" s="235" t="n">
        <v>44485</v>
      </c>
      <c r="AC370" s="235" t="n">
        <v>47320</v>
      </c>
      <c r="AD370" s="235" t="n">
        <v>47040</v>
      </c>
      <c r="AE370" s="235" t="n">
        <v>44695</v>
      </c>
      <c r="AF370" s="235" t="n">
        <v>37905</v>
      </c>
      <c r="AG370" s="235" t="n">
        <v>37520</v>
      </c>
      <c r="AH370" s="235" t="n">
        <v>37905</v>
      </c>
      <c r="AI370" s="235" t="n">
        <v>37555</v>
      </c>
      <c r="AJ370" s="235" t="n">
        <v>37415</v>
      </c>
      <c r="AK370" s="195" t="n">
        <v>177</v>
      </c>
      <c r="AL370" s="195" t="n">
        <v>181</v>
      </c>
      <c r="AM370" s="235" t="n"/>
      <c r="AN370" s="235" t="n"/>
      <c r="AO370" s="282" t="n"/>
      <c r="AP370" s="219" t="n">
        <v>33</v>
      </c>
      <c r="AQ370" s="220" t="n">
        <v>108</v>
      </c>
      <c r="AR370" s="218" t="n"/>
      <c r="AS370" s="218" t="n"/>
      <c r="AT370" s="218" t="n"/>
      <c r="AU370" s="218" t="n"/>
      <c r="AV370" s="218" t="n"/>
      <c r="AW370" s="218" t="n">
        <v>245</v>
      </c>
      <c r="AX370" s="218" t="n">
        <v>280</v>
      </c>
      <c r="AY370" s="218" t="n">
        <v>175</v>
      </c>
      <c r="AZ370" s="218" t="n"/>
      <c r="BA370" s="218" t="n"/>
      <c r="BB370" s="218" t="n"/>
      <c r="BC370" s="218" t="n"/>
      <c r="BD370" s="218" t="n"/>
      <c r="BE370" s="218" t="n"/>
      <c r="BF370" s="218" t="n"/>
      <c r="BG370" s="218" t="n"/>
      <c r="BH370" s="218" t="n"/>
      <c r="BI370" s="218" t="n"/>
      <c r="BJ370" s="218" t="n"/>
      <c r="BK370" s="218" t="n"/>
      <c r="BL370" s="218" t="n">
        <v>105</v>
      </c>
      <c r="BM370" s="218" t="n">
        <v>140</v>
      </c>
      <c r="BN370" s="218" t="n">
        <v>175</v>
      </c>
      <c r="BO370" s="218" t="n"/>
      <c r="BP370" s="218" t="n"/>
      <c r="BQ370" s="218" t="n"/>
      <c r="BR370" s="218" t="n"/>
      <c r="BS370" s="218" t="n"/>
      <c r="BT370" s="218" t="n"/>
      <c r="BU370" s="218" t="n"/>
      <c r="BV370" s="218" t="n"/>
      <c r="BW370" s="218" t="n">
        <v>70</v>
      </c>
      <c r="BX370" s="221" t="n">
        <v>105</v>
      </c>
      <c r="BY370" s="221" t="n">
        <v>70</v>
      </c>
      <c r="BZ370" s="221" t="n"/>
      <c r="CA370" s="221" t="n"/>
      <c r="CB370" s="221" t="n"/>
      <c r="CC370" s="221" t="n"/>
      <c r="CD370" s="221" t="n"/>
      <c r="CE370" s="221" t="n"/>
      <c r="CF370" s="221" t="n"/>
      <c r="CG370" s="222" t="n"/>
      <c r="CH370" s="217" t="n">
        <v>0.015</v>
      </c>
      <c r="CI370" s="449" t="n"/>
      <c r="CJ370" s="224" t="n"/>
      <c r="CK370" s="196" t="n"/>
      <c r="CL370" s="196" t="n"/>
      <c r="CM370" s="196" t="n"/>
      <c r="CN370" s="196" t="n"/>
      <c r="CO370" s="196" t="inlineStr">
        <is>
          <t>LG</t>
        </is>
      </c>
      <c r="CP370" s="24" t="inlineStr">
        <is>
          <t>HE</t>
        </is>
      </c>
      <c r="CQ370" s="367" t="inlineStr">
        <is>
          <t>MFZ67212201</t>
        </is>
      </c>
      <c r="CR370" s="367" t="inlineStr">
        <is>
          <t>mma</t>
        </is>
      </c>
      <c r="CS370" s="367" t="n">
        <v>3</v>
      </c>
      <c r="CT370" s="367" t="n"/>
      <c r="CU370" s="367" t="n"/>
      <c r="CV370" s="367" t="n"/>
      <c r="CW370" s="367" t="n"/>
      <c r="CX370" s="367" t="n"/>
      <c r="CY370" s="367">
        <f>IFERROR(ROUND(STDEV(AN370,L370),1),"")</f>
        <v/>
      </c>
      <c r="CZ370" s="235">
        <f>IFERROR(ROUND(AVERAGE(O370:S370,AA370:AE370),0),"")</f>
        <v/>
      </c>
      <c r="DA370" s="235">
        <f>IFERROR(AVERAGE(T370:X370,AF370:AJ370),"")</f>
        <v/>
      </c>
      <c r="DB370" s="96" t="n"/>
      <c r="DC370" s="431">
        <f>SUM(BL370:BT370,AW370:BE370)</f>
        <v/>
      </c>
      <c r="DD370">
        <f>ROUND(DC370/K370,0)</f>
        <v/>
      </c>
      <c r="DE370">
        <f>IFERROR(ROUND(AVERAGE(Y370:Z370,AK370:AL370),0),"")</f>
        <v/>
      </c>
      <c r="DF370" s="218">
        <f>IFERROR(ROUND((3600/DE370*J370),0),"")</f>
        <v/>
      </c>
      <c r="DG370">
        <f>IFERROR(ROUND(DD370/DF370,1),"")</f>
        <v/>
      </c>
      <c r="DH370" s="431">
        <f>DD370+DB370</f>
        <v/>
      </c>
      <c r="DI370">
        <f>DC370/DH370</f>
        <v/>
      </c>
      <c r="DK370" s="431">
        <f>DF370-AP370</f>
        <v/>
      </c>
      <c r="DL370" s="367" t="n"/>
      <c r="DM370" s="367" t="n"/>
      <c r="DN370" s="367" t="n"/>
      <c r="DO370" s="367" t="n"/>
      <c r="DP370" s="367" t="n"/>
      <c r="DQ370" s="367" t="n"/>
      <c r="DR370" s="367" t="n"/>
      <c r="DS370" s="367" t="n"/>
      <c r="DT370" s="367" t="n"/>
      <c r="DU370" s="367" t="n"/>
      <c r="DV370" s="367" t="n"/>
      <c r="DW370" s="367" t="n"/>
      <c r="DX370" s="367" t="n"/>
      <c r="DY370" s="367" t="n"/>
      <c r="DZ370" s="367" t="n"/>
      <c r="EA370" s="367" t="n"/>
      <c r="EB370" s="367" t="n"/>
      <c r="EC370" s="367" t="n"/>
      <c r="ED370" s="367" t="n"/>
      <c r="EE370" s="367" t="n"/>
      <c r="EF370" s="367" t="n"/>
      <c r="EG370" s="367" t="n"/>
      <c r="EH370" s="367" t="n"/>
      <c r="EI370" s="367" t="n"/>
    </row>
    <row r="371" ht="31.5" customFormat="1" customHeight="1" s="242">
      <c r="A371" s="236" t="n">
        <v>2022</v>
      </c>
      <c r="B371" s="192" t="n">
        <v>1</v>
      </c>
      <c r="C371" s="448" t="n">
        <v>44579</v>
      </c>
      <c r="D371" s="192" t="n">
        <v>434</v>
      </c>
      <c r="E371" s="192" t="n">
        <v>752</v>
      </c>
      <c r="F371" s="192" t="n">
        <v>6</v>
      </c>
      <c r="G371" s="241" t="inlineStr">
        <is>
          <t>LG Nano80-side-left</t>
        </is>
      </c>
      <c r="H371" t="inlineStr">
        <is>
          <t>FMLGEI3465NA80</t>
        </is>
      </c>
      <c r="I371" t="inlineStr">
        <is>
          <t>1400*1700</t>
        </is>
      </c>
      <c r="J371" t="n">
        <v>1</v>
      </c>
      <c r="K371" t="n">
        <v>4</v>
      </c>
      <c r="L371" s="243" t="n">
        <v>52</v>
      </c>
      <c r="M371" s="244" t="n">
        <v>48.932</v>
      </c>
      <c r="N371" s="245" t="n">
        <v>55.692</v>
      </c>
      <c r="O371" s="235" t="n">
        <v>2030</v>
      </c>
      <c r="P371" s="235" t="n">
        <v>2135</v>
      </c>
      <c r="Q371" s="235" t="n">
        <v>2590</v>
      </c>
      <c r="R371" s="235" t="n">
        <v>2555</v>
      </c>
      <c r="S371" s="235" t="n">
        <v>2450</v>
      </c>
      <c r="T371" s="235" t="n">
        <v>1785</v>
      </c>
      <c r="U371" s="235" t="n">
        <v>1890</v>
      </c>
      <c r="V371" s="235" t="n">
        <v>1785</v>
      </c>
      <c r="W371" s="235" t="n">
        <v>1855</v>
      </c>
      <c r="X371" s="235" t="n">
        <v>1890</v>
      </c>
      <c r="Y371" s="195" t="n">
        <v>178</v>
      </c>
      <c r="Z371" s="195" t="n">
        <v>174</v>
      </c>
      <c r="AA371" s="235" t="n">
        <v>2240</v>
      </c>
      <c r="AB371" s="235" t="n">
        <v>2205</v>
      </c>
      <c r="AC371" s="235" t="n">
        <v>2380</v>
      </c>
      <c r="AD371" s="235" t="n">
        <v>2275</v>
      </c>
      <c r="AE371" s="235" t="n">
        <v>2240</v>
      </c>
      <c r="AF371" s="235" t="n">
        <v>1925</v>
      </c>
      <c r="AG371" s="235" t="n">
        <v>1890</v>
      </c>
      <c r="AH371" s="235" t="n">
        <v>1855</v>
      </c>
      <c r="AI371" s="235" t="n">
        <v>1925</v>
      </c>
      <c r="AJ371" s="235" t="n">
        <v>1855</v>
      </c>
      <c r="AK371" s="195" t="n">
        <v>177</v>
      </c>
      <c r="AL371" s="195" t="n">
        <v>181</v>
      </c>
      <c r="AM371" s="235" t="n"/>
      <c r="AN371" s="235" t="n"/>
      <c r="AO371" s="282" t="n"/>
      <c r="AP371" s="219" t="n">
        <v>33</v>
      </c>
      <c r="AQ371" s="220" t="n">
        <v>108</v>
      </c>
      <c r="AR371" s="218" t="n"/>
      <c r="AS371" s="218" t="n"/>
      <c r="AT371" s="218" t="n"/>
      <c r="AU371" s="218" t="n"/>
      <c r="AV371" s="218" t="n"/>
      <c r="AW371" s="218" t="n"/>
      <c r="AX371" s="218" t="n"/>
      <c r="AY371" s="218" t="n"/>
      <c r="AZ371" s="218" t="n"/>
      <c r="BA371" s="218" t="n"/>
      <c r="BB371" s="218" t="n"/>
      <c r="BC371" s="218" t="n"/>
      <c r="BD371" s="218" t="n"/>
      <c r="BE371" s="218" t="n"/>
      <c r="BF371" s="218" t="n"/>
      <c r="BG371" s="218" t="n"/>
      <c r="BH371" s="218" t="n"/>
      <c r="BI371" s="218" t="n"/>
      <c r="BJ371" s="218" t="n"/>
      <c r="BK371" s="218" t="n"/>
      <c r="BL371" s="218" t="n"/>
      <c r="BM371" s="218" t="n"/>
      <c r="BN371" s="218" t="n"/>
      <c r="BO371" s="218" t="n"/>
      <c r="BP371" s="218" t="n"/>
      <c r="BQ371" s="218" t="n"/>
      <c r="BR371" s="218" t="n"/>
      <c r="BS371" s="218" t="n"/>
      <c r="BT371" s="218" t="n"/>
      <c r="BU371" s="218" t="n"/>
      <c r="BV371" s="218" t="n"/>
      <c r="BW371" s="218" t="n"/>
      <c r="BX371" s="221" t="n"/>
      <c r="BY371" s="221" t="n"/>
      <c r="BZ371" s="221" t="n"/>
      <c r="CA371" s="221" t="n"/>
      <c r="CB371" s="221" t="n"/>
      <c r="CC371" s="221" t="n"/>
      <c r="CD371" s="221" t="n"/>
      <c r="CE371" s="221" t="n"/>
      <c r="CF371" s="221" t="n"/>
      <c r="CG371" s="222" t="n"/>
      <c r="CH371" s="217" t="n">
        <v>0.015</v>
      </c>
      <c r="CI371" s="449" t="n"/>
      <c r="CJ371" s="224" t="n"/>
      <c r="CK371" s="196" t="n"/>
      <c r="CL371" s="196" t="n"/>
      <c r="CM371" s="196" t="n"/>
      <c r="CN371" s="196" t="n"/>
      <c r="CO371" s="196" t="inlineStr">
        <is>
          <t>LG</t>
        </is>
      </c>
      <c r="CP371" s="24" t="inlineStr">
        <is>
          <t>HE</t>
        </is>
      </c>
      <c r="CQ371" s="367" t="inlineStr">
        <is>
          <t>MFZ67212202</t>
        </is>
      </c>
      <c r="CR371" s="367" t="inlineStr">
        <is>
          <t>mma</t>
        </is>
      </c>
      <c r="CS371" s="367" t="n">
        <v>3</v>
      </c>
      <c r="CT371" s="367" t="n"/>
      <c r="CU371" s="367" t="n"/>
      <c r="CV371" s="367" t="n"/>
      <c r="CW371" s="367" t="n"/>
      <c r="CX371" s="367" t="n"/>
      <c r="CY371" s="367">
        <f>IFERROR(ROUND(STDEV(AN371,L371),1),"")</f>
        <v/>
      </c>
      <c r="CZ371" s="235">
        <f>IFERROR(ROUND(AVERAGE(O371:S371,AA371:AE371),0),"")</f>
        <v/>
      </c>
      <c r="DA371" s="235">
        <f>IFERROR(AVERAGE(T371:X371,AF371:AJ371),"")</f>
        <v/>
      </c>
      <c r="DB371" s="96" t="n"/>
      <c r="DC371" s="431">
        <f>SUM(BL371:BT371,AW371:BE371)</f>
        <v/>
      </c>
      <c r="DD371">
        <f>ROUND(DC371/K371,0)</f>
        <v/>
      </c>
      <c r="DE371">
        <f>IFERROR(ROUND(AVERAGE(Y371:Z371,AK371:AL371),0),"")</f>
        <v/>
      </c>
      <c r="DF371" s="218">
        <f>IFERROR(ROUND((3600/DE371*J371),0),"")</f>
        <v/>
      </c>
      <c r="DG371">
        <f>IFERROR(ROUND(DD371/DF371,1),"")</f>
        <v/>
      </c>
      <c r="DH371" s="431">
        <f>DD371+DB371</f>
        <v/>
      </c>
      <c r="DI371">
        <f>DC371/DH371</f>
        <v/>
      </c>
      <c r="DK371" s="431">
        <f>DF371-AP371</f>
        <v/>
      </c>
      <c r="DL371" s="367" t="n"/>
      <c r="DM371" s="367" t="n"/>
      <c r="DN371" s="367" t="n"/>
      <c r="DO371" s="367" t="n"/>
      <c r="DP371" s="367" t="n"/>
      <c r="DQ371" s="367" t="n"/>
      <c r="DR371" s="367" t="n"/>
      <c r="DS371" s="367" t="n"/>
      <c r="DT371" s="367" t="n"/>
      <c r="DU371" s="367" t="n"/>
      <c r="DV371" s="367" t="n"/>
      <c r="DW371" s="367" t="n"/>
      <c r="DX371" s="367" t="n"/>
      <c r="DY371" s="367" t="n"/>
      <c r="DZ371" s="367" t="n"/>
      <c r="EA371" s="367" t="n"/>
      <c r="EB371" s="367" t="n"/>
      <c r="EC371" s="367" t="n"/>
      <c r="ED371" s="367" t="n"/>
      <c r="EE371" s="367" t="n"/>
      <c r="EF371" s="367" t="n"/>
      <c r="EG371" s="367" t="n"/>
      <c r="EH371" s="367" t="n"/>
      <c r="EI371" s="367" t="n"/>
    </row>
    <row r="372" ht="31.5" customFormat="1" customHeight="1" s="242">
      <c r="A372" s="236" t="n">
        <v>2022</v>
      </c>
      <c r="B372" s="192" t="n">
        <v>1</v>
      </c>
      <c r="C372" s="448" t="n">
        <v>44579</v>
      </c>
      <c r="D372" s="192" t="n">
        <v>376</v>
      </c>
      <c r="E372" s="192" t="n">
        <v>438</v>
      </c>
      <c r="F372" s="192" t="n">
        <v>7</v>
      </c>
      <c r="G372" s="241" t="inlineStr">
        <is>
          <t xml:space="preserve">LG43LM63/UM73 </t>
        </is>
      </c>
      <c r="H372" t="inlineStr">
        <is>
          <t>FMLGEI43LM6373</t>
        </is>
      </c>
      <c r="I372" t="inlineStr">
        <is>
          <t>1400*1700</t>
        </is>
      </c>
      <c r="J372" t="n">
        <v>3</v>
      </c>
      <c r="K372" t="n">
        <v>2</v>
      </c>
      <c r="L372" s="243" t="n">
        <v>335</v>
      </c>
      <c r="M372" s="244" t="n">
        <v>315.235</v>
      </c>
      <c r="N372" s="245" t="n">
        <v>358.785</v>
      </c>
      <c r="O372" s="235" t="n">
        <v>230319</v>
      </c>
      <c r="P372" s="235" t="n">
        <v>232674</v>
      </c>
      <c r="Q372" s="235" t="n">
        <v>230319</v>
      </c>
      <c r="R372" s="235" t="n">
        <v>229377</v>
      </c>
      <c r="S372" s="235" t="n">
        <v>228435</v>
      </c>
      <c r="T372" s="235" t="n">
        <v>170973</v>
      </c>
      <c r="U372" s="235" t="n">
        <v>168618</v>
      </c>
      <c r="V372" s="235" t="n">
        <v>168618</v>
      </c>
      <c r="W372" s="235" t="n">
        <v>169089</v>
      </c>
      <c r="X372" s="235" t="n">
        <v>178509</v>
      </c>
      <c r="Y372" s="195" t="n">
        <v>138</v>
      </c>
      <c r="Z372" s="195" t="n">
        <v>136</v>
      </c>
      <c r="AA372" s="235" t="n">
        <v>233616</v>
      </c>
      <c r="AB372" s="235" t="n">
        <v>221370</v>
      </c>
      <c r="AC372" s="235" t="n">
        <v>228906</v>
      </c>
      <c r="AD372" s="235" t="n">
        <v>230790</v>
      </c>
      <c r="AE372" s="235" t="n">
        <v>227493</v>
      </c>
      <c r="AF372" s="235" t="n">
        <v>177096</v>
      </c>
      <c r="AG372" s="235" t="n">
        <v>166734</v>
      </c>
      <c r="AH372" s="235" t="n">
        <v>170502</v>
      </c>
      <c r="AI372" s="235" t="n">
        <v>169089</v>
      </c>
      <c r="AJ372" s="235" t="n">
        <v>171444</v>
      </c>
      <c r="AK372" s="195" t="n">
        <v>137</v>
      </c>
      <c r="AL372" s="195" t="n">
        <v>137</v>
      </c>
      <c r="AM372" s="235" t="n"/>
      <c r="AN372" s="235" t="n"/>
      <c r="AO372" s="282" t="n"/>
      <c r="AP372" s="219" t="n">
        <v>67</v>
      </c>
      <c r="AQ372" s="220" t="n">
        <v>161</v>
      </c>
      <c r="AR372" s="218" t="n"/>
      <c r="AS372" s="218" t="n"/>
      <c r="AT372" s="218" t="n"/>
      <c r="AU372" s="218" t="n"/>
      <c r="AV372" s="218" t="n"/>
      <c r="AW372" s="218" t="n"/>
      <c r="AX372" s="218" t="n"/>
      <c r="AY372" s="218" t="n"/>
      <c r="AZ372" s="218" t="n"/>
      <c r="BA372" s="218" t="n"/>
      <c r="BB372" s="218" t="n"/>
      <c r="BC372" s="218" t="n"/>
      <c r="BD372" s="218" t="n"/>
      <c r="BE372" s="218" t="n"/>
      <c r="BF372" s="218" t="n"/>
      <c r="BG372" s="218" t="n"/>
      <c r="BH372" s="218" t="n"/>
      <c r="BI372" s="218" t="n"/>
      <c r="BJ372" s="218" t="n"/>
      <c r="BK372" s="218" t="n"/>
      <c r="BL372" s="218" t="n"/>
      <c r="BM372" s="218" t="n"/>
      <c r="BN372" s="218" t="n"/>
      <c r="BO372" s="218" t="n"/>
      <c r="BP372" s="218" t="n"/>
      <c r="BQ372" s="218" t="n"/>
      <c r="BR372" s="218" t="n"/>
      <c r="BS372" s="218" t="n"/>
      <c r="BT372" s="218" t="n"/>
      <c r="BU372" s="218" t="n"/>
      <c r="BV372" s="218" t="n"/>
      <c r="BW372" s="218" t="n"/>
      <c r="BX372" s="221" t="n"/>
      <c r="BY372" s="221" t="n"/>
      <c r="BZ372" s="221" t="n"/>
      <c r="CA372" s="221" t="n"/>
      <c r="CB372" s="221" t="n"/>
      <c r="CC372" s="221" t="n"/>
      <c r="CD372" s="221" t="n"/>
      <c r="CE372" s="221" t="n"/>
      <c r="CF372" s="221" t="n"/>
      <c r="CG372" s="222" t="n"/>
      <c r="CH372" s="217" t="n">
        <v>0.015</v>
      </c>
      <c r="CI372" s="449" t="n"/>
      <c r="CJ372" s="224" t="n"/>
      <c r="CK372" s="196" t="n"/>
      <c r="CL372" s="196" t="n"/>
      <c r="CM372" s="196" t="n"/>
      <c r="CN372" s="196" t="n"/>
      <c r="CO372" s="196" t="inlineStr">
        <is>
          <t>LG</t>
        </is>
      </c>
      <c r="CP372" s="24" t="inlineStr">
        <is>
          <t>HE</t>
        </is>
      </c>
      <c r="CQ372" s="367" t="inlineStr">
        <is>
          <t>mfz66236501</t>
        </is>
      </c>
      <c r="CR372" s="367" t="inlineStr">
        <is>
          <t>mma</t>
        </is>
      </c>
      <c r="CS372" s="367" t="n">
        <v>3</v>
      </c>
      <c r="CT372" s="367" t="n"/>
      <c r="CU372" s="367" t="n"/>
      <c r="CV372" s="367" t="n"/>
      <c r="CW372" s="367" t="n"/>
      <c r="CX372" s="367" t="n"/>
      <c r="CY372" s="367">
        <f>IFERROR(ROUND(STDEV(AN372,L372),1),"")</f>
        <v/>
      </c>
      <c r="CZ372" s="235">
        <f>IFERROR(ROUND(AVERAGE(O372:S372,AA372:AE372),0),"")</f>
        <v/>
      </c>
      <c r="DA372" s="235">
        <f>IFERROR(AVERAGE(T372:X372,AF372:AJ372),"")</f>
        <v/>
      </c>
      <c r="DB372" s="96" t="n"/>
      <c r="DC372" s="431">
        <f>SUM(BL372:BT372,AW372:BE372)</f>
        <v/>
      </c>
      <c r="DD372">
        <f>ROUND(DC372/K372,0)</f>
        <v/>
      </c>
      <c r="DE372">
        <f>IFERROR(ROUND(AVERAGE(Y372:Z372,AK372:AL372),0),"")</f>
        <v/>
      </c>
      <c r="DF372" s="218">
        <f>IFERROR(ROUND((3600/DE372*J372),0),"")</f>
        <v/>
      </c>
      <c r="DG372">
        <f>IFERROR(ROUND(DD372/DF372,1),"")</f>
        <v/>
      </c>
      <c r="DH372" s="431">
        <f>DD372+DB372</f>
        <v/>
      </c>
      <c r="DI372">
        <f>DC372/DH372</f>
        <v/>
      </c>
      <c r="DK372" s="431">
        <f>DF372-AP372</f>
        <v/>
      </c>
      <c r="DL372" s="367" t="n"/>
      <c r="DM372" s="367" t="n"/>
      <c r="DN372" s="367" t="n"/>
      <c r="DO372" s="367" t="n"/>
      <c r="DP372" s="367" t="n"/>
      <c r="DQ372" s="367" t="n"/>
      <c r="DR372" s="367" t="n"/>
      <c r="DS372" s="367" t="n"/>
      <c r="DT372" s="367" t="n"/>
      <c r="DU372" s="367" t="n"/>
      <c r="DV372" s="367" t="n"/>
      <c r="DW372" s="367" t="n"/>
      <c r="DX372" s="367" t="n"/>
      <c r="DY372" s="367" t="n"/>
      <c r="DZ372" s="367" t="n"/>
      <c r="EA372" s="367" t="n"/>
      <c r="EB372" s="367" t="n"/>
      <c r="EC372" s="367" t="n"/>
      <c r="ED372" s="367" t="n"/>
      <c r="EE372" s="367" t="n"/>
      <c r="EF372" s="367" t="n"/>
      <c r="EG372" s="367" t="n"/>
      <c r="EH372" s="367" t="n"/>
      <c r="EI372" s="367" t="n"/>
    </row>
    <row r="373" ht="31.5" customFormat="1" customHeight="1" s="242">
      <c r="A373" s="236" t="n">
        <v>2022</v>
      </c>
      <c r="B373" s="192" t="n">
        <v>1</v>
      </c>
      <c r="C373" s="448" t="n">
        <v>44579</v>
      </c>
      <c r="D373" s="192" t="n">
        <v>434</v>
      </c>
      <c r="E373" s="192" t="n">
        <v>752</v>
      </c>
      <c r="F373" s="192" t="n">
        <v>7</v>
      </c>
      <c r="G373" s="241" t="inlineStr">
        <is>
          <t>LG Nano80-side-left</t>
        </is>
      </c>
      <c r="H373" t="inlineStr">
        <is>
          <t>FMLGEI3465NA80</t>
        </is>
      </c>
      <c r="I373" t="inlineStr">
        <is>
          <t>1400*1700</t>
        </is>
      </c>
      <c r="J373" t="n">
        <v>1</v>
      </c>
      <c r="K373" t="n">
        <v>4</v>
      </c>
      <c r="L373" s="243" t="n">
        <v>52</v>
      </c>
      <c r="M373" s="244" t="n">
        <v>48.932</v>
      </c>
      <c r="N373" s="245" t="n">
        <v>55.692</v>
      </c>
      <c r="O373" s="235" t="n"/>
      <c r="P373" s="235" t="n"/>
      <c r="Q373" s="235" t="n"/>
      <c r="R373" s="235" t="n"/>
      <c r="S373" s="235" t="n"/>
      <c r="T373" s="235" t="n"/>
      <c r="U373" s="235" t="n"/>
      <c r="V373" s="235" t="n"/>
      <c r="W373" s="235" t="n"/>
      <c r="X373" s="235" t="n"/>
      <c r="Y373" s="195" t="n">
        <v>178</v>
      </c>
      <c r="Z373" s="195" t="n">
        <v>174</v>
      </c>
      <c r="AA373" s="235" t="n"/>
      <c r="AB373" s="235" t="n"/>
      <c r="AC373" s="235" t="n"/>
      <c r="AD373" s="235" t="n"/>
      <c r="AE373" s="235" t="n"/>
      <c r="AF373" s="235" t="n"/>
      <c r="AG373" s="235" t="n"/>
      <c r="AH373" s="235" t="n"/>
      <c r="AI373" s="235" t="n"/>
      <c r="AJ373" s="235" t="n"/>
      <c r="AK373" s="195" t="n">
        <v>177</v>
      </c>
      <c r="AL373" s="195" t="n">
        <v>181</v>
      </c>
      <c r="AM373" s="235" t="n"/>
      <c r="AN373" s="235" t="n"/>
      <c r="AO373" s="282" t="n"/>
      <c r="AP373" s="219" t="n">
        <v>33</v>
      </c>
      <c r="AQ373" s="220" t="n">
        <v>108</v>
      </c>
      <c r="AR373" s="218" t="n"/>
      <c r="AS373" s="218" t="n"/>
      <c r="AT373" s="218" t="n"/>
      <c r="AU373" s="218" t="n"/>
      <c r="AV373" s="218" t="n"/>
      <c r="AW373" s="218" t="n"/>
      <c r="AX373" s="218" t="n"/>
      <c r="AY373" s="218" t="n"/>
      <c r="AZ373" s="218" t="n"/>
      <c r="BA373" s="218" t="n"/>
      <c r="BB373" s="218" t="n"/>
      <c r="BC373" s="218" t="n"/>
      <c r="BD373" s="218" t="n"/>
      <c r="BE373" s="218" t="n"/>
      <c r="BF373" s="218" t="n"/>
      <c r="BG373" s="218" t="n"/>
      <c r="BH373" s="218" t="n"/>
      <c r="BI373" s="218" t="n"/>
      <c r="BJ373" s="218" t="n"/>
      <c r="BK373" s="218" t="n"/>
      <c r="BL373" s="218" t="n"/>
      <c r="BM373" s="218" t="n"/>
      <c r="BN373" s="218" t="n"/>
      <c r="BO373" s="218" t="n"/>
      <c r="BP373" s="218" t="n"/>
      <c r="BQ373" s="218" t="n"/>
      <c r="BR373" s="218" t="n"/>
      <c r="BS373" s="218" t="n"/>
      <c r="BT373" s="218" t="n"/>
      <c r="BU373" s="218" t="n"/>
      <c r="BV373" s="218" t="n"/>
      <c r="BW373" s="218" t="n"/>
      <c r="BX373" s="221" t="n"/>
      <c r="BY373" s="221" t="n"/>
      <c r="BZ373" s="221" t="n"/>
      <c r="CA373" s="221" t="n"/>
      <c r="CB373" s="221" t="n"/>
      <c r="CC373" s="221" t="n"/>
      <c r="CD373" s="221" t="n"/>
      <c r="CE373" s="221" t="n"/>
      <c r="CF373" s="221" t="n"/>
      <c r="CG373" s="222" t="n"/>
      <c r="CH373" s="217" t="n">
        <v>0.015</v>
      </c>
      <c r="CI373" s="449" t="n"/>
      <c r="CJ373" s="224" t="n"/>
      <c r="CK373" s="196" t="n"/>
      <c r="CL373" s="196" t="n"/>
      <c r="CM373" s="196" t="n"/>
      <c r="CN373" s="196" t="n"/>
      <c r="CO373" s="196" t="inlineStr">
        <is>
          <t>LG</t>
        </is>
      </c>
      <c r="CP373" s="24" t="inlineStr">
        <is>
          <t>HE</t>
        </is>
      </c>
      <c r="CQ373" s="367" t="inlineStr">
        <is>
          <t>MFZ67212202</t>
        </is>
      </c>
      <c r="CR373" s="367" t="inlineStr">
        <is>
          <t>mma</t>
        </is>
      </c>
      <c r="CS373" s="367" t="n">
        <v>3</v>
      </c>
      <c r="CT373" s="367" t="n"/>
      <c r="CU373" s="367" t="n"/>
      <c r="CV373" s="367" t="n"/>
      <c r="CW373" s="367" t="n"/>
      <c r="CX373" s="367" t="n"/>
      <c r="CY373" s="367">
        <f>IFERROR(ROUND(STDEV(AN373,L373),1),"")</f>
        <v/>
      </c>
      <c r="CZ373" s="235">
        <f>IFERROR(ROUND(AVERAGE(O373:S373,AA373:AE373),0),"")</f>
        <v/>
      </c>
      <c r="DA373" s="235">
        <f>IFERROR(AVERAGE(T373:X373,AF373:AJ373),"")</f>
        <v/>
      </c>
      <c r="DB373" s="96" t="n"/>
      <c r="DC373" s="431">
        <f>SUM(BL373:BT373,AW373:BE373)</f>
        <v/>
      </c>
      <c r="DD373">
        <f>ROUND(DC373/K373,0)</f>
        <v/>
      </c>
      <c r="DE373">
        <f>IFERROR(ROUND(AVERAGE(Y373:Z373,AK373:AL373),0),"")</f>
        <v/>
      </c>
      <c r="DF373" s="218">
        <f>IFERROR(ROUND((3600/DE373*J373),0),"")</f>
        <v/>
      </c>
      <c r="DG373">
        <f>IFERROR(ROUND(DD373/DF373,1),"")</f>
        <v/>
      </c>
      <c r="DH373" s="431">
        <f>DD373+DB373</f>
        <v/>
      </c>
      <c r="DI373">
        <f>DC373/DH373</f>
        <v/>
      </c>
      <c r="DK373" s="431">
        <f>DF373-AP373</f>
        <v/>
      </c>
      <c r="DL373" s="367" t="n"/>
      <c r="DM373" s="367" t="n"/>
      <c r="DN373" s="367" t="n"/>
      <c r="DO373" s="367" t="n"/>
      <c r="DP373" s="367" t="n"/>
      <c r="DQ373" s="367" t="n"/>
      <c r="DR373" s="367" t="n"/>
      <c r="DS373" s="367" t="n"/>
      <c r="DT373" s="367" t="n"/>
      <c r="DU373" s="367" t="n"/>
      <c r="DV373" s="367" t="n"/>
      <c r="DW373" s="367" t="n"/>
      <c r="DX373" s="367" t="n"/>
      <c r="DY373" s="367" t="n"/>
      <c r="DZ373" s="367" t="n"/>
      <c r="EA373" s="367" t="n"/>
      <c r="EB373" s="367" t="n"/>
      <c r="EC373" s="367" t="n"/>
      <c r="ED373" s="367" t="n"/>
      <c r="EE373" s="367" t="n"/>
      <c r="EF373" s="367" t="n"/>
      <c r="EG373" s="367" t="n"/>
      <c r="EH373" s="367" t="n"/>
      <c r="EI373" s="367" t="n"/>
    </row>
    <row r="374" ht="31.5" customFormat="1" customHeight="1" s="242">
      <c r="A374" s="236" t="n">
        <v>2022</v>
      </c>
      <c r="B374" s="192" t="n">
        <v>1</v>
      </c>
      <c r="C374" s="448" t="n">
        <v>44579</v>
      </c>
      <c r="D374" s="192" t="n">
        <v>375</v>
      </c>
      <c r="E374" s="192" t="n">
        <v>437</v>
      </c>
      <c r="F374" s="192" t="n">
        <v>8</v>
      </c>
      <c r="G374" s="241" t="inlineStr">
        <is>
          <t>LG32LM55\63</t>
        </is>
      </c>
      <c r="H374" t="inlineStr">
        <is>
          <t>FMLGEI32LM5563</t>
        </is>
      </c>
      <c r="I374" t="inlineStr">
        <is>
          <t>1400*1700</t>
        </is>
      </c>
      <c r="J374" t="n">
        <v>4</v>
      </c>
      <c r="K374" t="n">
        <v>2</v>
      </c>
      <c r="L374" s="243" t="n">
        <v>168</v>
      </c>
      <c r="M374" s="244" t="n">
        <v>158.088</v>
      </c>
      <c r="N374" s="245" t="n">
        <v>179.928</v>
      </c>
      <c r="O374" s="235" t="n"/>
      <c r="P374" s="235" t="n"/>
      <c r="Q374" s="235" t="n"/>
      <c r="R374" s="235" t="n"/>
      <c r="S374" s="235" t="n"/>
      <c r="T374" s="235" t="n"/>
      <c r="U374" s="235" t="n"/>
      <c r="V374" s="235" t="n"/>
      <c r="W374" s="235" t="n"/>
      <c r="X374" s="235" t="n"/>
      <c r="Y374" s="195" t="n">
        <v>116</v>
      </c>
      <c r="Z374" s="195" t="n">
        <v>116</v>
      </c>
      <c r="AA374" s="235" t="n"/>
      <c r="AB374" s="235" t="n"/>
      <c r="AC374" s="235" t="n"/>
      <c r="AD374" s="235" t="n"/>
      <c r="AE374" s="235" t="n"/>
      <c r="AF374" s="235" t="n"/>
      <c r="AG374" s="235" t="n"/>
      <c r="AH374" s="235" t="n"/>
      <c r="AI374" s="235" t="n"/>
      <c r="AJ374" s="235" t="n"/>
      <c r="AK374" s="195" t="n">
        <v>116</v>
      </c>
      <c r="AL374" s="195" t="n">
        <v>115</v>
      </c>
      <c r="AM374" s="235" t="n"/>
      <c r="AN374" s="235" t="n"/>
      <c r="AO374" s="282" t="n"/>
      <c r="AP374" s="219" t="n">
        <v>120</v>
      </c>
      <c r="AQ374" s="220" t="n">
        <v>120</v>
      </c>
      <c r="AR374" s="218" t="n"/>
      <c r="AS374" s="218" t="n"/>
      <c r="AT374" s="218" t="n"/>
      <c r="AU374" s="218" t="n"/>
      <c r="AV374" s="218" t="n"/>
      <c r="AW374" s="218" t="n">
        <v>972</v>
      </c>
      <c r="AX374" s="218" t="n">
        <v>972</v>
      </c>
      <c r="AY374" s="218" t="n">
        <v>972</v>
      </c>
      <c r="AZ374" s="218" t="n"/>
      <c r="BA374" s="218" t="n"/>
      <c r="BB374" s="218" t="n"/>
      <c r="BC374" s="218" t="n"/>
      <c r="BD374" s="218" t="n"/>
      <c r="BE374" s="218" t="n"/>
      <c r="BF374" s="218" t="n"/>
      <c r="BG374" s="218" t="n"/>
      <c r="BH374" s="218" t="n"/>
      <c r="BI374" s="218" t="n"/>
      <c r="BJ374" s="218" t="n"/>
      <c r="BK374" s="218" t="n"/>
      <c r="BL374" s="218" t="n">
        <v>486</v>
      </c>
      <c r="BM374" s="218" t="n">
        <v>972</v>
      </c>
      <c r="BN374" s="218" t="n">
        <v>1458</v>
      </c>
      <c r="BO374" s="218" t="n"/>
      <c r="BP374" s="218" t="n"/>
      <c r="BQ374" s="218" t="n"/>
      <c r="BR374" s="218" t="n"/>
      <c r="BS374" s="218" t="n"/>
      <c r="BT374" s="218" t="n"/>
      <c r="BU374" s="218" t="n"/>
      <c r="BV374" s="218" t="n"/>
      <c r="BW374" s="218" t="n">
        <v>729</v>
      </c>
      <c r="BX374" s="221" t="n">
        <v>972</v>
      </c>
      <c r="BY374" s="221" t="n">
        <v>1215</v>
      </c>
      <c r="BZ374" s="221" t="n"/>
      <c r="CA374" s="221" t="n"/>
      <c r="CB374" s="221" t="n"/>
      <c r="CC374" s="221" t="n"/>
      <c r="CD374" s="221" t="n"/>
      <c r="CE374" s="221" t="n"/>
      <c r="CF374" s="221" t="n"/>
      <c r="CG374" s="222" t="n"/>
      <c r="CH374" s="217" t="n">
        <v>0.015</v>
      </c>
      <c r="CI374" s="449" t="n"/>
      <c r="CJ374" s="224" t="n"/>
      <c r="CK374" s="196" t="n"/>
      <c r="CL374" s="196" t="n"/>
      <c r="CM374" s="196" t="n"/>
      <c r="CN374" s="196" t="n"/>
      <c r="CO374" s="196" t="inlineStr">
        <is>
          <t>LG</t>
        </is>
      </c>
      <c r="CP374" s="24" t="inlineStr">
        <is>
          <t>HE</t>
        </is>
      </c>
      <c r="CQ374" s="367" t="inlineStr">
        <is>
          <t>MFZ66333001</t>
        </is>
      </c>
      <c r="CR374" s="367" t="inlineStr">
        <is>
          <t>mma</t>
        </is>
      </c>
      <c r="CS374" s="367" t="n">
        <v>3</v>
      </c>
      <c r="CT374" s="367" t="n"/>
      <c r="CU374" s="367" t="n"/>
      <c r="CV374" s="367" t="n"/>
      <c r="CW374" s="367" t="n"/>
      <c r="CX374" s="367" t="n"/>
      <c r="CY374" s="367">
        <f>IFERROR(ROUND(STDEV(AN374,L374),1),"")</f>
        <v/>
      </c>
      <c r="CZ374" s="235">
        <f>IFERROR(ROUND(AVERAGE(O374:S374,AA374:AE374),0),"")</f>
        <v/>
      </c>
      <c r="DA374" s="235">
        <f>IFERROR(AVERAGE(T374:X374,AF374:AJ374),"")</f>
        <v/>
      </c>
      <c r="DB374" s="96" t="n"/>
      <c r="DC374" s="431">
        <f>SUM(BL374:BT374,AW374:BE374)</f>
        <v/>
      </c>
      <c r="DD374">
        <f>ROUND(DC374/K374,0)</f>
        <v/>
      </c>
      <c r="DE374">
        <f>IFERROR(ROUND(AVERAGE(Y374:Z374,AK374:AL374),0),"")</f>
        <v/>
      </c>
      <c r="DF374" s="218">
        <f>IFERROR(ROUND((3600/DE374*J374),0),"")</f>
        <v/>
      </c>
      <c r="DG374">
        <f>IFERROR(ROUND(DD374/DF374,1),"")</f>
        <v/>
      </c>
      <c r="DH374" s="431">
        <f>DD374+DB374</f>
        <v/>
      </c>
      <c r="DI374">
        <f>DC374/DH374</f>
        <v/>
      </c>
      <c r="DK374" s="431">
        <f>DF374-AP374</f>
        <v/>
      </c>
      <c r="DL374" s="367" t="n"/>
      <c r="DM374" s="367" t="n"/>
      <c r="DN374" s="367" t="n"/>
      <c r="DO374" s="367" t="n"/>
      <c r="DP374" s="367" t="n"/>
      <c r="DQ374" s="367" t="n"/>
      <c r="DR374" s="367" t="n"/>
      <c r="DS374" s="367" t="n"/>
      <c r="DT374" s="367" t="n"/>
      <c r="DU374" s="367" t="n"/>
      <c r="DV374" s="367" t="n"/>
      <c r="DW374" s="367" t="n"/>
      <c r="DX374" s="367" t="n"/>
      <c r="DY374" s="367" t="n"/>
      <c r="DZ374" s="367" t="n"/>
      <c r="EA374" s="367" t="n"/>
      <c r="EB374" s="367" t="n"/>
      <c r="EC374" s="367" t="n"/>
      <c r="ED374" s="367" t="n"/>
      <c r="EE374" s="367" t="n"/>
      <c r="EF374" s="367" t="n"/>
      <c r="EG374" s="367" t="n"/>
      <c r="EH374" s="367" t="n"/>
      <c r="EI374" s="367" t="n"/>
    </row>
    <row r="375" ht="31.5" customFormat="1" customHeight="1" s="242">
      <c r="A375" s="236" t="n">
        <v>2022</v>
      </c>
      <c r="B375" s="192" t="n">
        <v>1</v>
      </c>
      <c r="C375" s="448" t="n">
        <v>44579</v>
      </c>
      <c r="D375" s="192" t="n">
        <v>425</v>
      </c>
      <c r="E375" s="192" t="n">
        <v>674</v>
      </c>
      <c r="F375" s="192" t="n">
        <v>8</v>
      </c>
      <c r="G375" s="241" t="inlineStr">
        <is>
          <t>LgWashing Mashine Base (VIVACHE)</t>
        </is>
      </c>
      <c r="H375" t="inlineStr">
        <is>
          <t>FMLGEI10000000</t>
        </is>
      </c>
      <c r="I375" t="inlineStr">
        <is>
          <t>1700*1400</t>
        </is>
      </c>
      <c r="J375" t="n">
        <v>2</v>
      </c>
      <c r="K375" t="n">
        <v>1</v>
      </c>
      <c r="L375" s="243" t="n">
        <v>256</v>
      </c>
      <c r="M375" s="244" t="n">
        <v>240.896</v>
      </c>
      <c r="N375" s="245" t="n">
        <v>274.176</v>
      </c>
      <c r="O375" s="235" t="n"/>
      <c r="P375" s="235" t="n"/>
      <c r="Q375" s="235" t="n"/>
      <c r="R375" s="235" t="n"/>
      <c r="S375" s="235" t="n"/>
      <c r="T375" s="235" t="n"/>
      <c r="U375" s="235" t="n"/>
      <c r="V375" s="235" t="n"/>
      <c r="W375" s="235" t="n"/>
      <c r="X375" s="235" t="n"/>
      <c r="Y375" s="195" t="n">
        <v>115</v>
      </c>
      <c r="Z375" s="195" t="n">
        <v>113</v>
      </c>
      <c r="AA375" s="235" t="n"/>
      <c r="AB375" s="235" t="n"/>
      <c r="AC375" s="235" t="n"/>
      <c r="AD375" s="235" t="n"/>
      <c r="AE375" s="235" t="n"/>
      <c r="AF375" s="235" t="n"/>
      <c r="AG375" s="235" t="n"/>
      <c r="AH375" s="235" t="n"/>
      <c r="AI375" s="235" t="n"/>
      <c r="AJ375" s="235" t="n"/>
      <c r="AK375" s="195" t="n">
        <v>116</v>
      </c>
      <c r="AL375" s="195" t="n">
        <v>115</v>
      </c>
      <c r="AM375" s="235" t="n"/>
      <c r="AN375" s="235" t="n"/>
      <c r="AO375" s="282" t="n"/>
      <c r="AP375" s="219" t="n">
        <v>40</v>
      </c>
      <c r="AQ375" s="220" t="n">
        <v>180</v>
      </c>
      <c r="AR375" s="218" t="n"/>
      <c r="AS375" s="218" t="n"/>
      <c r="AT375" s="218" t="n"/>
      <c r="AU375" s="218" t="n"/>
      <c r="AV375" s="218" t="n"/>
      <c r="AW375" s="218" t="n"/>
      <c r="AX375" s="218" t="n"/>
      <c r="AY375" s="218" t="n"/>
      <c r="AZ375" s="218" t="n"/>
      <c r="BA375" s="218" t="n"/>
      <c r="BB375" s="218" t="n"/>
      <c r="BC375" s="218" t="n"/>
      <c r="BD375" s="218" t="n"/>
      <c r="BE375" s="218" t="n"/>
      <c r="BF375" s="218" t="n"/>
      <c r="BG375" s="218" t="n"/>
      <c r="BH375" s="218" t="n"/>
      <c r="BI375" s="218" t="n"/>
      <c r="BJ375" s="218" t="n"/>
      <c r="BK375" s="218" t="n"/>
      <c r="BL375" s="218" t="n"/>
      <c r="BM375" s="218" t="n"/>
      <c r="BN375" s="218" t="n"/>
      <c r="BO375" s="218" t="n"/>
      <c r="BP375" s="218" t="n"/>
      <c r="BQ375" s="218" t="n"/>
      <c r="BR375" s="218" t="n"/>
      <c r="BS375" s="218" t="n"/>
      <c r="BT375" s="218" t="n"/>
      <c r="BU375" s="218" t="n"/>
      <c r="BV375" s="218" t="n"/>
      <c r="BW375" s="218" t="n"/>
      <c r="BX375" s="221" t="n"/>
      <c r="BY375" s="221" t="n"/>
      <c r="BZ375" s="221" t="n"/>
      <c r="CA375" s="221" t="n"/>
      <c r="CB375" s="221" t="n"/>
      <c r="CC375" s="221" t="n"/>
      <c r="CD375" s="221" t="n"/>
      <c r="CE375" s="221" t="n"/>
      <c r="CF375" s="221" t="n"/>
      <c r="CG375" s="222" t="n"/>
      <c r="CH375" s="217" t="n">
        <v>0.015</v>
      </c>
      <c r="CI375" s="449" t="n"/>
      <c r="CJ375" s="224" t="n"/>
      <c r="CK375" s="196" t="n"/>
      <c r="CL375" s="196" t="n"/>
      <c r="CM375" s="196" t="n"/>
      <c r="CN375" s="196" t="n"/>
      <c r="CO375" s="196" t="inlineStr">
        <is>
          <t>LG</t>
        </is>
      </c>
      <c r="CP375" s="24" t="inlineStr">
        <is>
          <t>HE</t>
        </is>
      </c>
      <c r="CQ375" s="367" t="inlineStr">
        <is>
          <t>AGG76599802</t>
        </is>
      </c>
      <c r="CR375" s="367" t="inlineStr">
        <is>
          <t>mmf</t>
        </is>
      </c>
      <c r="CS375" s="367" t="n">
        <v>3</v>
      </c>
      <c r="CT375" s="367" t="n"/>
      <c r="CU375" s="367" t="n"/>
      <c r="CV375" s="367" t="n"/>
      <c r="CW375" s="367" t="n"/>
      <c r="CX375" s="367" t="n"/>
      <c r="CY375" s="367">
        <f>IFERROR(ROUND(STDEV(AN375,L375),1),"")</f>
        <v/>
      </c>
      <c r="CZ375" s="235">
        <f>IFERROR(ROUND(AVERAGE(O375:S375,AA375:AE375),0),"")</f>
        <v/>
      </c>
      <c r="DA375" s="235">
        <f>IFERROR(AVERAGE(T375:X375,AF375:AJ375),"")</f>
        <v/>
      </c>
      <c r="DB375" s="96" t="n"/>
      <c r="DC375" s="431">
        <f>SUM(BL375:BT375,AW375:BE375)</f>
        <v/>
      </c>
      <c r="DD375">
        <f>ROUND(DC375/K375,0)</f>
        <v/>
      </c>
      <c r="DE375">
        <f>IFERROR(ROUND(AVERAGE(Y375:Z375,AK375:AL375),0),"")</f>
        <v/>
      </c>
      <c r="DF375" s="218">
        <f>IFERROR(ROUND((3600/DE375*J375),0),"")</f>
        <v/>
      </c>
      <c r="DG375">
        <f>IFERROR(ROUND(DD375/DF375,1),"")</f>
        <v/>
      </c>
      <c r="DH375" s="431">
        <f>DD375+DB375</f>
        <v/>
      </c>
      <c r="DI375">
        <f>DC375/DH375</f>
        <v/>
      </c>
      <c r="DK375" s="431">
        <f>DF375-AP375</f>
        <v/>
      </c>
      <c r="DL375" s="367" t="n"/>
      <c r="DM375" s="367" t="n"/>
      <c r="DN375" s="367" t="n"/>
      <c r="DO375" s="367" t="n"/>
      <c r="DP375" s="367" t="n"/>
      <c r="DQ375" s="367" t="n"/>
      <c r="DR375" s="367" t="n"/>
      <c r="DS375" s="367" t="n"/>
      <c r="DT375" s="367" t="n"/>
      <c r="DU375" s="367" t="n"/>
      <c r="DV375" s="367" t="n"/>
      <c r="DW375" s="367" t="n"/>
      <c r="DX375" s="367" t="n"/>
      <c r="DY375" s="367" t="n"/>
      <c r="DZ375" s="367" t="n"/>
      <c r="EA375" s="367" t="n"/>
      <c r="EB375" s="367" t="n"/>
      <c r="EC375" s="367" t="n"/>
      <c r="ED375" s="367" t="n"/>
      <c r="EE375" s="367" t="n"/>
      <c r="EF375" s="367" t="n"/>
      <c r="EG375" s="367" t="n"/>
      <c r="EH375" s="367" t="n"/>
      <c r="EI375" s="367" t="n"/>
    </row>
    <row r="376" ht="31.5" customFormat="1" customHeight="1" s="242">
      <c r="A376" s="236" t="n">
        <v>2022</v>
      </c>
      <c r="B376" s="192" t="n">
        <v>1</v>
      </c>
      <c r="C376" s="448" t="n">
        <v>44579</v>
      </c>
      <c r="D376" s="192" t="n">
        <v>56</v>
      </c>
      <c r="E376" s="192" t="n">
        <v>134</v>
      </c>
      <c r="F376" s="192" t="n">
        <v>26</v>
      </c>
      <c r="G376" s="241" t="inlineStr">
        <is>
          <t>فوم كشاف طوارئ جراند 1</t>
        </is>
      </c>
      <c r="H376" t="inlineStr">
        <is>
          <t>FMGREI10000000</t>
        </is>
      </c>
      <c r="I376" t="inlineStr">
        <is>
          <t>1200*1100</t>
        </is>
      </c>
      <c r="J376" t="n">
        <v>12</v>
      </c>
      <c r="K376" t="n">
        <v>1</v>
      </c>
      <c r="L376" s="243" t="n">
        <v>10</v>
      </c>
      <c r="M376" s="244" t="n">
        <v>9.300000000000001</v>
      </c>
      <c r="N376" s="245" t="n">
        <v>10.7</v>
      </c>
      <c r="O376" s="235" t="n"/>
      <c r="P376" s="235" t="n"/>
      <c r="Q376" s="235" t="n">
        <v>490</v>
      </c>
      <c r="R376" s="235" t="n">
        <v>525</v>
      </c>
      <c r="S376" s="235" t="n">
        <v>490</v>
      </c>
      <c r="T376" s="235" t="n"/>
      <c r="U376" s="235" t="n"/>
      <c r="V376" s="235" t="n">
        <v>420</v>
      </c>
      <c r="W376" s="235" t="n">
        <v>455</v>
      </c>
      <c r="X376" s="235" t="n">
        <v>420</v>
      </c>
      <c r="Y376" s="195" t="n">
        <v>110</v>
      </c>
      <c r="Z376" s="195" t="n">
        <v>110</v>
      </c>
      <c r="AA376" s="235" t="n"/>
      <c r="AB376" s="235" t="n"/>
      <c r="AC376" s="235" t="n"/>
      <c r="AD376" s="235" t="n"/>
      <c r="AE376" s="235" t="n"/>
      <c r="AF376" s="235" t="n"/>
      <c r="AG376" s="235" t="n"/>
      <c r="AH376" s="235" t="n"/>
      <c r="AI376" s="235" t="n"/>
      <c r="AJ376" s="235" t="n"/>
      <c r="AK376" s="195" t="n">
        <v>107</v>
      </c>
      <c r="AL376" s="195" t="n">
        <v>104</v>
      </c>
      <c r="AM376" s="235" t="n"/>
      <c r="AN376" s="235" t="n"/>
      <c r="AO376" s="282" t="n"/>
      <c r="AP376" s="219" t="n">
        <v>429</v>
      </c>
      <c r="AQ376" s="220" t="n">
        <v>101</v>
      </c>
      <c r="AR376" s="218" t="n"/>
      <c r="AS376" s="218" t="n"/>
      <c r="AT376" s="218" t="n"/>
      <c r="AU376" s="218" t="n"/>
      <c r="AV376" s="218" t="n"/>
      <c r="AW376" s="218" t="n">
        <v>350</v>
      </c>
      <c r="AX376" s="218" t="n">
        <v>350</v>
      </c>
      <c r="AY376" s="218" t="n">
        <v>350</v>
      </c>
      <c r="AZ376" s="218" t="n"/>
      <c r="BA376" s="218" t="n"/>
      <c r="BB376" s="218" t="n"/>
      <c r="BC376" s="218" t="n"/>
      <c r="BD376" s="218" t="n"/>
      <c r="BE376" s="218" t="n"/>
      <c r="BF376" s="218" t="n"/>
      <c r="BG376" s="218" t="n"/>
      <c r="BH376" s="218" t="n"/>
      <c r="BI376" s="218" t="n"/>
      <c r="BJ376" s="218" t="n"/>
      <c r="BK376" s="218" t="n"/>
      <c r="BL376" s="218" t="n"/>
      <c r="BM376" s="218" t="n"/>
      <c r="BN376" s="218" t="n"/>
      <c r="BO376" s="218" t="n"/>
      <c r="BP376" s="218" t="n"/>
      <c r="BQ376" s="218" t="n"/>
      <c r="BR376" s="218" t="n"/>
      <c r="BS376" s="218" t="n"/>
      <c r="BT376" s="218" t="n"/>
      <c r="BU376" s="218" t="n"/>
      <c r="BV376" s="218" t="n"/>
      <c r="BW376" s="218" t="n"/>
      <c r="BX376" s="221" t="n"/>
      <c r="BY376" s="221" t="n"/>
      <c r="BZ376" s="221" t="n"/>
      <c r="CA376" s="221" t="n"/>
      <c r="CB376" s="221" t="n"/>
      <c r="CC376" s="221" t="n"/>
      <c r="CD376" s="221" t="n"/>
      <c r="CE376" s="221" t="n"/>
      <c r="CF376" s="221" t="n"/>
      <c r="CG376" s="222" t="n"/>
      <c r="CH376" s="217" t="n">
        <v>0.02</v>
      </c>
      <c r="CI376" s="449" t="n"/>
      <c r="CJ376" s="224" t="n"/>
      <c r="CK376" s="196" t="n"/>
      <c r="CL376" s="196" t="n"/>
      <c r="CM376" s="196" t="n"/>
      <c r="CN376" s="196" t="n"/>
      <c r="CO376" s="196" t="inlineStr">
        <is>
          <t>جراند</t>
        </is>
      </c>
      <c r="CP376" s="24" t="inlineStr">
        <is>
          <t>شركة جراند</t>
        </is>
      </c>
      <c r="CQ376" s="367" t="n"/>
      <c r="CR376" s="367" t="n"/>
      <c r="CS376" s="367" t="n">
        <v>3</v>
      </c>
      <c r="CT376" s="367" t="n"/>
      <c r="CU376" s="367" t="n"/>
      <c r="CV376" s="367" t="n"/>
      <c r="CW376" s="367" t="n"/>
      <c r="CX376" s="367" t="n"/>
      <c r="CY376" s="367">
        <f>IFERROR(ROUND(STDEV(AN376,L376),1),"")</f>
        <v/>
      </c>
      <c r="CZ376" s="235">
        <f>IFERROR(ROUND(AVERAGE(O376:S376,AA376:AE376),0),"")</f>
        <v/>
      </c>
      <c r="DA376" s="235">
        <f>IFERROR(AVERAGE(T376:X376,AF376:AJ376),"")</f>
        <v/>
      </c>
      <c r="DB376" s="96" t="n"/>
      <c r="DC376" s="431">
        <f>SUM(BL376:BT376,AW376:BE376)</f>
        <v/>
      </c>
      <c r="DD376">
        <f>ROUND(DC376/K376,0)</f>
        <v/>
      </c>
      <c r="DE376">
        <f>IFERROR(ROUND(AVERAGE(Y376:Z376,AK376:AL376),0),"")</f>
        <v/>
      </c>
      <c r="DF376" s="218">
        <f>IFERROR(ROUND((3600/DE376*J376),0),"")</f>
        <v/>
      </c>
      <c r="DG376">
        <f>IFERROR(ROUND(DD376/DF376,1),"")</f>
        <v/>
      </c>
      <c r="DH376" s="431">
        <f>DD376+DB376</f>
        <v/>
      </c>
      <c r="DI376">
        <f>DC376/DH376</f>
        <v/>
      </c>
      <c r="DK376" s="431">
        <f>DF376-AP376</f>
        <v/>
      </c>
      <c r="DL376" s="367" t="n"/>
      <c r="DM376" s="367" t="n"/>
      <c r="DN376" s="367" t="n"/>
      <c r="DO376" s="367" t="n"/>
      <c r="DP376" s="367" t="n"/>
      <c r="DQ376" s="367" t="n"/>
      <c r="DR376" s="367" t="n"/>
      <c r="DS376" s="367" t="n"/>
      <c r="DT376" s="367" t="n"/>
      <c r="DU376" s="367" t="n"/>
      <c r="DV376" s="367" t="n"/>
      <c r="DW376" s="367" t="n"/>
      <c r="DX376" s="367" t="n"/>
      <c r="DY376" s="367" t="n"/>
      <c r="DZ376" s="367" t="n"/>
      <c r="EA376" s="367" t="n"/>
      <c r="EB376" s="367" t="n"/>
      <c r="EC376" s="367" t="n"/>
      <c r="ED376" s="367" t="n"/>
      <c r="EE376" s="367" t="n"/>
      <c r="EF376" s="367" t="n"/>
      <c r="EG376" s="367" t="n"/>
      <c r="EH376" s="367" t="n"/>
      <c r="EI376" s="367" t="n"/>
    </row>
    <row r="377" ht="31.5" customFormat="1" customHeight="1" s="242">
      <c r="A377" s="236" t="n">
        <v>2022</v>
      </c>
      <c r="B377" s="192" t="n">
        <v>1</v>
      </c>
      <c r="C377" s="448" t="n">
        <v>44579</v>
      </c>
      <c r="D377" s="192" t="n">
        <v>227</v>
      </c>
      <c r="E377" s="192" t="n">
        <v>155</v>
      </c>
      <c r="F377" s="192" t="n">
        <v>28</v>
      </c>
      <c r="G377" s="241" t="inlineStr">
        <is>
          <t>فوم طقم سخان غاز 10 لتر</t>
        </is>
      </c>
      <c r="H377" t="inlineStr">
        <is>
          <t>FMDAHI6000000</t>
        </is>
      </c>
      <c r="I377" t="inlineStr">
        <is>
          <t>1100*850</t>
        </is>
      </c>
      <c r="J377" t="n">
        <v>3</v>
      </c>
      <c r="K377" t="n">
        <v>2</v>
      </c>
      <c r="L377" s="243" t="n">
        <v>122</v>
      </c>
      <c r="M377" s="244" t="n">
        <v>113.46</v>
      </c>
      <c r="N377" s="245" t="n">
        <v>130.54</v>
      </c>
      <c r="O377" s="235" t="n">
        <v>38710</v>
      </c>
      <c r="P377" s="235" t="n">
        <v>36995</v>
      </c>
      <c r="Q377" s="235" t="n">
        <v>36505</v>
      </c>
      <c r="R377" s="235" t="n">
        <v>36750</v>
      </c>
      <c r="S377" s="235" t="n">
        <v>35035</v>
      </c>
      <c r="T377" s="235" t="n">
        <v>29155</v>
      </c>
      <c r="U377" s="235" t="n">
        <v>30625</v>
      </c>
      <c r="V377" s="235" t="n">
        <v>30380</v>
      </c>
      <c r="W377" s="235" t="n">
        <v>30380</v>
      </c>
      <c r="X377" s="235" t="n">
        <v>29890</v>
      </c>
      <c r="Y377" s="195" t="n">
        <v>132</v>
      </c>
      <c r="Z377" s="195" t="n">
        <v>134</v>
      </c>
      <c r="AA377" s="235" t="n"/>
      <c r="AB377" s="235" t="n"/>
      <c r="AC377" s="235" t="n"/>
      <c r="AD377" s="235" t="n"/>
      <c r="AE377" s="235" t="n"/>
      <c r="AF377" s="235" t="n"/>
      <c r="AG377" s="235" t="n"/>
      <c r="AH377" s="235" t="n"/>
      <c r="AI377" s="235" t="n"/>
      <c r="AJ377" s="235" t="n"/>
      <c r="AK377" s="195" t="n">
        <v>134</v>
      </c>
      <c r="AL377" s="195" t="n">
        <v>132</v>
      </c>
      <c r="AM377" s="235" t="n"/>
      <c r="AN377" s="235" t="n"/>
      <c r="AO377" s="282" t="n"/>
      <c r="AP377" s="219" t="n">
        <v>61</v>
      </c>
      <c r="AQ377" s="220" t="n">
        <v>177</v>
      </c>
      <c r="AR377" s="218" t="n"/>
      <c r="AS377" s="218" t="n"/>
      <c r="AT377" s="218" t="n"/>
      <c r="AU377" s="218" t="n"/>
      <c r="AV377" s="218" t="n"/>
      <c r="AW377" s="218" t="n">
        <v>2450</v>
      </c>
      <c r="AX377" s="218" t="n">
        <v>1225</v>
      </c>
      <c r="AY377" s="218" t="n">
        <v>1225</v>
      </c>
      <c r="AZ377" s="218" t="n"/>
      <c r="BA377" s="218" t="n"/>
      <c r="BB377" s="218" t="n"/>
      <c r="BC377" s="218" t="n"/>
      <c r="BD377" s="218" t="n"/>
      <c r="BE377" s="218" t="n"/>
      <c r="BF377" s="218" t="n"/>
      <c r="BG377" s="218" t="n"/>
      <c r="BH377" s="218" t="n"/>
      <c r="BI377" s="218" t="n"/>
      <c r="BJ377" s="218" t="n"/>
      <c r="BK377" s="218" t="n"/>
      <c r="BL377" s="218" t="n"/>
      <c r="BM377" s="218" t="n"/>
      <c r="BN377" s="218" t="n"/>
      <c r="BO377" s="218" t="n"/>
      <c r="BP377" s="218" t="n"/>
      <c r="BQ377" s="218" t="n"/>
      <c r="BR377" s="218" t="n"/>
      <c r="BS377" s="218" t="n"/>
      <c r="BT377" s="218" t="n"/>
      <c r="BU377" s="218" t="n"/>
      <c r="BV377" s="218" t="n"/>
      <c r="BW377" s="218" t="n"/>
      <c r="BX377" s="221" t="n"/>
      <c r="BY377" s="221" t="n"/>
      <c r="BZ377" s="221" t="n"/>
      <c r="CA377" s="221" t="n"/>
      <c r="CB377" s="221" t="n"/>
      <c r="CC377" s="221" t="n"/>
      <c r="CD377" s="221" t="n"/>
      <c r="CE377" s="221" t="n"/>
      <c r="CF377" s="221" t="n"/>
      <c r="CG377" s="222" t="n"/>
      <c r="CH377" s="217" t="n">
        <v>0.02</v>
      </c>
      <c r="CI377" s="449" t="n"/>
      <c r="CJ377" s="224" t="n"/>
      <c r="CK377" s="196" t="n"/>
      <c r="CL377" s="196" t="n"/>
      <c r="CM377" s="196" t="n"/>
      <c r="CN377" s="196" t="n"/>
      <c r="CO377" s="196" t="inlineStr">
        <is>
          <t>الكترولوكس</t>
        </is>
      </c>
      <c r="CP377" s="24" t="inlineStr">
        <is>
          <t>القاهرة للصناعات المغذية سخانات</t>
        </is>
      </c>
      <c r="CQ377" s="367" t="inlineStr">
        <is>
          <t>A15289901</t>
        </is>
      </c>
      <c r="CR377" s="367" t="n"/>
      <c r="CS377" s="367" t="n">
        <v>3</v>
      </c>
      <c r="CT377" s="367" t="n"/>
      <c r="CU377" s="367" t="n"/>
      <c r="CV377" s="367" t="n"/>
      <c r="CW377" s="367" t="n"/>
      <c r="CX377" s="367" t="n"/>
      <c r="CY377" s="367">
        <f>IFERROR(ROUND(STDEV(AN377,L377),1),"")</f>
        <v/>
      </c>
      <c r="CZ377" s="235">
        <f>IFERROR(ROUND(AVERAGE(O377:S377,AA377:AE377),0),"")</f>
        <v/>
      </c>
      <c r="DA377" s="235">
        <f>IFERROR(AVERAGE(T377:X377,AF377:AJ377),"")</f>
        <v/>
      </c>
      <c r="DB377" s="96" t="n"/>
      <c r="DC377" s="431">
        <f>SUM(BL377:BT377,AW377:BE377)</f>
        <v/>
      </c>
      <c r="DD377">
        <f>ROUND(DC377/K377,0)</f>
        <v/>
      </c>
      <c r="DE377">
        <f>IFERROR(ROUND(AVERAGE(Y377:Z377,AK377:AL377),0),"")</f>
        <v/>
      </c>
      <c r="DF377" s="218">
        <f>IFERROR(ROUND((3600/DE377*J377),0),"")</f>
        <v/>
      </c>
      <c r="DG377">
        <f>IFERROR(ROUND(DD377/DF377,1),"")</f>
        <v/>
      </c>
      <c r="DH377" s="431">
        <f>DD377+DB377</f>
        <v/>
      </c>
      <c r="DI377">
        <f>DC377/DH377</f>
        <v/>
      </c>
      <c r="DK377" s="431">
        <f>DF377-AP377</f>
        <v/>
      </c>
      <c r="DL377" s="367" t="n"/>
      <c r="DM377" s="367" t="n"/>
      <c r="DN377" s="367" t="n"/>
      <c r="DO377" s="367" t="n"/>
      <c r="DP377" s="367" t="n"/>
      <c r="DQ377" s="367" t="n"/>
      <c r="DR377" s="367" t="n"/>
      <c r="DS377" s="367" t="n"/>
      <c r="DT377" s="367" t="n"/>
      <c r="DU377" s="367" t="n"/>
      <c r="DV377" s="367" t="n"/>
      <c r="DW377" s="367" t="n"/>
      <c r="DX377" s="367" t="n"/>
      <c r="DY377" s="367" t="n"/>
      <c r="DZ377" s="367" t="n"/>
      <c r="EA377" s="367" t="n"/>
      <c r="EB377" s="367" t="n"/>
      <c r="EC377" s="367" t="n"/>
      <c r="ED377" s="367" t="n"/>
      <c r="EE377" s="367" t="n"/>
      <c r="EF377" s="367" t="n"/>
      <c r="EG377" s="367" t="n"/>
      <c r="EH377" s="367" t="n"/>
      <c r="EI377" s="367" t="n"/>
    </row>
    <row r="378" ht="31.5" customFormat="1" customHeight="1" s="242">
      <c r="A378" s="236" t="n">
        <v>2022</v>
      </c>
      <c r="B378" s="192" t="n">
        <v>1</v>
      </c>
      <c r="C378" s="448" t="n">
        <v>44579</v>
      </c>
      <c r="D378" s="192" t="n">
        <v>159</v>
      </c>
      <c r="E378" s="192" t="n">
        <v>299</v>
      </c>
      <c r="F378" s="192" t="n">
        <v>30</v>
      </c>
      <c r="G378" s="241" t="inlineStr">
        <is>
          <t>سخان غاز 6لتر</t>
        </is>
      </c>
      <c r="H378" t="inlineStr">
        <is>
          <t>FMDAHI5L000000</t>
        </is>
      </c>
      <c r="I378" t="inlineStr">
        <is>
          <t>1200*1100</t>
        </is>
      </c>
      <c r="J378" t="n">
        <v>3</v>
      </c>
      <c r="K378" t="n">
        <v>2</v>
      </c>
      <c r="L378" s="243" t="n">
        <v>115</v>
      </c>
      <c r="M378" s="244" t="n">
        <v>106.95</v>
      </c>
      <c r="N378" s="245" t="n">
        <v>123.05</v>
      </c>
      <c r="O378" s="235" t="n">
        <v>131328</v>
      </c>
      <c r="P378" s="235" t="n">
        <v>127680</v>
      </c>
      <c r="Q378" s="235" t="n">
        <v>137712</v>
      </c>
      <c r="R378" s="235" t="n">
        <v>133152</v>
      </c>
      <c r="S378" s="235" t="n">
        <v>136800</v>
      </c>
      <c r="T378" s="235" t="n">
        <v>99408</v>
      </c>
      <c r="U378" s="235" t="n">
        <v>94848</v>
      </c>
      <c r="V378" s="235" t="n">
        <v>99408</v>
      </c>
      <c r="W378" s="235" t="n">
        <v>96672</v>
      </c>
      <c r="X378" s="235" t="n">
        <v>101232</v>
      </c>
      <c r="Y378" s="195" t="n">
        <v>124</v>
      </c>
      <c r="Z378" s="195" t="n">
        <v>124</v>
      </c>
      <c r="AA378" s="235" t="n"/>
      <c r="AB378" s="235" t="n"/>
      <c r="AC378" s="235" t="n"/>
      <c r="AD378" s="235" t="n"/>
      <c r="AE378" s="235" t="n"/>
      <c r="AF378" s="235" t="n"/>
      <c r="AG378" s="235" t="n"/>
      <c r="AH378" s="235" t="n"/>
      <c r="AI378" s="235" t="n"/>
      <c r="AJ378" s="235" t="n"/>
      <c r="AK378" s="195" t="n">
        <v>123</v>
      </c>
      <c r="AL378" s="195" t="n">
        <v>122</v>
      </c>
      <c r="AM378" s="235" t="n"/>
      <c r="AN378" s="235" t="n"/>
      <c r="AO378" s="282" t="n"/>
      <c r="AP378" s="219" t="n">
        <v>70</v>
      </c>
      <c r="AQ378" s="220" t="n">
        <v>154</v>
      </c>
      <c r="AR378" s="218" t="n"/>
      <c r="AS378" s="218" t="n"/>
      <c r="AT378" s="218" t="n"/>
      <c r="AU378" s="218" t="n"/>
      <c r="AV378" s="218" t="n"/>
      <c r="AW378" s="218" t="n">
        <v>3648</v>
      </c>
      <c r="AX378" s="218" t="n">
        <v>3648</v>
      </c>
      <c r="AY378" s="218" t="n">
        <v>5472</v>
      </c>
      <c r="AZ378" s="218" t="n"/>
      <c r="BA378" s="218" t="n"/>
      <c r="BB378" s="218" t="n"/>
      <c r="BC378" s="218" t="n"/>
      <c r="BD378" s="218" t="n"/>
      <c r="BE378" s="218" t="n"/>
      <c r="BF378" s="218" t="n"/>
      <c r="BG378" s="218" t="n"/>
      <c r="BH378" s="218" t="n"/>
      <c r="BI378" s="218" t="n"/>
      <c r="BJ378" s="218" t="n"/>
      <c r="BK378" s="218" t="n"/>
      <c r="BL378" s="218" t="n"/>
      <c r="BM378" s="218" t="n"/>
      <c r="BN378" s="218" t="n"/>
      <c r="BO378" s="218" t="n"/>
      <c r="BP378" s="218" t="n"/>
      <c r="BQ378" s="218" t="n"/>
      <c r="BR378" s="218" t="n"/>
      <c r="BS378" s="218" t="n"/>
      <c r="BT378" s="218" t="n"/>
      <c r="BU378" s="218" t="n"/>
      <c r="BV378" s="218" t="n"/>
      <c r="BW378" s="218" t="n"/>
      <c r="BX378" s="221" t="n"/>
      <c r="BY378" s="221" t="n"/>
      <c r="BZ378" s="221" t="n"/>
      <c r="CA378" s="221" t="n"/>
      <c r="CB378" s="221" t="n"/>
      <c r="CC378" s="221" t="n"/>
      <c r="CD378" s="221" t="n"/>
      <c r="CE378" s="221" t="n"/>
      <c r="CF378" s="221" t="n"/>
      <c r="CG378" s="222" t="n"/>
      <c r="CH378" s="217" t="n">
        <v>0.02</v>
      </c>
      <c r="CI378" s="449" t="n"/>
      <c r="CJ378" s="224" t="n"/>
      <c r="CK378" s="196" t="n"/>
      <c r="CL378" s="196" t="n"/>
      <c r="CM378" s="196" t="n"/>
      <c r="CN378" s="196" t="n"/>
      <c r="CO378" s="196" t="inlineStr">
        <is>
          <t>الكترولوكس</t>
        </is>
      </c>
      <c r="CP378" s="24" t="inlineStr">
        <is>
          <t>القاهرة للصناعات المغذية سخانات</t>
        </is>
      </c>
      <c r="CQ378" s="367" t="n"/>
      <c r="CR378" s="367" t="n"/>
      <c r="CS378" s="367" t="n">
        <v>3</v>
      </c>
      <c r="CT378" s="367" t="n"/>
      <c r="CU378" s="367" t="n"/>
      <c r="CV378" s="367" t="n"/>
      <c r="CW378" s="367" t="n"/>
      <c r="CX378" s="367" t="n"/>
      <c r="CY378" s="367">
        <f>IFERROR(ROUND(STDEV(AN378,L378),1),"")</f>
        <v/>
      </c>
      <c r="CZ378" s="235">
        <f>IFERROR(ROUND(AVERAGE(O378:S378,AA378:AE378),0),"")</f>
        <v/>
      </c>
      <c r="DA378" s="235">
        <f>IFERROR(AVERAGE(T378:X378,AF378:AJ378),"")</f>
        <v/>
      </c>
      <c r="DB378" s="96" t="n"/>
      <c r="DC378" s="431">
        <f>SUM(BL378:BT378,AW378:BE378)</f>
        <v/>
      </c>
      <c r="DD378">
        <f>ROUND(DC378/K378,0)</f>
        <v/>
      </c>
      <c r="DE378">
        <f>IFERROR(ROUND(AVERAGE(Y378:Z378,AK378:AL378),0),"")</f>
        <v/>
      </c>
      <c r="DF378" s="218">
        <f>IFERROR(ROUND((3600/DE378*J378),0),"")</f>
        <v/>
      </c>
      <c r="DG378">
        <f>IFERROR(ROUND(DD378/DF378,1),"")</f>
        <v/>
      </c>
      <c r="DH378" s="431">
        <f>DD378+DB378</f>
        <v/>
      </c>
      <c r="DI378">
        <f>DC378/DH378</f>
        <v/>
      </c>
      <c r="DK378" s="431">
        <f>DF378-AP378</f>
        <v/>
      </c>
      <c r="DL378" s="367" t="n"/>
      <c r="DM378" s="367" t="n"/>
      <c r="DN378" s="367" t="n"/>
      <c r="DO378" s="367" t="n"/>
      <c r="DP378" s="367" t="n"/>
      <c r="DQ378" s="367" t="n"/>
      <c r="DR378" s="367" t="n"/>
      <c r="DS378" s="367" t="n"/>
      <c r="DT378" s="367" t="n"/>
      <c r="DU378" s="367" t="n"/>
      <c r="DV378" s="367" t="n"/>
      <c r="DW378" s="367" t="n"/>
      <c r="DX378" s="367" t="n"/>
      <c r="DY378" s="367" t="n"/>
      <c r="DZ378" s="367" t="n"/>
      <c r="EA378" s="367" t="n"/>
      <c r="EB378" s="367" t="n"/>
      <c r="EC378" s="367" t="n"/>
      <c r="ED378" s="367" t="n"/>
      <c r="EE378" s="367" t="n"/>
      <c r="EF378" s="367" t="n"/>
      <c r="EG378" s="367" t="n"/>
      <c r="EH378" s="367" t="n"/>
      <c r="EI378" s="367" t="n"/>
    </row>
    <row r="379" ht="31.5" customFormat="1" customHeight="1" s="242">
      <c r="A379" s="236" t="n">
        <v>2022</v>
      </c>
      <c r="B379" s="192" t="n">
        <v>1</v>
      </c>
      <c r="C379" s="448" t="n">
        <v>44579</v>
      </c>
      <c r="D379" s="192" t="n">
        <v>334</v>
      </c>
      <c r="E379" s="192" t="n">
        <v>254</v>
      </c>
      <c r="F379" s="192" t="n">
        <v>49</v>
      </c>
      <c r="G379" s="241" t="inlineStr">
        <is>
          <t>طقم سخان بلونايل ذو 4 اطقم</t>
        </is>
      </c>
      <c r="H379" t="inlineStr">
        <is>
          <t>FMDAHI40000000</t>
        </is>
      </c>
      <c r="I379" t="inlineStr">
        <is>
          <t>1600*1800</t>
        </is>
      </c>
      <c r="J379" t="n">
        <v>4</v>
      </c>
      <c r="K379" t="n">
        <v>2</v>
      </c>
      <c r="L379" s="243" t="n">
        <v>203</v>
      </c>
      <c r="M379" s="244" t="n">
        <v>188.79</v>
      </c>
      <c r="N379" s="245" t="n">
        <v>217.21</v>
      </c>
      <c r="O379" s="235" t="n">
        <v>210925</v>
      </c>
      <c r="P379" s="235" t="n"/>
      <c r="Q379" s="235" t="n"/>
      <c r="R379" s="235" t="n"/>
      <c r="S379" s="235" t="n"/>
      <c r="T379" s="235" t="n">
        <v>151099</v>
      </c>
      <c r="U379" s="235" t="n"/>
      <c r="V379" s="235" t="n"/>
      <c r="W379" s="235" t="n"/>
      <c r="X379" s="235" t="n"/>
      <c r="Y379" s="195" t="n">
        <v>137</v>
      </c>
      <c r="Z379" s="195" t="n">
        <v>136</v>
      </c>
      <c r="AA379" s="235" t="n"/>
      <c r="AB379" s="235" t="n"/>
      <c r="AC379" s="235" t="n"/>
      <c r="AD379" s="235" t="n"/>
      <c r="AE379" s="235" t="n"/>
      <c r="AF379" s="235" t="n"/>
      <c r="AG379" s="235" t="n"/>
      <c r="AH379" s="235" t="n"/>
      <c r="AI379" s="235" t="n"/>
      <c r="AJ379" s="235" t="n"/>
      <c r="AK379" s="195" t="n">
        <v>137</v>
      </c>
      <c r="AL379" s="195" t="n">
        <v>136</v>
      </c>
      <c r="AM379" s="235" t="n"/>
      <c r="AN379" s="235" t="n"/>
      <c r="AO379" s="282" t="n"/>
      <c r="AP379" s="219" t="n">
        <v>88</v>
      </c>
      <c r="AQ379" s="220" t="n">
        <v>164</v>
      </c>
      <c r="AR379" s="218" t="n"/>
      <c r="AS379" s="218" t="n"/>
      <c r="AT379" s="218" t="n"/>
      <c r="AU379" s="218" t="n"/>
      <c r="AV379" s="218" t="n"/>
      <c r="AW379" s="218" t="n">
        <v>1534</v>
      </c>
      <c r="AX379" s="218" t="n">
        <v>1534</v>
      </c>
      <c r="AY379" s="218" t="n">
        <v>1534</v>
      </c>
      <c r="AZ379" s="218" t="n"/>
      <c r="BA379" s="218" t="n"/>
      <c r="BB379" s="218" t="n"/>
      <c r="BC379" s="218" t="n"/>
      <c r="BD379" s="218" t="n"/>
      <c r="BE379" s="218" t="n"/>
      <c r="BF379" s="218" t="n"/>
      <c r="BG379" s="218" t="n"/>
      <c r="BH379" s="218" t="n"/>
      <c r="BI379" s="218" t="n"/>
      <c r="BJ379" s="218" t="n"/>
      <c r="BK379" s="218" t="n"/>
      <c r="BL379" s="218" t="n"/>
      <c r="BM379" s="218" t="n"/>
      <c r="BN379" s="218" t="n"/>
      <c r="BO379" s="218" t="n"/>
      <c r="BP379" s="218" t="n"/>
      <c r="BQ379" s="218" t="n"/>
      <c r="BR379" s="218" t="n"/>
      <c r="BS379" s="218" t="n"/>
      <c r="BT379" s="218" t="n"/>
      <c r="BU379" s="218" t="n"/>
      <c r="BV379" s="218" t="n"/>
      <c r="BW379" s="218" t="n"/>
      <c r="BX379" s="221" t="n"/>
      <c r="BY379" s="221" t="n"/>
      <c r="BZ379" s="221" t="n"/>
      <c r="CA379" s="221" t="n"/>
      <c r="CB379" s="221" t="n"/>
      <c r="CC379" s="221" t="n"/>
      <c r="CD379" s="221" t="n"/>
      <c r="CE379" s="221" t="n"/>
      <c r="CF379" s="221" t="n"/>
      <c r="CG379" s="222" t="n"/>
      <c r="CH379" s="217" t="n">
        <v>0.02</v>
      </c>
      <c r="CI379" s="449" t="n"/>
      <c r="CJ379" s="224" t="n"/>
      <c r="CK379" s="196" t="n"/>
      <c r="CL379" s="196" t="n"/>
      <c r="CM379" s="196" t="n"/>
      <c r="CN379" s="196" t="n"/>
      <c r="CO379" s="196" t="inlineStr">
        <is>
          <t>الكترولوكس</t>
        </is>
      </c>
      <c r="CP379" s="24" t="inlineStr">
        <is>
          <t>القاهرة للصناعات المغذية سخانات</t>
        </is>
      </c>
      <c r="CQ379" s="367" t="inlineStr">
        <is>
          <t>PHEWP0112</t>
        </is>
      </c>
      <c r="CR379" s="367" t="n"/>
      <c r="CS379" s="367" t="n">
        <v>3</v>
      </c>
      <c r="CT379" s="367" t="n"/>
      <c r="CU379" s="367" t="n"/>
      <c r="CV379" s="367" t="n"/>
      <c r="CW379" s="367" t="n"/>
      <c r="CX379" s="367" t="n"/>
      <c r="CY379" s="367">
        <f>IFERROR(ROUND(STDEV(AN379,L379),1),"")</f>
        <v/>
      </c>
      <c r="CZ379" s="235">
        <f>IFERROR(ROUND(AVERAGE(O379:S379,AA379:AE379),0),"")</f>
        <v/>
      </c>
      <c r="DA379" s="235">
        <f>IFERROR(AVERAGE(T379:X379,AF379:AJ379),"")</f>
        <v/>
      </c>
      <c r="DB379" s="96" t="n"/>
      <c r="DC379" s="431">
        <f>SUM(BL379:BT379,AW379:BE379)</f>
        <v/>
      </c>
      <c r="DD379">
        <f>ROUND(DC379/K379,0)</f>
        <v/>
      </c>
      <c r="DE379">
        <f>IFERROR(ROUND(AVERAGE(Y379:Z379,AK379:AL379),0),"")</f>
        <v/>
      </c>
      <c r="DF379" s="218">
        <f>IFERROR(ROUND((3600/DE379*J379),0),"")</f>
        <v/>
      </c>
      <c r="DG379">
        <f>IFERROR(ROUND(DD379/DF379,1),"")</f>
        <v/>
      </c>
      <c r="DH379" s="431">
        <f>DD379+DB379</f>
        <v/>
      </c>
      <c r="DI379">
        <f>DC379/DH379</f>
        <v/>
      </c>
      <c r="DK379" s="431">
        <f>DF379-AP379</f>
        <v/>
      </c>
      <c r="DL379" s="367" t="n"/>
      <c r="DM379" s="367" t="n"/>
      <c r="DN379" s="367" t="n"/>
      <c r="DO379" s="367" t="n"/>
      <c r="DP379" s="367" t="n"/>
      <c r="DQ379" s="367" t="n"/>
      <c r="DR379" s="367" t="n"/>
      <c r="DS379" s="367" t="n"/>
      <c r="DT379" s="367" t="n"/>
      <c r="DU379" s="367" t="n"/>
      <c r="DV379" s="367" t="n"/>
      <c r="DW379" s="367" t="n"/>
      <c r="DX379" s="367" t="n"/>
      <c r="DY379" s="367" t="n"/>
      <c r="DZ379" s="367" t="n"/>
      <c r="EA379" s="367" t="n"/>
      <c r="EB379" s="367" t="n"/>
      <c r="EC379" s="367" t="n"/>
      <c r="ED379" s="367" t="n"/>
      <c r="EE379" s="367" t="n"/>
      <c r="EF379" s="367" t="n"/>
      <c r="EG379" s="367" t="n"/>
      <c r="EH379" s="367" t="n"/>
      <c r="EI379" s="367" t="n"/>
    </row>
    <row r="380" ht="31.5" customFormat="1" customHeight="1" s="242">
      <c r="A380" s="236" t="n">
        <v>2022</v>
      </c>
      <c r="B380" s="192" t="n">
        <v>1</v>
      </c>
      <c r="C380" s="448" t="n">
        <v>44580</v>
      </c>
      <c r="D380" s="192" t="n">
        <v>34</v>
      </c>
      <c r="E380" s="192" t="n">
        <v>99</v>
      </c>
      <c r="F380" s="192" t="n">
        <v>2</v>
      </c>
      <c r="G380" s="241" t="inlineStr">
        <is>
          <t>فوم تغليف علوى يمين خلفى11قدم  PDFRP0143</t>
        </is>
      </c>
      <c r="H380" t="inlineStr">
        <is>
          <t>FMDAIIM2000000</t>
        </is>
      </c>
      <c r="I380" t="inlineStr">
        <is>
          <t>1400*1700</t>
        </is>
      </c>
      <c r="J380" t="n">
        <v>4</v>
      </c>
      <c r="K380" t="n">
        <v>6</v>
      </c>
      <c r="L380" s="243" t="n">
        <v>20</v>
      </c>
      <c r="M380" s="244" t="n">
        <v>18.6</v>
      </c>
      <c r="N380" s="245" t="n">
        <v>21.4</v>
      </c>
      <c r="O380" s="235" t="n">
        <v>4082</v>
      </c>
      <c r="P380" s="235" t="n">
        <v>3925</v>
      </c>
      <c r="Q380" s="235" t="n"/>
      <c r="R380" s="235" t="n"/>
      <c r="S380" s="235" t="n"/>
      <c r="T380" s="235" t="n">
        <v>3297</v>
      </c>
      <c r="U380" s="235" t="n">
        <v>3219</v>
      </c>
      <c r="V380" s="235" t="n"/>
      <c r="W380" s="235" t="n"/>
      <c r="X380" s="235" t="n"/>
      <c r="Y380" s="195" t="n">
        <v>106</v>
      </c>
      <c r="Z380" s="195" t="n">
        <v>108</v>
      </c>
      <c r="AA380" s="235" t="n"/>
      <c r="AB380" s="235" t="n"/>
      <c r="AC380" s="235" t="n"/>
      <c r="AD380" s="235" t="n"/>
      <c r="AE380" s="235" t="n"/>
      <c r="AF380" s="235" t="n"/>
      <c r="AG380" s="235" t="n"/>
      <c r="AH380" s="235" t="n"/>
      <c r="AI380" s="235" t="n"/>
      <c r="AJ380" s="235" t="n"/>
      <c r="AK380" s="195" t="n">
        <v>105</v>
      </c>
      <c r="AL380" s="195" t="n">
        <v>106</v>
      </c>
      <c r="AM380" s="235" t="n"/>
      <c r="AN380" s="235" t="n"/>
      <c r="AO380" s="282" t="n"/>
      <c r="AP380" s="219" t="n">
        <v>140</v>
      </c>
      <c r="AQ380" s="220" t="n">
        <v>103</v>
      </c>
      <c r="AR380" s="218" t="n"/>
      <c r="AS380" s="218" t="n"/>
      <c r="AT380" s="218" t="n"/>
      <c r="AU380" s="218" t="n"/>
      <c r="AV380" s="218" t="n"/>
      <c r="AW380" s="218" t="n">
        <v>314</v>
      </c>
      <c r="AX380" s="218" t="n">
        <v>471</v>
      </c>
      <c r="AY380" s="218" t="n">
        <v>157</v>
      </c>
      <c r="AZ380" s="218" t="n"/>
      <c r="BA380" s="218" t="n"/>
      <c r="BB380" s="218" t="n"/>
      <c r="BC380" s="218" t="n"/>
      <c r="BD380" s="218" t="n"/>
      <c r="BE380" s="218" t="n"/>
      <c r="BF380" s="218" t="n"/>
      <c r="BG380" s="218" t="n"/>
      <c r="BH380" s="218" t="n"/>
      <c r="BI380" s="218" t="n"/>
      <c r="BJ380" s="218" t="n"/>
      <c r="BK380" s="218" t="n"/>
      <c r="BL380" s="218" t="n"/>
      <c r="BM380" s="218" t="n"/>
      <c r="BN380" s="218" t="n"/>
      <c r="BO380" s="218" t="n"/>
      <c r="BP380" s="218" t="n"/>
      <c r="BQ380" s="218" t="n"/>
      <c r="BR380" s="218" t="n"/>
      <c r="BS380" s="218" t="n"/>
      <c r="BT380" s="218" t="n"/>
      <c r="BU380" s="218" t="n"/>
      <c r="BV380" s="218" t="n"/>
      <c r="BW380" s="218" t="n"/>
      <c r="BX380" s="221" t="n"/>
      <c r="BY380" s="221" t="n"/>
      <c r="BZ380" s="221" t="n"/>
      <c r="CA380" s="221" t="n"/>
      <c r="CB380" s="221" t="n"/>
      <c r="CC380" s="221" t="n"/>
      <c r="CD380" s="221" t="n"/>
      <c r="CE380" s="221" t="n"/>
      <c r="CF380" s="221" t="n"/>
      <c r="CG380" s="222" t="n"/>
      <c r="CH380" s="217" t="n">
        <v>0.015</v>
      </c>
      <c r="CI380" s="449" t="n"/>
      <c r="CJ380" s="224" t="n"/>
      <c r="CK380" s="196" t="n"/>
      <c r="CL380" s="196" t="n"/>
      <c r="CM380" s="196" t="n"/>
      <c r="CN380" s="196" t="n"/>
      <c r="CO380" s="196" t="inlineStr">
        <is>
          <t>الكترولوكس</t>
        </is>
      </c>
      <c r="CP380" s="24" t="inlineStr">
        <is>
          <t>القاهرة للصناعات المغذية غسالات</t>
        </is>
      </c>
      <c r="CQ380" s="367" t="inlineStr">
        <is>
          <t>PDFRP0147</t>
        </is>
      </c>
      <c r="CR380" s="367" t="n"/>
      <c r="CS380" s="367" t="n">
        <v>3</v>
      </c>
      <c r="CT380" s="367" t="n"/>
      <c r="CU380" s="367" t="n"/>
      <c r="CV380" s="367" t="n"/>
      <c r="CW380" s="367" t="n"/>
      <c r="CX380" s="367" t="n"/>
      <c r="CY380" s="367">
        <f>IFERROR(ROUND(STDEV(AN380,L380),1),"")</f>
        <v/>
      </c>
      <c r="CZ380" s="235">
        <f>IFERROR(ROUND(AVERAGE(O380:S380,AA380:AE380),0),"")</f>
        <v/>
      </c>
      <c r="DA380" s="235">
        <f>IFERROR(AVERAGE(T380:X380,AF380:AJ380),"")</f>
        <v/>
      </c>
      <c r="DB380" s="96" t="n"/>
      <c r="DC380" s="431">
        <f>SUM(BL380:BT380,AW380:BE380)</f>
        <v/>
      </c>
      <c r="DD380">
        <f>ROUND(DC380/K380,0)</f>
        <v/>
      </c>
      <c r="DE380">
        <f>IFERROR(ROUND(AVERAGE(Y380:Z380,AK380:AL380),0),"")</f>
        <v/>
      </c>
      <c r="DF380" s="218">
        <f>IFERROR(ROUND((3600/DE380*J380),0),"")</f>
        <v/>
      </c>
      <c r="DG380">
        <f>IFERROR(ROUND(DD380/DF380,1),"")</f>
        <v/>
      </c>
      <c r="DH380" s="431">
        <f>DD380+DB380</f>
        <v/>
      </c>
      <c r="DI380">
        <f>DC380/DH380</f>
        <v/>
      </c>
      <c r="DK380" s="431">
        <f>DF380-AP380</f>
        <v/>
      </c>
      <c r="DL380" s="367" t="n"/>
      <c r="DM380" s="367" t="n"/>
      <c r="DN380" s="367" t="n"/>
      <c r="DO380" s="367" t="n"/>
      <c r="DP380" s="367" t="n"/>
      <c r="DQ380" s="367" t="n"/>
      <c r="DR380" s="367" t="n"/>
      <c r="DS380" s="367" t="n"/>
      <c r="DT380" s="367" t="n"/>
      <c r="DU380" s="367" t="n"/>
      <c r="DV380" s="367" t="n"/>
      <c r="DW380" s="367" t="n"/>
      <c r="DX380" s="367" t="n"/>
      <c r="DY380" s="367" t="n"/>
      <c r="DZ380" s="367" t="n"/>
      <c r="EA380" s="367" t="n"/>
      <c r="EB380" s="367" t="n"/>
      <c r="EC380" s="367" t="n"/>
      <c r="ED380" s="367" t="n"/>
      <c r="EE380" s="367" t="n"/>
      <c r="EF380" s="367" t="n"/>
      <c r="EG380" s="367" t="n"/>
      <c r="EH380" s="367" t="n"/>
      <c r="EI380" s="367" t="n"/>
    </row>
    <row r="381" ht="31.5" customFormat="1" customHeight="1" s="242">
      <c r="A381" s="236" t="n">
        <v>2022</v>
      </c>
      <c r="B381" s="192" t="n">
        <v>1</v>
      </c>
      <c r="C381" s="448" t="n">
        <v>44580</v>
      </c>
      <c r="D381" s="192" t="n">
        <v>34</v>
      </c>
      <c r="E381" s="192" t="n">
        <v>100</v>
      </c>
      <c r="F381" s="192" t="n">
        <v>2</v>
      </c>
      <c r="G381" s="241" t="inlineStr">
        <is>
          <t>فوم تغليف علوى يمين امامى11قدم  PDFRP0142</t>
        </is>
      </c>
      <c r="H381" t="inlineStr">
        <is>
          <t>FMDAIIM1000000</t>
        </is>
      </c>
      <c r="I381" t="inlineStr">
        <is>
          <t>1400*1700</t>
        </is>
      </c>
      <c r="J381" t="n">
        <v>4</v>
      </c>
      <c r="K381" t="n">
        <v>6</v>
      </c>
      <c r="L381" s="243" t="n">
        <v>20</v>
      </c>
      <c r="M381" s="244" t="n">
        <v>18.6</v>
      </c>
      <c r="N381" s="245" t="n">
        <v>21.4</v>
      </c>
      <c r="O381" s="235" t="n">
        <v>4082</v>
      </c>
      <c r="P381" s="235" t="n">
        <v>3925</v>
      </c>
      <c r="Q381" s="235" t="n"/>
      <c r="R381" s="235" t="n"/>
      <c r="S381" s="235" t="n"/>
      <c r="T381" s="235" t="n">
        <v>3297</v>
      </c>
      <c r="U381" s="235" t="n">
        <v>3219</v>
      </c>
      <c r="V381" s="235" t="n"/>
      <c r="W381" s="235" t="n"/>
      <c r="X381" s="235" t="n"/>
      <c r="Y381" s="195" t="n">
        <v>106</v>
      </c>
      <c r="Z381" s="195" t="n">
        <v>108</v>
      </c>
      <c r="AA381" s="235" t="n"/>
      <c r="AB381" s="235" t="n"/>
      <c r="AC381" s="235" t="n"/>
      <c r="AD381" s="235" t="n"/>
      <c r="AE381" s="235" t="n"/>
      <c r="AF381" s="235" t="n"/>
      <c r="AG381" s="235" t="n"/>
      <c r="AH381" s="235" t="n"/>
      <c r="AI381" s="235" t="n"/>
      <c r="AJ381" s="235" t="n"/>
      <c r="AK381" s="195" t="n">
        <v>105</v>
      </c>
      <c r="AL381" s="195" t="n">
        <v>106</v>
      </c>
      <c r="AM381" s="235" t="n"/>
      <c r="AN381" s="235" t="n"/>
      <c r="AO381" s="282" t="n"/>
      <c r="AP381" s="219" t="n">
        <v>140</v>
      </c>
      <c r="AQ381" s="220" t="n">
        <v>103</v>
      </c>
      <c r="AR381" s="218" t="n"/>
      <c r="AS381" s="218" t="n"/>
      <c r="AT381" s="218" t="n"/>
      <c r="AU381" s="218" t="n"/>
      <c r="AV381" s="218" t="n"/>
      <c r="AW381" s="218" t="n"/>
      <c r="AX381" s="218" t="n"/>
      <c r="AY381" s="218" t="n"/>
      <c r="AZ381" s="218" t="n"/>
      <c r="BA381" s="218" t="n"/>
      <c r="BB381" s="218" t="n"/>
      <c r="BC381" s="218" t="n"/>
      <c r="BD381" s="218" t="n"/>
      <c r="BE381" s="218" t="n"/>
      <c r="BF381" s="218" t="n"/>
      <c r="BG381" s="218" t="n"/>
      <c r="BH381" s="218" t="n"/>
      <c r="BI381" s="218" t="n"/>
      <c r="BJ381" s="218" t="n"/>
      <c r="BK381" s="218" t="n"/>
      <c r="BL381" s="218" t="n"/>
      <c r="BM381" s="218" t="n"/>
      <c r="BN381" s="218" t="n"/>
      <c r="BO381" s="218" t="n"/>
      <c r="BP381" s="218" t="n"/>
      <c r="BQ381" s="218" t="n"/>
      <c r="BR381" s="218" t="n"/>
      <c r="BS381" s="218" t="n"/>
      <c r="BT381" s="218" t="n"/>
      <c r="BU381" s="218" t="n"/>
      <c r="BV381" s="218" t="n"/>
      <c r="BW381" s="218" t="n"/>
      <c r="BX381" s="221" t="n"/>
      <c r="BY381" s="221" t="n"/>
      <c r="BZ381" s="221" t="n"/>
      <c r="CA381" s="221" t="n"/>
      <c r="CB381" s="221" t="n"/>
      <c r="CC381" s="221" t="n"/>
      <c r="CD381" s="221" t="n"/>
      <c r="CE381" s="221" t="n"/>
      <c r="CF381" s="221" t="n"/>
      <c r="CG381" s="222" t="n"/>
      <c r="CH381" s="217" t="n">
        <v>0.015</v>
      </c>
      <c r="CI381" s="449" t="n"/>
      <c r="CJ381" s="224" t="n"/>
      <c r="CK381" s="196" t="n"/>
      <c r="CL381" s="196" t="n"/>
      <c r="CM381" s="196" t="n"/>
      <c r="CN381" s="196" t="n"/>
      <c r="CO381" s="196" t="inlineStr">
        <is>
          <t>الكترولوكس</t>
        </is>
      </c>
      <c r="CP381" s="24" t="inlineStr">
        <is>
          <t>القاهرة للصناعات المغذية غسالات</t>
        </is>
      </c>
      <c r="CQ381" s="367" t="inlineStr">
        <is>
          <t>PDFRP0146</t>
        </is>
      </c>
      <c r="CR381" s="367" t="n"/>
      <c r="CS381" s="367" t="n">
        <v>3</v>
      </c>
      <c r="CT381" s="367" t="n"/>
      <c r="CU381" s="367" t="n"/>
      <c r="CV381" s="367" t="n"/>
      <c r="CW381" s="367" t="n"/>
      <c r="CX381" s="367" t="n"/>
      <c r="CY381" s="367">
        <f>IFERROR(ROUND(STDEV(AN381,L381),1),"")</f>
        <v/>
      </c>
      <c r="CZ381" s="235">
        <f>IFERROR(ROUND(AVERAGE(O381:S381,AA381:AE381),0),"")</f>
        <v/>
      </c>
      <c r="DA381" s="235">
        <f>IFERROR(AVERAGE(T381:X381,AF381:AJ381),"")</f>
        <v/>
      </c>
      <c r="DB381" s="96" t="n"/>
      <c r="DC381" s="431">
        <f>SUM(BL381:BT381,AW381:BE381)</f>
        <v/>
      </c>
      <c r="DD381">
        <f>ROUND(DC381/K381,0)</f>
        <v/>
      </c>
      <c r="DE381">
        <f>IFERROR(ROUND(AVERAGE(Y381:Z381,AK381:AL381),0),"")</f>
        <v/>
      </c>
      <c r="DF381" s="218">
        <f>IFERROR(ROUND((3600/DE381*J381),0),"")</f>
        <v/>
      </c>
      <c r="DG381">
        <f>IFERROR(ROUND(DD381/DF381,1),"")</f>
        <v/>
      </c>
      <c r="DH381" s="431">
        <f>DD381+DB381</f>
        <v/>
      </c>
      <c r="DI381">
        <f>DC381/DH381</f>
        <v/>
      </c>
      <c r="DK381" s="431">
        <f>DF381-AP381</f>
        <v/>
      </c>
      <c r="DL381" s="367" t="n"/>
      <c r="DM381" s="367" t="n"/>
      <c r="DN381" s="367" t="n"/>
      <c r="DO381" s="367" t="n"/>
      <c r="DP381" s="367" t="n"/>
      <c r="DQ381" s="367" t="n"/>
      <c r="DR381" s="367" t="n"/>
      <c r="DS381" s="367" t="n"/>
      <c r="DT381" s="367" t="n"/>
      <c r="DU381" s="367" t="n"/>
      <c r="DV381" s="367" t="n"/>
      <c r="DW381" s="367" t="n"/>
      <c r="DX381" s="367" t="n"/>
      <c r="DY381" s="367" t="n"/>
      <c r="DZ381" s="367" t="n"/>
      <c r="EA381" s="367" t="n"/>
      <c r="EB381" s="367" t="n"/>
      <c r="EC381" s="367" t="n"/>
      <c r="ED381" s="367" t="n"/>
      <c r="EE381" s="367" t="n"/>
      <c r="EF381" s="367" t="n"/>
      <c r="EG381" s="367" t="n"/>
      <c r="EH381" s="367" t="n"/>
      <c r="EI381" s="367" t="n"/>
    </row>
    <row r="382" ht="31.5" customFormat="1" customHeight="1" s="242">
      <c r="A382" s="236" t="n">
        <v>2022</v>
      </c>
      <c r="B382" s="192" t="n">
        <v>1</v>
      </c>
      <c r="C382" s="448" t="n">
        <v>44580</v>
      </c>
      <c r="D382" s="192" t="n">
        <v>34</v>
      </c>
      <c r="E382" s="192" t="n">
        <v>101</v>
      </c>
      <c r="F382" s="192" t="n">
        <v>2</v>
      </c>
      <c r="G382" s="241" t="inlineStr">
        <is>
          <t>فوم تغليف علوى شمال خلفى11قدم  PDFRP0145</t>
        </is>
      </c>
      <c r="H382" t="inlineStr">
        <is>
          <t>FMDAIIM4000000</t>
        </is>
      </c>
      <c r="I382" t="inlineStr">
        <is>
          <t>1400*1700</t>
        </is>
      </c>
      <c r="J382" t="n">
        <v>4</v>
      </c>
      <c r="K382" t="n">
        <v>6</v>
      </c>
      <c r="L382" s="243" t="n">
        <v>20</v>
      </c>
      <c r="M382" s="244" t="n">
        <v>18.6</v>
      </c>
      <c r="N382" s="245" t="n">
        <v>21.4</v>
      </c>
      <c r="O382" s="235" t="n">
        <v>4082</v>
      </c>
      <c r="P382" s="235" t="n">
        <v>3925</v>
      </c>
      <c r="Q382" s="235" t="n"/>
      <c r="R382" s="235" t="n"/>
      <c r="S382" s="235" t="n"/>
      <c r="T382" s="235" t="n">
        <v>3297</v>
      </c>
      <c r="U382" s="235" t="n">
        <v>3219</v>
      </c>
      <c r="V382" s="235" t="n"/>
      <c r="W382" s="235" t="n"/>
      <c r="X382" s="235" t="n"/>
      <c r="Y382" s="195" t="n">
        <v>106</v>
      </c>
      <c r="Z382" s="195" t="n">
        <v>108</v>
      </c>
      <c r="AA382" s="235" t="n"/>
      <c r="AB382" s="235" t="n"/>
      <c r="AC382" s="235" t="n"/>
      <c r="AD382" s="235" t="n"/>
      <c r="AE382" s="235" t="n"/>
      <c r="AF382" s="235" t="n"/>
      <c r="AG382" s="235" t="n"/>
      <c r="AH382" s="235" t="n"/>
      <c r="AI382" s="235" t="n"/>
      <c r="AJ382" s="235" t="n"/>
      <c r="AK382" s="195" t="n">
        <v>105</v>
      </c>
      <c r="AL382" s="195" t="n">
        <v>106</v>
      </c>
      <c r="AM382" s="235" t="n"/>
      <c r="AN382" s="235" t="n"/>
      <c r="AO382" s="282" t="n"/>
      <c r="AP382" s="219" t="n">
        <v>140</v>
      </c>
      <c r="AQ382" s="220" t="n">
        <v>103</v>
      </c>
      <c r="AR382" s="218" t="n"/>
      <c r="AS382" s="218" t="n"/>
      <c r="AT382" s="218" t="n"/>
      <c r="AU382" s="218" t="n"/>
      <c r="AV382" s="218" t="n"/>
      <c r="AW382" s="218" t="n"/>
      <c r="AX382" s="218" t="n"/>
      <c r="AY382" s="218" t="n"/>
      <c r="AZ382" s="218" t="n"/>
      <c r="BA382" s="218" t="n"/>
      <c r="BB382" s="218" t="n"/>
      <c r="BC382" s="218" t="n"/>
      <c r="BD382" s="218" t="n"/>
      <c r="BE382" s="218" t="n"/>
      <c r="BF382" s="218" t="n"/>
      <c r="BG382" s="218" t="n"/>
      <c r="BH382" s="218" t="n"/>
      <c r="BI382" s="218" t="n"/>
      <c r="BJ382" s="218" t="n"/>
      <c r="BK382" s="218" t="n"/>
      <c r="BL382" s="218" t="n"/>
      <c r="BM382" s="218" t="n"/>
      <c r="BN382" s="218" t="n"/>
      <c r="BO382" s="218" t="n"/>
      <c r="BP382" s="218" t="n"/>
      <c r="BQ382" s="218" t="n"/>
      <c r="BR382" s="218" t="n"/>
      <c r="BS382" s="218" t="n"/>
      <c r="BT382" s="218" t="n"/>
      <c r="BU382" s="218" t="n"/>
      <c r="BV382" s="218" t="n"/>
      <c r="BW382" s="218" t="n"/>
      <c r="BX382" s="221" t="n"/>
      <c r="BY382" s="221" t="n"/>
      <c r="BZ382" s="221" t="n"/>
      <c r="CA382" s="221" t="n"/>
      <c r="CB382" s="221" t="n"/>
      <c r="CC382" s="221" t="n"/>
      <c r="CD382" s="221" t="n"/>
      <c r="CE382" s="221" t="n"/>
      <c r="CF382" s="221" t="n"/>
      <c r="CG382" s="222" t="n"/>
      <c r="CH382" s="217" t="n">
        <v>0.015</v>
      </c>
      <c r="CI382" s="449" t="n"/>
      <c r="CJ382" s="224" t="n"/>
      <c r="CK382" s="196" t="n"/>
      <c r="CL382" s="196" t="n"/>
      <c r="CM382" s="196" t="n"/>
      <c r="CN382" s="196" t="n"/>
      <c r="CO382" s="196" t="inlineStr">
        <is>
          <t>الكترولوكس</t>
        </is>
      </c>
      <c r="CP382" s="24" t="inlineStr">
        <is>
          <t>القاهرة للصناعات المغذية غسالات</t>
        </is>
      </c>
      <c r="CQ382" s="367" t="inlineStr">
        <is>
          <t>PDFRP0142</t>
        </is>
      </c>
      <c r="CR382" s="367" t="n"/>
      <c r="CS382" s="367" t="n">
        <v>3</v>
      </c>
      <c r="CT382" s="367" t="n"/>
      <c r="CU382" s="367" t="n"/>
      <c r="CV382" s="367" t="n"/>
      <c r="CW382" s="367" t="n"/>
      <c r="CX382" s="367" t="n"/>
      <c r="CY382" s="367">
        <f>IFERROR(ROUND(STDEV(AN382,L382),1),"")</f>
        <v/>
      </c>
      <c r="CZ382" s="235">
        <f>IFERROR(ROUND(AVERAGE(O382:S382,AA382:AE382),0),"")</f>
        <v/>
      </c>
      <c r="DA382" s="235">
        <f>IFERROR(AVERAGE(T382:X382,AF382:AJ382),"")</f>
        <v/>
      </c>
      <c r="DB382" s="96" t="n"/>
      <c r="DC382" s="431">
        <f>SUM(BL382:BT382,AW382:BE382)</f>
        <v/>
      </c>
      <c r="DD382">
        <f>ROUND(DC382/K382,0)</f>
        <v/>
      </c>
      <c r="DE382">
        <f>IFERROR(ROUND(AVERAGE(Y382:Z382,AK382:AL382),0),"")</f>
        <v/>
      </c>
      <c r="DF382" s="218">
        <f>IFERROR(ROUND((3600/DE382*J382),0),"")</f>
        <v/>
      </c>
      <c r="DG382">
        <f>IFERROR(ROUND(DD382/DF382,1),"")</f>
        <v/>
      </c>
      <c r="DH382" s="431">
        <f>DD382+DB382</f>
        <v/>
      </c>
      <c r="DI382">
        <f>DC382/DH382</f>
        <v/>
      </c>
      <c r="DK382" s="431">
        <f>DF382-AP382</f>
        <v/>
      </c>
      <c r="DL382" s="367" t="n"/>
      <c r="DM382" s="367" t="n"/>
      <c r="DN382" s="367" t="n"/>
      <c r="DO382" s="367" t="n"/>
      <c r="DP382" s="367" t="n"/>
      <c r="DQ382" s="367" t="n"/>
      <c r="DR382" s="367" t="n"/>
      <c r="DS382" s="367" t="n"/>
      <c r="DT382" s="367" t="n"/>
      <c r="DU382" s="367" t="n"/>
      <c r="DV382" s="367" t="n"/>
      <c r="DW382" s="367" t="n"/>
      <c r="DX382" s="367" t="n"/>
      <c r="DY382" s="367" t="n"/>
      <c r="DZ382" s="367" t="n"/>
      <c r="EA382" s="367" t="n"/>
      <c r="EB382" s="367" t="n"/>
      <c r="EC382" s="367" t="n"/>
      <c r="ED382" s="367" t="n"/>
      <c r="EE382" s="367" t="n"/>
      <c r="EF382" s="367" t="n"/>
      <c r="EG382" s="367" t="n"/>
      <c r="EH382" s="367" t="n"/>
      <c r="EI382" s="367" t="n"/>
    </row>
    <row r="383" ht="31.5" customFormat="1" customHeight="1" s="242">
      <c r="A383" s="236" t="n">
        <v>2022</v>
      </c>
      <c r="B383" s="192" t="n">
        <v>1</v>
      </c>
      <c r="C383" s="448" t="n">
        <v>44580</v>
      </c>
      <c r="D383" s="192" t="n">
        <v>34</v>
      </c>
      <c r="E383" s="192" t="n">
        <v>102</v>
      </c>
      <c r="F383" s="192" t="n">
        <v>2</v>
      </c>
      <c r="G383" s="241" t="inlineStr">
        <is>
          <t>فوم تغليف علوى شمال امامى11قدم  PDFRP0144</t>
        </is>
      </c>
      <c r="H383" t="inlineStr">
        <is>
          <t>FMDAIIM3000000</t>
        </is>
      </c>
      <c r="I383" t="inlineStr">
        <is>
          <t>1400*1700</t>
        </is>
      </c>
      <c r="J383" t="n">
        <v>4</v>
      </c>
      <c r="K383" t="n">
        <v>6</v>
      </c>
      <c r="L383" s="243" t="n">
        <v>20</v>
      </c>
      <c r="M383" s="244" t="n">
        <v>18.6</v>
      </c>
      <c r="N383" s="245" t="n">
        <v>21.4</v>
      </c>
      <c r="O383" s="235" t="n">
        <v>4082</v>
      </c>
      <c r="P383" s="235" t="n">
        <v>3925</v>
      </c>
      <c r="Q383" s="235" t="n"/>
      <c r="R383" s="235" t="n"/>
      <c r="S383" s="235" t="n"/>
      <c r="T383" s="235" t="n">
        <v>3297</v>
      </c>
      <c r="U383" s="235" t="n">
        <v>3219</v>
      </c>
      <c r="V383" s="235" t="n"/>
      <c r="W383" s="235" t="n"/>
      <c r="X383" s="235" t="n"/>
      <c r="Y383" s="195" t="n">
        <v>106</v>
      </c>
      <c r="Z383" s="195" t="n">
        <v>108</v>
      </c>
      <c r="AA383" s="235" t="n"/>
      <c r="AB383" s="235" t="n"/>
      <c r="AC383" s="235" t="n"/>
      <c r="AD383" s="235" t="n"/>
      <c r="AE383" s="235" t="n"/>
      <c r="AF383" s="235" t="n"/>
      <c r="AG383" s="235" t="n"/>
      <c r="AH383" s="235" t="n"/>
      <c r="AI383" s="235" t="n"/>
      <c r="AJ383" s="235" t="n"/>
      <c r="AK383" s="195" t="n">
        <v>105</v>
      </c>
      <c r="AL383" s="195" t="n">
        <v>106</v>
      </c>
      <c r="AM383" s="235" t="n"/>
      <c r="AN383" s="235" t="n"/>
      <c r="AO383" s="282" t="n"/>
      <c r="AP383" s="219" t="n">
        <v>140</v>
      </c>
      <c r="AQ383" s="220" t="n">
        <v>103</v>
      </c>
      <c r="AR383" s="218" t="n"/>
      <c r="AS383" s="218" t="n"/>
      <c r="AT383" s="218" t="n"/>
      <c r="AU383" s="218" t="n"/>
      <c r="AV383" s="218" t="n"/>
      <c r="AW383" s="218" t="n"/>
      <c r="AX383" s="218" t="n"/>
      <c r="AY383" s="218" t="n"/>
      <c r="AZ383" s="218" t="n"/>
      <c r="BA383" s="218" t="n"/>
      <c r="BB383" s="218" t="n"/>
      <c r="BC383" s="218" t="n"/>
      <c r="BD383" s="218" t="n"/>
      <c r="BE383" s="218" t="n"/>
      <c r="BF383" s="218" t="n"/>
      <c r="BG383" s="218" t="n"/>
      <c r="BH383" s="218" t="n"/>
      <c r="BI383" s="218" t="n"/>
      <c r="BJ383" s="218" t="n"/>
      <c r="BK383" s="218" t="n"/>
      <c r="BL383" s="218" t="n"/>
      <c r="BM383" s="218" t="n"/>
      <c r="BN383" s="218" t="n"/>
      <c r="BO383" s="218" t="n"/>
      <c r="BP383" s="218" t="n"/>
      <c r="BQ383" s="218" t="n"/>
      <c r="BR383" s="218" t="n"/>
      <c r="BS383" s="218" t="n"/>
      <c r="BT383" s="218" t="n"/>
      <c r="BU383" s="218" t="n"/>
      <c r="BV383" s="218" t="n"/>
      <c r="BW383" s="218" t="n"/>
      <c r="BX383" s="221" t="n"/>
      <c r="BY383" s="221" t="n"/>
      <c r="BZ383" s="221" t="n"/>
      <c r="CA383" s="221" t="n"/>
      <c r="CB383" s="221" t="n"/>
      <c r="CC383" s="221" t="n"/>
      <c r="CD383" s="221" t="n"/>
      <c r="CE383" s="221" t="n"/>
      <c r="CF383" s="221" t="n"/>
      <c r="CG383" s="222" t="n"/>
      <c r="CH383" s="217" t="n">
        <v>0.015</v>
      </c>
      <c r="CI383" s="449" t="n"/>
      <c r="CJ383" s="224" t="n"/>
      <c r="CK383" s="196" t="n"/>
      <c r="CL383" s="196" t="n"/>
      <c r="CM383" s="196" t="n"/>
      <c r="CN383" s="196" t="n"/>
      <c r="CO383" s="196" t="inlineStr">
        <is>
          <t>الكترولوكس</t>
        </is>
      </c>
      <c r="CP383" s="24" t="inlineStr">
        <is>
          <t>القاهرة للصناعات المغذية غسالات</t>
        </is>
      </c>
      <c r="CQ383" s="367" t="inlineStr">
        <is>
          <t>PDFRP0143</t>
        </is>
      </c>
      <c r="CR383" s="367" t="n"/>
      <c r="CS383" s="367" t="n">
        <v>3</v>
      </c>
      <c r="CT383" s="367" t="n"/>
      <c r="CU383" s="367" t="n"/>
      <c r="CV383" s="367" t="n"/>
      <c r="CW383" s="367" t="n"/>
      <c r="CX383" s="367" t="n"/>
      <c r="CY383" s="367">
        <f>IFERROR(ROUND(STDEV(AN383,L383),1),"")</f>
        <v/>
      </c>
      <c r="CZ383" s="235">
        <f>IFERROR(ROUND(AVERAGE(O383:S383,AA383:AE383),0),"")</f>
        <v/>
      </c>
      <c r="DA383" s="235">
        <f>IFERROR(AVERAGE(T383:X383,AF383:AJ383),"")</f>
        <v/>
      </c>
      <c r="DB383" s="96" t="n"/>
      <c r="DC383" s="431">
        <f>SUM(BL383:BT383,AW383:BE383)</f>
        <v/>
      </c>
      <c r="DD383">
        <f>ROUND(DC383/K383,0)</f>
        <v/>
      </c>
      <c r="DE383">
        <f>IFERROR(ROUND(AVERAGE(Y383:Z383,AK383:AL383),0),"")</f>
        <v/>
      </c>
      <c r="DF383" s="218">
        <f>IFERROR(ROUND((3600/DE383*J383),0),"")</f>
        <v/>
      </c>
      <c r="DG383">
        <f>IFERROR(ROUND(DD383/DF383,1),"")</f>
        <v/>
      </c>
      <c r="DH383" s="431">
        <f>DD383+DB383</f>
        <v/>
      </c>
      <c r="DI383">
        <f>DC383/DH383</f>
        <v/>
      </c>
      <c r="DK383" s="431">
        <f>DF383-AP383</f>
        <v/>
      </c>
      <c r="DL383" s="367" t="n"/>
      <c r="DM383" s="367" t="n"/>
      <c r="DN383" s="367" t="n"/>
      <c r="DO383" s="367" t="n"/>
      <c r="DP383" s="367" t="n"/>
      <c r="DQ383" s="367" t="n"/>
      <c r="DR383" s="367" t="n"/>
      <c r="DS383" s="367" t="n"/>
      <c r="DT383" s="367" t="n"/>
      <c r="DU383" s="367" t="n"/>
      <c r="DV383" s="367" t="n"/>
      <c r="DW383" s="367" t="n"/>
      <c r="DX383" s="367" t="n"/>
      <c r="DY383" s="367" t="n"/>
      <c r="DZ383" s="367" t="n"/>
      <c r="EA383" s="367" t="n"/>
      <c r="EB383" s="367" t="n"/>
      <c r="EC383" s="367" t="n"/>
      <c r="ED383" s="367" t="n"/>
      <c r="EE383" s="367" t="n"/>
      <c r="EF383" s="367" t="n"/>
      <c r="EG383" s="367" t="n"/>
      <c r="EH383" s="367" t="n"/>
      <c r="EI383" s="367" t="n"/>
    </row>
    <row r="384" ht="31.5" customFormat="1" customHeight="1" s="242">
      <c r="A384" s="236" t="n">
        <v>2022</v>
      </c>
      <c r="B384" s="192" t="n">
        <v>1</v>
      </c>
      <c r="C384" s="448" t="n">
        <v>44580</v>
      </c>
      <c r="D384" s="192" t="n">
        <v>34</v>
      </c>
      <c r="E384" s="192" t="n">
        <v>103</v>
      </c>
      <c r="F384" s="192" t="n">
        <v>2</v>
      </c>
      <c r="G384" s="241" t="inlineStr">
        <is>
          <t>فوم تغليف سفلى يمين 11قدم المعدل PDFRP0147</t>
        </is>
      </c>
      <c r="H384" t="inlineStr">
        <is>
          <t>FMDAIIM6000000</t>
        </is>
      </c>
      <c r="I384" t="inlineStr">
        <is>
          <t>1400*1700</t>
        </is>
      </c>
      <c r="J384" t="n">
        <v>4</v>
      </c>
      <c r="K384" t="n">
        <v>6</v>
      </c>
      <c r="L384" s="243" t="n">
        <v>89</v>
      </c>
      <c r="M384" s="244" t="n">
        <v>82.77</v>
      </c>
      <c r="N384" s="245" t="n">
        <v>95.23</v>
      </c>
      <c r="O384" s="235" t="n">
        <v>16485</v>
      </c>
      <c r="P384" s="235" t="n">
        <v>16799</v>
      </c>
      <c r="Q384" s="235" t="n"/>
      <c r="R384" s="235" t="n"/>
      <c r="S384" s="235" t="n"/>
      <c r="T384" s="235" t="n">
        <v>13502</v>
      </c>
      <c r="U384" s="235" t="n">
        <v>13345</v>
      </c>
      <c r="V384" s="235" t="n"/>
      <c r="W384" s="235" t="n"/>
      <c r="X384" s="235" t="n"/>
      <c r="Y384" s="195" t="n">
        <v>106</v>
      </c>
      <c r="Z384" s="195" t="n">
        <v>108</v>
      </c>
      <c r="AA384" s="235" t="n"/>
      <c r="AB384" s="235" t="n"/>
      <c r="AC384" s="235" t="n"/>
      <c r="AD384" s="235" t="n"/>
      <c r="AE384" s="235" t="n"/>
      <c r="AF384" s="235" t="n"/>
      <c r="AG384" s="235" t="n"/>
      <c r="AH384" s="235" t="n"/>
      <c r="AI384" s="235" t="n"/>
      <c r="AJ384" s="235" t="n"/>
      <c r="AK384" s="195" t="n">
        <v>105</v>
      </c>
      <c r="AL384" s="195" t="n">
        <v>106</v>
      </c>
      <c r="AM384" s="235" t="n"/>
      <c r="AN384" s="235" t="n"/>
      <c r="AO384" s="282" t="n"/>
      <c r="AP384" s="219" t="n">
        <v>140</v>
      </c>
      <c r="AQ384" s="220" t="n">
        <v>103</v>
      </c>
      <c r="AR384" s="218" t="n"/>
      <c r="AS384" s="218" t="n"/>
      <c r="AT384" s="218" t="n"/>
      <c r="AU384" s="218" t="n"/>
      <c r="AV384" s="218" t="n"/>
      <c r="AW384" s="218" t="n">
        <v>314</v>
      </c>
      <c r="AX384" s="218" t="n">
        <v>628</v>
      </c>
      <c r="AY384" s="218" t="n">
        <v>314</v>
      </c>
      <c r="AZ384" s="218" t="n"/>
      <c r="BA384" s="218" t="n"/>
      <c r="BB384" s="218" t="n"/>
      <c r="BC384" s="218" t="n"/>
      <c r="BD384" s="218" t="n"/>
      <c r="BE384" s="218" t="n"/>
      <c r="BF384" s="218" t="n"/>
      <c r="BG384" s="218" t="n"/>
      <c r="BH384" s="218" t="n"/>
      <c r="BI384" s="218" t="n"/>
      <c r="BJ384" s="218" t="n"/>
      <c r="BK384" s="218" t="n"/>
      <c r="BL384" s="218" t="n"/>
      <c r="BM384" s="218" t="n"/>
      <c r="BN384" s="218" t="n"/>
      <c r="BO384" s="218" t="n"/>
      <c r="BP384" s="218" t="n"/>
      <c r="BQ384" s="218" t="n"/>
      <c r="BR384" s="218" t="n"/>
      <c r="BS384" s="218" t="n"/>
      <c r="BT384" s="218" t="n"/>
      <c r="BU384" s="218" t="n"/>
      <c r="BV384" s="218" t="n"/>
      <c r="BW384" s="218" t="n"/>
      <c r="BX384" s="221" t="n"/>
      <c r="BY384" s="221" t="n"/>
      <c r="BZ384" s="221" t="n"/>
      <c r="CA384" s="221" t="n"/>
      <c r="CB384" s="221" t="n"/>
      <c r="CC384" s="221" t="n"/>
      <c r="CD384" s="221" t="n"/>
      <c r="CE384" s="221" t="n"/>
      <c r="CF384" s="221" t="n"/>
      <c r="CG384" s="222" t="n"/>
      <c r="CH384" s="217" t="n">
        <v>0.015</v>
      </c>
      <c r="CI384" s="449" t="n"/>
      <c r="CJ384" s="224" t="n"/>
      <c r="CK384" s="196" t="n"/>
      <c r="CL384" s="196" t="n"/>
      <c r="CM384" s="196" t="n"/>
      <c r="CN384" s="196" t="n"/>
      <c r="CO384" s="196" t="inlineStr">
        <is>
          <t>الكترولوكس</t>
        </is>
      </c>
      <c r="CP384" s="24" t="inlineStr">
        <is>
          <t>القاهرة للصناعات المغذية غسالات</t>
        </is>
      </c>
      <c r="CQ384" s="367" t="inlineStr">
        <is>
          <t>PDFRP0144</t>
        </is>
      </c>
      <c r="CR384" s="367" t="n"/>
      <c r="CS384" s="367" t="n">
        <v>3</v>
      </c>
      <c r="CT384" s="367" t="n"/>
      <c r="CU384" s="367" t="n"/>
      <c r="CV384" s="367" t="n"/>
      <c r="CW384" s="367" t="n"/>
      <c r="CX384" s="367" t="n"/>
      <c r="CY384" s="367">
        <f>IFERROR(ROUND(STDEV(AN384,L384),1),"")</f>
        <v/>
      </c>
      <c r="CZ384" s="235">
        <f>IFERROR(ROUND(AVERAGE(O384:S384,AA384:AE384),0),"")</f>
        <v/>
      </c>
      <c r="DA384" s="235">
        <f>IFERROR(AVERAGE(T384:X384,AF384:AJ384),"")</f>
        <v/>
      </c>
      <c r="DB384" s="96" t="n"/>
      <c r="DC384" s="431">
        <f>SUM(BL384:BT384,AW384:BE384)</f>
        <v/>
      </c>
      <c r="DD384">
        <f>ROUND(DC384/K384,0)</f>
        <v/>
      </c>
      <c r="DE384">
        <f>IFERROR(ROUND(AVERAGE(Y384:Z384,AK384:AL384),0),"")</f>
        <v/>
      </c>
      <c r="DF384" s="218">
        <f>IFERROR(ROUND((3600/DE384*J384),0),"")</f>
        <v/>
      </c>
      <c r="DG384">
        <f>IFERROR(ROUND(DD384/DF384,1),"")</f>
        <v/>
      </c>
      <c r="DH384" s="431">
        <f>DD384+DB384</f>
        <v/>
      </c>
      <c r="DI384">
        <f>DC384/DH384</f>
        <v/>
      </c>
      <c r="DK384" s="431">
        <f>DF384-AP384</f>
        <v/>
      </c>
      <c r="DL384" s="367" t="n"/>
      <c r="DM384" s="367" t="n"/>
      <c r="DN384" s="367" t="n"/>
      <c r="DO384" s="367" t="n"/>
      <c r="DP384" s="367" t="n"/>
      <c r="DQ384" s="367" t="n"/>
      <c r="DR384" s="367" t="n"/>
      <c r="DS384" s="367" t="n"/>
      <c r="DT384" s="367" t="n"/>
      <c r="DU384" s="367" t="n"/>
      <c r="DV384" s="367" t="n"/>
      <c r="DW384" s="367" t="n"/>
      <c r="DX384" s="367" t="n"/>
      <c r="DY384" s="367" t="n"/>
      <c r="DZ384" s="367" t="n"/>
      <c r="EA384" s="367" t="n"/>
      <c r="EB384" s="367" t="n"/>
      <c r="EC384" s="367" t="n"/>
      <c r="ED384" s="367" t="n"/>
      <c r="EE384" s="367" t="n"/>
      <c r="EF384" s="367" t="n"/>
      <c r="EG384" s="367" t="n"/>
      <c r="EH384" s="367" t="n"/>
      <c r="EI384" s="367" t="n"/>
    </row>
    <row r="385" ht="31.5" customFormat="1" customHeight="1" s="242">
      <c r="A385" s="236" t="n">
        <v>2022</v>
      </c>
      <c r="B385" s="192" t="n">
        <v>1</v>
      </c>
      <c r="C385" s="448" t="n">
        <v>44580</v>
      </c>
      <c r="D385" s="192" t="n">
        <v>34</v>
      </c>
      <c r="E385" s="192" t="n">
        <v>104</v>
      </c>
      <c r="F385" s="192" t="n">
        <v>2</v>
      </c>
      <c r="G385" s="241" t="inlineStr">
        <is>
          <t>فوم تغليف سفلى شمال 11قدم المعدل  PDFRP0146</t>
        </is>
      </c>
      <c r="H385" t="inlineStr">
        <is>
          <t>FMDAIIM5000000</t>
        </is>
      </c>
      <c r="I385" t="inlineStr">
        <is>
          <t>1400*1700</t>
        </is>
      </c>
      <c r="J385" t="n">
        <v>4</v>
      </c>
      <c r="K385" t="n">
        <v>6</v>
      </c>
      <c r="L385" s="243" t="n">
        <v>89</v>
      </c>
      <c r="M385" s="244" t="n">
        <v>82.77</v>
      </c>
      <c r="N385" s="245" t="n">
        <v>95.23</v>
      </c>
      <c r="O385" s="235" t="n">
        <v>16485</v>
      </c>
      <c r="P385" s="235" t="n">
        <v>16799</v>
      </c>
      <c r="Q385" s="235" t="n"/>
      <c r="R385" s="235" t="n"/>
      <c r="S385" s="235" t="n"/>
      <c r="T385" s="235" t="n">
        <v>13502</v>
      </c>
      <c r="U385" s="235" t="n">
        <v>13345</v>
      </c>
      <c r="V385" s="235" t="n"/>
      <c r="W385" s="235" t="n"/>
      <c r="X385" s="235" t="n"/>
      <c r="Y385" s="195" t="n">
        <v>106</v>
      </c>
      <c r="Z385" s="195" t="n">
        <v>108</v>
      </c>
      <c r="AA385" s="235" t="n"/>
      <c r="AB385" s="235" t="n"/>
      <c r="AC385" s="235" t="n"/>
      <c r="AD385" s="235" t="n"/>
      <c r="AE385" s="235" t="n"/>
      <c r="AF385" s="235" t="n"/>
      <c r="AG385" s="235" t="n"/>
      <c r="AH385" s="235" t="n"/>
      <c r="AI385" s="235" t="n"/>
      <c r="AJ385" s="235" t="n"/>
      <c r="AK385" s="195" t="n">
        <v>105</v>
      </c>
      <c r="AL385" s="195" t="n">
        <v>106</v>
      </c>
      <c r="AM385" s="235" t="n"/>
      <c r="AN385" s="235" t="n"/>
      <c r="AO385" s="282" t="n"/>
      <c r="AP385" s="219" t="n">
        <v>140</v>
      </c>
      <c r="AQ385" s="220" t="n">
        <v>103</v>
      </c>
      <c r="AR385" s="218" t="n"/>
      <c r="AS385" s="218" t="n"/>
      <c r="AT385" s="218" t="n"/>
      <c r="AU385" s="218" t="n"/>
      <c r="AV385" s="218" t="n"/>
      <c r="AW385" s="218" t="n"/>
      <c r="AX385" s="218" t="n"/>
      <c r="AY385" s="218" t="n"/>
      <c r="AZ385" s="218" t="n"/>
      <c r="BA385" s="218" t="n"/>
      <c r="BB385" s="218" t="n"/>
      <c r="BC385" s="218" t="n"/>
      <c r="BD385" s="218" t="n"/>
      <c r="BE385" s="218" t="n"/>
      <c r="BF385" s="218" t="n"/>
      <c r="BG385" s="218" t="n"/>
      <c r="BH385" s="218" t="n"/>
      <c r="BI385" s="218" t="n"/>
      <c r="BJ385" s="218" t="n"/>
      <c r="BK385" s="218" t="n"/>
      <c r="BL385" s="218" t="n"/>
      <c r="BM385" s="218" t="n"/>
      <c r="BN385" s="218" t="n"/>
      <c r="BO385" s="218" t="n"/>
      <c r="BP385" s="218" t="n"/>
      <c r="BQ385" s="218" t="n"/>
      <c r="BR385" s="218" t="n"/>
      <c r="BS385" s="218" t="n"/>
      <c r="BT385" s="218" t="n"/>
      <c r="BU385" s="218" t="n"/>
      <c r="BV385" s="218" t="n"/>
      <c r="BW385" s="218" t="n"/>
      <c r="BX385" s="221" t="n"/>
      <c r="BY385" s="221" t="n"/>
      <c r="BZ385" s="221" t="n"/>
      <c r="CA385" s="221" t="n"/>
      <c r="CB385" s="221" t="n"/>
      <c r="CC385" s="221" t="n"/>
      <c r="CD385" s="221" t="n"/>
      <c r="CE385" s="221" t="n"/>
      <c r="CF385" s="221" t="n"/>
      <c r="CG385" s="222" t="n"/>
      <c r="CH385" s="217" t="n">
        <v>0.015</v>
      </c>
      <c r="CI385" s="449" t="n"/>
      <c r="CJ385" s="224" t="n"/>
      <c r="CK385" s="196" t="n"/>
      <c r="CL385" s="196" t="n"/>
      <c r="CM385" s="196" t="n"/>
      <c r="CN385" s="196" t="n"/>
      <c r="CO385" s="196" t="inlineStr">
        <is>
          <t>الكترولوكس</t>
        </is>
      </c>
      <c r="CP385" s="24" t="inlineStr">
        <is>
          <t>القاهرة للصناعات المغذية غسالات</t>
        </is>
      </c>
      <c r="CQ385" s="367" t="inlineStr">
        <is>
          <t>PDFRP0145</t>
        </is>
      </c>
      <c r="CR385" s="367" t="n"/>
      <c r="CS385" s="367" t="n">
        <v>3</v>
      </c>
      <c r="CT385" s="367" t="n"/>
      <c r="CU385" s="367" t="n"/>
      <c r="CV385" s="367" t="n"/>
      <c r="CW385" s="367" t="n"/>
      <c r="CX385" s="367" t="n"/>
      <c r="CY385" s="367">
        <f>IFERROR(ROUND(STDEV(AN385,L385),1),"")</f>
        <v/>
      </c>
      <c r="CZ385" s="235">
        <f>IFERROR(ROUND(AVERAGE(O385:S385,AA385:AE385),0),"")</f>
        <v/>
      </c>
      <c r="DA385" s="235">
        <f>IFERROR(AVERAGE(T385:X385,AF385:AJ385),"")</f>
        <v/>
      </c>
      <c r="DB385" s="96" t="n"/>
      <c r="DC385" s="431">
        <f>SUM(BL385:BT385,AW385:BE385)</f>
        <v/>
      </c>
      <c r="DD385">
        <f>ROUND(DC385/K385,0)</f>
        <v/>
      </c>
      <c r="DE385">
        <f>IFERROR(ROUND(AVERAGE(Y385:Z385,AK385:AL385),0),"")</f>
        <v/>
      </c>
      <c r="DF385" s="218">
        <f>IFERROR(ROUND((3600/DE385*J385),0),"")</f>
        <v/>
      </c>
      <c r="DG385">
        <f>IFERROR(ROUND(DD385/DF385,1),"")</f>
        <v/>
      </c>
      <c r="DH385" s="431">
        <f>DD385+DB385</f>
        <v/>
      </c>
      <c r="DI385">
        <f>DC385/DH385</f>
        <v/>
      </c>
      <c r="DK385" s="431">
        <f>DF385-AP385</f>
        <v/>
      </c>
      <c r="DL385" s="367" t="n"/>
      <c r="DM385" s="367" t="n"/>
      <c r="DN385" s="367" t="n"/>
      <c r="DO385" s="367" t="n"/>
      <c r="DP385" s="367" t="n"/>
      <c r="DQ385" s="367" t="n"/>
      <c r="DR385" s="367" t="n"/>
      <c r="DS385" s="367" t="n"/>
      <c r="DT385" s="367" t="n"/>
      <c r="DU385" s="367" t="n"/>
      <c r="DV385" s="367" t="n"/>
      <c r="DW385" s="367" t="n"/>
      <c r="DX385" s="367" t="n"/>
      <c r="DY385" s="367" t="n"/>
      <c r="DZ385" s="367" t="n"/>
      <c r="EA385" s="367" t="n"/>
      <c r="EB385" s="367" t="n"/>
      <c r="EC385" s="367" t="n"/>
      <c r="ED385" s="367" t="n"/>
      <c r="EE385" s="367" t="n"/>
      <c r="EF385" s="367" t="n"/>
      <c r="EG385" s="367" t="n"/>
      <c r="EH385" s="367" t="n"/>
      <c r="EI385" s="367" t="n"/>
    </row>
    <row r="386" ht="31.5" customFormat="1" customHeight="1" s="242">
      <c r="A386" s="236" t="n">
        <v>2022</v>
      </c>
      <c r="B386" s="192" t="n">
        <v>1</v>
      </c>
      <c r="C386" s="448" t="n">
        <v>44580</v>
      </c>
      <c r="D386" s="192" t="n">
        <v>124</v>
      </c>
      <c r="E386" s="192" t="n">
        <v>688</v>
      </c>
      <c r="F386" s="192" t="n">
        <v>2</v>
      </c>
      <c r="G386" s="241" t="inlineStr">
        <is>
          <t>قاعدة غسالة كيلوباترا</t>
        </is>
      </c>
      <c r="H386" t="inlineStr">
        <is>
          <t>FMDAII10CP0000</t>
        </is>
      </c>
      <c r="I386" t="inlineStr">
        <is>
          <t>1400*1700</t>
        </is>
      </c>
      <c r="J386" t="n">
        <v>2</v>
      </c>
      <c r="K386" t="n">
        <v>2</v>
      </c>
      <c r="L386" s="243" t="n">
        <v>200</v>
      </c>
      <c r="M386" s="244" t="n">
        <v>180</v>
      </c>
      <c r="N386" s="245" t="n">
        <v>220</v>
      </c>
      <c r="O386" s="235" t="n"/>
      <c r="P386" s="235" t="n"/>
      <c r="Q386" s="235" t="n">
        <v>14526</v>
      </c>
      <c r="R386" s="235" t="n">
        <v>15228</v>
      </c>
      <c r="S386" s="235" t="n">
        <v>15714</v>
      </c>
      <c r="T386" s="235" t="n"/>
      <c r="U386" s="235" t="n"/>
      <c r="V386" s="235" t="n">
        <v>11502</v>
      </c>
      <c r="W386" s="235" t="n">
        <v>11880</v>
      </c>
      <c r="X386" s="235" t="n">
        <v>11934</v>
      </c>
      <c r="Y386" s="195" t="n">
        <v>115</v>
      </c>
      <c r="Z386" s="195" t="n">
        <v>115</v>
      </c>
      <c r="AA386" s="235" t="n">
        <v>16902</v>
      </c>
      <c r="AB386" s="235" t="n">
        <v>15228</v>
      </c>
      <c r="AC386" s="235" t="n">
        <v>14904</v>
      </c>
      <c r="AD386" s="235" t="n">
        <v>14580</v>
      </c>
      <c r="AE386" s="235" t="n">
        <v>14256</v>
      </c>
      <c r="AF386" s="235" t="n">
        <v>11826</v>
      </c>
      <c r="AG386" s="235" t="n">
        <v>11502</v>
      </c>
      <c r="AH386" s="235" t="n">
        <v>11610</v>
      </c>
      <c r="AI386" s="235" t="n">
        <v>11340</v>
      </c>
      <c r="AJ386" s="235" t="n">
        <v>11232</v>
      </c>
      <c r="AK386" s="195" t="n">
        <v>114</v>
      </c>
      <c r="AL386" s="195" t="n">
        <v>113</v>
      </c>
      <c r="AM386" s="235" t="n"/>
      <c r="AN386" s="235" t="n"/>
      <c r="AO386" s="282" t="n"/>
      <c r="AP386" s="219" t="n">
        <v>60</v>
      </c>
      <c r="AQ386" s="220" t="n">
        <v>120</v>
      </c>
      <c r="AR386" s="218" t="n"/>
      <c r="AS386" s="218" t="n"/>
      <c r="AT386" s="218" t="n"/>
      <c r="AU386" s="218" t="n"/>
      <c r="AV386" s="218" t="n"/>
      <c r="AW386" s="218" t="n">
        <v>216</v>
      </c>
      <c r="AX386" s="218" t="n">
        <v>162</v>
      </c>
      <c r="AY386" s="218" t="n"/>
      <c r="AZ386" s="218" t="n"/>
      <c r="BA386" s="218" t="n"/>
      <c r="BB386" s="218" t="n"/>
      <c r="BC386" s="218" t="n"/>
      <c r="BD386" s="218" t="n"/>
      <c r="BE386" s="218" t="n"/>
      <c r="BF386" s="218" t="n"/>
      <c r="BG386" s="218" t="n"/>
      <c r="BH386" s="218" t="n"/>
      <c r="BI386" s="218" t="n"/>
      <c r="BJ386" s="218" t="n"/>
      <c r="BK386" s="218" t="n"/>
      <c r="BL386" s="218" t="n"/>
      <c r="BM386" s="218" t="n">
        <v>108</v>
      </c>
      <c r="BN386" s="218" t="n">
        <v>270</v>
      </c>
      <c r="BO386" s="218" t="n"/>
      <c r="BP386" s="218" t="n"/>
      <c r="BQ386" s="218" t="n"/>
      <c r="BR386" s="218" t="n"/>
      <c r="BS386" s="218" t="n"/>
      <c r="BT386" s="218" t="n"/>
      <c r="BU386" s="218" t="n"/>
      <c r="BV386" s="218" t="n"/>
      <c r="BW386" s="218" t="n"/>
      <c r="BX386" s="221" t="n">
        <v>108</v>
      </c>
      <c r="BY386" s="221" t="n"/>
      <c r="BZ386" s="221" t="n"/>
      <c r="CA386" s="221" t="n"/>
      <c r="CB386" s="221" t="n"/>
      <c r="CC386" s="221" t="n"/>
      <c r="CD386" s="221" t="n"/>
      <c r="CE386" s="221" t="n"/>
      <c r="CF386" s="221" t="n"/>
      <c r="CG386" s="222" t="n"/>
      <c r="CH386" s="217" t="n">
        <v>0.015</v>
      </c>
      <c r="CI386" s="449" t="n"/>
      <c r="CJ386" s="224" t="n"/>
      <c r="CK386" s="196" t="n"/>
      <c r="CL386" s="196" t="n"/>
      <c r="CM386" s="196" t="n"/>
      <c r="CN386" s="196" t="n"/>
      <c r="CO386" s="196" t="inlineStr">
        <is>
          <t>Media</t>
        </is>
      </c>
      <c r="CP386" s="24" t="inlineStr">
        <is>
          <t>Media</t>
        </is>
      </c>
      <c r="CQ386" s="367" t="n"/>
      <c r="CR386" s="367" t="n"/>
      <c r="CS386" s="367" t="n">
        <v>3</v>
      </c>
      <c r="CT386" s="367" t="n"/>
      <c r="CU386" s="367" t="n"/>
      <c r="CV386" s="367" t="n"/>
      <c r="CW386" s="367" t="n"/>
      <c r="CX386" s="367" t="n"/>
      <c r="CY386" s="367">
        <f>IFERROR(ROUND(STDEV(AN386,L386),1),"")</f>
        <v/>
      </c>
      <c r="CZ386" s="235">
        <f>IFERROR(ROUND(AVERAGE(O386:S386,AA386:AE386),0),"")</f>
        <v/>
      </c>
      <c r="DA386" s="235">
        <f>IFERROR(AVERAGE(T386:X386,AF386:AJ386),"")</f>
        <v/>
      </c>
      <c r="DB386" s="96" t="n"/>
      <c r="DC386" s="431">
        <f>SUM(BL386:BT386,AW386:BE386)</f>
        <v/>
      </c>
      <c r="DD386">
        <f>ROUND(DC386/K386,0)</f>
        <v/>
      </c>
      <c r="DE386">
        <f>IFERROR(ROUND(AVERAGE(Y386:Z386,AK386:AL386),0),"")</f>
        <v/>
      </c>
      <c r="DF386" s="218">
        <f>IFERROR(ROUND((3600/DE386*J386),0),"")</f>
        <v/>
      </c>
      <c r="DG386">
        <f>IFERROR(ROUND(DD386/DF386,1),"")</f>
        <v/>
      </c>
      <c r="DH386" s="431">
        <f>DD386+DB386</f>
        <v/>
      </c>
      <c r="DI386">
        <f>DC386/DH386</f>
        <v/>
      </c>
      <c r="DK386" s="431">
        <f>DF386-AP386</f>
        <v/>
      </c>
      <c r="DL386" s="367" t="n"/>
      <c r="DM386" s="367" t="n"/>
      <c r="DN386" s="367" t="n"/>
      <c r="DO386" s="367" t="n"/>
      <c r="DP386" s="367" t="n"/>
      <c r="DQ386" s="367" t="n"/>
      <c r="DR386" s="367" t="n"/>
      <c r="DS386" s="367" t="n"/>
      <c r="DT386" s="367" t="n"/>
      <c r="DU386" s="367" t="n"/>
      <c r="DV386" s="367" t="n"/>
      <c r="DW386" s="367" t="n"/>
      <c r="DX386" s="367" t="n"/>
      <c r="DY386" s="367" t="n"/>
      <c r="DZ386" s="367" t="n"/>
      <c r="EA386" s="367" t="n"/>
      <c r="EB386" s="367" t="n"/>
      <c r="EC386" s="367" t="n"/>
      <c r="ED386" s="367" t="n"/>
      <c r="EE386" s="367" t="n"/>
      <c r="EF386" s="367" t="n"/>
      <c r="EG386" s="367" t="n"/>
      <c r="EH386" s="367" t="n"/>
      <c r="EI386" s="367" t="n"/>
    </row>
    <row r="387" ht="31.5" customFormat="1" customHeight="1" s="242">
      <c r="A387" s="236" t="n">
        <v>2022</v>
      </c>
      <c r="B387" s="192" t="n">
        <v>1</v>
      </c>
      <c r="C387" s="448" t="n">
        <v>44580</v>
      </c>
      <c r="D387" s="192" t="n">
        <v>124</v>
      </c>
      <c r="E387" s="192" t="n">
        <v>689</v>
      </c>
      <c r="F387" s="192" t="n">
        <v>2</v>
      </c>
      <c r="G387" s="241" t="inlineStr">
        <is>
          <t>لوحه غساله كيلوباترا</t>
        </is>
      </c>
      <c r="H387" t="inlineStr">
        <is>
          <t>FMDAII70CP0000</t>
        </is>
      </c>
      <c r="I387" t="inlineStr">
        <is>
          <t>1400*1700</t>
        </is>
      </c>
      <c r="J387" t="n">
        <v>2</v>
      </c>
      <c r="K387" t="n">
        <v>2</v>
      </c>
      <c r="L387" s="243" t="n">
        <v>75</v>
      </c>
      <c r="M387" s="244" t="n">
        <v>67.5</v>
      </c>
      <c r="N387" s="245" t="n">
        <v>82.5</v>
      </c>
      <c r="O387" s="235" t="n"/>
      <c r="P387" s="235" t="n"/>
      <c r="Q387" s="235" t="n">
        <v>5778</v>
      </c>
      <c r="R387" s="235" t="n">
        <v>5724</v>
      </c>
      <c r="S387" s="235" t="n">
        <v>5616</v>
      </c>
      <c r="T387" s="235" t="n"/>
      <c r="U387" s="235" t="n"/>
      <c r="V387" s="235" t="n">
        <v>4698</v>
      </c>
      <c r="W387" s="235" t="n">
        <v>5076</v>
      </c>
      <c r="X387" s="235" t="n">
        <v>4860</v>
      </c>
      <c r="Y387" s="195" t="n">
        <v>115</v>
      </c>
      <c r="Z387" s="195" t="n">
        <v>115</v>
      </c>
      <c r="AA387" s="235" t="n">
        <v>6318</v>
      </c>
      <c r="AB387" s="235" t="n">
        <v>6048</v>
      </c>
      <c r="AC387" s="235" t="n">
        <v>5940</v>
      </c>
      <c r="AD387" s="235" t="n">
        <v>5994</v>
      </c>
      <c r="AE387" s="235" t="n">
        <v>5832</v>
      </c>
      <c r="AF387" s="235" t="n">
        <v>4968</v>
      </c>
      <c r="AG387" s="235" t="n">
        <v>4590</v>
      </c>
      <c r="AH387" s="235" t="n">
        <v>4860</v>
      </c>
      <c r="AI387" s="235" t="n">
        <v>5022</v>
      </c>
      <c r="AJ387" s="235" t="n">
        <v>4698</v>
      </c>
      <c r="AK387" s="195" t="n">
        <v>114</v>
      </c>
      <c r="AL387" s="195" t="n">
        <v>113</v>
      </c>
      <c r="AM387" s="235" t="n"/>
      <c r="AN387" s="235" t="n"/>
      <c r="AO387" s="282" t="n"/>
      <c r="AP387" s="219" t="n">
        <v>60</v>
      </c>
      <c r="AQ387" s="220" t="n">
        <v>120</v>
      </c>
      <c r="AR387" s="218" t="n"/>
      <c r="AS387" s="218" t="n"/>
      <c r="AT387" s="218" t="n"/>
      <c r="AU387" s="218" t="n"/>
      <c r="AV387" s="218" t="n"/>
      <c r="AW387" s="218" t="n">
        <v>108</v>
      </c>
      <c r="AX387" s="218" t="n">
        <v>54</v>
      </c>
      <c r="AY387" s="218" t="n">
        <v>108</v>
      </c>
      <c r="AZ387" s="218" t="n"/>
      <c r="BA387" s="218" t="n"/>
      <c r="BB387" s="218" t="n"/>
      <c r="BC387" s="218" t="n"/>
      <c r="BD387" s="218" t="n"/>
      <c r="BE387" s="218" t="n"/>
      <c r="BF387" s="218" t="n"/>
      <c r="BG387" s="218" t="n"/>
      <c r="BH387" s="218" t="n"/>
      <c r="BI387" s="218" t="n"/>
      <c r="BJ387" s="218" t="n"/>
      <c r="BK387" s="218" t="n"/>
      <c r="BL387" s="218" t="n"/>
      <c r="BM387" s="218" t="n">
        <v>216</v>
      </c>
      <c r="BN387" s="218" t="n">
        <v>216</v>
      </c>
      <c r="BO387" s="218" t="n"/>
      <c r="BP387" s="218" t="n"/>
      <c r="BQ387" s="218" t="n"/>
      <c r="BR387" s="218" t="n"/>
      <c r="BS387" s="218" t="n"/>
      <c r="BT387" s="218" t="n"/>
      <c r="BU387" s="218" t="n"/>
      <c r="BV387" s="218" t="n"/>
      <c r="BW387" s="218" t="n"/>
      <c r="BX387" s="221" t="n">
        <v>108</v>
      </c>
      <c r="BY387" s="221" t="n">
        <v>162</v>
      </c>
      <c r="BZ387" s="221" t="n"/>
      <c r="CA387" s="221" t="n"/>
      <c r="CB387" s="221" t="n"/>
      <c r="CC387" s="221" t="n"/>
      <c r="CD387" s="221" t="n"/>
      <c r="CE387" s="221" t="n"/>
      <c r="CF387" s="221" t="n"/>
      <c r="CG387" s="222" t="n"/>
      <c r="CH387" s="217" t="n">
        <v>0.015</v>
      </c>
      <c r="CI387" s="449" t="n"/>
      <c r="CJ387" s="224" t="n"/>
      <c r="CK387" s="196" t="n"/>
      <c r="CL387" s="196" t="n"/>
      <c r="CM387" s="196" t="n"/>
      <c r="CN387" s="196" t="n"/>
      <c r="CO387" s="196" t="inlineStr">
        <is>
          <t>Media</t>
        </is>
      </c>
      <c r="CP387" s="24" t="inlineStr">
        <is>
          <t>Media</t>
        </is>
      </c>
      <c r="CQ387" s="367" t="n"/>
      <c r="CR387" s="367" t="n"/>
      <c r="CS387" s="367" t="n">
        <v>3</v>
      </c>
      <c r="CT387" s="367" t="n"/>
      <c r="CU387" s="367" t="n"/>
      <c r="CV387" s="367" t="n"/>
      <c r="CW387" s="367" t="n"/>
      <c r="CX387" s="367" t="n"/>
      <c r="CY387" s="367">
        <f>IFERROR(ROUND(STDEV(AN387,L387),1),"")</f>
        <v/>
      </c>
      <c r="CZ387" s="235">
        <f>IFERROR(ROUND(AVERAGE(O387:S387,AA387:AE387),0),"")</f>
        <v/>
      </c>
      <c r="DA387" s="235">
        <f>IFERROR(AVERAGE(T387:X387,AF387:AJ387),"")</f>
        <v/>
      </c>
      <c r="DB387" s="96" t="n"/>
      <c r="DC387" s="431">
        <f>SUM(BL387:BT387,AW387:BE387)</f>
        <v/>
      </c>
      <c r="DD387">
        <f>ROUND(DC387/K387,0)</f>
        <v/>
      </c>
      <c r="DE387">
        <f>IFERROR(ROUND(AVERAGE(Y387:Z387,AK387:AL387),0),"")</f>
        <v/>
      </c>
      <c r="DF387" s="218">
        <f>IFERROR(ROUND((3600/DE387*J387),0),"")</f>
        <v/>
      </c>
      <c r="DG387">
        <f>IFERROR(ROUND(DD387/DF387,1),"")</f>
        <v/>
      </c>
      <c r="DH387" s="431">
        <f>DD387+DB387</f>
        <v/>
      </c>
      <c r="DI387">
        <f>DC387/DH387</f>
        <v/>
      </c>
      <c r="DK387" s="431">
        <f>DF387-AP387</f>
        <v/>
      </c>
      <c r="DL387" s="367" t="n"/>
      <c r="DM387" s="367" t="n"/>
      <c r="DN387" s="367" t="n"/>
      <c r="DO387" s="367" t="n"/>
      <c r="DP387" s="367" t="n"/>
      <c r="DQ387" s="367" t="n"/>
      <c r="DR387" s="367" t="n"/>
      <c r="DS387" s="367" t="n"/>
      <c r="DT387" s="367" t="n"/>
      <c r="DU387" s="367" t="n"/>
      <c r="DV387" s="367" t="n"/>
      <c r="DW387" s="367" t="n"/>
      <c r="DX387" s="367" t="n"/>
      <c r="DY387" s="367" t="n"/>
      <c r="DZ387" s="367" t="n"/>
      <c r="EA387" s="367" t="n"/>
      <c r="EB387" s="367" t="n"/>
      <c r="EC387" s="367" t="n"/>
      <c r="ED387" s="367" t="n"/>
      <c r="EE387" s="367" t="n"/>
      <c r="EF387" s="367" t="n"/>
      <c r="EG387" s="367" t="n"/>
      <c r="EH387" s="367" t="n"/>
      <c r="EI387" s="367" t="n"/>
    </row>
    <row r="388" ht="31.5" customFormat="1" customHeight="1" s="242">
      <c r="A388" s="236" t="n">
        <v>2022</v>
      </c>
      <c r="B388" s="192" t="n">
        <v>1</v>
      </c>
      <c r="C388" s="448" t="n">
        <v>44580</v>
      </c>
      <c r="D388" s="192" t="n">
        <v>135</v>
      </c>
      <c r="E388" s="192" t="n">
        <v>271</v>
      </c>
      <c r="F388" s="192" t="n">
        <v>2</v>
      </c>
      <c r="G388" s="241" t="inlineStr">
        <is>
          <t>صندوق سمك 5ك بنى سويف</t>
        </is>
      </c>
      <c r="H388" t="inlineStr">
        <is>
          <t>FM000B05000000</t>
        </is>
      </c>
      <c r="I388" t="inlineStr">
        <is>
          <t>1400*1700</t>
        </is>
      </c>
      <c r="J388" t="n">
        <v>4</v>
      </c>
      <c r="K388" t="n">
        <v>2</v>
      </c>
      <c r="L388" s="243" t="n">
        <v>161</v>
      </c>
      <c r="M388" s="244" t="n">
        <v>149.73</v>
      </c>
      <c r="N388" s="245" t="n">
        <v>172.27</v>
      </c>
      <c r="O388" s="235" t="n"/>
      <c r="P388" s="235" t="n"/>
      <c r="Q388" s="235" t="n">
        <v>24066</v>
      </c>
      <c r="R388" s="235" t="n">
        <v>22050</v>
      </c>
      <c r="S388" s="235" t="n">
        <v>21546</v>
      </c>
      <c r="T388" s="235" t="n"/>
      <c r="U388" s="235" t="n"/>
      <c r="V388" s="235" t="n">
        <v>19152</v>
      </c>
      <c r="W388" s="235" t="n">
        <v>18900</v>
      </c>
      <c r="X388" s="235" t="n">
        <v>18396</v>
      </c>
      <c r="Y388" s="195" t="n">
        <v>97</v>
      </c>
      <c r="Z388" s="195" t="n">
        <v>99</v>
      </c>
      <c r="AA388" s="235" t="n"/>
      <c r="AB388" s="235" t="n"/>
      <c r="AC388" s="235" t="n"/>
      <c r="AD388" s="235" t="n"/>
      <c r="AE388" s="235" t="n"/>
      <c r="AF388" s="235" t="n"/>
      <c r="AG388" s="235" t="n"/>
      <c r="AH388" s="235" t="n"/>
      <c r="AI388" s="235" t="n"/>
      <c r="AJ388" s="235" t="n"/>
      <c r="AK388" s="195" t="n">
        <v>98</v>
      </c>
      <c r="AL388" s="195" t="n">
        <v>98</v>
      </c>
      <c r="AM388" s="235" t="n"/>
      <c r="AN388" s="235" t="n"/>
      <c r="AO388" s="282" t="n"/>
      <c r="AP388" s="219" t="n">
        <v>151</v>
      </c>
      <c r="AQ388" s="220" t="n">
        <v>95</v>
      </c>
      <c r="AR388" s="218" t="n"/>
      <c r="AS388" s="218" t="n"/>
      <c r="AT388" s="218" t="n"/>
      <c r="AU388" s="218" t="n"/>
      <c r="AV388" s="218" t="n"/>
      <c r="AW388" s="218" t="n"/>
      <c r="AX388" s="218" t="n"/>
      <c r="AY388" s="218" t="n"/>
      <c r="AZ388" s="218" t="n"/>
      <c r="BA388" s="218" t="n"/>
      <c r="BB388" s="218" t="n"/>
      <c r="BC388" s="218" t="n"/>
      <c r="BD388" s="218" t="n"/>
      <c r="BE388" s="218" t="n"/>
      <c r="BF388" s="218" t="n"/>
      <c r="BG388" s="218" t="n"/>
      <c r="BH388" s="218" t="n"/>
      <c r="BI388" s="218" t="n"/>
      <c r="BJ388" s="218" t="n"/>
      <c r="BK388" s="218" t="n"/>
      <c r="BL388" s="218" t="n"/>
      <c r="BM388" s="218" t="n"/>
      <c r="BN388" s="218" t="n"/>
      <c r="BO388" s="218" t="n"/>
      <c r="BP388" s="218" t="n"/>
      <c r="BQ388" s="218" t="n"/>
      <c r="BR388" s="218" t="n"/>
      <c r="BS388" s="218" t="n"/>
      <c r="BT388" s="218" t="n"/>
      <c r="BU388" s="218" t="n"/>
      <c r="BV388" s="218" t="n"/>
      <c r="BW388" s="218" t="n"/>
      <c r="BX388" s="221" t="n"/>
      <c r="BY388" s="221" t="n"/>
      <c r="BZ388" s="221" t="n"/>
      <c r="CA388" s="221" t="n"/>
      <c r="CB388" s="221" t="n"/>
      <c r="CC388" s="221" t="n"/>
      <c r="CD388" s="221" t="n"/>
      <c r="CE388" s="221" t="n"/>
      <c r="CF388" s="221" t="n"/>
      <c r="CG388" s="222" t="n"/>
      <c r="CH388" s="217" t="n">
        <v>0.015</v>
      </c>
      <c r="CI388" s="449" t="n"/>
      <c r="CJ388" s="224" t="n"/>
      <c r="CK388" s="196" t="n"/>
      <c r="CL388" s="196" t="n"/>
      <c r="CM388" s="196" t="n"/>
      <c r="CN388" s="196" t="n"/>
      <c r="CO388" s="196" t="inlineStr">
        <is>
          <t>عملاء متنوعون</t>
        </is>
      </c>
      <c r="CP388" s="24" t="n"/>
      <c r="CQ388" s="367" t="n"/>
      <c r="CR388" s="367" t="n"/>
      <c r="CS388" s="367" t="n">
        <v>3</v>
      </c>
      <c r="CT388" s="367" t="n"/>
      <c r="CU388" s="367" t="n"/>
      <c r="CV388" s="367" t="n"/>
      <c r="CW388" s="367" t="n"/>
      <c r="CX388" s="367" t="n"/>
      <c r="CY388" s="367">
        <f>IFERROR(ROUND(STDEV(AN388,L388),1),"")</f>
        <v/>
      </c>
      <c r="CZ388" s="235">
        <f>IFERROR(ROUND(AVERAGE(O388:S388,AA388:AE388),0),"")</f>
        <v/>
      </c>
      <c r="DA388" s="235">
        <f>IFERROR(AVERAGE(T388:X388,AF388:AJ388),"")</f>
        <v/>
      </c>
      <c r="DB388" s="96" t="n"/>
      <c r="DC388" s="431">
        <f>SUM(BL388:BT388,AW388:BE388)</f>
        <v/>
      </c>
      <c r="DD388">
        <f>ROUND(DC388/K388,0)</f>
        <v/>
      </c>
      <c r="DE388">
        <f>IFERROR(ROUND(AVERAGE(Y388:Z388,AK388:AL388),0),"")</f>
        <v/>
      </c>
      <c r="DF388" s="218">
        <f>IFERROR(ROUND((3600/DE388*J388),0),"")</f>
        <v/>
      </c>
      <c r="DG388">
        <f>IFERROR(ROUND(DD388/DF388,1),"")</f>
        <v/>
      </c>
      <c r="DH388" s="431">
        <f>DD388+DB388</f>
        <v/>
      </c>
      <c r="DI388">
        <f>DC388/DH388</f>
        <v/>
      </c>
      <c r="DK388" s="431">
        <f>DF388-AP388</f>
        <v/>
      </c>
      <c r="DL388" s="367" t="n"/>
      <c r="DM388" s="367" t="n"/>
      <c r="DN388" s="367" t="n"/>
      <c r="DO388" s="367" t="n"/>
      <c r="DP388" s="367" t="n"/>
      <c r="DQ388" s="367" t="n"/>
      <c r="DR388" s="367" t="n"/>
      <c r="DS388" s="367" t="n"/>
      <c r="DT388" s="367" t="n"/>
      <c r="DU388" s="367" t="n"/>
      <c r="DV388" s="367" t="n"/>
      <c r="DW388" s="367" t="n"/>
      <c r="DX388" s="367" t="n"/>
      <c r="DY388" s="367" t="n"/>
      <c r="DZ388" s="367" t="n"/>
      <c r="EA388" s="367" t="n"/>
      <c r="EB388" s="367" t="n"/>
      <c r="EC388" s="367" t="n"/>
      <c r="ED388" s="367" t="n"/>
      <c r="EE388" s="367" t="n"/>
      <c r="EF388" s="367" t="n"/>
      <c r="EG388" s="367" t="n"/>
      <c r="EH388" s="367" t="n"/>
      <c r="EI388" s="367" t="n"/>
    </row>
    <row r="389" ht="31.5" customFormat="1" customHeight="1" s="242">
      <c r="A389" s="236" t="n">
        <v>2022</v>
      </c>
      <c r="B389" s="192" t="n">
        <v>1</v>
      </c>
      <c r="C389" s="448" t="n">
        <v>44580</v>
      </c>
      <c r="D389" s="192" t="n">
        <v>377</v>
      </c>
      <c r="E389" s="192" t="n">
        <v>439</v>
      </c>
      <c r="F389" s="192" t="n">
        <v>2</v>
      </c>
      <c r="G389" s="241" t="inlineStr">
        <is>
          <t>زانوسى العبد 305</t>
        </is>
      </c>
      <c r="H389" t="inlineStr">
        <is>
          <t>FMABDI30500000</t>
        </is>
      </c>
      <c r="I389" t="inlineStr">
        <is>
          <t>1400*1700</t>
        </is>
      </c>
      <c r="J389" t="n">
        <v>4</v>
      </c>
      <c r="K389" t="n">
        <v>1</v>
      </c>
      <c r="L389" s="243" t="n">
        <v>343</v>
      </c>
      <c r="M389" s="244" t="n">
        <v>308.7</v>
      </c>
      <c r="N389" s="245" t="n">
        <v>377.3</v>
      </c>
      <c r="O389" s="235" t="n">
        <v>42400</v>
      </c>
      <c r="P389" s="235" t="n">
        <v>41800</v>
      </c>
      <c r="Q389" s="235" t="n">
        <v>43800</v>
      </c>
      <c r="R389" s="235" t="n">
        <v>39900</v>
      </c>
      <c r="S389" s="235" t="n">
        <v>41000</v>
      </c>
      <c r="T389" s="235" t="n">
        <v>36400</v>
      </c>
      <c r="U389" s="235" t="n">
        <v>35700</v>
      </c>
      <c r="V389" s="235" t="n">
        <v>37000</v>
      </c>
      <c r="W389" s="235" t="n">
        <v>34700</v>
      </c>
      <c r="X389" s="235" t="n">
        <v>35500</v>
      </c>
      <c r="Y389" s="195" t="n">
        <v>248</v>
      </c>
      <c r="Z389" s="195" t="n">
        <v>252</v>
      </c>
      <c r="AA389" s="235" t="n"/>
      <c r="AB389" s="235" t="n">
        <v>38500</v>
      </c>
      <c r="AC389" s="235" t="n">
        <v>45000</v>
      </c>
      <c r="AD389" s="235" t="n">
        <v>44000</v>
      </c>
      <c r="AE389" s="235" t="n">
        <v>41000</v>
      </c>
      <c r="AF389" s="235" t="n"/>
      <c r="AG389" s="235" t="n">
        <v>33000</v>
      </c>
      <c r="AH389" s="235" t="n">
        <v>38500</v>
      </c>
      <c r="AI389" s="235" t="n">
        <v>38000</v>
      </c>
      <c r="AJ389" s="235" t="n">
        <v>36500</v>
      </c>
      <c r="AK389" s="195" t="n">
        <v>257</v>
      </c>
      <c r="AL389" s="195" t="n">
        <v>258</v>
      </c>
      <c r="AM389" s="235" t="n"/>
      <c r="AN389" s="235" t="n"/>
      <c r="AO389" s="282" t="n"/>
      <c r="AP389" s="219" t="n">
        <v>45</v>
      </c>
      <c r="AQ389" s="220" t="n">
        <v>320</v>
      </c>
      <c r="AR389" s="218" t="n"/>
      <c r="AS389" s="218" t="n"/>
      <c r="AT389" s="218" t="n"/>
      <c r="AU389" s="218" t="n"/>
      <c r="AV389" s="218" t="n"/>
      <c r="AW389" s="218" t="n"/>
      <c r="AX389" s="218" t="n"/>
      <c r="AY389" s="218" t="n"/>
      <c r="AZ389" s="218" t="n"/>
      <c r="BA389" s="218" t="n"/>
      <c r="BB389" s="218" t="n"/>
      <c r="BC389" s="218" t="n"/>
      <c r="BD389" s="218" t="n"/>
      <c r="BE389" s="218" t="n"/>
      <c r="BF389" s="218" t="n"/>
      <c r="BG389" s="218" t="n"/>
      <c r="BH389" s="218" t="n"/>
      <c r="BI389" s="218" t="n"/>
      <c r="BJ389" s="218" t="n"/>
      <c r="BK389" s="218" t="n"/>
      <c r="BL389" s="218" t="n"/>
      <c r="BM389" s="218" t="n"/>
      <c r="BN389" s="218" t="n">
        <v>600</v>
      </c>
      <c r="BO389" s="218" t="n"/>
      <c r="BP389" s="218" t="n"/>
      <c r="BQ389" s="218" t="n"/>
      <c r="BR389" s="218" t="n"/>
      <c r="BS389" s="218" t="n"/>
      <c r="BT389" s="218" t="n"/>
      <c r="BU389" s="218" t="n"/>
      <c r="BV389" s="218" t="n"/>
      <c r="BW389" s="218" t="n"/>
      <c r="BX389" s="221" t="n"/>
      <c r="BY389" s="221" t="n"/>
      <c r="BZ389" s="221" t="n"/>
      <c r="CA389" s="221" t="n"/>
      <c r="CB389" s="221" t="n"/>
      <c r="CC389" s="221" t="n"/>
      <c r="CD389" s="221" t="n"/>
      <c r="CE389" s="221" t="n"/>
      <c r="CF389" s="221" t="n"/>
      <c r="CG389" s="222" t="n"/>
      <c r="CH389" s="217" t="n">
        <v>0.015</v>
      </c>
      <c r="CI389" s="449" t="n"/>
      <c r="CJ389" s="224" t="n"/>
      <c r="CK389" s="196" t="n"/>
      <c r="CL389" s="196" t="n"/>
      <c r="CM389" s="196" t="n"/>
      <c r="CN389" s="196" t="n"/>
      <c r="CO389" s="196" t="inlineStr">
        <is>
          <t>الكترولوكس</t>
        </is>
      </c>
      <c r="CP389" s="24" t="inlineStr">
        <is>
          <t>القاهرة للصناعات المغذية غسالات</t>
        </is>
      </c>
      <c r="CQ389" s="367" t="inlineStr">
        <is>
          <t>VOS0445</t>
        </is>
      </c>
      <c r="CR389" s="367" t="n"/>
      <c r="CS389" s="367" t="n">
        <v>3</v>
      </c>
      <c r="CT389" s="367" t="n"/>
      <c r="CU389" s="367" t="n"/>
      <c r="CV389" s="367" t="n"/>
      <c r="CW389" s="367" t="n"/>
      <c r="CX389" s="367" t="n"/>
      <c r="CY389" s="367">
        <f>IFERROR(ROUND(STDEV(AN389,L389),1),"")</f>
        <v/>
      </c>
      <c r="CZ389" s="235">
        <f>IFERROR(ROUND(AVERAGE(O389:S389,AA389:AE389),0),"")</f>
        <v/>
      </c>
      <c r="DA389" s="235">
        <f>IFERROR(AVERAGE(T389:X389,AF389:AJ389),"")</f>
        <v/>
      </c>
      <c r="DB389" s="96" t="n"/>
      <c r="DC389" s="431">
        <f>SUM(BL389:BT389,AW389:BE389)</f>
        <v/>
      </c>
      <c r="DD389">
        <f>ROUND(DC389/K389,0)</f>
        <v/>
      </c>
      <c r="DE389">
        <f>IFERROR(ROUND(AVERAGE(Y389:Z389,AK389:AL389),0),"")</f>
        <v/>
      </c>
      <c r="DF389" s="218">
        <f>IFERROR(ROUND((3600/DE389*J389),0),"")</f>
        <v/>
      </c>
      <c r="DG389">
        <f>IFERROR(ROUND(DD389/DF389,1),"")</f>
        <v/>
      </c>
      <c r="DH389" s="431">
        <f>DD389+DB389</f>
        <v/>
      </c>
      <c r="DI389">
        <f>DC389/DH389</f>
        <v/>
      </c>
      <c r="DK389" s="431">
        <f>DF389-AP389</f>
        <v/>
      </c>
      <c r="DL389" s="367" t="n"/>
      <c r="DM389" s="367" t="n"/>
      <c r="DN389" s="367" t="n"/>
      <c r="DO389" s="367" t="n"/>
      <c r="DP389" s="367" t="n"/>
      <c r="DQ389" s="367" t="n"/>
      <c r="DR389" s="367" t="n"/>
      <c r="DS389" s="367" t="n"/>
      <c r="DT389" s="367" t="n"/>
      <c r="DU389" s="367" t="n"/>
      <c r="DV389" s="367" t="n"/>
      <c r="DW389" s="367" t="n"/>
      <c r="DX389" s="367" t="n"/>
      <c r="DY389" s="367" t="n"/>
      <c r="DZ389" s="367" t="n"/>
      <c r="EA389" s="367" t="n"/>
      <c r="EB389" s="367" t="n"/>
      <c r="EC389" s="367" t="n"/>
      <c r="ED389" s="367" t="n"/>
      <c r="EE389" s="367" t="n"/>
      <c r="EF389" s="367" t="n"/>
      <c r="EG389" s="367" t="n"/>
      <c r="EH389" s="367" t="n"/>
      <c r="EI389" s="367" t="n"/>
    </row>
    <row r="390" ht="31.5" customFormat="1" customHeight="1" s="242">
      <c r="A390" s="236" t="n">
        <v>2022</v>
      </c>
      <c r="B390" s="192" t="n">
        <v>1</v>
      </c>
      <c r="C390" s="448" t="n">
        <v>44580</v>
      </c>
      <c r="D390" s="192" t="n">
        <v>236</v>
      </c>
      <c r="E390" s="192" t="n">
        <v>160</v>
      </c>
      <c r="F390" s="192" t="n">
        <v>3</v>
      </c>
      <c r="G390" s="241" t="inlineStr">
        <is>
          <t>فوم طقم رويال جاز المعدل</t>
        </is>
      </c>
      <c r="H390" t="inlineStr">
        <is>
          <t>FMROGI20000000</t>
        </is>
      </c>
      <c r="I390" t="inlineStr">
        <is>
          <t>1400*1700</t>
        </is>
      </c>
      <c r="J390" t="n">
        <v>2</v>
      </c>
      <c r="K390" t="n">
        <v>1</v>
      </c>
      <c r="L390" s="243" t="n">
        <v>200</v>
      </c>
      <c r="M390" s="244" t="n">
        <v>186</v>
      </c>
      <c r="N390" s="245" t="n">
        <v>214</v>
      </c>
      <c r="O390" s="235" t="n">
        <v>109750</v>
      </c>
      <c r="P390" s="235" t="n">
        <v>107994</v>
      </c>
      <c r="Q390" s="235" t="n">
        <v>115018</v>
      </c>
      <c r="R390" s="235" t="n">
        <v>122042</v>
      </c>
      <c r="S390" s="235" t="n">
        <v>123359</v>
      </c>
      <c r="T390" s="235" t="n">
        <v>87800</v>
      </c>
      <c r="U390" s="235" t="n">
        <v>86483</v>
      </c>
      <c r="V390" s="235" t="n">
        <v>87361</v>
      </c>
      <c r="W390" s="235" t="n">
        <v>93946</v>
      </c>
      <c r="X390" s="235" t="n">
        <v>93507</v>
      </c>
      <c r="Y390" s="195" t="n">
        <v>93</v>
      </c>
      <c r="Z390" s="195" t="n">
        <v>93</v>
      </c>
      <c r="AA390" s="235" t="n">
        <v>121603</v>
      </c>
      <c r="AB390" s="235" t="n">
        <v>122920</v>
      </c>
      <c r="AC390" s="235" t="n">
        <v>120725</v>
      </c>
      <c r="AD390" s="235" t="n">
        <v>114140</v>
      </c>
      <c r="AE390" s="235" t="n">
        <v>118530</v>
      </c>
      <c r="AF390" s="235" t="n">
        <v>94385</v>
      </c>
      <c r="AG390" s="235" t="n">
        <v>91312</v>
      </c>
      <c r="AH390" s="235" t="n">
        <v>85605</v>
      </c>
      <c r="AI390" s="235" t="n">
        <v>86483</v>
      </c>
      <c r="AJ390" s="235" t="n">
        <v>90434</v>
      </c>
      <c r="AK390" s="195" t="n">
        <v>93</v>
      </c>
      <c r="AL390" s="195" t="n">
        <v>92</v>
      </c>
      <c r="AM390" s="235" t="n"/>
      <c r="AN390" s="235" t="n"/>
      <c r="AO390" s="282" t="n"/>
      <c r="AP390" s="219" t="n">
        <v>76</v>
      </c>
      <c r="AQ390" s="220" t="n">
        <v>95</v>
      </c>
      <c r="AR390" s="218" t="n"/>
      <c r="AS390" s="218" t="n"/>
      <c r="AT390" s="218" t="n"/>
      <c r="AU390" s="218" t="n"/>
      <c r="AV390" s="218" t="n"/>
      <c r="AW390" s="218" t="n">
        <v>1756</v>
      </c>
      <c r="AX390" s="218" t="n">
        <v>3512</v>
      </c>
      <c r="AY390" s="218" t="n">
        <v>878</v>
      </c>
      <c r="AZ390" s="218" t="n">
        <v>439</v>
      </c>
      <c r="BA390" s="218" t="n"/>
      <c r="BB390" s="218" t="n"/>
      <c r="BC390" s="218" t="n"/>
      <c r="BD390" s="218" t="n"/>
      <c r="BE390" s="218" t="n"/>
      <c r="BF390" s="218" t="n"/>
      <c r="BG390" s="218" t="n"/>
      <c r="BH390" s="218" t="n"/>
      <c r="BI390" s="218" t="n"/>
      <c r="BJ390" s="218" t="n"/>
      <c r="BK390" s="218" t="n"/>
      <c r="BL390" s="218" t="n"/>
      <c r="BM390" s="218" t="n">
        <v>1317</v>
      </c>
      <c r="BN390" s="218" t="n">
        <v>2634</v>
      </c>
      <c r="BO390" s="218" t="n"/>
      <c r="BP390" s="218" t="n"/>
      <c r="BQ390" s="218" t="n"/>
      <c r="BR390" s="218" t="n"/>
      <c r="BS390" s="218" t="n"/>
      <c r="BT390" s="218" t="n"/>
      <c r="BU390" s="218" t="n"/>
      <c r="BV390" s="218" t="n"/>
      <c r="BW390" s="218" t="n"/>
      <c r="BX390" s="221" t="n">
        <v>4829</v>
      </c>
      <c r="BY390" s="221" t="n">
        <v>3512</v>
      </c>
      <c r="BZ390" s="221" t="n"/>
      <c r="CA390" s="221" t="n"/>
      <c r="CB390" s="221" t="n"/>
      <c r="CC390" s="221" t="n"/>
      <c r="CD390" s="221" t="n"/>
      <c r="CE390" s="221" t="n"/>
      <c r="CF390" s="221" t="n"/>
      <c r="CG390" s="222" t="n"/>
      <c r="CH390" s="217" t="n">
        <v>0.015</v>
      </c>
      <c r="CI390" s="449" t="n"/>
      <c r="CJ390" s="224" t="n"/>
      <c r="CK390" s="196" t="n"/>
      <c r="CL390" s="196" t="n"/>
      <c r="CM390" s="196" t="n"/>
      <c r="CN390" s="196" t="n"/>
      <c r="CO390" s="196" t="inlineStr">
        <is>
          <t>رويال جاز</t>
        </is>
      </c>
      <c r="CP390" s="24" t="inlineStr">
        <is>
          <t xml:space="preserve">الهندسية لانتاج الاجهزة المنزلية </t>
        </is>
      </c>
      <c r="CQ390" s="367" t="n"/>
      <c r="CR390" s="367" t="n"/>
      <c r="CS390" s="367" t="n">
        <v>3</v>
      </c>
      <c r="CT390" s="367" t="n"/>
      <c r="CU390" s="367" t="n"/>
      <c r="CV390" s="367" t="n"/>
      <c r="CW390" s="367" t="n"/>
      <c r="CX390" s="367" t="n"/>
      <c r="CY390" s="367">
        <f>IFERROR(ROUND(STDEV(AN390,L390),1),"")</f>
        <v/>
      </c>
      <c r="CZ390" s="235">
        <f>IFERROR(ROUND(AVERAGE(O390:S390,AA390:AE390),0),"")</f>
        <v/>
      </c>
      <c r="DA390" s="235">
        <f>IFERROR(AVERAGE(T390:X390,AF390:AJ390),"")</f>
        <v/>
      </c>
      <c r="DB390" s="96" t="n"/>
      <c r="DC390" s="431">
        <f>SUM(BL390:BT390,AW390:BE390)</f>
        <v/>
      </c>
      <c r="DD390">
        <f>ROUND(DC390/K390,0)</f>
        <v/>
      </c>
      <c r="DE390">
        <f>IFERROR(ROUND(AVERAGE(Y390:Z390,AK390:AL390),0),"")</f>
        <v/>
      </c>
      <c r="DF390" s="218">
        <f>IFERROR(ROUND((3600/DE390*J390),0),"")</f>
        <v/>
      </c>
      <c r="DG390">
        <f>IFERROR(ROUND(DD390/DF390,1),"")</f>
        <v/>
      </c>
      <c r="DH390" s="431">
        <f>DD390+DB390</f>
        <v/>
      </c>
      <c r="DI390">
        <f>DC390/DH390</f>
        <v/>
      </c>
      <c r="DK390" s="431">
        <f>DF390-AP390</f>
        <v/>
      </c>
      <c r="DL390" s="367" t="n"/>
      <c r="DM390" s="367" t="n"/>
      <c r="DN390" s="367" t="n"/>
      <c r="DO390" s="367" t="n"/>
      <c r="DP390" s="367" t="n"/>
      <c r="DQ390" s="367" t="n"/>
      <c r="DR390" s="367" t="n"/>
      <c r="DS390" s="367" t="n"/>
      <c r="DT390" s="367" t="n"/>
      <c r="DU390" s="367" t="n"/>
      <c r="DV390" s="367" t="n"/>
      <c r="DW390" s="367" t="n"/>
      <c r="DX390" s="367" t="n"/>
      <c r="DY390" s="367" t="n"/>
      <c r="DZ390" s="367" t="n"/>
      <c r="EA390" s="367" t="n"/>
      <c r="EB390" s="367" t="n"/>
      <c r="EC390" s="367" t="n"/>
      <c r="ED390" s="367" t="n"/>
      <c r="EE390" s="367" t="n"/>
      <c r="EF390" s="367" t="n"/>
      <c r="EG390" s="367" t="n"/>
      <c r="EH390" s="367" t="n"/>
      <c r="EI390" s="367" t="n"/>
    </row>
    <row r="391" ht="31.5" customFormat="1" customHeight="1" s="242">
      <c r="A391" s="236" t="n">
        <v>2022</v>
      </c>
      <c r="B391" s="192" t="n">
        <v>1</v>
      </c>
      <c r="C391" s="448" t="n">
        <v>44580</v>
      </c>
      <c r="D391" s="192" t="n">
        <v>34</v>
      </c>
      <c r="E391" s="192" t="n">
        <v>104</v>
      </c>
      <c r="F391" s="192" t="n">
        <v>4</v>
      </c>
      <c r="G391" s="241" t="inlineStr">
        <is>
          <t>فوم تغليف سفلى شمال 11قدم المعدل  PDFRP0146</t>
        </is>
      </c>
      <c r="H391" t="inlineStr">
        <is>
          <t>FMDAIIM5000000</t>
        </is>
      </c>
      <c r="I391" t="inlineStr">
        <is>
          <t>1400*1700</t>
        </is>
      </c>
      <c r="J391" t="n">
        <v>4</v>
      </c>
      <c r="K391" t="n">
        <v>6</v>
      </c>
      <c r="L391" s="243" t="n">
        <v>89</v>
      </c>
      <c r="M391" s="244" t="n">
        <v>82.77</v>
      </c>
      <c r="N391" s="245" t="n">
        <v>95.23</v>
      </c>
      <c r="O391" s="235" t="n"/>
      <c r="P391" s="235" t="n"/>
      <c r="Q391" s="235" t="n"/>
      <c r="R391" s="235" t="n"/>
      <c r="S391" s="235" t="n"/>
      <c r="T391" s="235" t="n"/>
      <c r="U391" s="235" t="n"/>
      <c r="V391" s="235" t="n"/>
      <c r="W391" s="235" t="n"/>
      <c r="X391" s="235" t="n"/>
      <c r="Y391" s="195" t="n">
        <v>106</v>
      </c>
      <c r="Z391" s="195" t="n">
        <v>108</v>
      </c>
      <c r="AA391" s="235" t="n"/>
      <c r="AB391" s="235" t="n"/>
      <c r="AC391" s="235" t="n"/>
      <c r="AD391" s="235" t="n"/>
      <c r="AE391" s="235" t="n"/>
      <c r="AF391" s="235" t="n"/>
      <c r="AG391" s="235" t="n"/>
      <c r="AH391" s="235" t="n"/>
      <c r="AI391" s="235" t="n"/>
      <c r="AJ391" s="235" t="n"/>
      <c r="AK391" s="195" t="n">
        <v>105</v>
      </c>
      <c r="AL391" s="195" t="n">
        <v>106</v>
      </c>
      <c r="AM391" s="235" t="n"/>
      <c r="AN391" s="235" t="n"/>
      <c r="AO391" s="282" t="n"/>
      <c r="AP391" s="219" t="n">
        <v>140</v>
      </c>
      <c r="AQ391" s="220" t="n">
        <v>103</v>
      </c>
      <c r="AR391" s="218" t="n"/>
      <c r="AS391" s="218" t="n"/>
      <c r="AT391" s="218" t="n"/>
      <c r="AU391" s="218" t="n"/>
      <c r="AV391" s="218" t="n"/>
      <c r="AW391" s="218" t="n"/>
      <c r="AX391" s="218" t="n"/>
      <c r="AY391" s="218" t="n"/>
      <c r="AZ391" s="218" t="n"/>
      <c r="BA391" s="218" t="n"/>
      <c r="BB391" s="218" t="n"/>
      <c r="BC391" s="218" t="n"/>
      <c r="BD391" s="218" t="n"/>
      <c r="BE391" s="218" t="n"/>
      <c r="BF391" s="218" t="n"/>
      <c r="BG391" s="218" t="n"/>
      <c r="BH391" s="218" t="n"/>
      <c r="BI391" s="218" t="n"/>
      <c r="BJ391" s="218" t="n"/>
      <c r="BK391" s="218" t="n"/>
      <c r="BL391" s="218" t="n"/>
      <c r="BM391" s="218" t="n"/>
      <c r="BN391" s="218" t="n"/>
      <c r="BO391" s="218" t="n"/>
      <c r="BP391" s="218" t="n"/>
      <c r="BQ391" s="218" t="n"/>
      <c r="BR391" s="218" t="n"/>
      <c r="BS391" s="218" t="n"/>
      <c r="BT391" s="218" t="n"/>
      <c r="BU391" s="218" t="n"/>
      <c r="BV391" s="218" t="n"/>
      <c r="BW391" s="218" t="n"/>
      <c r="BX391" s="221" t="n"/>
      <c r="BY391" s="221" t="n"/>
      <c r="BZ391" s="221" t="n"/>
      <c r="CA391" s="221" t="n"/>
      <c r="CB391" s="221" t="n"/>
      <c r="CC391" s="221" t="n"/>
      <c r="CD391" s="221" t="n"/>
      <c r="CE391" s="221" t="n"/>
      <c r="CF391" s="221" t="n"/>
      <c r="CG391" s="222" t="n"/>
      <c r="CH391" s="217" t="n">
        <v>0.015</v>
      </c>
      <c r="CI391" s="449" t="n"/>
      <c r="CJ391" s="224" t="n"/>
      <c r="CK391" s="196" t="n"/>
      <c r="CL391" s="196" t="n"/>
      <c r="CM391" s="196" t="n"/>
      <c r="CN391" s="196" t="n"/>
      <c r="CO391" s="196" t="inlineStr">
        <is>
          <t>الكترولوكس</t>
        </is>
      </c>
      <c r="CP391" s="24" t="inlineStr">
        <is>
          <t>القاهرة للصناعات المغذية غسالات</t>
        </is>
      </c>
      <c r="CQ391" s="367" t="inlineStr">
        <is>
          <t>PDFRP0145</t>
        </is>
      </c>
      <c r="CR391" s="367" t="n"/>
      <c r="CS391" s="367" t="n">
        <v>3</v>
      </c>
      <c r="CT391" s="367" t="n"/>
      <c r="CU391" s="367" t="n"/>
      <c r="CV391" s="367" t="n"/>
      <c r="CW391" s="367" t="n"/>
      <c r="CX391" s="367" t="n"/>
      <c r="CY391" s="367">
        <f>IFERROR(ROUND(STDEV(AN391,L391),1),"")</f>
        <v/>
      </c>
      <c r="CZ391" s="235">
        <f>IFERROR(ROUND(AVERAGE(O391:S391,AA391:AE391),0),"")</f>
        <v/>
      </c>
      <c r="DA391" s="235">
        <f>IFERROR(AVERAGE(T391:X391,AF391:AJ391),"")</f>
        <v/>
      </c>
      <c r="DB391" s="96" t="n"/>
      <c r="DC391" s="431">
        <f>SUM(BL391:BT391,AW391:BE391)</f>
        <v/>
      </c>
      <c r="DD391">
        <f>ROUND(DC391/K391,0)</f>
        <v/>
      </c>
      <c r="DE391">
        <f>IFERROR(ROUND(AVERAGE(Y391:Z391,AK391:AL391),0),"")</f>
        <v/>
      </c>
      <c r="DF391" s="218">
        <f>IFERROR(ROUND((3600/DE391*J391),0),"")</f>
        <v/>
      </c>
      <c r="DG391">
        <f>IFERROR(ROUND(DD391/DF391,1),"")</f>
        <v/>
      </c>
      <c r="DH391" s="431">
        <f>DD391+DB391</f>
        <v/>
      </c>
      <c r="DI391">
        <f>DC391/DH391</f>
        <v/>
      </c>
      <c r="DK391" s="431">
        <f>DF391-AP391</f>
        <v/>
      </c>
      <c r="DL391" s="367" t="n"/>
      <c r="DM391" s="367" t="n"/>
      <c r="DN391" s="367" t="n"/>
      <c r="DO391" s="367" t="n"/>
      <c r="DP391" s="367" t="n"/>
      <c r="DQ391" s="367" t="n"/>
      <c r="DR391" s="367" t="n"/>
      <c r="DS391" s="367" t="n"/>
      <c r="DT391" s="367" t="n"/>
      <c r="DU391" s="367" t="n"/>
      <c r="DV391" s="367" t="n"/>
      <c r="DW391" s="367" t="n"/>
      <c r="DX391" s="367" t="n"/>
      <c r="DY391" s="367" t="n"/>
      <c r="DZ391" s="367" t="n"/>
      <c r="EA391" s="367" t="n"/>
      <c r="EB391" s="367" t="n"/>
      <c r="EC391" s="367" t="n"/>
      <c r="ED391" s="367" t="n"/>
      <c r="EE391" s="367" t="n"/>
      <c r="EF391" s="367" t="n"/>
      <c r="EG391" s="367" t="n"/>
      <c r="EH391" s="367" t="n"/>
      <c r="EI391" s="367" t="n"/>
    </row>
    <row r="392" ht="31.5" customFormat="1" customHeight="1" s="242">
      <c r="A392" s="236" t="n">
        <v>2022</v>
      </c>
      <c r="B392" s="192" t="n">
        <v>1</v>
      </c>
      <c r="C392" s="448" t="n">
        <v>44580</v>
      </c>
      <c r="D392" s="192" t="n">
        <v>124</v>
      </c>
      <c r="E392" s="192" t="n">
        <v>689</v>
      </c>
      <c r="F392" s="192" t="n">
        <v>4</v>
      </c>
      <c r="G392" s="241" t="inlineStr">
        <is>
          <t>لوحه غساله كيلوباترا</t>
        </is>
      </c>
      <c r="H392" t="inlineStr">
        <is>
          <t>FMDAII70CP0000</t>
        </is>
      </c>
      <c r="I392" t="inlineStr">
        <is>
          <t>1400*1700</t>
        </is>
      </c>
      <c r="J392" t="n">
        <v>2</v>
      </c>
      <c r="K392" t="n">
        <v>2</v>
      </c>
      <c r="L392" s="243" t="n">
        <v>75</v>
      </c>
      <c r="M392" s="244" t="n">
        <v>67.5</v>
      </c>
      <c r="N392" s="245" t="n">
        <v>82.5</v>
      </c>
      <c r="O392" s="235" t="n"/>
      <c r="P392" s="235" t="n"/>
      <c r="Q392" s="235" t="n"/>
      <c r="R392" s="235" t="n"/>
      <c r="S392" s="235" t="n"/>
      <c r="T392" s="235" t="n"/>
      <c r="U392" s="235" t="n"/>
      <c r="V392" s="235" t="n"/>
      <c r="W392" s="235" t="n"/>
      <c r="X392" s="235" t="n"/>
      <c r="Y392" s="195" t="n">
        <v>115</v>
      </c>
      <c r="Z392" s="195" t="n">
        <v>115</v>
      </c>
      <c r="AA392" s="235" t="n"/>
      <c r="AB392" s="235" t="n"/>
      <c r="AC392" s="235" t="n"/>
      <c r="AD392" s="235" t="n"/>
      <c r="AE392" s="235" t="n"/>
      <c r="AF392" s="235" t="n"/>
      <c r="AG392" s="235" t="n"/>
      <c r="AH392" s="235" t="n"/>
      <c r="AI392" s="235" t="n"/>
      <c r="AJ392" s="235" t="n"/>
      <c r="AK392" s="195" t="n">
        <v>114</v>
      </c>
      <c r="AL392" s="195" t="n">
        <v>113</v>
      </c>
      <c r="AM392" s="235" t="n"/>
      <c r="AN392" s="235" t="n"/>
      <c r="AO392" s="282" t="n"/>
      <c r="AP392" s="219" t="n">
        <v>60</v>
      </c>
      <c r="AQ392" s="220" t="n">
        <v>120</v>
      </c>
      <c r="AR392" s="218" t="n"/>
      <c r="AS392" s="218" t="n"/>
      <c r="AT392" s="218" t="n"/>
      <c r="AU392" s="218" t="n"/>
      <c r="AV392" s="218" t="n"/>
      <c r="AW392" s="218" t="n"/>
      <c r="AX392" s="218" t="n"/>
      <c r="AY392" s="218" t="n"/>
      <c r="AZ392" s="218" t="n"/>
      <c r="BA392" s="218" t="n"/>
      <c r="BB392" s="218" t="n"/>
      <c r="BC392" s="218" t="n"/>
      <c r="BD392" s="218" t="n"/>
      <c r="BE392" s="218" t="n"/>
      <c r="BF392" s="218" t="n"/>
      <c r="BG392" s="218" t="n"/>
      <c r="BH392" s="218" t="n"/>
      <c r="BI392" s="218" t="n"/>
      <c r="BJ392" s="218" t="n"/>
      <c r="BK392" s="218" t="n"/>
      <c r="BL392" s="218" t="n"/>
      <c r="BM392" s="218" t="n"/>
      <c r="BN392" s="218" t="n"/>
      <c r="BO392" s="218" t="n"/>
      <c r="BP392" s="218" t="n"/>
      <c r="BQ392" s="218" t="n"/>
      <c r="BR392" s="218" t="n"/>
      <c r="BS392" s="218" t="n"/>
      <c r="BT392" s="218" t="n"/>
      <c r="BU392" s="218" t="n"/>
      <c r="BV392" s="218" t="n"/>
      <c r="BW392" s="218" t="n"/>
      <c r="BX392" s="221" t="n"/>
      <c r="BY392" s="221" t="n"/>
      <c r="BZ392" s="221" t="n"/>
      <c r="CA392" s="221" t="n"/>
      <c r="CB392" s="221" t="n"/>
      <c r="CC392" s="221" t="n"/>
      <c r="CD392" s="221" t="n"/>
      <c r="CE392" s="221" t="n"/>
      <c r="CF392" s="221" t="n"/>
      <c r="CG392" s="222" t="n"/>
      <c r="CH392" s="217" t="n">
        <v>0.015</v>
      </c>
      <c r="CI392" s="449" t="n"/>
      <c r="CJ392" s="224" t="n"/>
      <c r="CK392" s="196" t="n"/>
      <c r="CL392" s="196" t="n"/>
      <c r="CM392" s="196" t="n"/>
      <c r="CN392" s="196" t="n"/>
      <c r="CO392" s="196" t="inlineStr">
        <is>
          <t>Media</t>
        </is>
      </c>
      <c r="CP392" s="24" t="inlineStr">
        <is>
          <t>Media</t>
        </is>
      </c>
      <c r="CQ392" s="367" t="n"/>
      <c r="CR392" s="367" t="n"/>
      <c r="CS392" s="367" t="n">
        <v>3</v>
      </c>
      <c r="CT392" s="367" t="n"/>
      <c r="CU392" s="367" t="n"/>
      <c r="CV392" s="367" t="n"/>
      <c r="CW392" s="367" t="n"/>
      <c r="CX392" s="367" t="n"/>
      <c r="CY392" s="367">
        <f>IFERROR(ROUND(STDEV(AN392,L392),1),"")</f>
        <v/>
      </c>
      <c r="CZ392" s="235">
        <f>IFERROR(ROUND(AVERAGE(O392:S392,AA392:AE392),0),"")</f>
        <v/>
      </c>
      <c r="DA392" s="235">
        <f>IFERROR(AVERAGE(T392:X392,AF392:AJ392),"")</f>
        <v/>
      </c>
      <c r="DB392" s="96" t="n"/>
      <c r="DC392" s="431">
        <f>SUM(BL392:BT392,AW392:BE392)</f>
        <v/>
      </c>
      <c r="DD392">
        <f>ROUND(DC392/K392,0)</f>
        <v/>
      </c>
      <c r="DE392">
        <f>IFERROR(ROUND(AVERAGE(Y392:Z392,AK392:AL392),0),"")</f>
        <v/>
      </c>
      <c r="DF392" s="218">
        <f>IFERROR(ROUND((3600/DE392*J392),0),"")</f>
        <v/>
      </c>
      <c r="DG392">
        <f>IFERROR(ROUND(DD392/DF392,1),"")</f>
        <v/>
      </c>
      <c r="DH392" s="431">
        <f>DD392+DB392</f>
        <v/>
      </c>
      <c r="DI392">
        <f>DC392/DH392</f>
        <v/>
      </c>
      <c r="DK392" s="431">
        <f>DF392-AP392</f>
        <v/>
      </c>
      <c r="DL392" s="367" t="n"/>
      <c r="DM392" s="367" t="n"/>
      <c r="DN392" s="367" t="n"/>
      <c r="DO392" s="367" t="n"/>
      <c r="DP392" s="367" t="n"/>
      <c r="DQ392" s="367" t="n"/>
      <c r="DR392" s="367" t="n"/>
      <c r="DS392" s="367" t="n"/>
      <c r="DT392" s="367" t="n"/>
      <c r="DU392" s="367" t="n"/>
      <c r="DV392" s="367" t="n"/>
      <c r="DW392" s="367" t="n"/>
      <c r="DX392" s="367" t="n"/>
      <c r="DY392" s="367" t="n"/>
      <c r="DZ392" s="367" t="n"/>
      <c r="EA392" s="367" t="n"/>
      <c r="EB392" s="367" t="n"/>
      <c r="EC392" s="367" t="n"/>
      <c r="ED392" s="367" t="n"/>
      <c r="EE392" s="367" t="n"/>
      <c r="EF392" s="367" t="n"/>
      <c r="EG392" s="367" t="n"/>
      <c r="EH392" s="367" t="n"/>
      <c r="EI392" s="367" t="n"/>
    </row>
    <row r="393" ht="31.5" customFormat="1" customHeight="1" s="242">
      <c r="A393" s="236" t="n">
        <v>2022</v>
      </c>
      <c r="B393" s="192" t="n">
        <v>1</v>
      </c>
      <c r="C393" s="448" t="n">
        <v>44580</v>
      </c>
      <c r="D393" s="192" t="n">
        <v>135</v>
      </c>
      <c r="E393" s="192" t="n">
        <v>271</v>
      </c>
      <c r="F393" s="192" t="n">
        <v>5</v>
      </c>
      <c r="G393" s="241" t="inlineStr">
        <is>
          <t>صندوق سمك 5ك بنى سويف</t>
        </is>
      </c>
      <c r="H393" t="inlineStr">
        <is>
          <t>FM000B05000000</t>
        </is>
      </c>
      <c r="I393" t="inlineStr">
        <is>
          <t>1400*1700</t>
        </is>
      </c>
      <c r="J393" t="n">
        <v>4</v>
      </c>
      <c r="K393" t="n">
        <v>2</v>
      </c>
      <c r="L393" s="243" t="n">
        <v>161</v>
      </c>
      <c r="M393" s="244" t="n">
        <v>149.73</v>
      </c>
      <c r="N393" s="245" t="n">
        <v>172.27</v>
      </c>
      <c r="O393" s="235" t="n"/>
      <c r="P393" s="235" t="n"/>
      <c r="Q393" s="235" t="n"/>
      <c r="R393" s="235" t="n"/>
      <c r="S393" s="235" t="n"/>
      <c r="T393" s="235" t="n"/>
      <c r="U393" s="235" t="n"/>
      <c r="V393" s="235" t="n"/>
      <c r="W393" s="235" t="n"/>
      <c r="X393" s="235" t="n"/>
      <c r="Y393" s="195" t="n">
        <v>97</v>
      </c>
      <c r="Z393" s="195" t="n">
        <v>99</v>
      </c>
      <c r="AA393" s="235" t="n"/>
      <c r="AB393" s="235" t="n">
        <v>23940</v>
      </c>
      <c r="AC393" s="235" t="n">
        <v>23814</v>
      </c>
      <c r="AD393" s="235" t="n">
        <v>23940</v>
      </c>
      <c r="AE393" s="235" t="n">
        <v>24570</v>
      </c>
      <c r="AF393" s="235" t="n"/>
      <c r="AG393" s="235" t="n">
        <v>19404</v>
      </c>
      <c r="AH393" s="235" t="n">
        <v>18648</v>
      </c>
      <c r="AI393" s="235" t="n">
        <v>20160</v>
      </c>
      <c r="AJ393" s="235" t="n">
        <v>20538</v>
      </c>
      <c r="AK393" s="195" t="n">
        <v>98</v>
      </c>
      <c r="AL393" s="195" t="n">
        <v>98</v>
      </c>
      <c r="AM393" s="235" t="n"/>
      <c r="AN393" s="235" t="n"/>
      <c r="AO393" s="282" t="n"/>
      <c r="AP393" s="219" t="n">
        <v>151</v>
      </c>
      <c r="AQ393" s="220" t="n">
        <v>95</v>
      </c>
      <c r="AR393" s="218" t="n"/>
      <c r="AS393" s="218" t="n"/>
      <c r="AT393" s="218" t="n"/>
      <c r="AU393" s="218" t="n"/>
      <c r="AV393" s="218" t="n"/>
      <c r="AW393" s="218" t="n">
        <v>504</v>
      </c>
      <c r="AX393" s="218" t="n">
        <v>252</v>
      </c>
      <c r="AY393" s="218" t="n">
        <v>504</v>
      </c>
      <c r="AZ393" s="218" t="n"/>
      <c r="BA393" s="218" t="n"/>
      <c r="BB393" s="218" t="n"/>
      <c r="BC393" s="218" t="n"/>
      <c r="BD393" s="218" t="n"/>
      <c r="BE393" s="218" t="n"/>
      <c r="BF393" s="218" t="n"/>
      <c r="BG393" s="218" t="n"/>
      <c r="BH393" s="218" t="n"/>
      <c r="BI393" s="218" t="n"/>
      <c r="BJ393" s="218" t="n"/>
      <c r="BK393" s="218" t="n"/>
      <c r="BL393" s="218" t="n"/>
      <c r="BM393" s="218" t="n">
        <v>252</v>
      </c>
      <c r="BN393" s="218" t="n">
        <v>1008</v>
      </c>
      <c r="BO393" s="218" t="n"/>
      <c r="BP393" s="218" t="n"/>
      <c r="BQ393" s="218" t="n"/>
      <c r="BR393" s="218" t="n"/>
      <c r="BS393" s="218" t="n"/>
      <c r="BT393" s="218" t="n"/>
      <c r="BU393" s="218" t="n"/>
      <c r="BV393" s="218" t="n"/>
      <c r="BW393" s="218" t="n"/>
      <c r="BX393" s="221" t="n">
        <v>252</v>
      </c>
      <c r="BY393" s="221" t="n">
        <v>756</v>
      </c>
      <c r="BZ393" s="221" t="n"/>
      <c r="CA393" s="221" t="n"/>
      <c r="CB393" s="221" t="n"/>
      <c r="CC393" s="221" t="n"/>
      <c r="CD393" s="221" t="n"/>
      <c r="CE393" s="221" t="n"/>
      <c r="CF393" s="221" t="n"/>
      <c r="CG393" s="222" t="n"/>
      <c r="CH393" s="217" t="n">
        <v>0.015</v>
      </c>
      <c r="CI393" s="449" t="n"/>
      <c r="CJ393" s="224" t="n"/>
      <c r="CK393" s="196" t="n"/>
      <c r="CL393" s="196" t="n"/>
      <c r="CM393" s="196" t="n"/>
      <c r="CN393" s="196" t="n"/>
      <c r="CO393" s="196" t="inlineStr">
        <is>
          <t>عملاء متنوعون</t>
        </is>
      </c>
      <c r="CP393" s="24" t="n"/>
      <c r="CQ393" s="367" t="n"/>
      <c r="CR393" s="367" t="n"/>
      <c r="CS393" s="367" t="n">
        <v>3</v>
      </c>
      <c r="CT393" s="367" t="n"/>
      <c r="CU393" s="367" t="n"/>
      <c r="CV393" s="367" t="n"/>
      <c r="CW393" s="367" t="n"/>
      <c r="CX393" s="367" t="n"/>
      <c r="CY393" s="367">
        <f>IFERROR(ROUND(STDEV(AN393,L393),1),"")</f>
        <v/>
      </c>
      <c r="CZ393" s="235">
        <f>IFERROR(ROUND(AVERAGE(O393:S393,AA393:AE393),0),"")</f>
        <v/>
      </c>
      <c r="DA393" s="235">
        <f>IFERROR(AVERAGE(T393:X393,AF393:AJ393),"")</f>
        <v/>
      </c>
      <c r="DB393" s="96" t="n"/>
      <c r="DC393" s="431">
        <f>SUM(BL393:BT393,AW393:BE393)</f>
        <v/>
      </c>
      <c r="DD393">
        <f>ROUND(DC393/K393,0)</f>
        <v/>
      </c>
      <c r="DE393">
        <f>IFERROR(ROUND(AVERAGE(Y393:Z393,AK393:AL393),0),"")</f>
        <v/>
      </c>
      <c r="DF393" s="218">
        <f>IFERROR(ROUND((3600/DE393*J393),0),"")</f>
        <v/>
      </c>
      <c r="DG393">
        <f>IFERROR(ROUND(DD393/DF393,1),"")</f>
        <v/>
      </c>
      <c r="DH393" s="431">
        <f>DD393+DB393</f>
        <v/>
      </c>
      <c r="DI393">
        <f>DC393/DH393</f>
        <v/>
      </c>
      <c r="DK393" s="431">
        <f>DF393-AP393</f>
        <v/>
      </c>
      <c r="DL393" s="367" t="n"/>
      <c r="DM393" s="367" t="n"/>
      <c r="DN393" s="367" t="n"/>
      <c r="DO393" s="367" t="n"/>
      <c r="DP393" s="367" t="n"/>
      <c r="DQ393" s="367" t="n"/>
      <c r="DR393" s="367" t="n"/>
      <c r="DS393" s="367" t="n"/>
      <c r="DT393" s="367" t="n"/>
      <c r="DU393" s="367" t="n"/>
      <c r="DV393" s="367" t="n"/>
      <c r="DW393" s="367" t="n"/>
      <c r="DX393" s="367" t="n"/>
      <c r="DY393" s="367" t="n"/>
      <c r="DZ393" s="367" t="n"/>
      <c r="EA393" s="367" t="n"/>
      <c r="EB393" s="367" t="n"/>
      <c r="EC393" s="367" t="n"/>
      <c r="ED393" s="367" t="n"/>
      <c r="EE393" s="367" t="n"/>
      <c r="EF393" s="367" t="n"/>
      <c r="EG393" s="367" t="n"/>
      <c r="EH393" s="367" t="n"/>
      <c r="EI393" s="367" t="n"/>
    </row>
    <row r="394" ht="31.5" customFormat="1" customHeight="1" s="242">
      <c r="A394" s="236" t="n">
        <v>2022</v>
      </c>
      <c r="B394" s="192" t="n">
        <v>1</v>
      </c>
      <c r="C394" s="448" t="n">
        <v>44580</v>
      </c>
      <c r="D394" s="192" t="n">
        <v>376</v>
      </c>
      <c r="E394" s="192" t="n">
        <v>438</v>
      </c>
      <c r="F394" s="192" t="n">
        <v>5</v>
      </c>
      <c r="G394" s="241" t="inlineStr">
        <is>
          <t xml:space="preserve">LG43LM63/UM73 </t>
        </is>
      </c>
      <c r="H394" t="inlineStr">
        <is>
          <t>FMLGEI43LM6373</t>
        </is>
      </c>
      <c r="I394" t="inlineStr">
        <is>
          <t>1400*1700</t>
        </is>
      </c>
      <c r="J394" t="n">
        <v>3</v>
      </c>
      <c r="K394" t="n">
        <v>2</v>
      </c>
      <c r="L394" s="243" t="n">
        <v>335</v>
      </c>
      <c r="M394" s="244" t="n">
        <v>315.235</v>
      </c>
      <c r="N394" s="245" t="n">
        <v>358.785</v>
      </c>
      <c r="O394" s="235" t="n"/>
      <c r="P394" s="235" t="n"/>
      <c r="Q394" s="235" t="n"/>
      <c r="R394" s="235" t="n"/>
      <c r="S394" s="235" t="n"/>
      <c r="T394" s="235" t="n"/>
      <c r="U394" s="235" t="n"/>
      <c r="V394" s="235" t="n"/>
      <c r="W394" s="235" t="n"/>
      <c r="X394" s="235" t="n"/>
      <c r="Y394" s="195" t="n">
        <v>138</v>
      </c>
      <c r="Z394" s="195" t="n">
        <v>136</v>
      </c>
      <c r="AA394" s="235" t="n"/>
      <c r="AB394" s="235" t="n"/>
      <c r="AC394" s="235" t="n"/>
      <c r="AD394" s="235" t="n"/>
      <c r="AE394" s="235" t="n"/>
      <c r="AF394" s="235" t="n"/>
      <c r="AG394" s="235" t="n"/>
      <c r="AH394" s="235" t="n"/>
      <c r="AI394" s="235" t="n"/>
      <c r="AJ394" s="235" t="n"/>
      <c r="AK394" s="195" t="n">
        <v>137</v>
      </c>
      <c r="AL394" s="195" t="n">
        <v>137</v>
      </c>
      <c r="AM394" s="235" t="n"/>
      <c r="AN394" s="235" t="n"/>
      <c r="AO394" s="282" t="n"/>
      <c r="AP394" s="219" t="n">
        <v>67</v>
      </c>
      <c r="AQ394" s="220" t="n">
        <v>161</v>
      </c>
      <c r="AR394" s="218" t="n"/>
      <c r="AS394" s="218" t="n"/>
      <c r="AT394" s="218" t="n"/>
      <c r="AU394" s="218" t="n"/>
      <c r="AV394" s="218" t="n"/>
      <c r="AW394" s="218" t="n">
        <v>942</v>
      </c>
      <c r="AX394" s="218" t="n">
        <v>1884</v>
      </c>
      <c r="AY394" s="218" t="n"/>
      <c r="AZ394" s="218" t="n"/>
      <c r="BA394" s="218" t="n"/>
      <c r="BB394" s="218" t="n"/>
      <c r="BC394" s="218" t="n"/>
      <c r="BD394" s="218" t="n"/>
      <c r="BE394" s="218" t="n"/>
      <c r="BF394" s="218" t="n"/>
      <c r="BG394" s="218" t="n"/>
      <c r="BH394" s="218" t="n"/>
      <c r="BI394" s="218" t="n"/>
      <c r="BJ394" s="218" t="n"/>
      <c r="BK394" s="218" t="n"/>
      <c r="BL394" s="218" t="n"/>
      <c r="BM394" s="218" t="n"/>
      <c r="BN394" s="218" t="n"/>
      <c r="BO394" s="218" t="n"/>
      <c r="BP394" s="218" t="n"/>
      <c r="BQ394" s="218" t="n"/>
      <c r="BR394" s="218" t="n"/>
      <c r="BS394" s="218" t="n"/>
      <c r="BT394" s="218" t="n"/>
      <c r="BU394" s="218" t="n"/>
      <c r="BV394" s="218" t="n"/>
      <c r="BW394" s="218" t="n"/>
      <c r="BX394" s="221" t="n"/>
      <c r="BY394" s="221" t="n"/>
      <c r="BZ394" s="221" t="n"/>
      <c r="CA394" s="221" t="n"/>
      <c r="CB394" s="221" t="n"/>
      <c r="CC394" s="221" t="n"/>
      <c r="CD394" s="221" t="n"/>
      <c r="CE394" s="221" t="n"/>
      <c r="CF394" s="221" t="n"/>
      <c r="CG394" s="222" t="n"/>
      <c r="CH394" s="217" t="n">
        <v>0.015</v>
      </c>
      <c r="CI394" s="449" t="n"/>
      <c r="CJ394" s="224" t="n"/>
      <c r="CK394" s="196" t="n"/>
      <c r="CL394" s="196" t="n"/>
      <c r="CM394" s="196" t="n"/>
      <c r="CN394" s="196" t="n"/>
      <c r="CO394" s="196" t="inlineStr">
        <is>
          <t>LG</t>
        </is>
      </c>
      <c r="CP394" s="24" t="inlineStr">
        <is>
          <t>HE</t>
        </is>
      </c>
      <c r="CQ394" s="367" t="inlineStr">
        <is>
          <t>mfz66236501</t>
        </is>
      </c>
      <c r="CR394" s="367" t="inlineStr">
        <is>
          <t>mma</t>
        </is>
      </c>
      <c r="CS394" s="367" t="n">
        <v>3</v>
      </c>
      <c r="CT394" s="367" t="n"/>
      <c r="CU394" s="367" t="n"/>
      <c r="CV394" s="367" t="n"/>
      <c r="CW394" s="367" t="n"/>
      <c r="CX394" s="367" t="n"/>
      <c r="CY394" s="367">
        <f>IFERROR(ROUND(STDEV(AN394,L394),1),"")</f>
        <v/>
      </c>
      <c r="CZ394" s="235">
        <f>IFERROR(ROUND(AVERAGE(O394:S394,AA394:AE394),0),"")</f>
        <v/>
      </c>
      <c r="DA394" s="235">
        <f>IFERROR(AVERAGE(T394:X394,AF394:AJ394),"")</f>
        <v/>
      </c>
      <c r="DB394" s="96" t="n"/>
      <c r="DC394" s="431">
        <f>SUM(BL394:BT394,AW394:BE394)</f>
        <v/>
      </c>
      <c r="DD394">
        <f>ROUND(DC394/K394,0)</f>
        <v/>
      </c>
      <c r="DE394">
        <f>IFERROR(ROUND(AVERAGE(Y394:Z394,AK394:AL394),0),"")</f>
        <v/>
      </c>
      <c r="DF394" s="218">
        <f>IFERROR(ROUND((3600/DE394*J394),0),"")</f>
        <v/>
      </c>
      <c r="DG394">
        <f>IFERROR(ROUND(DD394/DF394,1),"")</f>
        <v/>
      </c>
      <c r="DH394" s="431">
        <f>DD394+DB394</f>
        <v/>
      </c>
      <c r="DI394">
        <f>DC394/DH394</f>
        <v/>
      </c>
      <c r="DK394" s="431">
        <f>DF394-AP394</f>
        <v/>
      </c>
      <c r="DL394" s="367" t="n"/>
      <c r="DM394" s="367" t="n"/>
      <c r="DN394" s="367" t="n"/>
      <c r="DO394" s="367" t="n"/>
      <c r="DP394" s="367" t="n"/>
      <c r="DQ394" s="367" t="n"/>
      <c r="DR394" s="367" t="n"/>
      <c r="DS394" s="367" t="n"/>
      <c r="DT394" s="367" t="n"/>
      <c r="DU394" s="367" t="n"/>
      <c r="DV394" s="367" t="n"/>
      <c r="DW394" s="367" t="n"/>
      <c r="DX394" s="367" t="n"/>
      <c r="DY394" s="367" t="n"/>
      <c r="DZ394" s="367" t="n"/>
      <c r="EA394" s="367" t="n"/>
      <c r="EB394" s="367" t="n"/>
      <c r="EC394" s="367" t="n"/>
      <c r="ED394" s="367" t="n"/>
      <c r="EE394" s="367" t="n"/>
      <c r="EF394" s="367" t="n"/>
      <c r="EG394" s="367" t="n"/>
      <c r="EH394" s="367" t="n"/>
      <c r="EI394" s="367" t="n"/>
    </row>
    <row r="395" ht="31.5" customFormat="1" customHeight="1" s="242">
      <c r="A395" s="236" t="n">
        <v>2022</v>
      </c>
      <c r="B395" s="192" t="n">
        <v>1</v>
      </c>
      <c r="C395" s="448" t="n">
        <v>44580</v>
      </c>
      <c r="D395" s="192" t="n">
        <v>18</v>
      </c>
      <c r="E395" s="192" t="n">
        <v>49</v>
      </c>
      <c r="F395" s="192" t="n">
        <v>6</v>
      </c>
      <c r="G395" s="241" t="inlineStr">
        <is>
          <t xml:space="preserve"> LgWashing machine (Cover)</t>
        </is>
      </c>
      <c r="H395" t="inlineStr">
        <is>
          <t>FMLGEI20000000</t>
        </is>
      </c>
      <c r="I395" t="inlineStr">
        <is>
          <t>1700*1400</t>
        </is>
      </c>
      <c r="J395" t="n">
        <v>2</v>
      </c>
      <c r="K395" t="n">
        <v>3</v>
      </c>
      <c r="L395" s="243" t="n">
        <v>100</v>
      </c>
      <c r="M395" s="244" t="n">
        <v>95.5</v>
      </c>
      <c r="N395" s="245" t="n">
        <v>104.5</v>
      </c>
      <c r="O395" s="235" t="n"/>
      <c r="P395" s="235" t="n"/>
      <c r="Q395" s="235" t="n"/>
      <c r="R395" s="235" t="n"/>
      <c r="S395" s="235" t="n"/>
      <c r="T395" s="235" t="n"/>
      <c r="U395" s="235" t="n"/>
      <c r="V395" s="235" t="n"/>
      <c r="W395" s="235" t="n"/>
      <c r="X395" s="235" t="n"/>
      <c r="Y395" s="195" t="n">
        <v>105</v>
      </c>
      <c r="Z395" s="195" t="n">
        <v>105</v>
      </c>
      <c r="AA395" s="235" t="n"/>
      <c r="AB395" s="235" t="n"/>
      <c r="AC395" s="235" t="n">
        <v>39102</v>
      </c>
      <c r="AD395" s="235" t="n">
        <v>42630</v>
      </c>
      <c r="AE395" s="235" t="n">
        <v>41160</v>
      </c>
      <c r="AF395" s="235" t="n"/>
      <c r="AG395" s="235" t="n"/>
      <c r="AH395" s="235" t="n">
        <v>33516</v>
      </c>
      <c r="AI395" s="235" t="n">
        <v>34692</v>
      </c>
      <c r="AJ395" s="235" t="n">
        <v>33222</v>
      </c>
      <c r="AK395" s="195" t="n">
        <v>106</v>
      </c>
      <c r="AL395" s="195" t="n">
        <v>105</v>
      </c>
      <c r="AM395" s="235" t="n"/>
      <c r="AN395" s="235" t="n"/>
      <c r="AO395" s="282" t="n"/>
      <c r="AP395" s="219" t="n">
        <v>101</v>
      </c>
      <c r="AQ395" s="220" t="n">
        <v>107</v>
      </c>
      <c r="AR395" s="218" t="n"/>
      <c r="AS395" s="218" t="n"/>
      <c r="AT395" s="218" t="n"/>
      <c r="AU395" s="218" t="n"/>
      <c r="AV395" s="218" t="n"/>
      <c r="AW395" s="218" t="n"/>
      <c r="AX395" s="218" t="n"/>
      <c r="AY395" s="218" t="n"/>
      <c r="AZ395" s="218" t="n"/>
      <c r="BA395" s="218" t="n"/>
      <c r="BB395" s="218" t="n"/>
      <c r="BC395" s="218" t="n"/>
      <c r="BD395" s="218" t="n"/>
      <c r="BE395" s="218" t="n"/>
      <c r="BF395" s="218" t="n"/>
      <c r="BG395" s="218" t="n"/>
      <c r="BH395" s="218" t="n"/>
      <c r="BI395" s="218" t="n"/>
      <c r="BJ395" s="218" t="n"/>
      <c r="BK395" s="218" t="n"/>
      <c r="BL395" s="218" t="n"/>
      <c r="BM395" s="218" t="n">
        <v>588</v>
      </c>
      <c r="BN395" s="218" t="n">
        <v>1764</v>
      </c>
      <c r="BO395" s="218" t="n"/>
      <c r="BP395" s="218" t="n"/>
      <c r="BQ395" s="218" t="n"/>
      <c r="BR395" s="218" t="n"/>
      <c r="BS395" s="218" t="n"/>
      <c r="BT395" s="218" t="n"/>
      <c r="BU395" s="218" t="n"/>
      <c r="BV395" s="218" t="n"/>
      <c r="BW395" s="218" t="n"/>
      <c r="BX395" s="221" t="n"/>
      <c r="BY395" s="221" t="n"/>
      <c r="BZ395" s="221" t="n"/>
      <c r="CA395" s="221" t="n"/>
      <c r="CB395" s="221" t="n"/>
      <c r="CC395" s="221" t="n"/>
      <c r="CD395" s="221" t="n"/>
      <c r="CE395" s="221" t="n"/>
      <c r="CF395" s="221" t="n"/>
      <c r="CG395" s="222" t="n"/>
      <c r="CH395" s="217" t="n">
        <v>0.015</v>
      </c>
      <c r="CI395" s="449" t="n"/>
      <c r="CJ395" s="224" t="n"/>
      <c r="CK395" s="196" t="n"/>
      <c r="CL395" s="196" t="n"/>
      <c r="CM395" s="196" t="n"/>
      <c r="CN395" s="196" t="n"/>
      <c r="CO395" s="196" t="inlineStr">
        <is>
          <t>LG</t>
        </is>
      </c>
      <c r="CP395" s="24" t="inlineStr">
        <is>
          <t>HE</t>
        </is>
      </c>
      <c r="CQ395" s="367" t="inlineStr">
        <is>
          <t>3920EZ2058A</t>
        </is>
      </c>
      <c r="CR395" s="367" t="inlineStr">
        <is>
          <t>mmf</t>
        </is>
      </c>
      <c r="CS395" s="367" t="n">
        <v>3</v>
      </c>
      <c r="CT395" s="367" t="n"/>
      <c r="CU395" s="367" t="n"/>
      <c r="CV395" s="367" t="n"/>
      <c r="CW395" s="367" t="n"/>
      <c r="CX395" s="367" t="n"/>
      <c r="CY395" s="367">
        <f>IFERROR(ROUND(STDEV(AN395,L395),1),"")</f>
        <v/>
      </c>
      <c r="CZ395" s="235">
        <f>IFERROR(ROUND(AVERAGE(O395:S395,AA395:AE395),0),"")</f>
        <v/>
      </c>
      <c r="DA395" s="235">
        <f>IFERROR(AVERAGE(T395:X395,AF395:AJ395),"")</f>
        <v/>
      </c>
      <c r="DB395" s="96" t="n"/>
      <c r="DC395" s="431">
        <f>SUM(BL395:BT395,AW395:BE395)</f>
        <v/>
      </c>
      <c r="DD395">
        <f>ROUND(DC395/K395,0)</f>
        <v/>
      </c>
      <c r="DE395">
        <f>IFERROR(ROUND(AVERAGE(Y395:Z395,AK395:AL395),0),"")</f>
        <v/>
      </c>
      <c r="DF395" s="218">
        <f>IFERROR(ROUND((3600/DE395*J395),0),"")</f>
        <v/>
      </c>
      <c r="DG395">
        <f>IFERROR(ROUND(DD395/DF395,1),"")</f>
        <v/>
      </c>
      <c r="DH395" s="431">
        <f>DD395+DB395</f>
        <v/>
      </c>
      <c r="DI395">
        <f>DC395/DH395</f>
        <v/>
      </c>
      <c r="DK395" s="431">
        <f>DF395-AP395</f>
        <v/>
      </c>
      <c r="DL395" s="367" t="n"/>
      <c r="DM395" s="367" t="n"/>
      <c r="DN395" s="367" t="n"/>
      <c r="DO395" s="367" t="n"/>
      <c r="DP395" s="367" t="n"/>
      <c r="DQ395" s="367" t="n"/>
      <c r="DR395" s="367" t="n"/>
      <c r="DS395" s="367" t="n"/>
      <c r="DT395" s="367" t="n"/>
      <c r="DU395" s="367" t="n"/>
      <c r="DV395" s="367" t="n"/>
      <c r="DW395" s="367" t="n"/>
      <c r="DX395" s="367" t="n"/>
      <c r="DY395" s="367" t="n"/>
      <c r="DZ395" s="367" t="n"/>
      <c r="EA395" s="367" t="n"/>
      <c r="EB395" s="367" t="n"/>
      <c r="EC395" s="367" t="n"/>
      <c r="ED395" s="367" t="n"/>
      <c r="EE395" s="367" t="n"/>
      <c r="EF395" s="367" t="n"/>
      <c r="EG395" s="367" t="n"/>
      <c r="EH395" s="367" t="n"/>
      <c r="EI395" s="367" t="n"/>
    </row>
    <row r="396" ht="31.5" customFormat="1" customHeight="1" s="242">
      <c r="A396" s="236" t="n">
        <v>2022</v>
      </c>
      <c r="B396" s="192" t="n">
        <v>1</v>
      </c>
      <c r="C396" s="448" t="n">
        <v>44580</v>
      </c>
      <c r="D396" s="192" t="n">
        <v>18</v>
      </c>
      <c r="E396" s="192" t="n">
        <v>50</v>
      </c>
      <c r="F396" s="192" t="n">
        <v>6</v>
      </c>
      <c r="G396" s="241" t="inlineStr">
        <is>
          <t>LgWashing machine (Angels)</t>
        </is>
      </c>
      <c r="H396" t="inlineStr">
        <is>
          <t>FMLGEI40000000</t>
        </is>
      </c>
      <c r="I396" t="inlineStr">
        <is>
          <t>1700*1400</t>
        </is>
      </c>
      <c r="J396" t="n">
        <v>2</v>
      </c>
      <c r="K396" t="n">
        <v>3</v>
      </c>
      <c r="L396" s="243" t="n">
        <v>54</v>
      </c>
      <c r="M396" s="244" t="n">
        <v>51.57</v>
      </c>
      <c r="N396" s="245" t="n">
        <v>56.43</v>
      </c>
      <c r="O396" s="235" t="n"/>
      <c r="P396" s="235" t="n"/>
      <c r="Q396" s="235" t="n"/>
      <c r="R396" s="235" t="n"/>
      <c r="S396" s="235" t="n"/>
      <c r="T396" s="235" t="n"/>
      <c r="U396" s="235" t="n"/>
      <c r="V396" s="235" t="n"/>
      <c r="W396" s="235" t="n"/>
      <c r="X396" s="235" t="n"/>
      <c r="Y396" s="195" t="n">
        <v>105</v>
      </c>
      <c r="Z396" s="195" t="n">
        <v>105</v>
      </c>
      <c r="AA396" s="235" t="n"/>
      <c r="AB396" s="235" t="n"/>
      <c r="AC396" s="235" t="n">
        <v>22050</v>
      </c>
      <c r="AD396" s="235" t="n">
        <v>24696</v>
      </c>
      <c r="AE396" s="235" t="n">
        <v>23520</v>
      </c>
      <c r="AF396" s="235" t="n"/>
      <c r="AG396" s="235" t="n"/>
      <c r="AH396" s="235" t="n">
        <v>19110</v>
      </c>
      <c r="AI396" s="235" t="n">
        <v>20286</v>
      </c>
      <c r="AJ396" s="235" t="n">
        <v>19404</v>
      </c>
      <c r="AK396" s="195" t="n">
        <v>106</v>
      </c>
      <c r="AL396" s="195" t="n">
        <v>105</v>
      </c>
      <c r="AM396" s="235" t="n"/>
      <c r="AN396" s="235" t="n"/>
      <c r="AO396" s="282" t="n"/>
      <c r="AP396" s="219" t="n">
        <v>101</v>
      </c>
      <c r="AQ396" s="220" t="n">
        <v>107</v>
      </c>
      <c r="AR396" s="218" t="n"/>
      <c r="AS396" s="218" t="n"/>
      <c r="AT396" s="218" t="n"/>
      <c r="AU396" s="218" t="n"/>
      <c r="AV396" s="218" t="n"/>
      <c r="AW396" s="218" t="n"/>
      <c r="AX396" s="218" t="n"/>
      <c r="AY396" s="218" t="n"/>
      <c r="AZ396" s="218" t="n"/>
      <c r="BA396" s="218" t="n"/>
      <c r="BB396" s="218" t="n"/>
      <c r="BC396" s="218" t="n"/>
      <c r="BD396" s="218" t="n"/>
      <c r="BE396" s="218" t="n"/>
      <c r="BF396" s="218" t="n"/>
      <c r="BG396" s="218" t="n"/>
      <c r="BH396" s="218" t="n"/>
      <c r="BI396" s="218" t="n"/>
      <c r="BJ396" s="218" t="n"/>
      <c r="BK396" s="218" t="n"/>
      <c r="BL396" s="218" t="n"/>
      <c r="BM396" s="218" t="n">
        <v>1176</v>
      </c>
      <c r="BN396" s="218" t="n">
        <v>1176</v>
      </c>
      <c r="BO396" s="218" t="n"/>
      <c r="BP396" s="218" t="n"/>
      <c r="BQ396" s="218" t="n"/>
      <c r="BR396" s="218" t="n"/>
      <c r="BS396" s="218" t="n"/>
      <c r="BT396" s="218" t="n"/>
      <c r="BU396" s="218" t="n"/>
      <c r="BV396" s="218" t="n"/>
      <c r="BW396" s="218" t="n"/>
      <c r="BX396" s="221" t="n"/>
      <c r="BY396" s="221" t="n"/>
      <c r="BZ396" s="221" t="n"/>
      <c r="CA396" s="221" t="n"/>
      <c r="CB396" s="221" t="n"/>
      <c r="CC396" s="221" t="n"/>
      <c r="CD396" s="221" t="n"/>
      <c r="CE396" s="221" t="n"/>
      <c r="CF396" s="221" t="n"/>
      <c r="CG396" s="222" t="n"/>
      <c r="CH396" s="217" t="n">
        <v>0.015</v>
      </c>
      <c r="CI396" s="449" t="n"/>
      <c r="CJ396" s="224" t="n"/>
      <c r="CK396" s="196" t="n"/>
      <c r="CL396" s="196" t="n"/>
      <c r="CM396" s="196" t="n"/>
      <c r="CN396" s="196" t="n"/>
      <c r="CO396" s="196" t="inlineStr">
        <is>
          <t>LG</t>
        </is>
      </c>
      <c r="CP396" s="24" t="inlineStr">
        <is>
          <t>HE</t>
        </is>
      </c>
      <c r="CQ396" s="367" t="inlineStr">
        <is>
          <t>3920FZ3114C</t>
        </is>
      </c>
      <c r="CR396" s="367" t="inlineStr">
        <is>
          <t>mmf</t>
        </is>
      </c>
      <c r="CS396" s="367" t="n">
        <v>3</v>
      </c>
      <c r="CT396" s="367" t="n"/>
      <c r="CU396" s="367" t="n"/>
      <c r="CV396" s="367" t="n"/>
      <c r="CW396" s="367" t="n"/>
      <c r="CX396" s="367" t="n"/>
      <c r="CY396" s="367">
        <f>IFERROR(ROUND(STDEV(AN396,L396),1),"")</f>
        <v/>
      </c>
      <c r="CZ396" s="235">
        <f>IFERROR(ROUND(AVERAGE(O396:S396,AA396:AE396),0),"")</f>
        <v/>
      </c>
      <c r="DA396" s="235">
        <f>IFERROR(AVERAGE(T396:X396,AF396:AJ396),"")</f>
        <v/>
      </c>
      <c r="DB396" s="96" t="n"/>
      <c r="DC396" s="431">
        <f>SUM(BL396:BT396,AW396:BE396)</f>
        <v/>
      </c>
      <c r="DD396">
        <f>ROUND(DC396/K396,0)</f>
        <v/>
      </c>
      <c r="DE396">
        <f>IFERROR(ROUND(AVERAGE(Y396:Z396,AK396:AL396),0),"")</f>
        <v/>
      </c>
      <c r="DF396" s="218">
        <f>IFERROR(ROUND((3600/DE396*J396),0),"")</f>
        <v/>
      </c>
      <c r="DG396">
        <f>IFERROR(ROUND(DD396/DF396,1),"")</f>
        <v/>
      </c>
      <c r="DH396" s="431">
        <f>DD396+DB396</f>
        <v/>
      </c>
      <c r="DI396">
        <f>DC396/DH396</f>
        <v/>
      </c>
      <c r="DK396" s="431">
        <f>DF396-AP396</f>
        <v/>
      </c>
      <c r="DL396" s="367" t="n"/>
      <c r="DM396" s="367" t="n"/>
      <c r="DN396" s="367" t="n"/>
      <c r="DO396" s="367" t="n"/>
      <c r="DP396" s="367" t="n"/>
      <c r="DQ396" s="367" t="n"/>
      <c r="DR396" s="367" t="n"/>
      <c r="DS396" s="367" t="n"/>
      <c r="DT396" s="367" t="n"/>
      <c r="DU396" s="367" t="n"/>
      <c r="DV396" s="367" t="n"/>
      <c r="DW396" s="367" t="n"/>
      <c r="DX396" s="367" t="n"/>
      <c r="DY396" s="367" t="n"/>
      <c r="DZ396" s="367" t="n"/>
      <c r="EA396" s="367" t="n"/>
      <c r="EB396" s="367" t="n"/>
      <c r="EC396" s="367" t="n"/>
      <c r="ED396" s="367" t="n"/>
      <c r="EE396" s="367" t="n"/>
      <c r="EF396" s="367" t="n"/>
      <c r="EG396" s="367" t="n"/>
      <c r="EH396" s="367" t="n"/>
      <c r="EI396" s="367" t="n"/>
    </row>
    <row r="397" ht="31.5" customFormat="1" customHeight="1" s="242">
      <c r="A397" s="236" t="n">
        <v>2022</v>
      </c>
      <c r="B397" s="192" t="n">
        <v>1</v>
      </c>
      <c r="C397" s="448" t="n">
        <v>44580</v>
      </c>
      <c r="D397" s="192" t="n">
        <v>375</v>
      </c>
      <c r="E397" s="192" t="n">
        <v>437</v>
      </c>
      <c r="F397" s="192" t="n">
        <v>6</v>
      </c>
      <c r="G397" s="241" t="inlineStr">
        <is>
          <t>LG32LM55\63</t>
        </is>
      </c>
      <c r="H397" t="inlineStr">
        <is>
          <t>FMLGEI32LM5563</t>
        </is>
      </c>
      <c r="I397" t="inlineStr">
        <is>
          <t>1400*1700</t>
        </is>
      </c>
      <c r="J397" t="n">
        <v>4</v>
      </c>
      <c r="K397" t="n">
        <v>2</v>
      </c>
      <c r="L397" s="243" t="n">
        <v>168</v>
      </c>
      <c r="M397" s="244" t="n">
        <v>158.088</v>
      </c>
      <c r="N397" s="245" t="n">
        <v>179.928</v>
      </c>
      <c r="O397" s="235" t="n">
        <v>71442</v>
      </c>
      <c r="P397" s="235" t="n">
        <v>72171</v>
      </c>
      <c r="Q397" s="235" t="n">
        <v>70713</v>
      </c>
      <c r="R397" s="235" t="n">
        <v>64881</v>
      </c>
      <c r="S397" s="235" t="n">
        <v>65124</v>
      </c>
      <c r="T397" s="235" t="n">
        <v>49329</v>
      </c>
      <c r="U397" s="235" t="n">
        <v>48357</v>
      </c>
      <c r="V397" s="235" t="n">
        <v>48600</v>
      </c>
      <c r="W397" s="235" t="n">
        <v>50787</v>
      </c>
      <c r="X397" s="235" t="n">
        <v>49815</v>
      </c>
      <c r="Y397" s="195" t="n">
        <v>116</v>
      </c>
      <c r="Z397" s="195" t="n">
        <v>116</v>
      </c>
      <c r="AA397" s="235" t="n">
        <v>69498</v>
      </c>
      <c r="AB397" s="235" t="n">
        <v>65853</v>
      </c>
      <c r="AC397" s="235" t="n"/>
      <c r="AD397" s="235" t="n"/>
      <c r="AE397" s="235" t="n"/>
      <c r="AF397" s="235" t="n">
        <v>50058</v>
      </c>
      <c r="AG397" s="235" t="n">
        <v>49329</v>
      </c>
      <c r="AH397" s="235" t="n"/>
      <c r="AI397" s="235" t="n"/>
      <c r="AJ397" s="235" t="n"/>
      <c r="AK397" s="195" t="n">
        <v>116</v>
      </c>
      <c r="AL397" s="195" t="n">
        <v>115</v>
      </c>
      <c r="AM397" s="235" t="n"/>
      <c r="AN397" s="235" t="n"/>
      <c r="AO397" s="282" t="n"/>
      <c r="AP397" s="219" t="n">
        <v>120</v>
      </c>
      <c r="AQ397" s="220" t="n">
        <v>120</v>
      </c>
      <c r="AR397" s="218" t="n"/>
      <c r="AS397" s="218" t="n"/>
      <c r="AT397" s="218" t="n"/>
      <c r="AU397" s="218" t="n"/>
      <c r="AV397" s="218" t="n"/>
      <c r="AW397" s="218" t="n"/>
      <c r="AX397" s="218" t="n"/>
      <c r="AY397" s="218" t="n"/>
      <c r="AZ397" s="218" t="n"/>
      <c r="BA397" s="218" t="n"/>
      <c r="BB397" s="218" t="n"/>
      <c r="BC397" s="218" t="n"/>
      <c r="BD397" s="218" t="n"/>
      <c r="BE397" s="218" t="n"/>
      <c r="BF397" s="218" t="n"/>
      <c r="BG397" s="218" t="n"/>
      <c r="BH397" s="218" t="n"/>
      <c r="BI397" s="218" t="n"/>
      <c r="BJ397" s="218" t="n"/>
      <c r="BK397" s="218" t="n"/>
      <c r="BL397" s="218" t="n"/>
      <c r="BM397" s="218" t="n"/>
      <c r="BN397" s="218" t="n"/>
      <c r="BO397" s="218" t="n"/>
      <c r="BP397" s="218" t="n"/>
      <c r="BQ397" s="218" t="n"/>
      <c r="BR397" s="218" t="n"/>
      <c r="BS397" s="218" t="n"/>
      <c r="BT397" s="218" t="n"/>
      <c r="BU397" s="218" t="n"/>
      <c r="BV397" s="218" t="n"/>
      <c r="BW397" s="218" t="n"/>
      <c r="BX397" s="221" t="n"/>
      <c r="BY397" s="221" t="n"/>
      <c r="BZ397" s="221" t="n"/>
      <c r="CA397" s="221" t="n"/>
      <c r="CB397" s="221" t="n"/>
      <c r="CC397" s="221" t="n"/>
      <c r="CD397" s="221" t="n"/>
      <c r="CE397" s="221" t="n"/>
      <c r="CF397" s="221" t="n"/>
      <c r="CG397" s="222" t="n"/>
      <c r="CH397" s="217" t="n">
        <v>0.015</v>
      </c>
      <c r="CI397" s="449" t="n"/>
      <c r="CJ397" s="224" t="n"/>
      <c r="CK397" s="196" t="n"/>
      <c r="CL397" s="196" t="n"/>
      <c r="CM397" s="196" t="n"/>
      <c r="CN397" s="196" t="n"/>
      <c r="CO397" s="196" t="inlineStr">
        <is>
          <t>LG</t>
        </is>
      </c>
      <c r="CP397" s="24" t="inlineStr">
        <is>
          <t>HE</t>
        </is>
      </c>
      <c r="CQ397" s="367" t="inlineStr">
        <is>
          <t>MFZ66333001</t>
        </is>
      </c>
      <c r="CR397" s="367" t="inlineStr">
        <is>
          <t>mma</t>
        </is>
      </c>
      <c r="CS397" s="367" t="n">
        <v>3</v>
      </c>
      <c r="CT397" s="367" t="n"/>
      <c r="CU397" s="367" t="n"/>
      <c r="CV397" s="367" t="n"/>
      <c r="CW397" s="367" t="n"/>
      <c r="CX397" s="367" t="n"/>
      <c r="CY397" s="367">
        <f>IFERROR(ROUND(STDEV(AN397,L397),1),"")</f>
        <v/>
      </c>
      <c r="CZ397" s="235">
        <f>IFERROR(ROUND(AVERAGE(O397:S397,AA397:AE397),0),"")</f>
        <v/>
      </c>
      <c r="DA397" s="235">
        <f>IFERROR(AVERAGE(T397:X397,AF397:AJ397),"")</f>
        <v/>
      </c>
      <c r="DB397" s="96" t="n"/>
      <c r="DC397" s="431">
        <f>SUM(BL397:BT397,AW397:BE397)</f>
        <v/>
      </c>
      <c r="DD397">
        <f>ROUND(DC397/K397,0)</f>
        <v/>
      </c>
      <c r="DE397">
        <f>IFERROR(ROUND(AVERAGE(Y397:Z397,AK397:AL397),0),"")</f>
        <v/>
      </c>
      <c r="DF397" s="218">
        <f>IFERROR(ROUND((3600/DE397*J397),0),"")</f>
        <v/>
      </c>
      <c r="DG397">
        <f>IFERROR(ROUND(DD397/DF397,1),"")</f>
        <v/>
      </c>
      <c r="DH397" s="431">
        <f>DD397+DB397</f>
        <v/>
      </c>
      <c r="DI397">
        <f>DC397/DH397</f>
        <v/>
      </c>
      <c r="DK397" s="431">
        <f>DF397-AP397</f>
        <v/>
      </c>
      <c r="DL397" s="367" t="n"/>
      <c r="DM397" s="367" t="n"/>
      <c r="DN397" s="367" t="n"/>
      <c r="DO397" s="367" t="n"/>
      <c r="DP397" s="367" t="n"/>
      <c r="DQ397" s="367" t="n"/>
      <c r="DR397" s="367" t="n"/>
      <c r="DS397" s="367" t="n"/>
      <c r="DT397" s="367" t="n"/>
      <c r="DU397" s="367" t="n"/>
      <c r="DV397" s="367" t="n"/>
      <c r="DW397" s="367" t="n"/>
      <c r="DX397" s="367" t="n"/>
      <c r="DY397" s="367" t="n"/>
      <c r="DZ397" s="367" t="n"/>
      <c r="EA397" s="367" t="n"/>
      <c r="EB397" s="367" t="n"/>
      <c r="EC397" s="367" t="n"/>
      <c r="ED397" s="367" t="n"/>
      <c r="EE397" s="367" t="n"/>
      <c r="EF397" s="367" t="n"/>
      <c r="EG397" s="367" t="n"/>
      <c r="EH397" s="367" t="n"/>
      <c r="EI397" s="367" t="n"/>
    </row>
    <row r="398" ht="31.5" customFormat="1" customHeight="1" s="242">
      <c r="A398" s="236" t="n">
        <v>2022</v>
      </c>
      <c r="B398" s="192" t="n">
        <v>1</v>
      </c>
      <c r="C398" s="448" t="n">
        <v>44580</v>
      </c>
      <c r="D398" s="192" t="n">
        <v>384</v>
      </c>
      <c r="E398" s="192" t="n">
        <v>556</v>
      </c>
      <c r="F398" s="192" t="n">
        <v>6</v>
      </c>
      <c r="G398" s="241" t="inlineStr">
        <is>
          <t>LG 65 UM 73 top&amp;bottom</t>
        </is>
      </c>
      <c r="H398" t="inlineStr">
        <is>
          <t>FMLGEI65UM7301</t>
        </is>
      </c>
      <c r="I398" t="inlineStr">
        <is>
          <t>1400*1700</t>
        </is>
      </c>
      <c r="J398" t="n">
        <v>1</v>
      </c>
      <c r="K398" t="n">
        <v>6</v>
      </c>
      <c r="L398" s="243" t="n">
        <v>1066</v>
      </c>
      <c r="M398" s="244" t="n">
        <v>1003.106</v>
      </c>
      <c r="N398" s="245" t="n">
        <v>1141.686</v>
      </c>
      <c r="O398" s="235" t="n">
        <v>692000</v>
      </c>
      <c r="P398" s="235" t="n">
        <v>680800</v>
      </c>
      <c r="Q398" s="235" t="n">
        <v>660400</v>
      </c>
      <c r="R398" s="235" t="n">
        <v>668400</v>
      </c>
      <c r="S398" s="235" t="n">
        <v>695600</v>
      </c>
      <c r="T398" s="235" t="n">
        <v>547200</v>
      </c>
      <c r="U398" s="235" t="n">
        <v>540000</v>
      </c>
      <c r="V398" s="235" t="n">
        <v>531600</v>
      </c>
      <c r="W398" s="235" t="n">
        <v>542800</v>
      </c>
      <c r="X398" s="235" t="n">
        <v>543200</v>
      </c>
      <c r="Y398" s="195" t="n">
        <v>157</v>
      </c>
      <c r="Z398" s="195" t="n">
        <v>155</v>
      </c>
      <c r="AA398" s="235" t="n">
        <v>732400</v>
      </c>
      <c r="AB398" s="235" t="n">
        <v>650000</v>
      </c>
      <c r="AC398" s="235" t="n">
        <v>647200</v>
      </c>
      <c r="AD398" s="235" t="n">
        <v>651200</v>
      </c>
      <c r="AE398" s="235" t="n">
        <v>673600</v>
      </c>
      <c r="AF398" s="235" t="n">
        <v>553200</v>
      </c>
      <c r="AG398" s="235" t="n">
        <v>533200</v>
      </c>
      <c r="AH398" s="235" t="n">
        <v>524400</v>
      </c>
      <c r="AI398" s="235" t="n">
        <v>528800</v>
      </c>
      <c r="AJ398" s="235" t="n">
        <v>541600</v>
      </c>
      <c r="AK398" s="195" t="n">
        <v>157</v>
      </c>
      <c r="AL398" s="195" t="n">
        <v>155</v>
      </c>
      <c r="AM398" s="235" t="n"/>
      <c r="AN398" s="235" t="n"/>
      <c r="AO398" s="282" t="n"/>
      <c r="AP398" s="219" t="n">
        <v>20</v>
      </c>
      <c r="AQ398" s="220" t="n">
        <v>180</v>
      </c>
      <c r="AR398" s="218" t="n"/>
      <c r="AS398" s="218" t="n"/>
      <c r="AT398" s="218" t="n"/>
      <c r="AU398" s="218" t="n"/>
      <c r="AV398" s="218" t="n"/>
      <c r="AW398" s="218" t="n">
        <v>3600</v>
      </c>
      <c r="AX398" s="218" t="n">
        <v>2400</v>
      </c>
      <c r="AY398" s="218" t="n">
        <v>2000</v>
      </c>
      <c r="AZ398" s="218" t="n">
        <v>1600</v>
      </c>
      <c r="BA398" s="218" t="n"/>
      <c r="BB398" s="218" t="n"/>
      <c r="BC398" s="218" t="n"/>
      <c r="BD398" s="218" t="n"/>
      <c r="BE398" s="218" t="n"/>
      <c r="BF398" s="218" t="n"/>
      <c r="BG398" s="218" t="n"/>
      <c r="BH398" s="218" t="n"/>
      <c r="BI398" s="218" t="n"/>
      <c r="BJ398" s="218" t="n"/>
      <c r="BK398" s="218" t="n"/>
      <c r="BL398" s="218" t="n">
        <v>1600</v>
      </c>
      <c r="BM398" s="218" t="n">
        <v>1600</v>
      </c>
      <c r="BN398" s="218" t="n">
        <v>2400</v>
      </c>
      <c r="BO398" s="218" t="n"/>
      <c r="BP398" s="218" t="n"/>
      <c r="BQ398" s="218" t="n"/>
      <c r="BR398" s="218" t="n"/>
      <c r="BS398" s="218" t="n"/>
      <c r="BT398" s="218" t="n"/>
      <c r="BU398" s="218" t="n"/>
      <c r="BV398" s="218" t="n"/>
      <c r="BW398" s="218" t="n">
        <v>800</v>
      </c>
      <c r="BX398" s="221" t="n">
        <v>400</v>
      </c>
      <c r="BY398" s="221" t="n">
        <v>400</v>
      </c>
      <c r="BZ398" s="221" t="n"/>
      <c r="CA398" s="221" t="n"/>
      <c r="CB398" s="221" t="n"/>
      <c r="CC398" s="221" t="n"/>
      <c r="CD398" s="221" t="n"/>
      <c r="CE398" s="221" t="n"/>
      <c r="CF398" s="221" t="n"/>
      <c r="CG398" s="222" t="n"/>
      <c r="CH398" s="217" t="n">
        <v>0.015</v>
      </c>
      <c r="CI398" s="449" t="n"/>
      <c r="CJ398" s="224" t="n"/>
      <c r="CK398" s="196" t="n"/>
      <c r="CL398" s="196" t="n"/>
      <c r="CM398" s="196" t="n"/>
      <c r="CN398" s="196" t="n"/>
      <c r="CO398" s="196" t="inlineStr">
        <is>
          <t>LG</t>
        </is>
      </c>
      <c r="CP398" s="24" t="inlineStr">
        <is>
          <t>HE</t>
        </is>
      </c>
      <c r="CQ398" s="367" t="inlineStr">
        <is>
          <t>MFZ66236701</t>
        </is>
      </c>
      <c r="CR398" s="367" t="n"/>
      <c r="CS398" s="367" t="n">
        <v>3</v>
      </c>
      <c r="CT398" s="367" t="n"/>
      <c r="CU398" s="367" t="n"/>
      <c r="CV398" s="367" t="n"/>
      <c r="CW398" s="367" t="n"/>
      <c r="CX398" s="367" t="n"/>
      <c r="CY398" s="367">
        <f>IFERROR(ROUND(STDEV(AN398,L398),1),"")</f>
        <v/>
      </c>
      <c r="CZ398" s="235">
        <f>IFERROR(ROUND(AVERAGE(O398:S398,AA398:AE398),0),"")</f>
        <v/>
      </c>
      <c r="DA398" s="235">
        <f>IFERROR(AVERAGE(T398:X398,AF398:AJ398),"")</f>
        <v/>
      </c>
      <c r="DB398" s="96" t="n"/>
      <c r="DC398" s="431">
        <f>SUM(BL398:BT398,AW398:BE398)</f>
        <v/>
      </c>
      <c r="DD398">
        <f>ROUND(DC398/K398,0)</f>
        <v/>
      </c>
      <c r="DE398">
        <f>IFERROR(ROUND(AVERAGE(Y398:Z398,AK398:AL398),0),"")</f>
        <v/>
      </c>
      <c r="DF398" s="218">
        <f>IFERROR(ROUND((3600/DE398*J398),0),"")</f>
        <v/>
      </c>
      <c r="DG398">
        <f>IFERROR(ROUND(DD398/DF398,1),"")</f>
        <v/>
      </c>
      <c r="DH398" s="431">
        <f>DD398+DB398</f>
        <v/>
      </c>
      <c r="DI398">
        <f>DC398/DH398</f>
        <v/>
      </c>
      <c r="DK398" s="431">
        <f>DF398-AP398</f>
        <v/>
      </c>
      <c r="DL398" s="367" t="n"/>
      <c r="DM398" s="367" t="n"/>
      <c r="DN398" s="367" t="n"/>
      <c r="DO398" s="367" t="n"/>
      <c r="DP398" s="367" t="n"/>
      <c r="DQ398" s="367" t="n"/>
      <c r="DR398" s="367" t="n"/>
      <c r="DS398" s="367" t="n"/>
      <c r="DT398" s="367" t="n"/>
      <c r="DU398" s="367" t="n"/>
      <c r="DV398" s="367" t="n"/>
      <c r="DW398" s="367" t="n"/>
      <c r="DX398" s="367" t="n"/>
      <c r="DY398" s="367" t="n"/>
      <c r="DZ398" s="367" t="n"/>
      <c r="EA398" s="367" t="n"/>
      <c r="EB398" s="367" t="n"/>
      <c r="EC398" s="367" t="n"/>
      <c r="ED398" s="367" t="n"/>
      <c r="EE398" s="367" t="n"/>
      <c r="EF398" s="367" t="n"/>
      <c r="EG398" s="367" t="n"/>
      <c r="EH398" s="367" t="n"/>
      <c r="EI398" s="367" t="n"/>
    </row>
    <row r="399" ht="31.5" customFormat="1" customHeight="1" s="242">
      <c r="A399" s="236" t="n">
        <v>2022</v>
      </c>
      <c r="B399" s="192" t="n">
        <v>1</v>
      </c>
      <c r="C399" s="448" t="n">
        <v>44580</v>
      </c>
      <c r="D399" s="192" t="n">
        <v>384</v>
      </c>
      <c r="E399" s="192" t="n">
        <v>557</v>
      </c>
      <c r="F399" s="192" t="n">
        <v>6</v>
      </c>
      <c r="G399" s="241" t="inlineStr">
        <is>
          <t>LGLG65UM73 LR</t>
        </is>
      </c>
      <c r="H399" t="inlineStr">
        <is>
          <t>FMLGEI65UM7302</t>
        </is>
      </c>
      <c r="I399" t="inlineStr">
        <is>
          <t>1400*1700</t>
        </is>
      </c>
      <c r="J399" t="n">
        <v>1</v>
      </c>
      <c r="K399" t="n">
        <v>6</v>
      </c>
      <c r="L399" s="243" t="n">
        <v>182</v>
      </c>
      <c r="M399" s="244" t="n">
        <v>171.262</v>
      </c>
      <c r="N399" s="245" t="n">
        <v>194.922</v>
      </c>
      <c r="O399" s="235" t="n"/>
      <c r="P399" s="235" t="n"/>
      <c r="Q399" s="235" t="n"/>
      <c r="R399" s="235" t="n"/>
      <c r="S399" s="235" t="n"/>
      <c r="T399" s="235" t="n"/>
      <c r="U399" s="235" t="n"/>
      <c r="V399" s="235" t="n"/>
      <c r="W399" s="235" t="n"/>
      <c r="X399" s="235" t="n"/>
      <c r="Y399" s="195" t="n">
        <v>157</v>
      </c>
      <c r="Z399" s="195" t="n">
        <v>155</v>
      </c>
      <c r="AA399" s="235" t="n"/>
      <c r="AB399" s="235" t="n"/>
      <c r="AC399" s="235" t="n"/>
      <c r="AD399" s="235" t="n"/>
      <c r="AE399" s="235" t="n"/>
      <c r="AF399" s="235" t="n"/>
      <c r="AG399" s="235" t="n"/>
      <c r="AH399" s="235" t="n"/>
      <c r="AI399" s="235" t="n"/>
      <c r="AJ399" s="235" t="n"/>
      <c r="AK399" s="195" t="n">
        <v>157</v>
      </c>
      <c r="AL399" s="195" t="n">
        <v>155</v>
      </c>
      <c r="AM399" s="235" t="n"/>
      <c r="AN399" s="235" t="n"/>
      <c r="AO399" s="282" t="n"/>
      <c r="AP399" s="219" t="n">
        <v>20</v>
      </c>
      <c r="AQ399" s="220" t="n">
        <v>180</v>
      </c>
      <c r="AR399" s="218" t="n"/>
      <c r="AS399" s="218" t="n"/>
      <c r="AT399" s="218" t="n"/>
      <c r="AU399" s="218" t="n"/>
      <c r="AV399" s="218" t="n"/>
      <c r="AW399" s="218" t="n"/>
      <c r="AX399" s="218" t="n"/>
      <c r="AY399" s="218" t="n"/>
      <c r="AZ399" s="218" t="n"/>
      <c r="BA399" s="218" t="n"/>
      <c r="BB399" s="218" t="n"/>
      <c r="BC399" s="218" t="n"/>
      <c r="BD399" s="218" t="n"/>
      <c r="BE399" s="218" t="n"/>
      <c r="BF399" s="218" t="n"/>
      <c r="BG399" s="218" t="n"/>
      <c r="BH399" s="218" t="n"/>
      <c r="BI399" s="218" t="n"/>
      <c r="BJ399" s="218" t="n"/>
      <c r="BK399" s="218" t="n"/>
      <c r="BL399" s="218" t="n"/>
      <c r="BM399" s="218" t="n"/>
      <c r="BN399" s="218" t="n"/>
      <c r="BO399" s="218" t="n"/>
      <c r="BP399" s="218" t="n"/>
      <c r="BQ399" s="218" t="n"/>
      <c r="BR399" s="218" t="n"/>
      <c r="BS399" s="218" t="n"/>
      <c r="BT399" s="218" t="n"/>
      <c r="BU399" s="218" t="n"/>
      <c r="BV399" s="218" t="n"/>
      <c r="BW399" s="218" t="n"/>
      <c r="BX399" s="221" t="n"/>
      <c r="BY399" s="221" t="n"/>
      <c r="BZ399" s="221" t="n"/>
      <c r="CA399" s="221" t="n"/>
      <c r="CB399" s="221" t="n"/>
      <c r="CC399" s="221" t="n"/>
      <c r="CD399" s="221" t="n"/>
      <c r="CE399" s="221" t="n"/>
      <c r="CF399" s="221" t="n"/>
      <c r="CG399" s="222" t="n"/>
      <c r="CH399" s="217" t="n">
        <v>0.015</v>
      </c>
      <c r="CI399" s="449" t="n"/>
      <c r="CJ399" s="224" t="n"/>
      <c r="CK399" s="196" t="n"/>
      <c r="CL399" s="196" t="n"/>
      <c r="CM399" s="196" t="n"/>
      <c r="CN399" s="196" t="n"/>
      <c r="CO399" s="196" t="inlineStr">
        <is>
          <t>LG</t>
        </is>
      </c>
      <c r="CP399" s="24" t="inlineStr">
        <is>
          <t>HE</t>
        </is>
      </c>
      <c r="CQ399" s="367" t="inlineStr">
        <is>
          <t>MFZ66236702</t>
        </is>
      </c>
      <c r="CR399" s="367" t="inlineStr">
        <is>
          <t xml:space="preserve">mma </t>
        </is>
      </c>
      <c r="CS399" s="367" t="n">
        <v>3</v>
      </c>
      <c r="CT399" s="367" t="n"/>
      <c r="CU399" s="367" t="n"/>
      <c r="CV399" s="367" t="n"/>
      <c r="CW399" s="367" t="n"/>
      <c r="CX399" s="367" t="n"/>
      <c r="CY399" s="367">
        <f>IFERROR(ROUND(STDEV(AN399,L399),1),"")</f>
        <v/>
      </c>
      <c r="CZ399" s="235">
        <f>IFERROR(ROUND(AVERAGE(O399:S399,AA399:AE399),0),"")</f>
        <v/>
      </c>
      <c r="DA399" s="235">
        <f>IFERROR(AVERAGE(T399:X399,AF399:AJ399),"")</f>
        <v/>
      </c>
      <c r="DB399" s="96" t="n"/>
      <c r="DC399" s="431">
        <f>SUM(BL399:BT399,AW399:BE399)</f>
        <v/>
      </c>
      <c r="DD399">
        <f>ROUND(DC399/K399,0)</f>
        <v/>
      </c>
      <c r="DE399">
        <f>IFERROR(ROUND(AVERAGE(Y399:Z399,AK399:AL399),0),"")</f>
        <v/>
      </c>
      <c r="DF399" s="218">
        <f>IFERROR(ROUND((3600/DE399*J399),0),"")</f>
        <v/>
      </c>
      <c r="DG399">
        <f>IFERROR(ROUND(DD399/DF399,1),"")</f>
        <v/>
      </c>
      <c r="DH399" s="431">
        <f>DD399+DB399</f>
        <v/>
      </c>
      <c r="DI399">
        <f>DC399/DH399</f>
        <v/>
      </c>
      <c r="DK399" s="431">
        <f>DF399-AP399</f>
        <v/>
      </c>
      <c r="DL399" s="367" t="n"/>
      <c r="DM399" s="367" t="n"/>
      <c r="DN399" s="367" t="n"/>
      <c r="DO399" s="367" t="n"/>
      <c r="DP399" s="367" t="n"/>
      <c r="DQ399" s="367" t="n"/>
      <c r="DR399" s="367" t="n"/>
      <c r="DS399" s="367" t="n"/>
      <c r="DT399" s="367" t="n"/>
      <c r="DU399" s="367" t="n"/>
      <c r="DV399" s="367" t="n"/>
      <c r="DW399" s="367" t="n"/>
      <c r="DX399" s="367" t="n"/>
      <c r="DY399" s="367" t="n"/>
      <c r="DZ399" s="367" t="n"/>
      <c r="EA399" s="367" t="n"/>
      <c r="EB399" s="367" t="n"/>
      <c r="EC399" s="367" t="n"/>
      <c r="ED399" s="367" t="n"/>
      <c r="EE399" s="367" t="n"/>
      <c r="EF399" s="367" t="n"/>
      <c r="EG399" s="367" t="n"/>
      <c r="EH399" s="367" t="n"/>
      <c r="EI399" s="367" t="n"/>
    </row>
    <row r="400" ht="31.5" customFormat="1" customHeight="1" s="242">
      <c r="A400" s="236" t="n">
        <v>2022</v>
      </c>
      <c r="B400" s="192" t="n">
        <v>1</v>
      </c>
      <c r="C400" s="448" t="n">
        <v>44580</v>
      </c>
      <c r="D400" s="192" t="n">
        <v>434</v>
      </c>
      <c r="E400" s="192" t="n">
        <v>751</v>
      </c>
      <c r="F400" s="192" t="n">
        <v>6</v>
      </c>
      <c r="G400" s="241" t="inlineStr">
        <is>
          <t>LG Nano80-top&amp;bottom</t>
        </is>
      </c>
      <c r="H400" t="inlineStr">
        <is>
          <t>FMLGEI1765NA80</t>
        </is>
      </c>
      <c r="I400" t="inlineStr">
        <is>
          <t>1400*1700</t>
        </is>
      </c>
      <c r="J400" t="n">
        <v>1</v>
      </c>
      <c r="K400" t="n">
        <v>4</v>
      </c>
      <c r="L400" s="243" t="n">
        <v>1009</v>
      </c>
      <c r="M400" s="244" t="n">
        <v>949.4690000000001</v>
      </c>
      <c r="N400" s="245" t="n">
        <v>1080.639</v>
      </c>
      <c r="O400" s="235" t="n">
        <v>44065</v>
      </c>
      <c r="P400" s="235" t="n">
        <v>44135</v>
      </c>
      <c r="Q400" s="235" t="n">
        <v>45255</v>
      </c>
      <c r="R400" s="235" t="n"/>
      <c r="S400" s="235" t="n"/>
      <c r="T400" s="235" t="n">
        <v>36995</v>
      </c>
      <c r="U400" s="235" t="n">
        <v>36750</v>
      </c>
      <c r="V400" s="235" t="n">
        <v>37170</v>
      </c>
      <c r="W400" s="235" t="n"/>
      <c r="X400" s="235" t="n"/>
      <c r="Y400" s="195" t="n">
        <v>178</v>
      </c>
      <c r="Z400" s="195" t="n">
        <v>174</v>
      </c>
      <c r="AA400" s="235" t="n"/>
      <c r="AB400" s="235" t="n"/>
      <c r="AC400" s="235" t="n"/>
      <c r="AD400" s="235" t="n"/>
      <c r="AE400" s="235" t="n"/>
      <c r="AF400" s="235" t="n"/>
      <c r="AG400" s="235" t="n"/>
      <c r="AH400" s="235" t="n"/>
      <c r="AI400" s="235" t="n"/>
      <c r="AJ400" s="235" t="n"/>
      <c r="AK400" s="195" t="n">
        <v>177</v>
      </c>
      <c r="AL400" s="195" t="n">
        <v>181</v>
      </c>
      <c r="AM400" s="235" t="n"/>
      <c r="AN400" s="235" t="n"/>
      <c r="AO400" s="282" t="n"/>
      <c r="AP400" s="219" t="n">
        <v>33</v>
      </c>
      <c r="AQ400" s="220" t="n">
        <v>108</v>
      </c>
      <c r="AR400" s="218" t="n"/>
      <c r="AS400" s="218" t="n"/>
      <c r="AT400" s="218" t="n"/>
      <c r="AU400" s="218" t="n"/>
      <c r="AV400" s="218" t="n"/>
      <c r="AW400" s="218" t="n">
        <v>175</v>
      </c>
      <c r="AX400" s="218" t="n">
        <v>105</v>
      </c>
      <c r="AY400" s="218" t="n">
        <v>35</v>
      </c>
      <c r="AZ400" s="218" t="n"/>
      <c r="BA400" s="218" t="n"/>
      <c r="BB400" s="218" t="n"/>
      <c r="BC400" s="218" t="n"/>
      <c r="BD400" s="218" t="n"/>
      <c r="BE400" s="218" t="n"/>
      <c r="BF400" s="218" t="n"/>
      <c r="BG400" s="218" t="n"/>
      <c r="BH400" s="218" t="n"/>
      <c r="BI400" s="218" t="n"/>
      <c r="BJ400" s="218" t="n"/>
      <c r="BK400" s="218" t="n"/>
      <c r="BL400" s="218" t="n"/>
      <c r="BM400" s="218" t="n"/>
      <c r="BN400" s="218" t="n"/>
      <c r="BO400" s="218" t="n"/>
      <c r="BP400" s="218" t="n"/>
      <c r="BQ400" s="218" t="n"/>
      <c r="BR400" s="218" t="n"/>
      <c r="BS400" s="218" t="n"/>
      <c r="BT400" s="218" t="n"/>
      <c r="BU400" s="218" t="n"/>
      <c r="BV400" s="218" t="n"/>
      <c r="BW400" s="218" t="n"/>
      <c r="BX400" s="221" t="n"/>
      <c r="BY400" s="221" t="n"/>
      <c r="BZ400" s="221" t="n"/>
      <c r="CA400" s="221" t="n"/>
      <c r="CB400" s="221" t="n"/>
      <c r="CC400" s="221" t="n"/>
      <c r="CD400" s="221" t="n"/>
      <c r="CE400" s="221" t="n"/>
      <c r="CF400" s="221" t="n"/>
      <c r="CG400" s="222" t="n"/>
      <c r="CH400" s="217" t="n">
        <v>0.015</v>
      </c>
      <c r="CI400" s="449" t="n"/>
      <c r="CJ400" s="224" t="n"/>
      <c r="CK400" s="196" t="n"/>
      <c r="CL400" s="196" t="n"/>
      <c r="CM400" s="196" t="n"/>
      <c r="CN400" s="196" t="n"/>
      <c r="CO400" s="196" t="inlineStr">
        <is>
          <t>LG</t>
        </is>
      </c>
      <c r="CP400" s="24" t="inlineStr">
        <is>
          <t>HE</t>
        </is>
      </c>
      <c r="CQ400" s="367" t="inlineStr">
        <is>
          <t>MFZ67212201</t>
        </is>
      </c>
      <c r="CR400" s="367" t="inlineStr">
        <is>
          <t>mma</t>
        </is>
      </c>
      <c r="CS400" s="367" t="n">
        <v>3</v>
      </c>
      <c r="CT400" s="367" t="n"/>
      <c r="CU400" s="367" t="n"/>
      <c r="CV400" s="367" t="n"/>
      <c r="CW400" s="367" t="n"/>
      <c r="CX400" s="367" t="n"/>
      <c r="CY400" s="367">
        <f>IFERROR(ROUND(STDEV(AN400,L400),1),"")</f>
        <v/>
      </c>
      <c r="CZ400" s="235">
        <f>IFERROR(ROUND(AVERAGE(O400:S400,AA400:AE400),0),"")</f>
        <v/>
      </c>
      <c r="DA400" s="235">
        <f>IFERROR(AVERAGE(T400:X400,AF400:AJ400),"")</f>
        <v/>
      </c>
      <c r="DB400" s="96" t="n"/>
      <c r="DC400" s="431">
        <f>SUM(BL400:BT400,AW400:BE400)</f>
        <v/>
      </c>
      <c r="DD400">
        <f>ROUND(DC400/K400,0)</f>
        <v/>
      </c>
      <c r="DE400">
        <f>IFERROR(ROUND(AVERAGE(Y400:Z400,AK400:AL400),0),"")</f>
        <v/>
      </c>
      <c r="DF400" s="218">
        <f>IFERROR(ROUND((3600/DE400*J400),0),"")</f>
        <v/>
      </c>
      <c r="DG400">
        <f>IFERROR(ROUND(DD400/DF400,1),"")</f>
        <v/>
      </c>
      <c r="DH400" s="431">
        <f>DD400+DB400</f>
        <v/>
      </c>
      <c r="DI400">
        <f>DC400/DH400</f>
        <v/>
      </c>
      <c r="DK400" s="431">
        <f>DF400-AP400</f>
        <v/>
      </c>
      <c r="DL400" s="367" t="n"/>
      <c r="DM400" s="367" t="n"/>
      <c r="DN400" s="367" t="n"/>
      <c r="DO400" s="367" t="n"/>
      <c r="DP400" s="367" t="n"/>
      <c r="DQ400" s="367" t="n"/>
      <c r="DR400" s="367" t="n"/>
      <c r="DS400" s="367" t="n"/>
      <c r="DT400" s="367" t="n"/>
      <c r="DU400" s="367" t="n"/>
      <c r="DV400" s="367" t="n"/>
      <c r="DW400" s="367" t="n"/>
      <c r="DX400" s="367" t="n"/>
      <c r="DY400" s="367" t="n"/>
      <c r="DZ400" s="367" t="n"/>
      <c r="EA400" s="367" t="n"/>
      <c r="EB400" s="367" t="n"/>
      <c r="EC400" s="367" t="n"/>
      <c r="ED400" s="367" t="n"/>
      <c r="EE400" s="367" t="n"/>
      <c r="EF400" s="367" t="n"/>
      <c r="EG400" s="367" t="n"/>
      <c r="EH400" s="367" t="n"/>
      <c r="EI400" s="367" t="n"/>
    </row>
    <row r="401" ht="31.5" customFormat="1" customHeight="1" s="242">
      <c r="A401" s="236" t="n">
        <v>2022</v>
      </c>
      <c r="B401" s="192" t="n">
        <v>1</v>
      </c>
      <c r="C401" s="448" t="n">
        <v>44580</v>
      </c>
      <c r="D401" s="192" t="n">
        <v>434</v>
      </c>
      <c r="E401" s="192" t="n">
        <v>752</v>
      </c>
      <c r="F401" s="192" t="n">
        <v>6</v>
      </c>
      <c r="G401" s="241" t="inlineStr">
        <is>
          <t>LG Nano80-side-left</t>
        </is>
      </c>
      <c r="H401" t="inlineStr">
        <is>
          <t>FMLGEI3465NA80</t>
        </is>
      </c>
      <c r="I401" t="inlineStr">
        <is>
          <t>1400*1700</t>
        </is>
      </c>
      <c r="J401" t="n">
        <v>1</v>
      </c>
      <c r="K401" t="n">
        <v>4</v>
      </c>
      <c r="L401" s="243" t="n">
        <v>52</v>
      </c>
      <c r="M401" s="244" t="n">
        <v>48.932</v>
      </c>
      <c r="N401" s="245" t="n">
        <v>55.692</v>
      </c>
      <c r="O401" s="235" t="n">
        <v>2135</v>
      </c>
      <c r="P401" s="235" t="n">
        <v>2100</v>
      </c>
      <c r="Q401" s="235" t="n">
        <v>2170</v>
      </c>
      <c r="R401" s="235" t="n"/>
      <c r="S401" s="235" t="n"/>
      <c r="T401" s="235" t="n">
        <v>1890</v>
      </c>
      <c r="U401" s="235" t="n">
        <v>1820</v>
      </c>
      <c r="V401" s="235" t="n">
        <v>1855</v>
      </c>
      <c r="W401" s="235" t="n"/>
      <c r="X401" s="235" t="n"/>
      <c r="Y401" s="195" t="n">
        <v>178</v>
      </c>
      <c r="Z401" s="195" t="n">
        <v>174</v>
      </c>
      <c r="AA401" s="235" t="n"/>
      <c r="AB401" s="235" t="n"/>
      <c r="AC401" s="235" t="n"/>
      <c r="AD401" s="235" t="n"/>
      <c r="AE401" s="235" t="n"/>
      <c r="AF401" s="235" t="n"/>
      <c r="AG401" s="235" t="n"/>
      <c r="AH401" s="235" t="n"/>
      <c r="AI401" s="235" t="n"/>
      <c r="AJ401" s="235" t="n"/>
      <c r="AK401" s="195" t="n">
        <v>177</v>
      </c>
      <c r="AL401" s="195" t="n">
        <v>181</v>
      </c>
      <c r="AM401" s="235" t="n"/>
      <c r="AN401" s="235" t="n"/>
      <c r="AO401" s="282" t="n"/>
      <c r="AP401" s="219" t="n">
        <v>33</v>
      </c>
      <c r="AQ401" s="220" t="n">
        <v>108</v>
      </c>
      <c r="AR401" s="218" t="n"/>
      <c r="AS401" s="218" t="n"/>
      <c r="AT401" s="218" t="n"/>
      <c r="AU401" s="218" t="n"/>
      <c r="AV401" s="218" t="n"/>
      <c r="AW401" s="218" t="n"/>
      <c r="AX401" s="218" t="n"/>
      <c r="AY401" s="218" t="n"/>
      <c r="AZ401" s="218" t="n"/>
      <c r="BA401" s="218" t="n"/>
      <c r="BB401" s="218" t="n"/>
      <c r="BC401" s="218" t="n"/>
      <c r="BD401" s="218" t="n"/>
      <c r="BE401" s="218" t="n"/>
      <c r="BF401" s="218" t="n"/>
      <c r="BG401" s="218" t="n"/>
      <c r="BH401" s="218" t="n"/>
      <c r="BI401" s="218" t="n"/>
      <c r="BJ401" s="218" t="n"/>
      <c r="BK401" s="218" t="n"/>
      <c r="BL401" s="218" t="n"/>
      <c r="BM401" s="218" t="n"/>
      <c r="BN401" s="218" t="n"/>
      <c r="BO401" s="218" t="n"/>
      <c r="BP401" s="218" t="n"/>
      <c r="BQ401" s="218" t="n"/>
      <c r="BR401" s="218" t="n"/>
      <c r="BS401" s="218" t="n"/>
      <c r="BT401" s="218" t="n"/>
      <c r="BU401" s="218" t="n"/>
      <c r="BV401" s="218" t="n"/>
      <c r="BW401" s="218" t="n"/>
      <c r="BX401" s="221" t="n"/>
      <c r="BY401" s="221" t="n"/>
      <c r="BZ401" s="221" t="n"/>
      <c r="CA401" s="221" t="n"/>
      <c r="CB401" s="221" t="n"/>
      <c r="CC401" s="221" t="n"/>
      <c r="CD401" s="221" t="n"/>
      <c r="CE401" s="221" t="n"/>
      <c r="CF401" s="221" t="n"/>
      <c r="CG401" s="222" t="n"/>
      <c r="CH401" s="217" t="n">
        <v>0.015</v>
      </c>
      <c r="CI401" s="449" t="n"/>
      <c r="CJ401" s="224" t="n"/>
      <c r="CK401" s="196" t="n"/>
      <c r="CL401" s="196" t="n"/>
      <c r="CM401" s="196" t="n"/>
      <c r="CN401" s="196" t="n"/>
      <c r="CO401" s="196" t="inlineStr">
        <is>
          <t>LG</t>
        </is>
      </c>
      <c r="CP401" s="24" t="inlineStr">
        <is>
          <t>HE</t>
        </is>
      </c>
      <c r="CQ401" s="367" t="inlineStr">
        <is>
          <t>MFZ67212202</t>
        </is>
      </c>
      <c r="CR401" s="367" t="inlineStr">
        <is>
          <t>mma</t>
        </is>
      </c>
      <c r="CS401" s="367" t="n">
        <v>3</v>
      </c>
      <c r="CT401" s="367" t="n"/>
      <c r="CU401" s="367" t="n"/>
      <c r="CV401" s="367" t="n"/>
      <c r="CW401" s="367" t="n"/>
      <c r="CX401" s="367" t="n"/>
      <c r="CY401" s="367">
        <f>IFERROR(ROUND(STDEV(AN401,L401),1),"")</f>
        <v/>
      </c>
      <c r="CZ401" s="235">
        <f>IFERROR(ROUND(AVERAGE(O401:S401,AA401:AE401),0),"")</f>
        <v/>
      </c>
      <c r="DA401" s="235">
        <f>IFERROR(AVERAGE(T401:X401,AF401:AJ401),"")</f>
        <v/>
      </c>
      <c r="DB401" s="96" t="n"/>
      <c r="DC401" s="431">
        <f>SUM(BL401:BT401,AW401:BE401)</f>
        <v/>
      </c>
      <c r="DD401">
        <f>ROUND(DC401/K401,0)</f>
        <v/>
      </c>
      <c r="DE401">
        <f>IFERROR(ROUND(AVERAGE(Y401:Z401,AK401:AL401),0),"")</f>
        <v/>
      </c>
      <c r="DF401" s="218">
        <f>IFERROR(ROUND((3600/DE401*J401),0),"")</f>
        <v/>
      </c>
      <c r="DG401">
        <f>IFERROR(ROUND(DD401/DF401,1),"")</f>
        <v/>
      </c>
      <c r="DH401" s="431">
        <f>DD401+DB401</f>
        <v/>
      </c>
      <c r="DI401">
        <f>DC401/DH401</f>
        <v/>
      </c>
      <c r="DK401" s="431">
        <f>DF401-AP401</f>
        <v/>
      </c>
      <c r="DL401" s="367" t="n"/>
      <c r="DM401" s="367" t="n"/>
      <c r="DN401" s="367" t="n"/>
      <c r="DO401" s="367" t="n"/>
      <c r="DP401" s="367" t="n"/>
      <c r="DQ401" s="367" t="n"/>
      <c r="DR401" s="367" t="n"/>
      <c r="DS401" s="367" t="n"/>
      <c r="DT401" s="367" t="n"/>
      <c r="DU401" s="367" t="n"/>
      <c r="DV401" s="367" t="n"/>
      <c r="DW401" s="367" t="n"/>
      <c r="DX401" s="367" t="n"/>
      <c r="DY401" s="367" t="n"/>
      <c r="DZ401" s="367" t="n"/>
      <c r="EA401" s="367" t="n"/>
      <c r="EB401" s="367" t="n"/>
      <c r="EC401" s="367" t="n"/>
      <c r="ED401" s="367" t="n"/>
      <c r="EE401" s="367" t="n"/>
      <c r="EF401" s="367" t="n"/>
      <c r="EG401" s="367" t="n"/>
      <c r="EH401" s="367" t="n"/>
      <c r="EI401" s="367" t="n"/>
    </row>
    <row r="402" ht="31.5" customFormat="1" customHeight="1" s="242">
      <c r="A402" s="236" t="n">
        <v>2022</v>
      </c>
      <c r="B402" s="192" t="n">
        <v>1</v>
      </c>
      <c r="C402" s="448" t="n">
        <v>44580</v>
      </c>
      <c r="D402" s="192" t="n">
        <v>18</v>
      </c>
      <c r="E402" s="192" t="n">
        <v>50</v>
      </c>
      <c r="F402" s="192" t="n">
        <v>7</v>
      </c>
      <c r="G402" s="241" t="inlineStr">
        <is>
          <t>LgWashing machine (Angels)</t>
        </is>
      </c>
      <c r="H402" t="inlineStr">
        <is>
          <t>FMLGEI40000000</t>
        </is>
      </c>
      <c r="I402" t="inlineStr">
        <is>
          <t>1700*1400</t>
        </is>
      </c>
      <c r="J402" t="n">
        <v>2</v>
      </c>
      <c r="K402" t="n">
        <v>3</v>
      </c>
      <c r="L402" s="243" t="n">
        <v>54</v>
      </c>
      <c r="M402" s="244" t="n">
        <v>51.57</v>
      </c>
      <c r="N402" s="245" t="n">
        <v>56.43</v>
      </c>
      <c r="O402" s="235" t="n"/>
      <c r="P402" s="235" t="n"/>
      <c r="Q402" s="235" t="n"/>
      <c r="R402" s="235" t="n"/>
      <c r="S402" s="235" t="n"/>
      <c r="T402" s="235" t="n"/>
      <c r="U402" s="235" t="n"/>
      <c r="V402" s="235" t="n"/>
      <c r="W402" s="235" t="n"/>
      <c r="X402" s="235" t="n"/>
      <c r="Y402" s="195" t="n">
        <v>105</v>
      </c>
      <c r="Z402" s="195" t="n">
        <v>105</v>
      </c>
      <c r="AA402" s="235" t="n"/>
      <c r="AB402" s="235" t="n"/>
      <c r="AC402" s="235" t="n"/>
      <c r="AD402" s="235" t="n"/>
      <c r="AE402" s="235" t="n"/>
      <c r="AF402" s="235" t="n"/>
      <c r="AG402" s="235" t="n"/>
      <c r="AH402" s="235" t="n"/>
      <c r="AI402" s="235" t="n"/>
      <c r="AJ402" s="235" t="n"/>
      <c r="AK402" s="195" t="n">
        <v>106</v>
      </c>
      <c r="AL402" s="195" t="n">
        <v>105</v>
      </c>
      <c r="AM402" s="235" t="n"/>
      <c r="AN402" s="235" t="n"/>
      <c r="AO402" s="282" t="n"/>
      <c r="AP402" s="219" t="n">
        <v>101</v>
      </c>
      <c r="AQ402" s="220" t="n">
        <v>107</v>
      </c>
      <c r="AR402" s="218" t="n"/>
      <c r="AS402" s="218" t="n"/>
      <c r="AT402" s="218" t="n"/>
      <c r="AU402" s="218" t="n"/>
      <c r="AV402" s="218" t="n"/>
      <c r="AW402" s="218" t="n"/>
      <c r="AX402" s="218" t="n"/>
      <c r="AY402" s="218" t="n"/>
      <c r="AZ402" s="218" t="n"/>
      <c r="BA402" s="218" t="n"/>
      <c r="BB402" s="218" t="n"/>
      <c r="BC402" s="218" t="n"/>
      <c r="BD402" s="218" t="n"/>
      <c r="BE402" s="218" t="n"/>
      <c r="BF402" s="218" t="n"/>
      <c r="BG402" s="218" t="n"/>
      <c r="BH402" s="218" t="n"/>
      <c r="BI402" s="218" t="n"/>
      <c r="BJ402" s="218" t="n"/>
      <c r="BK402" s="218" t="n"/>
      <c r="BL402" s="218" t="n"/>
      <c r="BM402" s="218" t="n"/>
      <c r="BN402" s="218" t="n"/>
      <c r="BO402" s="218" t="n"/>
      <c r="BP402" s="218" t="n"/>
      <c r="BQ402" s="218" t="n"/>
      <c r="BR402" s="218" t="n"/>
      <c r="BS402" s="218" t="n"/>
      <c r="BT402" s="218" t="n"/>
      <c r="BU402" s="218" t="n"/>
      <c r="BV402" s="218" t="n"/>
      <c r="BW402" s="218" t="n"/>
      <c r="BX402" s="221" t="n"/>
      <c r="BY402" s="221" t="n"/>
      <c r="BZ402" s="221" t="n"/>
      <c r="CA402" s="221" t="n"/>
      <c r="CB402" s="221" t="n"/>
      <c r="CC402" s="221" t="n"/>
      <c r="CD402" s="221" t="n"/>
      <c r="CE402" s="221" t="n"/>
      <c r="CF402" s="221" t="n"/>
      <c r="CG402" s="222" t="n"/>
      <c r="CH402" s="217" t="n">
        <v>0.015</v>
      </c>
      <c r="CI402" s="449" t="n"/>
      <c r="CJ402" s="224" t="n"/>
      <c r="CK402" s="196" t="n"/>
      <c r="CL402" s="196" t="n"/>
      <c r="CM402" s="196" t="n"/>
      <c r="CN402" s="196" t="n"/>
      <c r="CO402" s="196" t="inlineStr">
        <is>
          <t>LG</t>
        </is>
      </c>
      <c r="CP402" s="24" t="inlineStr">
        <is>
          <t>HE</t>
        </is>
      </c>
      <c r="CQ402" s="367" t="inlineStr">
        <is>
          <t>3920FZ3114C</t>
        </is>
      </c>
      <c r="CR402" s="367" t="inlineStr">
        <is>
          <t>mmf</t>
        </is>
      </c>
      <c r="CS402" s="367" t="n">
        <v>3</v>
      </c>
      <c r="CT402" s="367" t="n"/>
      <c r="CU402" s="367" t="n"/>
      <c r="CV402" s="367" t="n"/>
      <c r="CW402" s="367" t="n"/>
      <c r="CX402" s="367" t="n"/>
      <c r="CY402" s="367">
        <f>IFERROR(ROUND(STDEV(AN402,L402),1),"")</f>
        <v/>
      </c>
      <c r="CZ402" s="235">
        <f>IFERROR(ROUND(AVERAGE(O402:S402,AA402:AE402),0),"")</f>
        <v/>
      </c>
      <c r="DA402" s="235">
        <f>IFERROR(AVERAGE(T402:X402,AF402:AJ402),"")</f>
        <v/>
      </c>
      <c r="DB402" s="96" t="n"/>
      <c r="DC402" s="431">
        <f>SUM(BL402:BT402,AW402:BE402)</f>
        <v/>
      </c>
      <c r="DD402">
        <f>ROUND(DC402/K402,0)</f>
        <v/>
      </c>
      <c r="DE402">
        <f>IFERROR(ROUND(AVERAGE(Y402:Z402,AK402:AL402),0),"")</f>
        <v/>
      </c>
      <c r="DF402" s="218">
        <f>IFERROR(ROUND((3600/DE402*J402),0),"")</f>
        <v/>
      </c>
      <c r="DG402">
        <f>IFERROR(ROUND(DD402/DF402,1),"")</f>
        <v/>
      </c>
      <c r="DH402" s="431">
        <f>DD402+DB402</f>
        <v/>
      </c>
      <c r="DI402">
        <f>DC402/DH402</f>
        <v/>
      </c>
      <c r="DK402" s="431">
        <f>DF402-AP402</f>
        <v/>
      </c>
      <c r="DL402" s="367" t="n"/>
      <c r="DM402" s="367" t="n"/>
      <c r="DN402" s="367" t="n"/>
      <c r="DO402" s="367" t="n"/>
      <c r="DP402" s="367" t="n"/>
      <c r="DQ402" s="367" t="n"/>
      <c r="DR402" s="367" t="n"/>
      <c r="DS402" s="367" t="n"/>
      <c r="DT402" s="367" t="n"/>
      <c r="DU402" s="367" t="n"/>
      <c r="DV402" s="367" t="n"/>
      <c r="DW402" s="367" t="n"/>
      <c r="DX402" s="367" t="n"/>
      <c r="DY402" s="367" t="n"/>
      <c r="DZ402" s="367" t="n"/>
      <c r="EA402" s="367" t="n"/>
      <c r="EB402" s="367" t="n"/>
      <c r="EC402" s="367" t="n"/>
      <c r="ED402" s="367" t="n"/>
      <c r="EE402" s="367" t="n"/>
      <c r="EF402" s="367" t="n"/>
      <c r="EG402" s="367" t="n"/>
      <c r="EH402" s="367" t="n"/>
      <c r="EI402" s="367" t="n"/>
    </row>
    <row r="403" ht="31.5" customFormat="1" customHeight="1" s="242">
      <c r="A403" s="236" t="n">
        <v>2022</v>
      </c>
      <c r="B403" s="192" t="n">
        <v>1</v>
      </c>
      <c r="C403" s="448" t="n">
        <v>44580</v>
      </c>
      <c r="D403" s="192" t="n">
        <v>376</v>
      </c>
      <c r="E403" s="192" t="n">
        <v>438</v>
      </c>
      <c r="F403" s="192" t="n">
        <v>7</v>
      </c>
      <c r="G403" s="241" t="inlineStr">
        <is>
          <t xml:space="preserve">LG43LM63/UM73 </t>
        </is>
      </c>
      <c r="H403" t="inlineStr">
        <is>
          <t>FMLGEI43LM6373</t>
        </is>
      </c>
      <c r="I403" t="inlineStr">
        <is>
          <t>1400*1700</t>
        </is>
      </c>
      <c r="J403" t="n">
        <v>3</v>
      </c>
      <c r="K403" t="n">
        <v>2</v>
      </c>
      <c r="L403" s="243" t="n">
        <v>335</v>
      </c>
      <c r="M403" s="244" t="n">
        <v>315.235</v>
      </c>
      <c r="N403" s="245" t="n">
        <v>358.785</v>
      </c>
      <c r="O403" s="235" t="n"/>
      <c r="P403" s="235" t="n"/>
      <c r="Q403" s="235" t="n"/>
      <c r="R403" s="235" t="n"/>
      <c r="S403" s="235" t="n"/>
      <c r="T403" s="235" t="n"/>
      <c r="U403" s="235" t="n"/>
      <c r="V403" s="235" t="n"/>
      <c r="W403" s="235" t="n"/>
      <c r="X403" s="235" t="n"/>
      <c r="Y403" s="195" t="n">
        <v>138</v>
      </c>
      <c r="Z403" s="195" t="n">
        <v>136</v>
      </c>
      <c r="AA403" s="235" t="n"/>
      <c r="AB403" s="235" t="n"/>
      <c r="AC403" s="235" t="n"/>
      <c r="AD403" s="235" t="n"/>
      <c r="AE403" s="235" t="n"/>
      <c r="AF403" s="235" t="n"/>
      <c r="AG403" s="235" t="n"/>
      <c r="AH403" s="235" t="n"/>
      <c r="AI403" s="235" t="n"/>
      <c r="AJ403" s="235" t="n"/>
      <c r="AK403" s="195" t="n">
        <v>137</v>
      </c>
      <c r="AL403" s="195" t="n">
        <v>137</v>
      </c>
      <c r="AM403" s="235" t="n"/>
      <c r="AN403" s="235" t="n"/>
      <c r="AO403" s="282" t="n"/>
      <c r="AP403" s="219" t="n">
        <v>67</v>
      </c>
      <c r="AQ403" s="220" t="n">
        <v>161</v>
      </c>
      <c r="AR403" s="218" t="n"/>
      <c r="AS403" s="218" t="n"/>
      <c r="AT403" s="218" t="n"/>
      <c r="AU403" s="218" t="n"/>
      <c r="AV403" s="218" t="n"/>
      <c r="AW403" s="218" t="n"/>
      <c r="AX403" s="218" t="n"/>
      <c r="AY403" s="218" t="n"/>
      <c r="AZ403" s="218" t="n"/>
      <c r="BA403" s="218" t="n"/>
      <c r="BB403" s="218" t="n"/>
      <c r="BC403" s="218" t="n"/>
      <c r="BD403" s="218" t="n"/>
      <c r="BE403" s="218" t="n"/>
      <c r="BF403" s="218" t="n"/>
      <c r="BG403" s="218" t="n"/>
      <c r="BH403" s="218" t="n"/>
      <c r="BI403" s="218" t="n"/>
      <c r="BJ403" s="218" t="n"/>
      <c r="BK403" s="218" t="n"/>
      <c r="BL403" s="218" t="n"/>
      <c r="BM403" s="218" t="n"/>
      <c r="BN403" s="218" t="n"/>
      <c r="BO403" s="218" t="n"/>
      <c r="BP403" s="218" t="n"/>
      <c r="BQ403" s="218" t="n"/>
      <c r="BR403" s="218" t="n"/>
      <c r="BS403" s="218" t="n"/>
      <c r="BT403" s="218" t="n"/>
      <c r="BU403" s="218" t="n"/>
      <c r="BV403" s="218" t="n"/>
      <c r="BW403" s="218" t="n"/>
      <c r="BX403" s="221" t="n"/>
      <c r="BY403" s="221" t="n"/>
      <c r="BZ403" s="221" t="n"/>
      <c r="CA403" s="221" t="n"/>
      <c r="CB403" s="221" t="n"/>
      <c r="CC403" s="221" t="n"/>
      <c r="CD403" s="221" t="n"/>
      <c r="CE403" s="221" t="n"/>
      <c r="CF403" s="221" t="n"/>
      <c r="CG403" s="222" t="n"/>
      <c r="CH403" s="217" t="n">
        <v>0.015</v>
      </c>
      <c r="CI403" s="449" t="n"/>
      <c r="CJ403" s="224" t="n"/>
      <c r="CK403" s="196" t="n"/>
      <c r="CL403" s="196" t="n"/>
      <c r="CM403" s="196" t="n"/>
      <c r="CN403" s="196" t="n"/>
      <c r="CO403" s="196" t="inlineStr">
        <is>
          <t>LG</t>
        </is>
      </c>
      <c r="CP403" s="24" t="inlineStr">
        <is>
          <t>HE</t>
        </is>
      </c>
      <c r="CQ403" s="367" t="inlineStr">
        <is>
          <t>mfz66236501</t>
        </is>
      </c>
      <c r="CR403" s="367" t="inlineStr">
        <is>
          <t>mma</t>
        </is>
      </c>
      <c r="CS403" s="367" t="n">
        <v>3</v>
      </c>
      <c r="CT403" s="367" t="n"/>
      <c r="CU403" s="367" t="n"/>
      <c r="CV403" s="367" t="n"/>
      <c r="CW403" s="367" t="n"/>
      <c r="CX403" s="367" t="n"/>
      <c r="CY403" s="367">
        <f>IFERROR(ROUND(STDEV(AN403,L403),1),"")</f>
        <v/>
      </c>
      <c r="CZ403" s="235">
        <f>IFERROR(ROUND(AVERAGE(O403:S403,AA403:AE403),0),"")</f>
        <v/>
      </c>
      <c r="DA403" s="235">
        <f>IFERROR(AVERAGE(T403:X403,AF403:AJ403),"")</f>
        <v/>
      </c>
      <c r="DB403" s="96" t="n"/>
      <c r="DC403" s="431">
        <f>SUM(BL403:BT403,AW403:BE403)</f>
        <v/>
      </c>
      <c r="DD403">
        <f>ROUND(DC403/K403,0)</f>
        <v/>
      </c>
      <c r="DE403">
        <f>IFERROR(ROUND(AVERAGE(Y403:Z403,AK403:AL403),0),"")</f>
        <v/>
      </c>
      <c r="DF403" s="218">
        <f>IFERROR(ROUND((3600/DE403*J403),0),"")</f>
        <v/>
      </c>
      <c r="DG403">
        <f>IFERROR(ROUND(DD403/DF403,1),"")</f>
        <v/>
      </c>
      <c r="DH403" s="431">
        <f>DD403+DB403</f>
        <v/>
      </c>
      <c r="DI403">
        <f>DC403/DH403</f>
        <v/>
      </c>
      <c r="DK403" s="431">
        <f>DF403-AP403</f>
        <v/>
      </c>
      <c r="DL403" s="367" t="n"/>
      <c r="DM403" s="367" t="n"/>
      <c r="DN403" s="367" t="n"/>
      <c r="DO403" s="367" t="n"/>
      <c r="DP403" s="367" t="n"/>
      <c r="DQ403" s="367" t="n"/>
      <c r="DR403" s="367" t="n"/>
      <c r="DS403" s="367" t="n"/>
      <c r="DT403" s="367" t="n"/>
      <c r="DU403" s="367" t="n"/>
      <c r="DV403" s="367" t="n"/>
      <c r="DW403" s="367" t="n"/>
      <c r="DX403" s="367" t="n"/>
      <c r="DY403" s="367" t="n"/>
      <c r="DZ403" s="367" t="n"/>
      <c r="EA403" s="367" t="n"/>
      <c r="EB403" s="367" t="n"/>
      <c r="EC403" s="367" t="n"/>
      <c r="ED403" s="367" t="n"/>
      <c r="EE403" s="367" t="n"/>
      <c r="EF403" s="367" t="n"/>
      <c r="EG403" s="367" t="n"/>
      <c r="EH403" s="367" t="n"/>
      <c r="EI403" s="367" t="n"/>
    </row>
    <row r="404" ht="31.5" customFormat="1" customHeight="1" s="242">
      <c r="A404" s="236" t="n">
        <v>2022</v>
      </c>
      <c r="B404" s="192" t="n">
        <v>1</v>
      </c>
      <c r="C404" s="448" t="n">
        <v>44580</v>
      </c>
      <c r="D404" s="192" t="n">
        <v>434</v>
      </c>
      <c r="E404" s="192" t="n">
        <v>752</v>
      </c>
      <c r="F404" s="192" t="n">
        <v>7</v>
      </c>
      <c r="G404" s="241" t="inlineStr">
        <is>
          <t>LG Nano80-side-left</t>
        </is>
      </c>
      <c r="H404" t="inlineStr">
        <is>
          <t>FMLGEI3465NA80</t>
        </is>
      </c>
      <c r="I404" t="inlineStr">
        <is>
          <t>1400*1700</t>
        </is>
      </c>
      <c r="J404" t="n">
        <v>1</v>
      </c>
      <c r="K404" t="n">
        <v>4</v>
      </c>
      <c r="L404" s="243" t="n">
        <v>52</v>
      </c>
      <c r="M404" s="244" t="n">
        <v>48.932</v>
      </c>
      <c r="N404" s="245" t="n">
        <v>55.692</v>
      </c>
      <c r="O404" s="235" t="n"/>
      <c r="P404" s="235" t="n"/>
      <c r="Q404" s="235" t="n"/>
      <c r="R404" s="235" t="n"/>
      <c r="S404" s="235" t="n"/>
      <c r="T404" s="235" t="n"/>
      <c r="U404" s="235" t="n"/>
      <c r="V404" s="235" t="n"/>
      <c r="W404" s="235" t="n"/>
      <c r="X404" s="235" t="n"/>
      <c r="Y404" s="195" t="n">
        <v>178</v>
      </c>
      <c r="Z404" s="195" t="n">
        <v>174</v>
      </c>
      <c r="AA404" s="235" t="n"/>
      <c r="AB404" s="235" t="n"/>
      <c r="AC404" s="235" t="n"/>
      <c r="AD404" s="235" t="n"/>
      <c r="AE404" s="235" t="n"/>
      <c r="AF404" s="235" t="n"/>
      <c r="AG404" s="235" t="n"/>
      <c r="AH404" s="235" t="n"/>
      <c r="AI404" s="235" t="n"/>
      <c r="AJ404" s="235" t="n"/>
      <c r="AK404" s="195" t="n">
        <v>177</v>
      </c>
      <c r="AL404" s="195" t="n">
        <v>181</v>
      </c>
      <c r="AM404" s="235" t="n"/>
      <c r="AN404" s="235" t="n"/>
      <c r="AO404" s="282" t="n"/>
      <c r="AP404" s="219" t="n">
        <v>33</v>
      </c>
      <c r="AQ404" s="220" t="n">
        <v>108</v>
      </c>
      <c r="AR404" s="218" t="n"/>
      <c r="AS404" s="218" t="n"/>
      <c r="AT404" s="218" t="n"/>
      <c r="AU404" s="218" t="n"/>
      <c r="AV404" s="218" t="n"/>
      <c r="AW404" s="218" t="n"/>
      <c r="AX404" s="218" t="n"/>
      <c r="AY404" s="218" t="n"/>
      <c r="AZ404" s="218" t="n"/>
      <c r="BA404" s="218" t="n"/>
      <c r="BB404" s="218" t="n"/>
      <c r="BC404" s="218" t="n"/>
      <c r="BD404" s="218" t="n"/>
      <c r="BE404" s="218" t="n"/>
      <c r="BF404" s="218" t="n"/>
      <c r="BG404" s="218" t="n"/>
      <c r="BH404" s="218" t="n"/>
      <c r="BI404" s="218" t="n"/>
      <c r="BJ404" s="218" t="n"/>
      <c r="BK404" s="218" t="n"/>
      <c r="BL404" s="218" t="n"/>
      <c r="BM404" s="218" t="n"/>
      <c r="BN404" s="218" t="n"/>
      <c r="BO404" s="218" t="n"/>
      <c r="BP404" s="218" t="n"/>
      <c r="BQ404" s="218" t="n"/>
      <c r="BR404" s="218" t="n"/>
      <c r="BS404" s="218" t="n"/>
      <c r="BT404" s="218" t="n"/>
      <c r="BU404" s="218" t="n"/>
      <c r="BV404" s="218" t="n"/>
      <c r="BW404" s="218" t="n"/>
      <c r="BX404" s="221" t="n"/>
      <c r="BY404" s="221" t="n"/>
      <c r="BZ404" s="221" t="n"/>
      <c r="CA404" s="221" t="n"/>
      <c r="CB404" s="221" t="n"/>
      <c r="CC404" s="221" t="n"/>
      <c r="CD404" s="221" t="n"/>
      <c r="CE404" s="221" t="n"/>
      <c r="CF404" s="221" t="n"/>
      <c r="CG404" s="222" t="n"/>
      <c r="CH404" s="217" t="n">
        <v>0.015</v>
      </c>
      <c r="CI404" s="449" t="n"/>
      <c r="CJ404" s="224" t="n"/>
      <c r="CK404" s="196" t="n"/>
      <c r="CL404" s="196" t="n"/>
      <c r="CM404" s="196" t="n"/>
      <c r="CN404" s="196" t="n"/>
      <c r="CO404" s="196" t="inlineStr">
        <is>
          <t>LG</t>
        </is>
      </c>
      <c r="CP404" s="24" t="inlineStr">
        <is>
          <t>HE</t>
        </is>
      </c>
      <c r="CQ404" s="367" t="inlineStr">
        <is>
          <t>MFZ67212202</t>
        </is>
      </c>
      <c r="CR404" s="367" t="inlineStr">
        <is>
          <t>mma</t>
        </is>
      </c>
      <c r="CS404" s="367" t="n">
        <v>3</v>
      </c>
      <c r="CT404" s="367" t="n"/>
      <c r="CU404" s="367" t="n"/>
      <c r="CV404" s="367" t="n"/>
      <c r="CW404" s="367" t="n"/>
      <c r="CX404" s="367" t="n"/>
      <c r="CY404" s="367">
        <f>IFERROR(ROUND(STDEV(AN404,L404),1),"")</f>
        <v/>
      </c>
      <c r="CZ404" s="235">
        <f>IFERROR(ROUND(AVERAGE(O404:S404,AA404:AE404),0),"")</f>
        <v/>
      </c>
      <c r="DA404" s="235">
        <f>IFERROR(AVERAGE(T404:X404,AF404:AJ404),"")</f>
        <v/>
      </c>
      <c r="DB404" s="96" t="n"/>
      <c r="DC404" s="431">
        <f>SUM(BL404:BT404,AW404:BE404)</f>
        <v/>
      </c>
      <c r="DD404">
        <f>ROUND(DC404/K404,0)</f>
        <v/>
      </c>
      <c r="DE404">
        <f>IFERROR(ROUND(AVERAGE(Y404:Z404,AK404:AL404),0),"")</f>
        <v/>
      </c>
      <c r="DF404" s="218">
        <f>IFERROR(ROUND((3600/DE404*J404),0),"")</f>
        <v/>
      </c>
      <c r="DG404">
        <f>IFERROR(ROUND(DD404/DF404,1),"")</f>
        <v/>
      </c>
      <c r="DH404" s="431">
        <f>DD404+DB404</f>
        <v/>
      </c>
      <c r="DI404">
        <f>DC404/DH404</f>
        <v/>
      </c>
      <c r="DK404" s="431">
        <f>DF404-AP404</f>
        <v/>
      </c>
      <c r="DL404" s="367" t="n"/>
      <c r="DM404" s="367" t="n"/>
      <c r="DN404" s="367" t="n"/>
      <c r="DO404" s="367" t="n"/>
      <c r="DP404" s="367" t="n"/>
      <c r="DQ404" s="367" t="n"/>
      <c r="DR404" s="367" t="n"/>
      <c r="DS404" s="367" t="n"/>
      <c r="DT404" s="367" t="n"/>
      <c r="DU404" s="367" t="n"/>
      <c r="DV404" s="367" t="n"/>
      <c r="DW404" s="367" t="n"/>
      <c r="DX404" s="367" t="n"/>
      <c r="DY404" s="367" t="n"/>
      <c r="DZ404" s="367" t="n"/>
      <c r="EA404" s="367" t="n"/>
      <c r="EB404" s="367" t="n"/>
      <c r="EC404" s="367" t="n"/>
      <c r="ED404" s="367" t="n"/>
      <c r="EE404" s="367" t="n"/>
      <c r="EF404" s="367" t="n"/>
      <c r="EG404" s="367" t="n"/>
      <c r="EH404" s="367" t="n"/>
      <c r="EI404" s="367" t="n"/>
    </row>
    <row r="405" ht="31.5" customFormat="1" customHeight="1" s="242">
      <c r="A405" s="236" t="n">
        <v>2022</v>
      </c>
      <c r="B405" s="192" t="n">
        <v>1</v>
      </c>
      <c r="C405" s="448" t="n">
        <v>44580</v>
      </c>
      <c r="D405" s="192" t="n">
        <v>1</v>
      </c>
      <c r="E405" s="192" t="n">
        <v>1</v>
      </c>
      <c r="F405" s="192" t="n">
        <v>8</v>
      </c>
      <c r="G405" s="241" t="inlineStr">
        <is>
          <t>كفر سخان فرنساوي</t>
        </is>
      </c>
      <c r="H405" t="inlineStr">
        <is>
          <t>FMENCI20000000</t>
        </is>
      </c>
      <c r="I405" t="inlineStr">
        <is>
          <t>1400*1700</t>
        </is>
      </c>
      <c r="J405" t="n">
        <v>3</v>
      </c>
      <c r="K405" t="n">
        <v>2</v>
      </c>
      <c r="L405" s="243" t="n">
        <v>111</v>
      </c>
      <c r="M405" s="244" t="n">
        <v>103.23</v>
      </c>
      <c r="N405" s="245" t="n">
        <v>118.77</v>
      </c>
      <c r="O405" s="235" t="n"/>
      <c r="P405" s="235" t="n"/>
      <c r="Q405" s="235" t="n"/>
      <c r="R405" s="235" t="n"/>
      <c r="S405" s="235" t="n"/>
      <c r="T405" s="235" t="n"/>
      <c r="U405" s="235" t="n"/>
      <c r="V405" s="235" t="n"/>
      <c r="W405" s="235" t="n"/>
      <c r="X405" s="235" t="n"/>
      <c r="Y405" s="195" t="n">
        <v>99</v>
      </c>
      <c r="Z405" s="195" t="n">
        <v>98</v>
      </c>
      <c r="AA405" s="235" t="n">
        <v>26199</v>
      </c>
      <c r="AB405" s="235" t="n">
        <v>27051</v>
      </c>
      <c r="AC405" s="235" t="n"/>
      <c r="AD405" s="235" t="n">
        <v>28116</v>
      </c>
      <c r="AE405" s="235" t="n">
        <v>27690</v>
      </c>
      <c r="AF405" s="235" t="n">
        <v>22365</v>
      </c>
      <c r="AG405" s="235" t="n">
        <v>22791</v>
      </c>
      <c r="AH405" s="235" t="n"/>
      <c r="AI405" s="235" t="n">
        <v>23217</v>
      </c>
      <c r="AJ405" s="235" t="n">
        <v>23004</v>
      </c>
      <c r="AK405" s="195" t="n">
        <v>101</v>
      </c>
      <c r="AL405" s="195" t="n">
        <v>100</v>
      </c>
      <c r="AM405" s="235" t="n"/>
      <c r="AN405" s="235" t="n"/>
      <c r="AO405" s="282" t="n"/>
      <c r="AP405" s="219" t="n">
        <v>108</v>
      </c>
      <c r="AQ405" s="220" t="n">
        <v>100</v>
      </c>
      <c r="AR405" s="218" t="n"/>
      <c r="AS405" s="218" t="n"/>
      <c r="AT405" s="218" t="n"/>
      <c r="AU405" s="218" t="n"/>
      <c r="AV405" s="218" t="n"/>
      <c r="AW405" s="218" t="n"/>
      <c r="AX405" s="218" t="n"/>
      <c r="AY405" s="218" t="n"/>
      <c r="AZ405" s="218" t="n"/>
      <c r="BA405" s="218" t="n"/>
      <c r="BB405" s="218" t="n"/>
      <c r="BC405" s="218" t="n"/>
      <c r="BD405" s="218" t="n"/>
      <c r="BE405" s="218" t="n"/>
      <c r="BF405" s="218" t="n"/>
      <c r="BG405" s="218" t="n"/>
      <c r="BH405" s="218" t="n"/>
      <c r="BI405" s="218" t="n"/>
      <c r="BJ405" s="218" t="n"/>
      <c r="BK405" s="218" t="n"/>
      <c r="BL405" s="218" t="n">
        <v>426</v>
      </c>
      <c r="BM405" s="218" t="n">
        <v>639</v>
      </c>
      <c r="BN405" s="218" t="n">
        <v>852</v>
      </c>
      <c r="BO405" s="218" t="n"/>
      <c r="BP405" s="218" t="n"/>
      <c r="BQ405" s="218" t="n"/>
      <c r="BR405" s="218" t="n"/>
      <c r="BS405" s="218" t="n"/>
      <c r="BT405" s="218" t="n"/>
      <c r="BU405" s="218" t="n"/>
      <c r="BV405" s="218" t="n"/>
      <c r="BW405" s="218" t="n"/>
      <c r="BX405" s="221" t="n"/>
      <c r="BY405" s="221" t="n"/>
      <c r="BZ405" s="221" t="n"/>
      <c r="CA405" s="221" t="n"/>
      <c r="CB405" s="221" t="n"/>
      <c r="CC405" s="221" t="n"/>
      <c r="CD405" s="221" t="n"/>
      <c r="CE405" s="221" t="n"/>
      <c r="CF405" s="221" t="n"/>
      <c r="CG405" s="222" t="n"/>
      <c r="CH405" s="217" t="n">
        <v>0.015</v>
      </c>
      <c r="CI405" s="449" t="n"/>
      <c r="CJ405" s="224" t="n"/>
      <c r="CK405" s="196" t="n"/>
      <c r="CL405" s="196" t="n"/>
      <c r="CM405" s="196" t="n"/>
      <c r="CN405" s="196" t="n"/>
      <c r="CO405" s="196" t="inlineStr">
        <is>
          <t>اطلانتيك</t>
        </is>
      </c>
      <c r="CP405" s="24" t="inlineStr">
        <is>
          <t>اطلانتيك</t>
        </is>
      </c>
      <c r="CQ405" s="367" t="n"/>
      <c r="CR405" s="367" t="n"/>
      <c r="CS405" s="367" t="n">
        <v>3</v>
      </c>
      <c r="CT405" s="367" t="n"/>
      <c r="CU405" s="367" t="n"/>
      <c r="CV405" s="367" t="n"/>
      <c r="CW405" s="367" t="n"/>
      <c r="CX405" s="367" t="n"/>
      <c r="CY405" s="367">
        <f>IFERROR(ROUND(STDEV(AN405,L405),1),"")</f>
        <v/>
      </c>
      <c r="CZ405" s="235">
        <f>IFERROR(ROUND(AVERAGE(O405:S405,AA405:AE405),0),"")</f>
        <v/>
      </c>
      <c r="DA405" s="235">
        <f>IFERROR(AVERAGE(T405:X405,AF405:AJ405),"")</f>
        <v/>
      </c>
      <c r="DB405" s="96" t="n"/>
      <c r="DC405" s="431">
        <f>SUM(BL405:BT405,AW405:BE405)</f>
        <v/>
      </c>
      <c r="DD405">
        <f>ROUND(DC405/K405,0)</f>
        <v/>
      </c>
      <c r="DE405">
        <f>IFERROR(ROUND(AVERAGE(Y405:Z405,AK405:AL405),0),"")</f>
        <v/>
      </c>
      <c r="DF405" s="218">
        <f>IFERROR(ROUND((3600/DE405*J405),0),"")</f>
        <v/>
      </c>
      <c r="DG405">
        <f>IFERROR(ROUND(DD405/DF405,1),"")</f>
        <v/>
      </c>
      <c r="DH405" s="431">
        <f>DD405+DB405</f>
        <v/>
      </c>
      <c r="DI405">
        <f>DC405/DH405</f>
        <v/>
      </c>
      <c r="DK405" s="431">
        <f>DF405-AP405</f>
        <v/>
      </c>
      <c r="DL405" s="367" t="n"/>
      <c r="DM405" s="367" t="n"/>
      <c r="DN405" s="367" t="n"/>
      <c r="DO405" s="367" t="n"/>
      <c r="DP405" s="367" t="n"/>
      <c r="DQ405" s="367" t="n"/>
      <c r="DR405" s="367" t="n"/>
      <c r="DS405" s="367" t="n"/>
      <c r="DT405" s="367" t="n"/>
      <c r="DU405" s="367" t="n"/>
      <c r="DV405" s="367" t="n"/>
      <c r="DW405" s="367" t="n"/>
      <c r="DX405" s="367" t="n"/>
      <c r="DY405" s="367" t="n"/>
      <c r="DZ405" s="367" t="n"/>
      <c r="EA405" s="367" t="n"/>
      <c r="EB405" s="367" t="n"/>
      <c r="EC405" s="367" t="n"/>
      <c r="ED405" s="367" t="n"/>
      <c r="EE405" s="367" t="n"/>
      <c r="EF405" s="367" t="n"/>
      <c r="EG405" s="367" t="n"/>
      <c r="EH405" s="367" t="n"/>
      <c r="EI405" s="367" t="n"/>
    </row>
    <row r="406" ht="31.5" customFormat="1" customHeight="1" s="242">
      <c r="A406" s="236" t="n">
        <v>2022</v>
      </c>
      <c r="B406" s="192" t="n">
        <v>1</v>
      </c>
      <c r="C406" s="448" t="n">
        <v>44580</v>
      </c>
      <c r="D406" s="192" t="n">
        <v>1</v>
      </c>
      <c r="E406" s="192" t="n">
        <v>2</v>
      </c>
      <c r="F406" s="192" t="n">
        <v>8</v>
      </c>
      <c r="G406" s="241" t="inlineStr">
        <is>
          <t>قاعدة سخان فرنساوي</t>
        </is>
      </c>
      <c r="H406" t="inlineStr">
        <is>
          <t>FMENCI30000000</t>
        </is>
      </c>
      <c r="I406" t="inlineStr">
        <is>
          <t>1400*1700</t>
        </is>
      </c>
      <c r="J406" t="n">
        <v>3</v>
      </c>
      <c r="K406" t="n">
        <v>2</v>
      </c>
      <c r="L406" s="243" t="n">
        <v>113</v>
      </c>
      <c r="M406" s="244" t="n">
        <v>105.09</v>
      </c>
      <c r="N406" s="245" t="n">
        <v>120.91</v>
      </c>
      <c r="O406" s="235" t="n"/>
      <c r="P406" s="235" t="n"/>
      <c r="Q406" s="235" t="n"/>
      <c r="R406" s="235" t="n"/>
      <c r="S406" s="235" t="n"/>
      <c r="T406" s="235" t="n"/>
      <c r="U406" s="235" t="n"/>
      <c r="V406" s="235" t="n"/>
      <c r="W406" s="235" t="n"/>
      <c r="X406" s="235" t="n"/>
      <c r="Y406" s="195" t="n">
        <v>99</v>
      </c>
      <c r="Z406" s="195" t="n">
        <v>98</v>
      </c>
      <c r="AA406" s="235" t="n">
        <v>33867</v>
      </c>
      <c r="AB406" s="235" t="n">
        <v>33015</v>
      </c>
      <c r="AC406" s="235" t="n"/>
      <c r="AD406" s="235" t="n">
        <v>31950</v>
      </c>
      <c r="AE406" s="235" t="n">
        <v>31524</v>
      </c>
      <c r="AF406" s="235" t="n">
        <v>23217</v>
      </c>
      <c r="AG406" s="235" t="n">
        <v>23004</v>
      </c>
      <c r="AH406" s="235" t="n"/>
      <c r="AI406" s="235" t="n">
        <v>24069</v>
      </c>
      <c r="AJ406" s="235" t="n">
        <v>23430</v>
      </c>
      <c r="AK406" s="195" t="n">
        <v>101</v>
      </c>
      <c r="AL406" s="195" t="n">
        <v>100</v>
      </c>
      <c r="AM406" s="235" t="n"/>
      <c r="AN406" s="235" t="n"/>
      <c r="AO406" s="282" t="n"/>
      <c r="AP406" s="219" t="n">
        <v>108</v>
      </c>
      <c r="AQ406" s="220" t="n">
        <v>100</v>
      </c>
      <c r="AR406" s="218" t="n"/>
      <c r="AS406" s="218" t="n"/>
      <c r="AT406" s="218" t="n"/>
      <c r="AU406" s="218" t="n"/>
      <c r="AV406" s="218" t="n"/>
      <c r="AW406" s="218" t="n"/>
      <c r="AX406" s="218" t="n"/>
      <c r="AY406" s="218" t="n"/>
      <c r="AZ406" s="218" t="n"/>
      <c r="BA406" s="218" t="n"/>
      <c r="BB406" s="218" t="n"/>
      <c r="BC406" s="218" t="n"/>
      <c r="BD406" s="218" t="n"/>
      <c r="BE406" s="218" t="n"/>
      <c r="BF406" s="218" t="n"/>
      <c r="BG406" s="218" t="n"/>
      <c r="BH406" s="218" t="n"/>
      <c r="BI406" s="218" t="n"/>
      <c r="BJ406" s="218" t="n"/>
      <c r="BK406" s="218" t="n"/>
      <c r="BL406" s="218" t="n"/>
      <c r="BM406" s="218" t="n">
        <v>426</v>
      </c>
      <c r="BN406" s="218" t="n">
        <v>1278</v>
      </c>
      <c r="BO406" s="218" t="n"/>
      <c r="BP406" s="218" t="n"/>
      <c r="BQ406" s="218" t="n"/>
      <c r="BR406" s="218" t="n"/>
      <c r="BS406" s="218" t="n"/>
      <c r="BT406" s="218" t="n"/>
      <c r="BU406" s="218" t="n"/>
      <c r="BV406" s="218" t="n"/>
      <c r="BW406" s="218" t="n"/>
      <c r="BX406" s="221" t="n"/>
      <c r="BY406" s="221" t="n"/>
      <c r="BZ406" s="221" t="n"/>
      <c r="CA406" s="221" t="n"/>
      <c r="CB406" s="221" t="n"/>
      <c r="CC406" s="221" t="n"/>
      <c r="CD406" s="221" t="n"/>
      <c r="CE406" s="221" t="n"/>
      <c r="CF406" s="221" t="n"/>
      <c r="CG406" s="222" t="n"/>
      <c r="CH406" s="217" t="n">
        <v>0.015</v>
      </c>
      <c r="CI406" s="449" t="n"/>
      <c r="CJ406" s="224" t="n"/>
      <c r="CK406" s="196" t="n"/>
      <c r="CL406" s="196" t="n"/>
      <c r="CM406" s="196" t="n"/>
      <c r="CN406" s="196" t="n"/>
      <c r="CO406" s="196" t="inlineStr">
        <is>
          <t>اطلانتيك</t>
        </is>
      </c>
      <c r="CP406" s="24" t="inlineStr">
        <is>
          <t>اطلانتيك</t>
        </is>
      </c>
      <c r="CQ406" s="367" t="n"/>
      <c r="CR406" s="367" t="n"/>
      <c r="CS406" s="367" t="n">
        <v>3</v>
      </c>
      <c r="CT406" s="367" t="n"/>
      <c r="CU406" s="367" t="n"/>
      <c r="CV406" s="367" t="n"/>
      <c r="CW406" s="367" t="n"/>
      <c r="CX406" s="367" t="n"/>
      <c r="CY406" s="367">
        <f>IFERROR(ROUND(STDEV(AN406,L406),1),"")</f>
        <v/>
      </c>
      <c r="CZ406" s="235">
        <f>IFERROR(ROUND(AVERAGE(O406:S406,AA406:AE406),0),"")</f>
        <v/>
      </c>
      <c r="DA406" s="235">
        <f>IFERROR(AVERAGE(T406:X406,AF406:AJ406),"")</f>
        <v/>
      </c>
      <c r="DB406" s="96" t="n"/>
      <c r="DC406" s="431">
        <f>SUM(BL406:BT406,AW406:BE406)</f>
        <v/>
      </c>
      <c r="DD406">
        <f>ROUND(DC406/K406,0)</f>
        <v/>
      </c>
      <c r="DE406">
        <f>IFERROR(ROUND(AVERAGE(Y406:Z406,AK406:AL406),0),"")</f>
        <v/>
      </c>
      <c r="DF406" s="218">
        <f>IFERROR(ROUND((3600/DE406*J406),0),"")</f>
        <v/>
      </c>
      <c r="DG406">
        <f>IFERROR(ROUND(DD406/DF406,1),"")</f>
        <v/>
      </c>
      <c r="DH406" s="431">
        <f>DD406+DB406</f>
        <v/>
      </c>
      <c r="DI406">
        <f>DC406/DH406</f>
        <v/>
      </c>
      <c r="DK406" s="431">
        <f>DF406-AP406</f>
        <v/>
      </c>
      <c r="DL406" s="367" t="n"/>
      <c r="DM406" s="367" t="n"/>
      <c r="DN406" s="367" t="n"/>
      <c r="DO406" s="367" t="n"/>
      <c r="DP406" s="367" t="n"/>
      <c r="DQ406" s="367" t="n"/>
      <c r="DR406" s="367" t="n"/>
      <c r="DS406" s="367" t="n"/>
      <c r="DT406" s="367" t="n"/>
      <c r="DU406" s="367" t="n"/>
      <c r="DV406" s="367" t="n"/>
      <c r="DW406" s="367" t="n"/>
      <c r="DX406" s="367" t="n"/>
      <c r="DY406" s="367" t="n"/>
      <c r="DZ406" s="367" t="n"/>
      <c r="EA406" s="367" t="n"/>
      <c r="EB406" s="367" t="n"/>
      <c r="EC406" s="367" t="n"/>
      <c r="ED406" s="367" t="n"/>
      <c r="EE406" s="367" t="n"/>
      <c r="EF406" s="367" t="n"/>
      <c r="EG406" s="367" t="n"/>
      <c r="EH406" s="367" t="n"/>
      <c r="EI406" s="367" t="n"/>
    </row>
    <row r="407" ht="31.5" customFormat="1" customHeight="1" s="242">
      <c r="A407" s="236" t="n">
        <v>2022</v>
      </c>
      <c r="B407" s="192" t="n">
        <v>1</v>
      </c>
      <c r="C407" s="448" t="n">
        <v>44580</v>
      </c>
      <c r="D407" s="192" t="n">
        <v>375</v>
      </c>
      <c r="E407" s="192" t="n">
        <v>437</v>
      </c>
      <c r="F407" s="192" t="n">
        <v>8</v>
      </c>
      <c r="G407" s="241" t="inlineStr">
        <is>
          <t>LG32LM55\63</t>
        </is>
      </c>
      <c r="H407" t="inlineStr">
        <is>
          <t>FMLGEI32LM5563</t>
        </is>
      </c>
      <c r="I407" t="inlineStr">
        <is>
          <t>1400*1700</t>
        </is>
      </c>
      <c r="J407" t="n">
        <v>4</v>
      </c>
      <c r="K407" t="n">
        <v>2</v>
      </c>
      <c r="L407" s="243" t="n">
        <v>168</v>
      </c>
      <c r="M407" s="244" t="n">
        <v>158.088</v>
      </c>
      <c r="N407" s="245" t="n">
        <v>179.928</v>
      </c>
      <c r="O407" s="235" t="n"/>
      <c r="P407" s="235" t="n"/>
      <c r="Q407" s="235" t="n"/>
      <c r="R407" s="235" t="n"/>
      <c r="S407" s="235" t="n"/>
      <c r="T407" s="235" t="n"/>
      <c r="U407" s="235" t="n"/>
      <c r="V407" s="235" t="n"/>
      <c r="W407" s="235" t="n"/>
      <c r="X407" s="235" t="n"/>
      <c r="Y407" s="195" t="n">
        <v>116</v>
      </c>
      <c r="Z407" s="195" t="n">
        <v>116</v>
      </c>
      <c r="AA407" s="235" t="n"/>
      <c r="AB407" s="235" t="n"/>
      <c r="AC407" s="235" t="n"/>
      <c r="AD407" s="235" t="n"/>
      <c r="AE407" s="235" t="n"/>
      <c r="AF407" s="235" t="n"/>
      <c r="AG407" s="235" t="n"/>
      <c r="AH407" s="235" t="n"/>
      <c r="AI407" s="235" t="n"/>
      <c r="AJ407" s="235" t="n"/>
      <c r="AK407" s="195" t="n">
        <v>116</v>
      </c>
      <c r="AL407" s="195" t="n">
        <v>115</v>
      </c>
      <c r="AM407" s="235" t="n"/>
      <c r="AN407" s="235" t="n"/>
      <c r="AO407" s="282" t="n"/>
      <c r="AP407" s="219" t="n">
        <v>120</v>
      </c>
      <c r="AQ407" s="220" t="n">
        <v>120</v>
      </c>
      <c r="AR407" s="218" t="n"/>
      <c r="AS407" s="218" t="n"/>
      <c r="AT407" s="218" t="n"/>
      <c r="AU407" s="218" t="n"/>
      <c r="AV407" s="218" t="n"/>
      <c r="AW407" s="218" t="n">
        <v>1944</v>
      </c>
      <c r="AX407" s="218" t="n">
        <v>1458</v>
      </c>
      <c r="AY407" s="218" t="n">
        <v>2430</v>
      </c>
      <c r="AZ407" s="218" t="n">
        <v>486</v>
      </c>
      <c r="BA407" s="218" t="n"/>
      <c r="BB407" s="218" t="n"/>
      <c r="BC407" s="218" t="n"/>
      <c r="BD407" s="218" t="n"/>
      <c r="BE407" s="218" t="n"/>
      <c r="BF407" s="218" t="n"/>
      <c r="BG407" s="218" t="n"/>
      <c r="BH407" s="218" t="n"/>
      <c r="BI407" s="218" t="n"/>
      <c r="BJ407" s="218" t="n"/>
      <c r="BK407" s="218" t="n"/>
      <c r="BL407" s="218" t="n"/>
      <c r="BM407" s="218" t="n"/>
      <c r="BN407" s="218" t="n"/>
      <c r="BO407" s="218" t="n"/>
      <c r="BP407" s="218" t="n"/>
      <c r="BQ407" s="218" t="n"/>
      <c r="BR407" s="218" t="n"/>
      <c r="BS407" s="218" t="n"/>
      <c r="BT407" s="218" t="n"/>
      <c r="BU407" s="218" t="n"/>
      <c r="BV407" s="218" t="n"/>
      <c r="BW407" s="218" t="n"/>
      <c r="BX407" s="221" t="n"/>
      <c r="BY407" s="221" t="n"/>
      <c r="BZ407" s="221" t="n"/>
      <c r="CA407" s="221" t="n"/>
      <c r="CB407" s="221" t="n"/>
      <c r="CC407" s="221" t="n"/>
      <c r="CD407" s="221" t="n"/>
      <c r="CE407" s="221" t="n"/>
      <c r="CF407" s="221" t="n"/>
      <c r="CG407" s="222" t="n"/>
      <c r="CH407" s="217" t="n">
        <v>0.015</v>
      </c>
      <c r="CI407" s="449" t="n"/>
      <c r="CJ407" s="224" t="n"/>
      <c r="CK407" s="196" t="n"/>
      <c r="CL407" s="196" t="n"/>
      <c r="CM407" s="196" t="n"/>
      <c r="CN407" s="196" t="n"/>
      <c r="CO407" s="196" t="inlineStr">
        <is>
          <t>LG</t>
        </is>
      </c>
      <c r="CP407" s="24" t="inlineStr">
        <is>
          <t>HE</t>
        </is>
      </c>
      <c r="CQ407" s="367" t="inlineStr">
        <is>
          <t>MFZ66333001</t>
        </is>
      </c>
      <c r="CR407" s="367" t="inlineStr">
        <is>
          <t>mma</t>
        </is>
      </c>
      <c r="CS407" s="367" t="n">
        <v>3</v>
      </c>
      <c r="CT407" s="367" t="n"/>
      <c r="CU407" s="367" t="n"/>
      <c r="CV407" s="367" t="n"/>
      <c r="CW407" s="367" t="n"/>
      <c r="CX407" s="367" t="n"/>
      <c r="CY407" s="367">
        <f>IFERROR(ROUND(STDEV(AN407,L407),1),"")</f>
        <v/>
      </c>
      <c r="CZ407" s="235">
        <f>IFERROR(ROUND(AVERAGE(O407:S407,AA407:AE407),0),"")</f>
        <v/>
      </c>
      <c r="DA407" s="235">
        <f>IFERROR(AVERAGE(T407:X407,AF407:AJ407),"")</f>
        <v/>
      </c>
      <c r="DB407" s="96" t="n"/>
      <c r="DC407" s="431">
        <f>SUM(BL407:BT407,AW407:BE407)</f>
        <v/>
      </c>
      <c r="DD407">
        <f>ROUND(DC407/K407,0)</f>
        <v/>
      </c>
      <c r="DE407">
        <f>IFERROR(ROUND(AVERAGE(Y407:Z407,AK407:AL407),0),"")</f>
        <v/>
      </c>
      <c r="DF407" s="218">
        <f>IFERROR(ROUND((3600/DE407*J407),0),"")</f>
        <v/>
      </c>
      <c r="DG407">
        <f>IFERROR(ROUND(DD407/DF407,1),"")</f>
        <v/>
      </c>
      <c r="DH407" s="431">
        <f>DD407+DB407</f>
        <v/>
      </c>
      <c r="DI407">
        <f>DC407/DH407</f>
        <v/>
      </c>
      <c r="DK407" s="431">
        <f>DF407-AP407</f>
        <v/>
      </c>
      <c r="DL407" s="367" t="n"/>
      <c r="DM407" s="367" t="n"/>
      <c r="DN407" s="367" t="n"/>
      <c r="DO407" s="367" t="n"/>
      <c r="DP407" s="367" t="n"/>
      <c r="DQ407" s="367" t="n"/>
      <c r="DR407" s="367" t="n"/>
      <c r="DS407" s="367" t="n"/>
      <c r="DT407" s="367" t="n"/>
      <c r="DU407" s="367" t="n"/>
      <c r="DV407" s="367" t="n"/>
      <c r="DW407" s="367" t="n"/>
      <c r="DX407" s="367" t="n"/>
      <c r="DY407" s="367" t="n"/>
      <c r="DZ407" s="367" t="n"/>
      <c r="EA407" s="367" t="n"/>
      <c r="EB407" s="367" t="n"/>
      <c r="EC407" s="367" t="n"/>
      <c r="ED407" s="367" t="n"/>
      <c r="EE407" s="367" t="n"/>
      <c r="EF407" s="367" t="n"/>
      <c r="EG407" s="367" t="n"/>
      <c r="EH407" s="367" t="n"/>
      <c r="EI407" s="367" t="n"/>
    </row>
    <row r="408" ht="31.5" customFormat="1" customHeight="1" s="242">
      <c r="A408" s="236" t="n">
        <v>2022</v>
      </c>
      <c r="B408" s="192" t="n">
        <v>1</v>
      </c>
      <c r="C408" s="448" t="n">
        <v>44580</v>
      </c>
      <c r="D408" s="192" t="n">
        <v>56</v>
      </c>
      <c r="E408" s="192" t="n">
        <v>134</v>
      </c>
      <c r="F408" s="192" t="n">
        <v>26</v>
      </c>
      <c r="G408" s="241" t="inlineStr">
        <is>
          <t>فوم كشاف طوارئ جراند 1</t>
        </is>
      </c>
      <c r="H408" t="inlineStr">
        <is>
          <t>FMGREI10000000</t>
        </is>
      </c>
      <c r="I408" t="inlineStr">
        <is>
          <t>1200*1100</t>
        </is>
      </c>
      <c r="J408" t="n">
        <v>12</v>
      </c>
      <c r="K408" t="n">
        <v>1</v>
      </c>
      <c r="L408" s="243" t="n">
        <v>10</v>
      </c>
      <c r="M408" s="244" t="n">
        <v>9.300000000000001</v>
      </c>
      <c r="N408" s="245" t="n">
        <v>10.7</v>
      </c>
      <c r="O408" s="235" t="n">
        <v>560</v>
      </c>
      <c r="P408" s="235" t="n">
        <v>595</v>
      </c>
      <c r="Q408" s="235" t="n">
        <v>665</v>
      </c>
      <c r="R408" s="235" t="n">
        <v>560</v>
      </c>
      <c r="S408" s="235" t="n">
        <v>630</v>
      </c>
      <c r="T408" s="235" t="n">
        <v>490</v>
      </c>
      <c r="U408" s="235" t="n">
        <v>455</v>
      </c>
      <c r="V408" s="235" t="n">
        <v>420</v>
      </c>
      <c r="W408" s="235" t="n">
        <v>385</v>
      </c>
      <c r="X408" s="235" t="n">
        <v>420</v>
      </c>
      <c r="Y408" s="195" t="n">
        <v>110</v>
      </c>
      <c r="Z408" s="195" t="n">
        <v>110</v>
      </c>
      <c r="AA408" s="235" t="n"/>
      <c r="AB408" s="235" t="n">
        <v>560</v>
      </c>
      <c r="AC408" s="235" t="n">
        <v>595</v>
      </c>
      <c r="AD408" s="235" t="n">
        <v>560</v>
      </c>
      <c r="AE408" s="235" t="n">
        <v>560</v>
      </c>
      <c r="AF408" s="235" t="n"/>
      <c r="AG408" s="235" t="n">
        <v>455</v>
      </c>
      <c r="AH408" s="235" t="n">
        <v>490</v>
      </c>
      <c r="AI408" s="235" t="n">
        <v>490</v>
      </c>
      <c r="AJ408" s="235" t="n">
        <v>455</v>
      </c>
      <c r="AK408" s="195" t="n">
        <v>107</v>
      </c>
      <c r="AL408" s="195" t="n">
        <v>104</v>
      </c>
      <c r="AM408" s="235" t="n"/>
      <c r="AN408" s="235" t="n"/>
      <c r="AO408" s="282" t="n"/>
      <c r="AP408" s="219" t="n">
        <v>429</v>
      </c>
      <c r="AQ408" s="220" t="n">
        <v>101</v>
      </c>
      <c r="AR408" s="218" t="n"/>
      <c r="AS408" s="218" t="n"/>
      <c r="AT408" s="218" t="n"/>
      <c r="AU408" s="218" t="n"/>
      <c r="AV408" s="218" t="n"/>
      <c r="AW408" s="218" t="n">
        <v>350</v>
      </c>
      <c r="AX408" s="218" t="n">
        <v>210</v>
      </c>
      <c r="AY408" s="218" t="n">
        <v>630</v>
      </c>
      <c r="AZ408" s="218" t="n">
        <v>140</v>
      </c>
      <c r="BA408" s="218" t="n"/>
      <c r="BB408" s="218" t="n"/>
      <c r="BC408" s="218" t="n"/>
      <c r="BD408" s="218" t="n"/>
      <c r="BE408" s="218" t="n"/>
      <c r="BF408" s="218" t="n"/>
      <c r="BG408" s="218" t="n"/>
      <c r="BH408" s="218" t="n"/>
      <c r="BI408" s="218" t="n"/>
      <c r="BJ408" s="218" t="n"/>
      <c r="BK408" s="218" t="n"/>
      <c r="BL408" s="218" t="n">
        <v>175</v>
      </c>
      <c r="BM408" s="218" t="n">
        <v>70</v>
      </c>
      <c r="BN408" s="218" t="n">
        <v>350</v>
      </c>
      <c r="BO408" s="218" t="n"/>
      <c r="BP408" s="218" t="n"/>
      <c r="BQ408" s="218" t="n"/>
      <c r="BR408" s="218" t="n"/>
      <c r="BS408" s="218" t="n"/>
      <c r="BT408" s="218" t="n"/>
      <c r="BU408" s="218" t="n"/>
      <c r="BV408" s="218" t="n"/>
      <c r="BW408" s="218" t="n">
        <v>525</v>
      </c>
      <c r="BX408" s="221" t="n">
        <v>280</v>
      </c>
      <c r="BY408" s="221" t="n">
        <v>980</v>
      </c>
      <c r="BZ408" s="221" t="n"/>
      <c r="CA408" s="221" t="n"/>
      <c r="CB408" s="221" t="n"/>
      <c r="CC408" s="221" t="n"/>
      <c r="CD408" s="221" t="n"/>
      <c r="CE408" s="221" t="n"/>
      <c r="CF408" s="221" t="n"/>
      <c r="CG408" s="222" t="n"/>
      <c r="CH408" s="217" t="n">
        <v>0.02</v>
      </c>
      <c r="CI408" s="449" t="n"/>
      <c r="CJ408" s="224" t="n"/>
      <c r="CK408" s="196" t="n"/>
      <c r="CL408" s="196" t="n"/>
      <c r="CM408" s="196" t="n"/>
      <c r="CN408" s="196" t="n"/>
      <c r="CO408" s="196" t="inlineStr">
        <is>
          <t>جراند</t>
        </is>
      </c>
      <c r="CP408" s="24" t="inlineStr">
        <is>
          <t>شركة جراند</t>
        </is>
      </c>
      <c r="CQ408" s="367" t="n"/>
      <c r="CR408" s="367" t="n"/>
      <c r="CS408" s="367" t="n">
        <v>3</v>
      </c>
      <c r="CT408" s="367" t="n"/>
      <c r="CU408" s="367" t="n"/>
      <c r="CV408" s="367" t="n"/>
      <c r="CW408" s="367" t="n"/>
      <c r="CX408" s="367" t="n"/>
      <c r="CY408" s="367">
        <f>IFERROR(ROUND(STDEV(AN408,L408),1),"")</f>
        <v/>
      </c>
      <c r="CZ408" s="235">
        <f>IFERROR(ROUND(AVERAGE(O408:S408,AA408:AE408),0),"")</f>
        <v/>
      </c>
      <c r="DA408" s="235">
        <f>IFERROR(AVERAGE(T408:X408,AF408:AJ408),"")</f>
        <v/>
      </c>
      <c r="DB408" s="96" t="n"/>
      <c r="DC408" s="431">
        <f>SUM(BL408:BT408,AW408:BE408)</f>
        <v/>
      </c>
      <c r="DD408">
        <f>ROUND(DC408/K408,0)</f>
        <v/>
      </c>
      <c r="DE408">
        <f>IFERROR(ROUND(AVERAGE(Y408:Z408,AK408:AL408),0),"")</f>
        <v/>
      </c>
      <c r="DF408" s="218">
        <f>IFERROR(ROUND((3600/DE408*J408),0),"")</f>
        <v/>
      </c>
      <c r="DG408">
        <f>IFERROR(ROUND(DD408/DF408,1),"")</f>
        <v/>
      </c>
      <c r="DH408" s="431">
        <f>DD408+DB408</f>
        <v/>
      </c>
      <c r="DI408">
        <f>DC408/DH408</f>
        <v/>
      </c>
      <c r="DK408" s="431">
        <f>DF408-AP408</f>
        <v/>
      </c>
      <c r="DL408" s="367" t="n"/>
      <c r="DM408" s="367" t="n"/>
      <c r="DN408" s="367" t="n"/>
      <c r="DO408" s="367" t="n"/>
      <c r="DP408" s="367" t="n"/>
      <c r="DQ408" s="367" t="n"/>
      <c r="DR408" s="367" t="n"/>
      <c r="DS408" s="367" t="n"/>
      <c r="DT408" s="367" t="n"/>
      <c r="DU408" s="367" t="n"/>
      <c r="DV408" s="367" t="n"/>
      <c r="DW408" s="367" t="n"/>
      <c r="DX408" s="367" t="n"/>
      <c r="DY408" s="367" t="n"/>
      <c r="DZ408" s="367" t="n"/>
      <c r="EA408" s="367" t="n"/>
      <c r="EB408" s="367" t="n"/>
      <c r="EC408" s="367" t="n"/>
      <c r="ED408" s="367" t="n"/>
      <c r="EE408" s="367" t="n"/>
      <c r="EF408" s="367" t="n"/>
      <c r="EG408" s="367" t="n"/>
      <c r="EH408" s="367" t="n"/>
      <c r="EI408" s="367" t="n"/>
    </row>
    <row r="409" ht="31.5" customFormat="1" customHeight="1" s="242">
      <c r="A409" s="236" t="n">
        <v>2022</v>
      </c>
      <c r="B409" s="192" t="n">
        <v>1</v>
      </c>
      <c r="C409" s="448" t="n">
        <v>44580</v>
      </c>
      <c r="D409" s="192" t="n">
        <v>227</v>
      </c>
      <c r="E409" s="192" t="n">
        <v>155</v>
      </c>
      <c r="F409" s="192" t="n">
        <v>28</v>
      </c>
      <c r="G409" s="241" t="inlineStr">
        <is>
          <t>فوم طقم سخان غاز 10 لتر</t>
        </is>
      </c>
      <c r="H409" t="inlineStr">
        <is>
          <t>FMDAHI6000000</t>
        </is>
      </c>
      <c r="I409" t="inlineStr">
        <is>
          <t>1100*850</t>
        </is>
      </c>
      <c r="J409" t="n">
        <v>3</v>
      </c>
      <c r="K409" t="n">
        <v>2</v>
      </c>
      <c r="L409" s="243" t="n">
        <v>122</v>
      </c>
      <c r="M409" s="244" t="n">
        <v>113.46</v>
      </c>
      <c r="N409" s="245" t="n">
        <v>130.54</v>
      </c>
      <c r="O409" s="235" t="n"/>
      <c r="P409" s="235" t="n"/>
      <c r="Q409" s="235" t="n"/>
      <c r="R409" s="235" t="n"/>
      <c r="S409" s="235" t="n"/>
      <c r="T409" s="235" t="n"/>
      <c r="U409" s="235" t="n"/>
      <c r="V409" s="235" t="n"/>
      <c r="W409" s="235" t="n"/>
      <c r="X409" s="235" t="n"/>
      <c r="Y409" s="195" t="n">
        <v>132</v>
      </c>
      <c r="Z409" s="195" t="n">
        <v>134</v>
      </c>
      <c r="AA409" s="235" t="n"/>
      <c r="AB409" s="235" t="n"/>
      <c r="AC409" s="235" t="n"/>
      <c r="AD409" s="235" t="n"/>
      <c r="AE409" s="235" t="n"/>
      <c r="AF409" s="235" t="n"/>
      <c r="AG409" s="235" t="n"/>
      <c r="AH409" s="235" t="n"/>
      <c r="AI409" s="235" t="n"/>
      <c r="AJ409" s="235" t="n"/>
      <c r="AK409" s="195" t="n">
        <v>134</v>
      </c>
      <c r="AL409" s="195" t="n">
        <v>132</v>
      </c>
      <c r="AM409" s="235" t="n"/>
      <c r="AN409" s="235" t="n"/>
      <c r="AO409" s="282" t="n"/>
      <c r="AP409" s="219" t="n">
        <v>61</v>
      </c>
      <c r="AQ409" s="220" t="n">
        <v>177</v>
      </c>
      <c r="AR409" s="218" t="n"/>
      <c r="AS409" s="218" t="n"/>
      <c r="AT409" s="218" t="n"/>
      <c r="AU409" s="218" t="n"/>
      <c r="AV409" s="218" t="n"/>
      <c r="AW409" s="218" t="n">
        <v>980</v>
      </c>
      <c r="AX409" s="218" t="n">
        <v>980</v>
      </c>
      <c r="AY409" s="218" t="n"/>
      <c r="AZ409" s="218" t="n"/>
      <c r="BA409" s="218" t="n"/>
      <c r="BB409" s="218" t="n"/>
      <c r="BC409" s="218" t="n"/>
      <c r="BD409" s="218" t="n"/>
      <c r="BE409" s="218" t="n"/>
      <c r="BF409" s="218" t="n"/>
      <c r="BG409" s="218" t="n"/>
      <c r="BH409" s="218" t="n"/>
      <c r="BI409" s="218" t="n"/>
      <c r="BJ409" s="218" t="n"/>
      <c r="BK409" s="218" t="n"/>
      <c r="BL409" s="218" t="n"/>
      <c r="BM409" s="218" t="n"/>
      <c r="BN409" s="218" t="n"/>
      <c r="BO409" s="218" t="n"/>
      <c r="BP409" s="218" t="n"/>
      <c r="BQ409" s="218" t="n"/>
      <c r="BR409" s="218" t="n"/>
      <c r="BS409" s="218" t="n"/>
      <c r="BT409" s="218" t="n"/>
      <c r="BU409" s="218" t="n"/>
      <c r="BV409" s="218" t="n"/>
      <c r="BW409" s="218" t="n"/>
      <c r="BX409" s="221" t="n"/>
      <c r="BY409" s="221" t="n"/>
      <c r="BZ409" s="221" t="n"/>
      <c r="CA409" s="221" t="n"/>
      <c r="CB409" s="221" t="n"/>
      <c r="CC409" s="221" t="n"/>
      <c r="CD409" s="221" t="n"/>
      <c r="CE409" s="221" t="n"/>
      <c r="CF409" s="221" t="n"/>
      <c r="CG409" s="222" t="n"/>
      <c r="CH409" s="217" t="n">
        <v>0.02</v>
      </c>
      <c r="CI409" s="449" t="n"/>
      <c r="CJ409" s="224" t="n"/>
      <c r="CK409" s="196" t="n"/>
      <c r="CL409" s="196" t="n"/>
      <c r="CM409" s="196" t="n"/>
      <c r="CN409" s="196" t="n"/>
      <c r="CO409" s="196" t="inlineStr">
        <is>
          <t>الكترولوكس</t>
        </is>
      </c>
      <c r="CP409" s="24" t="inlineStr">
        <is>
          <t>القاهرة للصناعات المغذية سخانات</t>
        </is>
      </c>
      <c r="CQ409" s="367" t="inlineStr">
        <is>
          <t>A15289901</t>
        </is>
      </c>
      <c r="CR409" s="367" t="n"/>
      <c r="CS409" s="367" t="n">
        <v>3</v>
      </c>
      <c r="CT409" s="367" t="n"/>
      <c r="CU409" s="367" t="n"/>
      <c r="CV409" s="367" t="n"/>
      <c r="CW409" s="367" t="n"/>
      <c r="CX409" s="367" t="n"/>
      <c r="CY409" s="367">
        <f>IFERROR(ROUND(STDEV(AN409,L409),1),"")</f>
        <v/>
      </c>
      <c r="CZ409" s="235">
        <f>IFERROR(ROUND(AVERAGE(O409:S409,AA409:AE409),0),"")</f>
        <v/>
      </c>
      <c r="DA409" s="235">
        <f>IFERROR(AVERAGE(T409:X409,AF409:AJ409),"")</f>
        <v/>
      </c>
      <c r="DB409" s="96" t="n"/>
      <c r="DC409" s="431">
        <f>SUM(BL409:BT409,AW409:BE409)</f>
        <v/>
      </c>
      <c r="DD409">
        <f>ROUND(DC409/K409,0)</f>
        <v/>
      </c>
      <c r="DE409">
        <f>IFERROR(ROUND(AVERAGE(Y409:Z409,AK409:AL409),0),"")</f>
        <v/>
      </c>
      <c r="DF409" s="218">
        <f>IFERROR(ROUND((3600/DE409*J409),0),"")</f>
        <v/>
      </c>
      <c r="DG409">
        <f>IFERROR(ROUND(DD409/DF409,1),"")</f>
        <v/>
      </c>
      <c r="DH409" s="431">
        <f>DD409+DB409</f>
        <v/>
      </c>
      <c r="DI409">
        <f>DC409/DH409</f>
        <v/>
      </c>
      <c r="DK409" s="431">
        <f>DF409-AP409</f>
        <v/>
      </c>
      <c r="DL409" s="367" t="n"/>
      <c r="DM409" s="367" t="n"/>
      <c r="DN409" s="367" t="n"/>
      <c r="DO409" s="367" t="n"/>
      <c r="DP409" s="367" t="n"/>
      <c r="DQ409" s="367" t="n"/>
      <c r="DR409" s="367" t="n"/>
      <c r="DS409" s="367" t="n"/>
      <c r="DT409" s="367" t="n"/>
      <c r="DU409" s="367" t="n"/>
      <c r="DV409" s="367" t="n"/>
      <c r="DW409" s="367" t="n"/>
      <c r="DX409" s="367" t="n"/>
      <c r="DY409" s="367" t="n"/>
      <c r="DZ409" s="367" t="n"/>
      <c r="EA409" s="367" t="n"/>
      <c r="EB409" s="367" t="n"/>
      <c r="EC409" s="367" t="n"/>
      <c r="ED409" s="367" t="n"/>
      <c r="EE409" s="367" t="n"/>
      <c r="EF409" s="367" t="n"/>
      <c r="EG409" s="367" t="n"/>
      <c r="EH409" s="367" t="n"/>
      <c r="EI409" s="367" t="n"/>
    </row>
    <row r="410" ht="31.5" customFormat="1" customHeight="1" s="242">
      <c r="A410" s="236" t="n">
        <v>2022</v>
      </c>
      <c r="B410" s="192" t="n">
        <v>1</v>
      </c>
      <c r="C410" s="448" t="n">
        <v>44580</v>
      </c>
      <c r="D410" s="192" t="n">
        <v>159</v>
      </c>
      <c r="E410" s="192" t="n">
        <v>299</v>
      </c>
      <c r="F410" s="192" t="n">
        <v>30</v>
      </c>
      <c r="G410" s="241" t="inlineStr">
        <is>
          <t>سخان غاز 6لتر</t>
        </is>
      </c>
      <c r="H410" t="inlineStr">
        <is>
          <t>FMDAHI5L000000</t>
        </is>
      </c>
      <c r="I410" t="inlineStr">
        <is>
          <t>1200*1100</t>
        </is>
      </c>
      <c r="J410" t="n">
        <v>3</v>
      </c>
      <c r="K410" t="n">
        <v>2</v>
      </c>
      <c r="L410" s="243" t="n">
        <v>115</v>
      </c>
      <c r="M410" s="244" t="n">
        <v>106.95</v>
      </c>
      <c r="N410" s="245" t="n">
        <v>123.05</v>
      </c>
      <c r="O410" s="235" t="n"/>
      <c r="P410" s="235" t="n"/>
      <c r="Q410" s="235" t="n"/>
      <c r="R410" s="235" t="n"/>
      <c r="S410" s="235" t="n"/>
      <c r="T410" s="235" t="n"/>
      <c r="U410" s="235" t="n"/>
      <c r="V410" s="235" t="n"/>
      <c r="W410" s="235" t="n"/>
      <c r="X410" s="235" t="n"/>
      <c r="Y410" s="195" t="n">
        <v>124</v>
      </c>
      <c r="Z410" s="195" t="n">
        <v>124</v>
      </c>
      <c r="AA410" s="235" t="n"/>
      <c r="AB410" s="235" t="n"/>
      <c r="AC410" s="235" t="n"/>
      <c r="AD410" s="235" t="n"/>
      <c r="AE410" s="235" t="n"/>
      <c r="AF410" s="235" t="n"/>
      <c r="AG410" s="235" t="n"/>
      <c r="AH410" s="235" t="n"/>
      <c r="AI410" s="235" t="n"/>
      <c r="AJ410" s="235" t="n"/>
      <c r="AK410" s="195" t="n">
        <v>123</v>
      </c>
      <c r="AL410" s="195" t="n">
        <v>122</v>
      </c>
      <c r="AM410" s="235" t="n"/>
      <c r="AN410" s="235" t="n"/>
      <c r="AO410" s="282" t="n"/>
      <c r="AP410" s="219" t="n">
        <v>70</v>
      </c>
      <c r="AQ410" s="220" t="n">
        <v>154</v>
      </c>
      <c r="AR410" s="218" t="n"/>
      <c r="AS410" s="218" t="n"/>
      <c r="AT410" s="218" t="n"/>
      <c r="AU410" s="218" t="n"/>
      <c r="AV410" s="218" t="n"/>
      <c r="AW410" s="218" t="n">
        <v>3648</v>
      </c>
      <c r="AX410" s="218" t="n">
        <v>5472</v>
      </c>
      <c r="AY410" s="218" t="n"/>
      <c r="AZ410" s="218" t="n"/>
      <c r="BA410" s="218" t="n"/>
      <c r="BB410" s="218" t="n"/>
      <c r="BC410" s="218" t="n"/>
      <c r="BD410" s="218" t="n"/>
      <c r="BE410" s="218" t="n"/>
      <c r="BF410" s="218" t="n"/>
      <c r="BG410" s="218" t="n"/>
      <c r="BH410" s="218" t="n"/>
      <c r="BI410" s="218" t="n"/>
      <c r="BJ410" s="218" t="n"/>
      <c r="BK410" s="218" t="n"/>
      <c r="BL410" s="218" t="n"/>
      <c r="BM410" s="218" t="n"/>
      <c r="BN410" s="218" t="n"/>
      <c r="BO410" s="218" t="n"/>
      <c r="BP410" s="218" t="n"/>
      <c r="BQ410" s="218" t="n"/>
      <c r="BR410" s="218" t="n"/>
      <c r="BS410" s="218" t="n"/>
      <c r="BT410" s="218" t="n"/>
      <c r="BU410" s="218" t="n"/>
      <c r="BV410" s="218" t="n"/>
      <c r="BW410" s="218" t="n"/>
      <c r="BX410" s="221" t="n"/>
      <c r="BY410" s="221" t="n"/>
      <c r="BZ410" s="221" t="n"/>
      <c r="CA410" s="221" t="n"/>
      <c r="CB410" s="221" t="n"/>
      <c r="CC410" s="221" t="n"/>
      <c r="CD410" s="221" t="n"/>
      <c r="CE410" s="221" t="n"/>
      <c r="CF410" s="221" t="n"/>
      <c r="CG410" s="222" t="n"/>
      <c r="CH410" s="217" t="n">
        <v>0.02</v>
      </c>
      <c r="CI410" s="449" t="n"/>
      <c r="CJ410" s="224" t="n"/>
      <c r="CK410" s="196" t="n"/>
      <c r="CL410" s="196" t="n"/>
      <c r="CM410" s="196" t="n"/>
      <c r="CN410" s="196" t="n"/>
      <c r="CO410" s="196" t="inlineStr">
        <is>
          <t>الكترولوكس</t>
        </is>
      </c>
      <c r="CP410" s="24" t="inlineStr">
        <is>
          <t>القاهرة للصناعات المغذية سخانات</t>
        </is>
      </c>
      <c r="CQ410" s="367" t="n"/>
      <c r="CR410" s="367" t="n"/>
      <c r="CS410" s="367" t="n">
        <v>3</v>
      </c>
      <c r="CT410" s="367" t="n"/>
      <c r="CU410" s="367" t="n"/>
      <c r="CV410" s="367" t="n"/>
      <c r="CW410" s="367" t="n"/>
      <c r="CX410" s="367" t="n"/>
      <c r="CY410" s="367">
        <f>IFERROR(ROUND(STDEV(AN410,L410),1),"")</f>
        <v/>
      </c>
      <c r="CZ410" s="235">
        <f>IFERROR(ROUND(AVERAGE(O410:S410,AA410:AE410),0),"")</f>
        <v/>
      </c>
      <c r="DA410" s="235">
        <f>IFERROR(AVERAGE(T410:X410,AF410:AJ410),"")</f>
        <v/>
      </c>
      <c r="DB410" s="96" t="n"/>
      <c r="DC410" s="431">
        <f>SUM(BL410:BT410,AW410:BE410)</f>
        <v/>
      </c>
      <c r="DD410">
        <f>ROUND(DC410/K410,0)</f>
        <v/>
      </c>
      <c r="DE410">
        <f>IFERROR(ROUND(AVERAGE(Y410:Z410,AK410:AL410),0),"")</f>
        <v/>
      </c>
      <c r="DF410" s="218">
        <f>IFERROR(ROUND((3600/DE410*J410),0),"")</f>
        <v/>
      </c>
      <c r="DG410">
        <f>IFERROR(ROUND(DD410/DF410,1),"")</f>
        <v/>
      </c>
      <c r="DH410" s="431">
        <f>DD410+DB410</f>
        <v/>
      </c>
      <c r="DI410">
        <f>DC410/DH410</f>
        <v/>
      </c>
      <c r="DK410" s="431">
        <f>DF410-AP410</f>
        <v/>
      </c>
      <c r="DL410" s="367" t="n"/>
      <c r="DM410" s="367" t="n"/>
      <c r="DN410" s="367" t="n"/>
      <c r="DO410" s="367" t="n"/>
      <c r="DP410" s="367" t="n"/>
      <c r="DQ410" s="367" t="n"/>
      <c r="DR410" s="367" t="n"/>
      <c r="DS410" s="367" t="n"/>
      <c r="DT410" s="367" t="n"/>
      <c r="DU410" s="367" t="n"/>
      <c r="DV410" s="367" t="n"/>
      <c r="DW410" s="367" t="n"/>
      <c r="DX410" s="367" t="n"/>
      <c r="DY410" s="367" t="n"/>
      <c r="DZ410" s="367" t="n"/>
      <c r="EA410" s="367" t="n"/>
      <c r="EB410" s="367" t="n"/>
      <c r="EC410" s="367" t="n"/>
      <c r="ED410" s="367" t="n"/>
      <c r="EE410" s="367" t="n"/>
      <c r="EF410" s="367" t="n"/>
      <c r="EG410" s="367" t="n"/>
      <c r="EH410" s="367" t="n"/>
      <c r="EI410" s="367" t="n"/>
    </row>
    <row r="411" ht="31.5" customFormat="1" customHeight="1" s="242">
      <c r="A411" s="236" t="n">
        <v>2022</v>
      </c>
      <c r="B411" s="192" t="n">
        <v>1</v>
      </c>
      <c r="C411" s="448" t="n">
        <v>44580</v>
      </c>
      <c r="D411" s="192" t="n">
        <v>334</v>
      </c>
      <c r="E411" s="192" t="n">
        <v>254</v>
      </c>
      <c r="F411" s="192" t="n">
        <v>49</v>
      </c>
      <c r="G411" s="241" t="inlineStr">
        <is>
          <t>طقم سخان بلونايل ذو 4 اطقم</t>
        </is>
      </c>
      <c r="H411" t="inlineStr">
        <is>
          <t>FMDAHI40000000</t>
        </is>
      </c>
      <c r="I411" t="inlineStr">
        <is>
          <t>1600*1800</t>
        </is>
      </c>
      <c r="J411" t="n">
        <v>4</v>
      </c>
      <c r="K411" t="n">
        <v>2</v>
      </c>
      <c r="L411" s="243" t="n">
        <v>203</v>
      </c>
      <c r="M411" s="244" t="n">
        <v>188.79</v>
      </c>
      <c r="N411" s="245" t="n">
        <v>217.21</v>
      </c>
      <c r="O411" s="235" t="n"/>
      <c r="P411" s="235" t="n"/>
      <c r="Q411" s="235" t="n"/>
      <c r="R411" s="235" t="n"/>
      <c r="S411" s="235" t="n"/>
      <c r="T411" s="235" t="n"/>
      <c r="U411" s="235" t="n"/>
      <c r="V411" s="235" t="n"/>
      <c r="W411" s="235" t="n"/>
      <c r="X411" s="235" t="n"/>
      <c r="Y411" s="195" t="n">
        <v>137</v>
      </c>
      <c r="Z411" s="195" t="n">
        <v>136</v>
      </c>
      <c r="AA411" s="235" t="n"/>
      <c r="AB411" s="235" t="n"/>
      <c r="AC411" s="235" t="n"/>
      <c r="AD411" s="235" t="n"/>
      <c r="AE411" s="235" t="n"/>
      <c r="AF411" s="235" t="n"/>
      <c r="AG411" s="235" t="n"/>
      <c r="AH411" s="235" t="n"/>
      <c r="AI411" s="235" t="n"/>
      <c r="AJ411" s="235" t="n"/>
      <c r="AK411" s="195" t="n">
        <v>137</v>
      </c>
      <c r="AL411" s="195" t="n">
        <v>136</v>
      </c>
      <c r="AM411" s="235" t="n"/>
      <c r="AN411" s="235" t="n"/>
      <c r="AO411" s="282" t="n"/>
      <c r="AP411" s="219" t="n">
        <v>88</v>
      </c>
      <c r="AQ411" s="220" t="n">
        <v>164</v>
      </c>
      <c r="AR411" s="218" t="n"/>
      <c r="AS411" s="218" t="n"/>
      <c r="AT411" s="218" t="n"/>
      <c r="AU411" s="218" t="n"/>
      <c r="AV411" s="218" t="n"/>
      <c r="AW411" s="218" t="n"/>
      <c r="AX411" s="218" t="n"/>
      <c r="AY411" s="218" t="n"/>
      <c r="AZ411" s="218" t="n"/>
      <c r="BA411" s="218" t="n"/>
      <c r="BB411" s="218" t="n"/>
      <c r="BC411" s="218" t="n"/>
      <c r="BD411" s="218" t="n"/>
      <c r="BE411" s="218" t="n"/>
      <c r="BF411" s="218" t="n"/>
      <c r="BG411" s="218" t="n"/>
      <c r="BH411" s="218" t="n"/>
      <c r="BI411" s="218" t="n"/>
      <c r="BJ411" s="218" t="n"/>
      <c r="BK411" s="218" t="n"/>
      <c r="BL411" s="218" t="n"/>
      <c r="BM411" s="218" t="n"/>
      <c r="BN411" s="218" t="n"/>
      <c r="BO411" s="218" t="n"/>
      <c r="BP411" s="218" t="n"/>
      <c r="BQ411" s="218" t="n"/>
      <c r="BR411" s="218" t="n"/>
      <c r="BS411" s="218" t="n"/>
      <c r="BT411" s="218" t="n"/>
      <c r="BU411" s="218" t="n"/>
      <c r="BV411" s="218" t="n"/>
      <c r="BW411" s="218" t="n"/>
      <c r="BX411" s="221" t="n"/>
      <c r="BY411" s="221" t="n"/>
      <c r="BZ411" s="221" t="n"/>
      <c r="CA411" s="221" t="n"/>
      <c r="CB411" s="221" t="n"/>
      <c r="CC411" s="221" t="n"/>
      <c r="CD411" s="221" t="n"/>
      <c r="CE411" s="221" t="n"/>
      <c r="CF411" s="221" t="n"/>
      <c r="CG411" s="222" t="n"/>
      <c r="CH411" s="217" t="n">
        <v>0.02</v>
      </c>
      <c r="CI411" s="449" t="n"/>
      <c r="CJ411" s="224" t="n"/>
      <c r="CK411" s="196" t="n"/>
      <c r="CL411" s="196" t="n"/>
      <c r="CM411" s="196" t="n"/>
      <c r="CN411" s="196" t="n"/>
      <c r="CO411" s="196" t="inlineStr">
        <is>
          <t>الكترولوكس</t>
        </is>
      </c>
      <c r="CP411" s="24" t="inlineStr">
        <is>
          <t>القاهرة للصناعات المغذية سخانات</t>
        </is>
      </c>
      <c r="CQ411" s="367" t="inlineStr">
        <is>
          <t>PHEWP0112</t>
        </is>
      </c>
      <c r="CR411" s="367" t="n"/>
      <c r="CS411" s="367" t="n">
        <v>3</v>
      </c>
      <c r="CT411" s="367" t="n"/>
      <c r="CU411" s="367" t="n"/>
      <c r="CV411" s="367" t="n"/>
      <c r="CW411" s="367" t="n"/>
      <c r="CX411" s="367" t="n"/>
      <c r="CY411" s="367">
        <f>IFERROR(ROUND(STDEV(AN411,L411),1),"")</f>
        <v/>
      </c>
      <c r="CZ411" s="235">
        <f>IFERROR(ROUND(AVERAGE(O411:S411,AA411:AE411),0),"")</f>
        <v/>
      </c>
      <c r="DA411" s="235">
        <f>IFERROR(AVERAGE(T411:X411,AF411:AJ411),"")</f>
        <v/>
      </c>
      <c r="DB411" s="96" t="n"/>
      <c r="DC411" s="431">
        <f>SUM(BL411:BT411,AW411:BE411)</f>
        <v/>
      </c>
      <c r="DD411">
        <f>ROUND(DC411/K411,0)</f>
        <v/>
      </c>
      <c r="DE411">
        <f>IFERROR(ROUND(AVERAGE(Y411:Z411,AK411:AL411),0),"")</f>
        <v/>
      </c>
      <c r="DF411" s="218">
        <f>IFERROR(ROUND((3600/DE411*J411),0),"")</f>
        <v/>
      </c>
      <c r="DG411">
        <f>IFERROR(ROUND(DD411/DF411,1),"")</f>
        <v/>
      </c>
      <c r="DH411" s="431">
        <f>DD411+DB411</f>
        <v/>
      </c>
      <c r="DI411">
        <f>DC411/DH411</f>
        <v/>
      </c>
      <c r="DK411" s="431">
        <f>DF411-AP411</f>
        <v/>
      </c>
      <c r="DL411" s="367" t="n"/>
      <c r="DM411" s="367" t="n"/>
      <c r="DN411" s="367" t="n"/>
      <c r="DO411" s="367" t="n"/>
      <c r="DP411" s="367" t="n"/>
      <c r="DQ411" s="367" t="n"/>
      <c r="DR411" s="367" t="n"/>
      <c r="DS411" s="367" t="n"/>
      <c r="DT411" s="367" t="n"/>
      <c r="DU411" s="367" t="n"/>
      <c r="DV411" s="367" t="n"/>
      <c r="DW411" s="367" t="n"/>
      <c r="DX411" s="367" t="n"/>
      <c r="DY411" s="367" t="n"/>
      <c r="DZ411" s="367" t="n"/>
      <c r="EA411" s="367" t="n"/>
      <c r="EB411" s="367" t="n"/>
      <c r="EC411" s="367" t="n"/>
      <c r="ED411" s="367" t="n"/>
      <c r="EE411" s="367" t="n"/>
      <c r="EF411" s="367" t="n"/>
      <c r="EG411" s="367" t="n"/>
      <c r="EH411" s="367" t="n"/>
      <c r="EI411" s="367" t="n"/>
    </row>
    <row r="412" ht="31.5" customFormat="1" customHeight="1" s="242">
      <c r="A412" s="236" t="n">
        <v>2022</v>
      </c>
      <c r="B412" s="192" t="n">
        <v>1</v>
      </c>
      <c r="C412" s="448" t="n">
        <v>44581</v>
      </c>
      <c r="D412" s="192" t="n">
        <v>124</v>
      </c>
      <c r="E412" s="192" t="n">
        <v>688</v>
      </c>
      <c r="F412" s="192" t="n">
        <v>2</v>
      </c>
      <c r="G412" s="241" t="inlineStr">
        <is>
          <t>قاعدة غسالة كيلوباترا</t>
        </is>
      </c>
      <c r="H412" t="inlineStr">
        <is>
          <t>FMDAII10CP0000</t>
        </is>
      </c>
      <c r="I412" t="inlineStr">
        <is>
          <t>1400*1700</t>
        </is>
      </c>
      <c r="J412" t="n">
        <v>2</v>
      </c>
      <c r="K412" t="n">
        <v>2</v>
      </c>
      <c r="L412" s="243" t="n">
        <v>200</v>
      </c>
      <c r="M412" s="244" t="n">
        <v>180</v>
      </c>
      <c r="N412" s="245" t="n">
        <v>220</v>
      </c>
      <c r="O412" s="235" t="n">
        <v>14742</v>
      </c>
      <c r="P412" s="235" t="n">
        <v>14958</v>
      </c>
      <c r="Q412" s="235" t="n">
        <v>14526</v>
      </c>
      <c r="R412" s="235" t="n">
        <v>14364</v>
      </c>
      <c r="S412" s="235" t="n">
        <v>14958</v>
      </c>
      <c r="T412" s="235" t="n">
        <v>10638</v>
      </c>
      <c r="U412" s="235" t="n">
        <v>10368</v>
      </c>
      <c r="V412" s="235" t="n">
        <v>10260</v>
      </c>
      <c r="W412" s="235" t="n">
        <v>10314</v>
      </c>
      <c r="X412" s="235" t="n">
        <v>11286</v>
      </c>
      <c r="Y412" s="195" t="n">
        <v>115</v>
      </c>
      <c r="Z412" s="195" t="n">
        <v>115</v>
      </c>
      <c r="AA412" s="235" t="n">
        <v>13068</v>
      </c>
      <c r="AB412" s="235" t="n">
        <v>12744</v>
      </c>
      <c r="AC412" s="235" t="n">
        <v>13878</v>
      </c>
      <c r="AD412" s="235" t="n">
        <v>13662</v>
      </c>
      <c r="AE412" s="235" t="n"/>
      <c r="AF412" s="235" t="n">
        <v>10206</v>
      </c>
      <c r="AG412" s="235" t="n">
        <v>10152</v>
      </c>
      <c r="AH412" s="235" t="n">
        <v>11070</v>
      </c>
      <c r="AI412" s="235" t="n">
        <v>11016</v>
      </c>
      <c r="AJ412" s="235" t="n"/>
      <c r="AK412" s="195" t="n">
        <v>114</v>
      </c>
      <c r="AL412" s="195" t="n">
        <v>113</v>
      </c>
      <c r="AM412" s="235" t="n"/>
      <c r="AN412" s="235" t="n"/>
      <c r="AO412" s="282" t="n"/>
      <c r="AP412" s="219" t="n">
        <v>60</v>
      </c>
      <c r="AQ412" s="220" t="n">
        <v>120</v>
      </c>
      <c r="AR412" s="218" t="n"/>
      <c r="AS412" s="218" t="n"/>
      <c r="AT412" s="218" t="n"/>
      <c r="AU412" s="218" t="n"/>
      <c r="AV412" s="218" t="n"/>
      <c r="AW412" s="218" t="n">
        <v>108</v>
      </c>
      <c r="AX412" s="218" t="n">
        <v>162</v>
      </c>
      <c r="AY412" s="218" t="n">
        <v>162</v>
      </c>
      <c r="AZ412" s="218" t="n"/>
      <c r="BA412" s="218" t="n"/>
      <c r="BB412" s="218" t="n"/>
      <c r="BC412" s="218" t="n"/>
      <c r="BD412" s="218" t="n"/>
      <c r="BE412" s="218" t="n"/>
      <c r="BF412" s="218" t="n"/>
      <c r="BG412" s="218" t="n"/>
      <c r="BH412" s="218" t="n"/>
      <c r="BI412" s="218" t="n"/>
      <c r="BJ412" s="218" t="n"/>
      <c r="BK412" s="218" t="n"/>
      <c r="BL412" s="218" t="n">
        <v>216</v>
      </c>
      <c r="BM412" s="218" t="n">
        <v>108</v>
      </c>
      <c r="BN412" s="218" t="n">
        <v>108</v>
      </c>
      <c r="BO412" s="218" t="n"/>
      <c r="BP412" s="218" t="n"/>
      <c r="BQ412" s="218" t="n"/>
      <c r="BR412" s="218" t="n"/>
      <c r="BS412" s="218" t="n"/>
      <c r="BT412" s="218" t="n"/>
      <c r="BU412" s="218" t="n"/>
      <c r="BV412" s="218" t="n"/>
      <c r="BW412" s="218" t="n">
        <v>162</v>
      </c>
      <c r="BX412" s="221" t="n">
        <v>108</v>
      </c>
      <c r="BY412" s="221" t="n">
        <v>108</v>
      </c>
      <c r="BZ412" s="221" t="n"/>
      <c r="CA412" s="221" t="n"/>
      <c r="CB412" s="221" t="n"/>
      <c r="CC412" s="221" t="n"/>
      <c r="CD412" s="221" t="n"/>
      <c r="CE412" s="221" t="n"/>
      <c r="CF412" s="221" t="n"/>
      <c r="CG412" s="222" t="n"/>
      <c r="CH412" s="217" t="n">
        <v>0.015</v>
      </c>
      <c r="CI412" s="449" t="n"/>
      <c r="CJ412" s="224" t="n"/>
      <c r="CK412" s="196" t="n"/>
      <c r="CL412" s="196" t="n"/>
      <c r="CM412" s="196" t="n"/>
      <c r="CN412" s="196" t="n"/>
      <c r="CO412" s="196" t="inlineStr">
        <is>
          <t>Media</t>
        </is>
      </c>
      <c r="CP412" s="24" t="inlineStr">
        <is>
          <t>Media</t>
        </is>
      </c>
      <c r="CQ412" s="367" t="n"/>
      <c r="CR412" s="367" t="n"/>
      <c r="CS412" s="367" t="n">
        <v>3</v>
      </c>
      <c r="CT412" s="367" t="n"/>
      <c r="CU412" s="367" t="n"/>
      <c r="CV412" s="367" t="n"/>
      <c r="CW412" s="367" t="n"/>
      <c r="CX412" s="367" t="n"/>
      <c r="CY412" s="367">
        <f>IFERROR(ROUND(STDEV(AN412,L412),1),"")</f>
        <v/>
      </c>
      <c r="CZ412" s="235">
        <f>IFERROR(ROUND(AVERAGE(O412:S412,AA412:AE412),0),"")</f>
        <v/>
      </c>
      <c r="DA412" s="235">
        <f>IFERROR(AVERAGE(T412:X412,AF412:AJ412),"")</f>
        <v/>
      </c>
      <c r="DB412" s="96" t="n"/>
      <c r="DC412" s="431">
        <f>SUM(BL412:BT412,AW412:BE412)</f>
        <v/>
      </c>
      <c r="DD412">
        <f>ROUND(DC412/K412,0)</f>
        <v/>
      </c>
      <c r="DE412">
        <f>IFERROR(ROUND(AVERAGE(Y412:Z412,AK412:AL412),0),"")</f>
        <v/>
      </c>
      <c r="DF412" s="218">
        <f>IFERROR(ROUND((3600/DE412*J412),0),"")</f>
        <v/>
      </c>
      <c r="DG412">
        <f>IFERROR(ROUND(DD412/DF412,1),"")</f>
        <v/>
      </c>
      <c r="DH412" s="431">
        <f>DD412+DB412</f>
        <v/>
      </c>
      <c r="DI412">
        <f>DC412/DH412</f>
        <v/>
      </c>
      <c r="DK412" s="431">
        <f>DF412-AP412</f>
        <v/>
      </c>
      <c r="DL412" s="367" t="n"/>
      <c r="DM412" s="367" t="n"/>
      <c r="DN412" s="367" t="n"/>
      <c r="DO412" s="367" t="n"/>
      <c r="DP412" s="367" t="n"/>
      <c r="DQ412" s="367" t="n"/>
      <c r="DR412" s="367" t="n"/>
      <c r="DS412" s="367" t="n"/>
      <c r="DT412" s="367" t="n"/>
      <c r="DU412" s="367" t="n"/>
      <c r="DV412" s="367" t="n"/>
      <c r="DW412" s="367" t="n"/>
      <c r="DX412" s="367" t="n"/>
      <c r="DY412" s="367" t="n"/>
      <c r="DZ412" s="367" t="n"/>
      <c r="EA412" s="367" t="n"/>
      <c r="EB412" s="367" t="n"/>
      <c r="EC412" s="367" t="n"/>
      <c r="ED412" s="367" t="n"/>
      <c r="EE412" s="367" t="n"/>
      <c r="EF412" s="367" t="n"/>
      <c r="EG412" s="367" t="n"/>
      <c r="EH412" s="367" t="n"/>
      <c r="EI412" s="367" t="n"/>
    </row>
    <row r="413" ht="31.5" customFormat="1" customHeight="1" s="242">
      <c r="A413" s="236" t="n">
        <v>2022</v>
      </c>
      <c r="B413" s="192" t="n">
        <v>1</v>
      </c>
      <c r="C413" s="448" t="n">
        <v>44581</v>
      </c>
      <c r="D413" s="192" t="n">
        <v>124</v>
      </c>
      <c r="E413" s="192" t="n">
        <v>689</v>
      </c>
      <c r="F413" s="192" t="n">
        <v>2</v>
      </c>
      <c r="G413" s="241" t="inlineStr">
        <is>
          <t>لوحه غساله كيلوباترا</t>
        </is>
      </c>
      <c r="H413" t="inlineStr">
        <is>
          <t>FMDAII70CP0000</t>
        </is>
      </c>
      <c r="I413" t="inlineStr">
        <is>
          <t>1400*1700</t>
        </is>
      </c>
      <c r="J413" t="n">
        <v>2</v>
      </c>
      <c r="K413" t="n">
        <v>2</v>
      </c>
      <c r="L413" s="243" t="n">
        <v>75</v>
      </c>
      <c r="M413" s="244" t="n">
        <v>67.5</v>
      </c>
      <c r="N413" s="245" t="n">
        <v>82.5</v>
      </c>
      <c r="O413" s="235" t="n">
        <v>5940</v>
      </c>
      <c r="P413" s="235" t="n">
        <v>5886</v>
      </c>
      <c r="Q413" s="235" t="n">
        <v>6102</v>
      </c>
      <c r="R413" s="235" t="n">
        <v>5940</v>
      </c>
      <c r="S413" s="235" t="n">
        <v>6156</v>
      </c>
      <c r="T413" s="235" t="n">
        <v>4806</v>
      </c>
      <c r="U413" s="235" t="n">
        <v>4698</v>
      </c>
      <c r="V413" s="235" t="n">
        <v>4590</v>
      </c>
      <c r="W413" s="235" t="n">
        <v>4482</v>
      </c>
      <c r="X413" s="235" t="n">
        <v>4860</v>
      </c>
      <c r="Y413" s="195" t="n">
        <v>115</v>
      </c>
      <c r="Z413" s="195" t="n">
        <v>115</v>
      </c>
      <c r="AA413" s="235" t="n">
        <v>6264</v>
      </c>
      <c r="AB413" s="235" t="n">
        <v>6048</v>
      </c>
      <c r="AC413" s="235" t="n">
        <v>5346</v>
      </c>
      <c r="AD413" s="235" t="n">
        <v>5292</v>
      </c>
      <c r="AE413" s="235" t="n"/>
      <c r="AF413" s="235" t="n">
        <v>4968</v>
      </c>
      <c r="AG413" s="235" t="n">
        <v>4698</v>
      </c>
      <c r="AH413" s="235" t="n">
        <v>4644</v>
      </c>
      <c r="AI413" s="235" t="n">
        <v>4698</v>
      </c>
      <c r="AJ413" s="235" t="n"/>
      <c r="AK413" s="195" t="n">
        <v>114</v>
      </c>
      <c r="AL413" s="195" t="n">
        <v>113</v>
      </c>
      <c r="AM413" s="235" t="n"/>
      <c r="AN413" s="235" t="n"/>
      <c r="AO413" s="282" t="n"/>
      <c r="AP413" s="219" t="n">
        <v>60</v>
      </c>
      <c r="AQ413" s="220" t="n">
        <v>120</v>
      </c>
      <c r="AR413" s="218" t="n"/>
      <c r="AS413" s="218" t="n"/>
      <c r="AT413" s="218" t="n"/>
      <c r="AU413" s="218" t="n"/>
      <c r="AV413" s="218" t="n"/>
      <c r="AW413" s="218" t="n">
        <v>162</v>
      </c>
      <c r="AX413" s="218" t="n">
        <v>162</v>
      </c>
      <c r="AY413" s="218" t="n">
        <v>162</v>
      </c>
      <c r="AZ413" s="218" t="n"/>
      <c r="BA413" s="218" t="n"/>
      <c r="BB413" s="218" t="n"/>
      <c r="BC413" s="218" t="n"/>
      <c r="BD413" s="218" t="n"/>
      <c r="BE413" s="218" t="n"/>
      <c r="BF413" s="218" t="n"/>
      <c r="BG413" s="218" t="n"/>
      <c r="BH413" s="218" t="n"/>
      <c r="BI413" s="218" t="n"/>
      <c r="BJ413" s="218" t="n"/>
      <c r="BK413" s="218" t="n"/>
      <c r="BL413" s="218" t="n">
        <v>108</v>
      </c>
      <c r="BM413" s="218" t="n">
        <v>108</v>
      </c>
      <c r="BN413" s="218" t="n">
        <v>108</v>
      </c>
      <c r="BO413" s="218" t="n"/>
      <c r="BP413" s="218" t="n"/>
      <c r="BQ413" s="218" t="n"/>
      <c r="BR413" s="218" t="n"/>
      <c r="BS413" s="218" t="n"/>
      <c r="BT413" s="218" t="n"/>
      <c r="BU413" s="218" t="n"/>
      <c r="BV413" s="218" t="n"/>
      <c r="BW413" s="218" t="n">
        <v>108</v>
      </c>
      <c r="BX413" s="221" t="n">
        <v>108</v>
      </c>
      <c r="BY413" s="221" t="n">
        <v>108</v>
      </c>
      <c r="BZ413" s="221" t="n"/>
      <c r="CA413" s="221" t="n"/>
      <c r="CB413" s="221" t="n"/>
      <c r="CC413" s="221" t="n"/>
      <c r="CD413" s="221" t="n"/>
      <c r="CE413" s="221" t="n"/>
      <c r="CF413" s="221" t="n"/>
      <c r="CG413" s="222" t="n"/>
      <c r="CH413" s="217" t="n">
        <v>0.015</v>
      </c>
      <c r="CI413" s="449" t="n"/>
      <c r="CJ413" s="224" t="n"/>
      <c r="CK413" s="196" t="n"/>
      <c r="CL413" s="196" t="n"/>
      <c r="CM413" s="196" t="n"/>
      <c r="CN413" s="196" t="n"/>
      <c r="CO413" s="196" t="inlineStr">
        <is>
          <t>Media</t>
        </is>
      </c>
      <c r="CP413" s="24" t="inlineStr">
        <is>
          <t>Media</t>
        </is>
      </c>
      <c r="CQ413" s="367" t="n"/>
      <c r="CR413" s="367" t="n"/>
      <c r="CS413" s="367" t="n">
        <v>3</v>
      </c>
      <c r="CT413" s="367" t="n"/>
      <c r="CU413" s="367" t="n"/>
      <c r="CV413" s="367" t="n"/>
      <c r="CW413" s="367" t="n"/>
      <c r="CX413" s="367" t="n"/>
      <c r="CY413" s="367">
        <f>IFERROR(ROUND(STDEV(AN413,L413),1),"")</f>
        <v/>
      </c>
      <c r="CZ413" s="235">
        <f>IFERROR(ROUND(AVERAGE(O413:S413,AA413:AE413),0),"")</f>
        <v/>
      </c>
      <c r="DA413" s="235">
        <f>IFERROR(AVERAGE(T413:X413,AF413:AJ413),"")</f>
        <v/>
      </c>
      <c r="DB413" s="96" t="n"/>
      <c r="DC413" s="431">
        <f>SUM(BL413:BT413,AW413:BE413)</f>
        <v/>
      </c>
      <c r="DD413">
        <f>ROUND(DC413/K413,0)</f>
        <v/>
      </c>
      <c r="DE413">
        <f>IFERROR(ROUND(AVERAGE(Y413:Z413,AK413:AL413),0),"")</f>
        <v/>
      </c>
      <c r="DF413" s="218">
        <f>IFERROR(ROUND((3600/DE413*J413),0),"")</f>
        <v/>
      </c>
      <c r="DG413">
        <f>IFERROR(ROUND(DD413/DF413,1),"")</f>
        <v/>
      </c>
      <c r="DH413" s="431">
        <f>DD413+DB413</f>
        <v/>
      </c>
      <c r="DI413">
        <f>DC413/DH413</f>
        <v/>
      </c>
      <c r="DK413" s="431">
        <f>DF413-AP413</f>
        <v/>
      </c>
      <c r="DL413" s="367" t="n"/>
      <c r="DM413" s="367" t="n"/>
      <c r="DN413" s="367" t="n"/>
      <c r="DO413" s="367" t="n"/>
      <c r="DP413" s="367" t="n"/>
      <c r="DQ413" s="367" t="n"/>
      <c r="DR413" s="367" t="n"/>
      <c r="DS413" s="367" t="n"/>
      <c r="DT413" s="367" t="n"/>
      <c r="DU413" s="367" t="n"/>
      <c r="DV413" s="367" t="n"/>
      <c r="DW413" s="367" t="n"/>
      <c r="DX413" s="367" t="n"/>
      <c r="DY413" s="367" t="n"/>
      <c r="DZ413" s="367" t="n"/>
      <c r="EA413" s="367" t="n"/>
      <c r="EB413" s="367" t="n"/>
      <c r="EC413" s="367" t="n"/>
      <c r="ED413" s="367" t="n"/>
      <c r="EE413" s="367" t="n"/>
      <c r="EF413" s="367" t="n"/>
      <c r="EG413" s="367" t="n"/>
      <c r="EH413" s="367" t="n"/>
      <c r="EI413" s="367" t="n"/>
    </row>
    <row r="414" ht="31.5" customFormat="1" customHeight="1" s="242">
      <c r="A414" s="236" t="n">
        <v>2022</v>
      </c>
      <c r="B414" s="192" t="n">
        <v>1</v>
      </c>
      <c r="C414" s="448" t="n">
        <v>44581</v>
      </c>
      <c r="D414" s="192" t="n">
        <v>135</v>
      </c>
      <c r="E414" s="192" t="n">
        <v>271</v>
      </c>
      <c r="F414" s="192" t="n">
        <v>2</v>
      </c>
      <c r="G414" s="241" t="inlineStr">
        <is>
          <t>صندوق سمك 5ك بنى سويف</t>
        </is>
      </c>
      <c r="H414" t="inlineStr">
        <is>
          <t>FM000B05000000</t>
        </is>
      </c>
      <c r="I414" t="inlineStr">
        <is>
          <t>1400*1700</t>
        </is>
      </c>
      <c r="J414" t="n">
        <v>4</v>
      </c>
      <c r="K414" t="n">
        <v>2</v>
      </c>
      <c r="L414" s="243" t="n">
        <v>161</v>
      </c>
      <c r="M414" s="244" t="n">
        <v>149.73</v>
      </c>
      <c r="N414" s="245" t="n">
        <v>172.27</v>
      </c>
      <c r="O414" s="235" t="n"/>
      <c r="P414" s="235" t="n"/>
      <c r="Q414" s="235" t="n"/>
      <c r="R414" s="235" t="n"/>
      <c r="S414" s="235" t="n"/>
      <c r="T414" s="235" t="n"/>
      <c r="U414" s="235" t="n"/>
      <c r="V414" s="235" t="n"/>
      <c r="W414" s="235" t="n"/>
      <c r="X414" s="235" t="n"/>
      <c r="Y414" s="195" t="n">
        <v>97</v>
      </c>
      <c r="Z414" s="195" t="n">
        <v>99</v>
      </c>
      <c r="AA414" s="235" t="n"/>
      <c r="AB414" s="235" t="n"/>
      <c r="AC414" s="235" t="n"/>
      <c r="AD414" s="235" t="n"/>
      <c r="AE414" s="235" t="n"/>
      <c r="AF414" s="235" t="n"/>
      <c r="AG414" s="235" t="n"/>
      <c r="AH414" s="235" t="n"/>
      <c r="AI414" s="235" t="n"/>
      <c r="AJ414" s="235" t="n"/>
      <c r="AK414" s="195" t="n">
        <v>98</v>
      </c>
      <c r="AL414" s="195" t="n">
        <v>98</v>
      </c>
      <c r="AM414" s="235" t="n"/>
      <c r="AN414" s="235" t="n"/>
      <c r="AO414" s="282" t="n"/>
      <c r="AP414" s="219" t="n">
        <v>151</v>
      </c>
      <c r="AQ414" s="220" t="n">
        <v>95</v>
      </c>
      <c r="AR414" s="218" t="n"/>
      <c r="AS414" s="218" t="n"/>
      <c r="AT414" s="218" t="n"/>
      <c r="AU414" s="218" t="n"/>
      <c r="AV414" s="218" t="n"/>
      <c r="AW414" s="218" t="n"/>
      <c r="AX414" s="218" t="n"/>
      <c r="AY414" s="218" t="n"/>
      <c r="AZ414" s="218" t="n"/>
      <c r="BA414" s="218" t="n"/>
      <c r="BB414" s="218" t="n"/>
      <c r="BC414" s="218" t="n"/>
      <c r="BD414" s="218" t="n"/>
      <c r="BE414" s="218" t="n"/>
      <c r="BF414" s="218" t="n"/>
      <c r="BG414" s="218" t="n"/>
      <c r="BH414" s="218" t="n"/>
      <c r="BI414" s="218" t="n"/>
      <c r="BJ414" s="218" t="n"/>
      <c r="BK414" s="218" t="n"/>
      <c r="BL414" s="218" t="n"/>
      <c r="BM414" s="218" t="n"/>
      <c r="BN414" s="218" t="n"/>
      <c r="BO414" s="218" t="n"/>
      <c r="BP414" s="218" t="n"/>
      <c r="BQ414" s="218" t="n"/>
      <c r="BR414" s="218" t="n"/>
      <c r="BS414" s="218" t="n"/>
      <c r="BT414" s="218" t="n"/>
      <c r="BU414" s="218" t="n"/>
      <c r="BV414" s="218" t="n"/>
      <c r="BW414" s="218" t="n"/>
      <c r="BX414" s="221" t="n"/>
      <c r="BY414" s="221" t="n"/>
      <c r="BZ414" s="221" t="n"/>
      <c r="CA414" s="221" t="n"/>
      <c r="CB414" s="221" t="n"/>
      <c r="CC414" s="221" t="n"/>
      <c r="CD414" s="221" t="n"/>
      <c r="CE414" s="221" t="n"/>
      <c r="CF414" s="221" t="n"/>
      <c r="CG414" s="222" t="n"/>
      <c r="CH414" s="217" t="n">
        <v>0.015</v>
      </c>
      <c r="CI414" s="449" t="n"/>
      <c r="CJ414" s="224" t="n"/>
      <c r="CK414" s="196" t="n"/>
      <c r="CL414" s="196" t="n"/>
      <c r="CM414" s="196" t="n"/>
      <c r="CN414" s="196" t="n"/>
      <c r="CO414" s="196" t="inlineStr">
        <is>
          <t>عملاء متنوعون</t>
        </is>
      </c>
      <c r="CP414" s="24" t="n"/>
      <c r="CQ414" s="367" t="n"/>
      <c r="CR414" s="367" t="n"/>
      <c r="CS414" s="367" t="n">
        <v>3</v>
      </c>
      <c r="CT414" s="367" t="n"/>
      <c r="CU414" s="367" t="n"/>
      <c r="CV414" s="367" t="n"/>
      <c r="CW414" s="367" t="n"/>
      <c r="CX414" s="367" t="n"/>
      <c r="CY414" s="367">
        <f>IFERROR(ROUND(STDEV(AN414,L414),1),"")</f>
        <v/>
      </c>
      <c r="CZ414" s="235">
        <f>IFERROR(ROUND(AVERAGE(O414:S414,AA414:AE414),0),"")</f>
        <v/>
      </c>
      <c r="DA414" s="235">
        <f>IFERROR(AVERAGE(T414:X414,AF414:AJ414),"")</f>
        <v/>
      </c>
      <c r="DB414" s="96" t="n"/>
      <c r="DC414" s="431">
        <f>SUM(BL414:BT414,AW414:BE414)</f>
        <v/>
      </c>
      <c r="DD414">
        <f>ROUND(DC414/K414,0)</f>
        <v/>
      </c>
      <c r="DE414">
        <f>IFERROR(ROUND(AVERAGE(Y414:Z414,AK414:AL414),0),"")</f>
        <v/>
      </c>
      <c r="DF414" s="218">
        <f>IFERROR(ROUND((3600/DE414*J414),0),"")</f>
        <v/>
      </c>
      <c r="DG414">
        <f>IFERROR(ROUND(DD414/DF414,1),"")</f>
        <v/>
      </c>
      <c r="DH414" s="431">
        <f>DD414+DB414</f>
        <v/>
      </c>
      <c r="DI414">
        <f>DC414/DH414</f>
        <v/>
      </c>
      <c r="DK414" s="431">
        <f>DF414-AP414</f>
        <v/>
      </c>
      <c r="DL414" s="367" t="n"/>
      <c r="DM414" s="367" t="n"/>
      <c r="DN414" s="367" t="n"/>
      <c r="DO414" s="367" t="n"/>
      <c r="DP414" s="367" t="n"/>
      <c r="DQ414" s="367" t="n"/>
      <c r="DR414" s="367" t="n"/>
      <c r="DS414" s="367" t="n"/>
      <c r="DT414" s="367" t="n"/>
      <c r="DU414" s="367" t="n"/>
      <c r="DV414" s="367" t="n"/>
      <c r="DW414" s="367" t="n"/>
      <c r="DX414" s="367" t="n"/>
      <c r="DY414" s="367" t="n"/>
      <c r="DZ414" s="367" t="n"/>
      <c r="EA414" s="367" t="n"/>
      <c r="EB414" s="367" t="n"/>
      <c r="EC414" s="367" t="n"/>
      <c r="ED414" s="367" t="n"/>
      <c r="EE414" s="367" t="n"/>
      <c r="EF414" s="367" t="n"/>
      <c r="EG414" s="367" t="n"/>
      <c r="EH414" s="367" t="n"/>
      <c r="EI414" s="367" t="n"/>
    </row>
    <row r="415" ht="31.5" customFormat="1" customHeight="1" s="242">
      <c r="A415" s="236" t="n">
        <v>2022</v>
      </c>
      <c r="B415" s="192" t="n">
        <v>1</v>
      </c>
      <c r="C415" s="448" t="n">
        <v>44581</v>
      </c>
      <c r="D415" s="192" t="n">
        <v>236</v>
      </c>
      <c r="E415" s="192" t="n">
        <v>160</v>
      </c>
      <c r="F415" s="192" t="n">
        <v>3</v>
      </c>
      <c r="G415" s="241" t="inlineStr">
        <is>
          <t>فوم طقم رويال جاز المعدل</t>
        </is>
      </c>
      <c r="H415" t="inlineStr">
        <is>
          <t>FMROGI20000000</t>
        </is>
      </c>
      <c r="I415" t="inlineStr">
        <is>
          <t>1400*1700</t>
        </is>
      </c>
      <c r="J415" t="n">
        <v>2</v>
      </c>
      <c r="K415" t="n">
        <v>1</v>
      </c>
      <c r="L415" s="243" t="n">
        <v>200</v>
      </c>
      <c r="M415" s="244" t="n">
        <v>186</v>
      </c>
      <c r="N415" s="245" t="n">
        <v>214</v>
      </c>
      <c r="O415" s="235" t="n">
        <v>119847</v>
      </c>
      <c r="P415" s="235" t="n">
        <v>121603</v>
      </c>
      <c r="Q415" s="235" t="n">
        <v>118091</v>
      </c>
      <c r="R415" s="235" t="n">
        <v>116774</v>
      </c>
      <c r="S415" s="235" t="n">
        <v>121603</v>
      </c>
      <c r="T415" s="235" t="n">
        <v>86483</v>
      </c>
      <c r="U415" s="235" t="n">
        <v>84288</v>
      </c>
      <c r="V415" s="235" t="n">
        <v>83410</v>
      </c>
      <c r="W415" s="235" t="n">
        <v>83849</v>
      </c>
      <c r="X415" s="235" t="n">
        <v>91751</v>
      </c>
      <c r="Y415" s="195" t="n">
        <v>93</v>
      </c>
      <c r="Z415" s="195" t="n">
        <v>93</v>
      </c>
      <c r="AA415" s="235" t="n">
        <v>118530</v>
      </c>
      <c r="AB415" s="235" t="n">
        <v>117652</v>
      </c>
      <c r="AC415" s="235" t="n">
        <v>118091</v>
      </c>
      <c r="AD415" s="235" t="n">
        <v>115018</v>
      </c>
      <c r="AE415" s="235" t="n"/>
      <c r="AF415" s="235" t="n">
        <v>88678</v>
      </c>
      <c r="AG415" s="235" t="n">
        <v>83849</v>
      </c>
      <c r="AH415" s="235" t="n">
        <v>88678</v>
      </c>
      <c r="AI415" s="235" t="n">
        <v>87800</v>
      </c>
      <c r="AJ415" s="235" t="n"/>
      <c r="AK415" s="195" t="n">
        <v>93</v>
      </c>
      <c r="AL415" s="195" t="n">
        <v>92</v>
      </c>
      <c r="AM415" s="235" t="n"/>
      <c r="AN415" s="235" t="n"/>
      <c r="AO415" s="282" t="n"/>
      <c r="AP415" s="219" t="n">
        <v>76</v>
      </c>
      <c r="AQ415" s="220" t="n">
        <v>95</v>
      </c>
      <c r="AR415" s="218" t="n"/>
      <c r="AS415" s="218" t="n"/>
      <c r="AT415" s="218" t="n"/>
      <c r="AU415" s="218" t="n"/>
      <c r="AV415" s="218" t="n"/>
      <c r="AW415" s="218" t="n">
        <v>1317</v>
      </c>
      <c r="AX415" s="218" t="n">
        <v>1317</v>
      </c>
      <c r="AY415" s="218" t="n">
        <v>1756</v>
      </c>
      <c r="AZ415" s="218" t="n"/>
      <c r="BA415" s="218" t="n"/>
      <c r="BB415" s="218" t="n"/>
      <c r="BC415" s="218" t="n"/>
      <c r="BD415" s="218" t="n"/>
      <c r="BE415" s="218" t="n"/>
      <c r="BF415" s="218" t="n"/>
      <c r="BG415" s="218" t="n"/>
      <c r="BH415" s="218" t="n"/>
      <c r="BI415" s="218" t="n"/>
      <c r="BJ415" s="218" t="n"/>
      <c r="BK415" s="218" t="n"/>
      <c r="BL415" s="218" t="n"/>
      <c r="BM415" s="218" t="n"/>
      <c r="BN415" s="218" t="n"/>
      <c r="BO415" s="218" t="n"/>
      <c r="BP415" s="218" t="n"/>
      <c r="BQ415" s="218" t="n"/>
      <c r="BR415" s="218" t="n"/>
      <c r="BS415" s="218" t="n"/>
      <c r="BT415" s="218" t="n"/>
      <c r="BU415" s="218" t="n"/>
      <c r="BV415" s="218" t="n"/>
      <c r="BW415" s="218" t="n"/>
      <c r="BX415" s="221" t="n"/>
      <c r="BY415" s="221" t="n"/>
      <c r="BZ415" s="221" t="n"/>
      <c r="CA415" s="221" t="n"/>
      <c r="CB415" s="221" t="n"/>
      <c r="CC415" s="221" t="n"/>
      <c r="CD415" s="221" t="n"/>
      <c r="CE415" s="221" t="n"/>
      <c r="CF415" s="221" t="n"/>
      <c r="CG415" s="222" t="n"/>
      <c r="CH415" s="217" t="n">
        <v>0.015</v>
      </c>
      <c r="CI415" s="449" t="n"/>
      <c r="CJ415" s="224" t="n"/>
      <c r="CK415" s="196" t="n"/>
      <c r="CL415" s="196" t="n"/>
      <c r="CM415" s="196" t="n"/>
      <c r="CN415" s="196" t="n"/>
      <c r="CO415" s="196" t="inlineStr">
        <is>
          <t>رويال جاز</t>
        </is>
      </c>
      <c r="CP415" s="24" t="inlineStr">
        <is>
          <t xml:space="preserve">الهندسية لانتاج الاجهزة المنزلية </t>
        </is>
      </c>
      <c r="CQ415" s="367" t="n"/>
      <c r="CR415" s="367" t="n"/>
      <c r="CS415" s="367" t="n">
        <v>3</v>
      </c>
      <c r="CT415" s="367" t="n"/>
      <c r="CU415" s="367" t="n"/>
      <c r="CV415" s="367" t="n"/>
      <c r="CW415" s="367" t="n"/>
      <c r="CX415" s="367" t="n"/>
      <c r="CY415" s="367">
        <f>IFERROR(ROUND(STDEV(AN415,L415),1),"")</f>
        <v/>
      </c>
      <c r="CZ415" s="235">
        <f>IFERROR(ROUND(AVERAGE(O415:S415,AA415:AE415),0),"")</f>
        <v/>
      </c>
      <c r="DA415" s="235">
        <f>IFERROR(AVERAGE(T415:X415,AF415:AJ415),"")</f>
        <v/>
      </c>
      <c r="DB415" s="96" t="n"/>
      <c r="DC415" s="431">
        <f>SUM(BL415:BT415,AW415:BE415)</f>
        <v/>
      </c>
      <c r="DD415">
        <f>ROUND(DC415/K415,0)</f>
        <v/>
      </c>
      <c r="DE415">
        <f>IFERROR(ROUND(AVERAGE(Y415:Z415,AK415:AL415),0),"")</f>
        <v/>
      </c>
      <c r="DF415" s="218">
        <f>IFERROR(ROUND((3600/DE415*J415),0),"")</f>
        <v/>
      </c>
      <c r="DG415">
        <f>IFERROR(ROUND(DD415/DF415,1),"")</f>
        <v/>
      </c>
      <c r="DH415" s="431">
        <f>DD415+DB415</f>
        <v/>
      </c>
      <c r="DI415">
        <f>DC415/DH415</f>
        <v/>
      </c>
      <c r="DK415" s="431">
        <f>DF415-AP415</f>
        <v/>
      </c>
      <c r="DL415" s="367" t="n"/>
      <c r="DM415" s="367" t="n"/>
      <c r="DN415" s="367" t="n"/>
      <c r="DO415" s="367" t="n"/>
      <c r="DP415" s="367" t="n"/>
      <c r="DQ415" s="367" t="n"/>
      <c r="DR415" s="367" t="n"/>
      <c r="DS415" s="367" t="n"/>
      <c r="DT415" s="367" t="n"/>
      <c r="DU415" s="367" t="n"/>
      <c r="DV415" s="367" t="n"/>
      <c r="DW415" s="367" t="n"/>
      <c r="DX415" s="367" t="n"/>
      <c r="DY415" s="367" t="n"/>
      <c r="DZ415" s="367" t="n"/>
      <c r="EA415" s="367" t="n"/>
      <c r="EB415" s="367" t="n"/>
      <c r="EC415" s="367" t="n"/>
      <c r="ED415" s="367" t="n"/>
      <c r="EE415" s="367" t="n"/>
      <c r="EF415" s="367" t="n"/>
      <c r="EG415" s="367" t="n"/>
      <c r="EH415" s="367" t="n"/>
      <c r="EI415" s="367" t="n"/>
    </row>
    <row r="416" ht="31.5" customFormat="1" customHeight="1" s="242">
      <c r="A416" s="236" t="n">
        <v>2022</v>
      </c>
      <c r="B416" s="192" t="n">
        <v>1</v>
      </c>
      <c r="C416" s="448" t="n">
        <v>44581</v>
      </c>
      <c r="D416" s="192" t="n">
        <v>421</v>
      </c>
      <c r="E416" s="192" t="n">
        <v>667</v>
      </c>
      <c r="F416" s="192" t="n">
        <v>3</v>
      </c>
      <c r="G416" s="241" t="inlineStr">
        <is>
          <t>LG 65 UP 81</t>
        </is>
      </c>
      <c r="H416" t="inlineStr">
        <is>
          <t>FMLGEI065UP810</t>
        </is>
      </c>
      <c r="I416" t="inlineStr">
        <is>
          <t>1400*1700</t>
        </is>
      </c>
      <c r="J416" t="n">
        <v>1</v>
      </c>
      <c r="K416" t="n">
        <v>4</v>
      </c>
      <c r="L416" s="243" t="n">
        <v>1554</v>
      </c>
      <c r="M416" s="244" t="n">
        <v>1462.314</v>
      </c>
      <c r="N416" s="245" t="n">
        <v>1664.334</v>
      </c>
      <c r="O416" s="235" t="n"/>
      <c r="P416" s="235" t="n"/>
      <c r="Q416" s="235" t="n"/>
      <c r="R416" s="235" t="n"/>
      <c r="S416" s="235" t="n"/>
      <c r="T416" s="235" t="n"/>
      <c r="U416" s="235" t="n"/>
      <c r="V416" s="235" t="n"/>
      <c r="W416" s="235" t="n"/>
      <c r="X416" s="235" t="n"/>
      <c r="Y416" s="195" t="n">
        <v>187</v>
      </c>
      <c r="Z416" s="195" t="n">
        <v>185</v>
      </c>
      <c r="AA416" s="235" t="n"/>
      <c r="AB416" s="235" t="n"/>
      <c r="AC416" s="235" t="n">
        <v>212175</v>
      </c>
      <c r="AD416" s="235" t="n">
        <v>206655</v>
      </c>
      <c r="AE416" s="235" t="n"/>
      <c r="AF416" s="235" t="n"/>
      <c r="AG416" s="235" t="n"/>
      <c r="AH416" s="235" t="n">
        <v>140346</v>
      </c>
      <c r="AI416" s="235" t="n">
        <v>138345</v>
      </c>
      <c r="AJ416" s="235" t="n"/>
      <c r="AK416" s="195" t="n">
        <v>185</v>
      </c>
      <c r="AL416" s="195" t="n">
        <v>186</v>
      </c>
      <c r="AM416" s="235" t="n"/>
      <c r="AN416" s="235" t="n"/>
      <c r="AO416" s="282" t="n"/>
      <c r="AP416" s="219" t="n">
        <v>18</v>
      </c>
      <c r="AQ416" s="220" t="n">
        <v>200</v>
      </c>
      <c r="AR416" s="218" t="n"/>
      <c r="AS416" s="218" t="n"/>
      <c r="AT416" s="218" t="n"/>
      <c r="AU416" s="218" t="n"/>
      <c r="AV416" s="218" t="n"/>
      <c r="AW416" s="218" t="n"/>
      <c r="AX416" s="218" t="n"/>
      <c r="AY416" s="218" t="n"/>
      <c r="AZ416" s="218" t="n"/>
      <c r="BA416" s="218" t="n"/>
      <c r="BB416" s="218" t="n"/>
      <c r="BC416" s="218" t="n"/>
      <c r="BD416" s="218" t="n"/>
      <c r="BE416" s="218" t="n"/>
      <c r="BF416" s="218" t="n"/>
      <c r="BG416" s="218" t="n"/>
      <c r="BH416" s="218" t="n"/>
      <c r="BI416" s="218" t="n"/>
      <c r="BJ416" s="218" t="n"/>
      <c r="BK416" s="218" t="n"/>
      <c r="BL416" s="218" t="n">
        <v>345</v>
      </c>
      <c r="BM416" s="218" t="n">
        <v>552</v>
      </c>
      <c r="BN416" s="218" t="n"/>
      <c r="BO416" s="218" t="n"/>
      <c r="BP416" s="218" t="n"/>
      <c r="BQ416" s="218" t="n"/>
      <c r="BR416" s="218" t="n"/>
      <c r="BS416" s="218" t="n"/>
      <c r="BT416" s="218" t="n"/>
      <c r="BU416" s="218" t="n"/>
      <c r="BV416" s="218" t="n"/>
      <c r="BW416" s="218" t="n"/>
      <c r="BX416" s="221" t="n"/>
      <c r="BY416" s="221" t="n"/>
      <c r="BZ416" s="221" t="n"/>
      <c r="CA416" s="221" t="n"/>
      <c r="CB416" s="221" t="n"/>
      <c r="CC416" s="221" t="n"/>
      <c r="CD416" s="221" t="n"/>
      <c r="CE416" s="221" t="n"/>
      <c r="CF416" s="221" t="n"/>
      <c r="CG416" s="222" t="n"/>
      <c r="CH416" s="217" t="n">
        <v>0.015</v>
      </c>
      <c r="CI416" s="449" t="n"/>
      <c r="CJ416" s="224" t="n"/>
      <c r="CK416" s="196" t="n"/>
      <c r="CL416" s="196" t="n"/>
      <c r="CM416" s="196" t="n"/>
      <c r="CN416" s="196" t="n"/>
      <c r="CO416" s="196" t="inlineStr">
        <is>
          <t>LG</t>
        </is>
      </c>
      <c r="CP416" s="24" t="inlineStr">
        <is>
          <t>HE</t>
        </is>
      </c>
      <c r="CQ416" s="367" t="inlineStr">
        <is>
          <t>MFZ67207601</t>
        </is>
      </c>
      <c r="CR416" s="367" t="inlineStr">
        <is>
          <t>mma</t>
        </is>
      </c>
      <c r="CS416" s="367" t="n">
        <v>3</v>
      </c>
      <c r="CT416" s="367" t="n"/>
      <c r="CU416" s="367" t="n"/>
      <c r="CV416" s="367" t="n"/>
      <c r="CW416" s="367" t="n"/>
      <c r="CX416" s="367" t="n"/>
      <c r="CY416" s="367">
        <f>IFERROR(ROUND(STDEV(AN416,L416),1),"")</f>
        <v/>
      </c>
      <c r="CZ416" s="235">
        <f>IFERROR(ROUND(AVERAGE(O416:S416,AA416:AE416),0),"")</f>
        <v/>
      </c>
      <c r="DA416" s="235">
        <f>IFERROR(AVERAGE(T416:X416,AF416:AJ416),"")</f>
        <v/>
      </c>
      <c r="DB416" s="96" t="n"/>
      <c r="DC416" s="431">
        <f>SUM(BL416:BT416,AW416:BE416)</f>
        <v/>
      </c>
      <c r="DD416">
        <f>ROUND(DC416/K416,0)</f>
        <v/>
      </c>
      <c r="DE416">
        <f>IFERROR(ROUND(AVERAGE(Y416:Z416,AK416:AL416),0),"")</f>
        <v/>
      </c>
      <c r="DF416" s="218">
        <f>IFERROR(ROUND((3600/DE416*J416),0),"")</f>
        <v/>
      </c>
      <c r="DG416">
        <f>IFERROR(ROUND(DD416/DF416,1),"")</f>
        <v/>
      </c>
      <c r="DH416" s="431">
        <f>DD416+DB416</f>
        <v/>
      </c>
      <c r="DI416">
        <f>DC416/DH416</f>
        <v/>
      </c>
      <c r="DK416" s="431">
        <f>DF416-AP416</f>
        <v/>
      </c>
      <c r="DL416" s="367" t="n"/>
      <c r="DM416" s="367" t="n"/>
      <c r="DN416" s="367" t="n"/>
      <c r="DO416" s="367" t="n"/>
      <c r="DP416" s="367" t="n"/>
      <c r="DQ416" s="367" t="n"/>
      <c r="DR416" s="367" t="n"/>
      <c r="DS416" s="367" t="n"/>
      <c r="DT416" s="367" t="n"/>
      <c r="DU416" s="367" t="n"/>
      <c r="DV416" s="367" t="n"/>
      <c r="DW416" s="367" t="n"/>
      <c r="DX416" s="367" t="n"/>
      <c r="DY416" s="367" t="n"/>
      <c r="DZ416" s="367" t="n"/>
      <c r="EA416" s="367" t="n"/>
      <c r="EB416" s="367" t="n"/>
      <c r="EC416" s="367" t="n"/>
      <c r="ED416" s="367" t="n"/>
      <c r="EE416" s="367" t="n"/>
      <c r="EF416" s="367" t="n"/>
      <c r="EG416" s="367" t="n"/>
      <c r="EH416" s="367" t="n"/>
      <c r="EI416" s="367" t="n"/>
    </row>
    <row r="417" ht="31.5" customFormat="1" customHeight="1" s="242">
      <c r="A417" s="236" t="n">
        <v>2022</v>
      </c>
      <c r="B417" s="192" t="n">
        <v>1</v>
      </c>
      <c r="C417" s="448" t="n">
        <v>44581</v>
      </c>
      <c r="D417" s="192" t="n">
        <v>421</v>
      </c>
      <c r="E417" s="192" t="n">
        <v>673</v>
      </c>
      <c r="F417" s="192" t="n">
        <v>3</v>
      </c>
      <c r="G417" s="241" t="inlineStr">
        <is>
          <t>LG65UP81-side</t>
        </is>
      </c>
      <c r="H417" t="inlineStr">
        <is>
          <t>FMLGEI365UP810</t>
        </is>
      </c>
      <c r="I417" t="inlineStr">
        <is>
          <t>1400*1700</t>
        </is>
      </c>
      <c r="J417" t="n">
        <v>1</v>
      </c>
      <c r="K417" t="n">
        <v>4</v>
      </c>
      <c r="L417" s="243" t="n">
        <v>61.6</v>
      </c>
      <c r="M417" s="244" t="n">
        <v>57.9656</v>
      </c>
      <c r="N417" s="245" t="n">
        <v>65.9736</v>
      </c>
      <c r="O417" s="235" t="n"/>
      <c r="P417" s="235" t="n"/>
      <c r="Q417" s="235" t="n"/>
      <c r="R417" s="235" t="n"/>
      <c r="S417" s="235" t="n"/>
      <c r="T417" s="235" t="n"/>
      <c r="U417" s="235" t="n"/>
      <c r="V417" s="235" t="n"/>
      <c r="W417" s="235" t="n"/>
      <c r="X417" s="235" t="n"/>
      <c r="Y417" s="195" t="n">
        <v>187</v>
      </c>
      <c r="Z417" s="195" t="n">
        <v>185</v>
      </c>
      <c r="AA417" s="235" t="n"/>
      <c r="AB417" s="235" t="n"/>
      <c r="AC417" s="235" t="n">
        <v>8073</v>
      </c>
      <c r="AD417" s="235" t="n">
        <v>6831</v>
      </c>
      <c r="AE417" s="235" t="n"/>
      <c r="AF417" s="235" t="n"/>
      <c r="AG417" s="235" t="n"/>
      <c r="AH417" s="235" t="n">
        <v>5727</v>
      </c>
      <c r="AI417" s="235" t="n">
        <v>5520</v>
      </c>
      <c r="AJ417" s="235" t="n"/>
      <c r="AK417" s="195" t="n">
        <v>185</v>
      </c>
      <c r="AL417" s="195" t="n">
        <v>186</v>
      </c>
      <c r="AM417" s="235" t="n"/>
      <c r="AN417" s="235" t="n"/>
      <c r="AO417" s="282" t="n"/>
      <c r="AP417" s="219" t="n">
        <v>18</v>
      </c>
      <c r="AQ417" s="220" t="n">
        <v>200</v>
      </c>
      <c r="AR417" s="218" t="n"/>
      <c r="AS417" s="218" t="n"/>
      <c r="AT417" s="218" t="n"/>
      <c r="AU417" s="218" t="n"/>
      <c r="AV417" s="218" t="n"/>
      <c r="AW417" s="218" t="n"/>
      <c r="AX417" s="218" t="n"/>
      <c r="AY417" s="218" t="n"/>
      <c r="AZ417" s="218" t="n"/>
      <c r="BA417" s="218" t="n"/>
      <c r="BB417" s="218" t="n"/>
      <c r="BC417" s="218" t="n"/>
      <c r="BD417" s="218" t="n"/>
      <c r="BE417" s="218" t="n"/>
      <c r="BF417" s="218" t="n"/>
      <c r="BG417" s="218" t="n"/>
      <c r="BH417" s="218" t="n"/>
      <c r="BI417" s="218" t="n"/>
      <c r="BJ417" s="218" t="n"/>
      <c r="BK417" s="218" t="n"/>
      <c r="BL417" s="218" t="n"/>
      <c r="BM417" s="218" t="n"/>
      <c r="BN417" s="218" t="n"/>
      <c r="BO417" s="218" t="n"/>
      <c r="BP417" s="218" t="n"/>
      <c r="BQ417" s="218" t="n"/>
      <c r="BR417" s="218" t="n"/>
      <c r="BS417" s="218" t="n"/>
      <c r="BT417" s="218" t="n"/>
      <c r="BU417" s="218" t="n"/>
      <c r="BV417" s="218" t="n"/>
      <c r="BW417" s="218" t="n"/>
      <c r="BX417" s="221" t="n"/>
      <c r="BY417" s="221" t="n"/>
      <c r="BZ417" s="221" t="n"/>
      <c r="CA417" s="221" t="n"/>
      <c r="CB417" s="221" t="n"/>
      <c r="CC417" s="221" t="n"/>
      <c r="CD417" s="221" t="n"/>
      <c r="CE417" s="221" t="n"/>
      <c r="CF417" s="221" t="n"/>
      <c r="CG417" s="222" t="n"/>
      <c r="CH417" s="217" t="n">
        <v>0.015</v>
      </c>
      <c r="CI417" s="449" t="n"/>
      <c r="CJ417" s="224" t="n"/>
      <c r="CK417" s="196" t="n"/>
      <c r="CL417" s="196" t="n"/>
      <c r="CM417" s="196" t="n"/>
      <c r="CN417" s="196" t="n"/>
      <c r="CO417" s="196" t="inlineStr">
        <is>
          <t>LG</t>
        </is>
      </c>
      <c r="CP417" s="24" t="inlineStr">
        <is>
          <t>HE</t>
        </is>
      </c>
      <c r="CQ417" s="367" t="inlineStr">
        <is>
          <t>MFZ67207602</t>
        </is>
      </c>
      <c r="CR417" s="367" t="inlineStr">
        <is>
          <t>mma</t>
        </is>
      </c>
      <c r="CS417" s="367" t="n">
        <v>3</v>
      </c>
      <c r="CT417" s="367" t="n"/>
      <c r="CU417" s="367" t="n"/>
      <c r="CV417" s="367" t="n"/>
      <c r="CW417" s="367" t="n"/>
      <c r="CX417" s="367" t="n"/>
      <c r="CY417" s="367">
        <f>IFERROR(ROUND(STDEV(AN417,L417),1),"")</f>
        <v/>
      </c>
      <c r="CZ417" s="235">
        <f>IFERROR(ROUND(AVERAGE(O417:S417,AA417:AE417),0),"")</f>
        <v/>
      </c>
      <c r="DA417" s="235">
        <f>IFERROR(AVERAGE(T417:X417,AF417:AJ417),"")</f>
        <v/>
      </c>
      <c r="DB417" s="96" t="n"/>
      <c r="DC417" s="431">
        <f>SUM(BL417:BT417,AW417:BE417)</f>
        <v/>
      </c>
      <c r="DD417">
        <f>ROUND(DC417/K417,0)</f>
        <v/>
      </c>
      <c r="DE417">
        <f>IFERROR(ROUND(AVERAGE(Y417:Z417,AK417:AL417),0),"")</f>
        <v/>
      </c>
      <c r="DF417" s="218">
        <f>IFERROR(ROUND((3600/DE417*J417),0),"")</f>
        <v/>
      </c>
      <c r="DG417">
        <f>IFERROR(ROUND(DD417/DF417,1),"")</f>
        <v/>
      </c>
      <c r="DH417" s="431">
        <f>DD417+DB417</f>
        <v/>
      </c>
      <c r="DI417">
        <f>DC417/DH417</f>
        <v/>
      </c>
      <c r="DK417" s="431">
        <f>DF417-AP417</f>
        <v/>
      </c>
      <c r="DL417" s="367" t="n"/>
      <c r="DM417" s="367" t="n"/>
      <c r="DN417" s="367" t="n"/>
      <c r="DO417" s="367" t="n"/>
      <c r="DP417" s="367" t="n"/>
      <c r="DQ417" s="367" t="n"/>
      <c r="DR417" s="367" t="n"/>
      <c r="DS417" s="367" t="n"/>
      <c r="DT417" s="367" t="n"/>
      <c r="DU417" s="367" t="n"/>
      <c r="DV417" s="367" t="n"/>
      <c r="DW417" s="367" t="n"/>
      <c r="DX417" s="367" t="n"/>
      <c r="DY417" s="367" t="n"/>
      <c r="DZ417" s="367" t="n"/>
      <c r="EA417" s="367" t="n"/>
      <c r="EB417" s="367" t="n"/>
      <c r="EC417" s="367" t="n"/>
      <c r="ED417" s="367" t="n"/>
      <c r="EE417" s="367" t="n"/>
      <c r="EF417" s="367" t="n"/>
      <c r="EG417" s="367" t="n"/>
      <c r="EH417" s="367" t="n"/>
      <c r="EI417" s="367" t="n"/>
    </row>
    <row r="418" ht="31.5" customFormat="1" customHeight="1" s="242">
      <c r="A418" s="236" t="n">
        <v>2022</v>
      </c>
      <c r="B418" s="192" t="n">
        <v>1</v>
      </c>
      <c r="C418" s="448" t="n">
        <v>44581</v>
      </c>
      <c r="D418" s="192" t="n">
        <v>124</v>
      </c>
      <c r="E418" s="192" t="n">
        <v>689</v>
      </c>
      <c r="F418" s="192" t="n">
        <v>4</v>
      </c>
      <c r="G418" s="241" t="inlineStr">
        <is>
          <t>لوحه غساله كيلوباترا</t>
        </is>
      </c>
      <c r="H418" t="inlineStr">
        <is>
          <t>FMDAII70CP0000</t>
        </is>
      </c>
      <c r="I418" t="inlineStr">
        <is>
          <t>1400*1700</t>
        </is>
      </c>
      <c r="J418" t="n">
        <v>2</v>
      </c>
      <c r="K418" t="n">
        <v>2</v>
      </c>
      <c r="L418" s="243" t="n">
        <v>75</v>
      </c>
      <c r="M418" s="244" t="n">
        <v>67.5</v>
      </c>
      <c r="N418" s="245" t="n">
        <v>82.5</v>
      </c>
      <c r="O418" s="235" t="n"/>
      <c r="P418" s="235" t="n"/>
      <c r="Q418" s="235" t="n"/>
      <c r="R418" s="235" t="n"/>
      <c r="S418" s="235" t="n"/>
      <c r="T418" s="235" t="n"/>
      <c r="U418" s="235" t="n"/>
      <c r="V418" s="235" t="n"/>
      <c r="W418" s="235" t="n"/>
      <c r="X418" s="235" t="n"/>
      <c r="Y418" s="195" t="n">
        <v>115</v>
      </c>
      <c r="Z418" s="195" t="n">
        <v>115</v>
      </c>
      <c r="AA418" s="235" t="n"/>
      <c r="AB418" s="235" t="n"/>
      <c r="AC418" s="235" t="n"/>
      <c r="AD418" s="235" t="n"/>
      <c r="AE418" s="235" t="n"/>
      <c r="AF418" s="235" t="n"/>
      <c r="AG418" s="235" t="n"/>
      <c r="AH418" s="235" t="n"/>
      <c r="AI418" s="235" t="n"/>
      <c r="AJ418" s="235" t="n"/>
      <c r="AK418" s="195" t="n">
        <v>114</v>
      </c>
      <c r="AL418" s="195" t="n">
        <v>113</v>
      </c>
      <c r="AM418" s="235" t="n"/>
      <c r="AN418" s="235" t="n"/>
      <c r="AO418" s="282" t="n"/>
      <c r="AP418" s="219" t="n">
        <v>60</v>
      </c>
      <c r="AQ418" s="220" t="n">
        <v>120</v>
      </c>
      <c r="AR418" s="218" t="n"/>
      <c r="AS418" s="218" t="n"/>
      <c r="AT418" s="218" t="n"/>
      <c r="AU418" s="218" t="n"/>
      <c r="AV418" s="218" t="n"/>
      <c r="AW418" s="218" t="n"/>
      <c r="AX418" s="218" t="n"/>
      <c r="AY418" s="218" t="n"/>
      <c r="AZ418" s="218" t="n"/>
      <c r="BA418" s="218" t="n"/>
      <c r="BB418" s="218" t="n"/>
      <c r="BC418" s="218" t="n"/>
      <c r="BD418" s="218" t="n"/>
      <c r="BE418" s="218" t="n"/>
      <c r="BF418" s="218" t="n"/>
      <c r="BG418" s="218" t="n"/>
      <c r="BH418" s="218" t="n"/>
      <c r="BI418" s="218" t="n"/>
      <c r="BJ418" s="218" t="n"/>
      <c r="BK418" s="218" t="n"/>
      <c r="BL418" s="218" t="n"/>
      <c r="BM418" s="218" t="n"/>
      <c r="BN418" s="218" t="n"/>
      <c r="BO418" s="218" t="n"/>
      <c r="BP418" s="218" t="n"/>
      <c r="BQ418" s="218" t="n"/>
      <c r="BR418" s="218" t="n"/>
      <c r="BS418" s="218" t="n"/>
      <c r="BT418" s="218" t="n"/>
      <c r="BU418" s="218" t="n"/>
      <c r="BV418" s="218" t="n"/>
      <c r="BW418" s="218" t="n"/>
      <c r="BX418" s="221" t="n"/>
      <c r="BY418" s="221" t="n"/>
      <c r="BZ418" s="221" t="n"/>
      <c r="CA418" s="221" t="n"/>
      <c r="CB418" s="221" t="n"/>
      <c r="CC418" s="221" t="n"/>
      <c r="CD418" s="221" t="n"/>
      <c r="CE418" s="221" t="n"/>
      <c r="CF418" s="221" t="n"/>
      <c r="CG418" s="222" t="n"/>
      <c r="CH418" s="217" t="n">
        <v>0.015</v>
      </c>
      <c r="CI418" s="449" t="n"/>
      <c r="CJ418" s="224" t="n"/>
      <c r="CK418" s="196" t="n"/>
      <c r="CL418" s="196" t="n"/>
      <c r="CM418" s="196" t="n"/>
      <c r="CN418" s="196" t="n"/>
      <c r="CO418" s="196" t="inlineStr">
        <is>
          <t>Media</t>
        </is>
      </c>
      <c r="CP418" s="24" t="inlineStr">
        <is>
          <t>Media</t>
        </is>
      </c>
      <c r="CQ418" s="367" t="n"/>
      <c r="CR418" s="367" t="n"/>
      <c r="CS418" s="367" t="n">
        <v>3</v>
      </c>
      <c r="CT418" s="367" t="n"/>
      <c r="CU418" s="367" t="n"/>
      <c r="CV418" s="367" t="n"/>
      <c r="CW418" s="367" t="n"/>
      <c r="CX418" s="367" t="n"/>
      <c r="CY418" s="367">
        <f>IFERROR(ROUND(STDEV(AN418,L418),1),"")</f>
        <v/>
      </c>
      <c r="CZ418" s="235">
        <f>IFERROR(ROUND(AVERAGE(O418:S418,AA418:AE418),0),"")</f>
        <v/>
      </c>
      <c r="DA418" s="235">
        <f>IFERROR(AVERAGE(T418:X418,AF418:AJ418),"")</f>
        <v/>
      </c>
      <c r="DB418" s="96" t="n"/>
      <c r="DC418" s="431">
        <f>SUM(BL418:BT418,AW418:BE418)</f>
        <v/>
      </c>
      <c r="DD418">
        <f>ROUND(DC418/K418,0)</f>
        <v/>
      </c>
      <c r="DE418">
        <f>IFERROR(ROUND(AVERAGE(Y418:Z418,AK418:AL418),0),"")</f>
        <v/>
      </c>
      <c r="DF418" s="218">
        <f>IFERROR(ROUND((3600/DE418*J418),0),"")</f>
        <v/>
      </c>
      <c r="DG418">
        <f>IFERROR(ROUND(DD418/DF418,1),"")</f>
        <v/>
      </c>
      <c r="DH418" s="431">
        <f>DD418+DB418</f>
        <v/>
      </c>
      <c r="DI418">
        <f>DC418/DH418</f>
        <v/>
      </c>
      <c r="DK418" s="431">
        <f>DF418-AP418</f>
        <v/>
      </c>
      <c r="DL418" s="367" t="n"/>
      <c r="DM418" s="367" t="n"/>
      <c r="DN418" s="367" t="n"/>
      <c r="DO418" s="367" t="n"/>
      <c r="DP418" s="367" t="n"/>
      <c r="DQ418" s="367" t="n"/>
      <c r="DR418" s="367" t="n"/>
      <c r="DS418" s="367" t="n"/>
      <c r="DT418" s="367" t="n"/>
      <c r="DU418" s="367" t="n"/>
      <c r="DV418" s="367" t="n"/>
      <c r="DW418" s="367" t="n"/>
      <c r="DX418" s="367" t="n"/>
      <c r="DY418" s="367" t="n"/>
      <c r="DZ418" s="367" t="n"/>
      <c r="EA418" s="367" t="n"/>
      <c r="EB418" s="367" t="n"/>
      <c r="EC418" s="367" t="n"/>
      <c r="ED418" s="367" t="n"/>
      <c r="EE418" s="367" t="n"/>
      <c r="EF418" s="367" t="n"/>
      <c r="EG418" s="367" t="n"/>
      <c r="EH418" s="367" t="n"/>
      <c r="EI418" s="367" t="n"/>
    </row>
    <row r="419" ht="31.5" customFormat="1" customHeight="1" s="242">
      <c r="A419" s="236" t="n">
        <v>2022</v>
      </c>
      <c r="B419" s="192" t="n">
        <v>1</v>
      </c>
      <c r="C419" s="448" t="n">
        <v>44581</v>
      </c>
      <c r="D419" s="192" t="n">
        <v>135</v>
      </c>
      <c r="E419" s="192" t="n">
        <v>271</v>
      </c>
      <c r="F419" s="192" t="n">
        <v>5</v>
      </c>
      <c r="G419" s="241" t="inlineStr">
        <is>
          <t>صندوق سمك 5ك بنى سويف</t>
        </is>
      </c>
      <c r="H419" t="inlineStr">
        <is>
          <t>FM000B05000000</t>
        </is>
      </c>
      <c r="I419" t="inlineStr">
        <is>
          <t>1400*1700</t>
        </is>
      </c>
      <c r="J419" t="n">
        <v>4</v>
      </c>
      <c r="K419" t="n">
        <v>2</v>
      </c>
      <c r="L419" s="243" t="n">
        <v>161</v>
      </c>
      <c r="M419" s="244" t="n">
        <v>149.73</v>
      </c>
      <c r="N419" s="245" t="n">
        <v>172.27</v>
      </c>
      <c r="O419" s="235" t="n">
        <v>22680</v>
      </c>
      <c r="P419" s="235" t="n">
        <v>23058</v>
      </c>
      <c r="Q419" s="235" t="n">
        <v>24444</v>
      </c>
      <c r="R419" s="235" t="n">
        <v>22806</v>
      </c>
      <c r="S419" s="235" t="n">
        <v>23058</v>
      </c>
      <c r="T419" s="235" t="n">
        <v>20286</v>
      </c>
      <c r="U419" s="235" t="n">
        <v>19908</v>
      </c>
      <c r="V419" s="235" t="n">
        <v>21924</v>
      </c>
      <c r="W419" s="235" t="n">
        <v>21294</v>
      </c>
      <c r="X419" s="235" t="n">
        <v>21168</v>
      </c>
      <c r="Y419" s="195" t="n">
        <v>97</v>
      </c>
      <c r="Z419" s="195" t="n">
        <v>99</v>
      </c>
      <c r="AA419" s="235" t="n"/>
      <c r="AB419" s="235" t="n"/>
      <c r="AC419" s="235" t="n"/>
      <c r="AD419" s="235" t="n"/>
      <c r="AE419" s="235" t="n"/>
      <c r="AF419" s="235" t="n"/>
      <c r="AG419" s="235" t="n"/>
      <c r="AH419" s="235" t="n"/>
      <c r="AI419" s="235" t="n"/>
      <c r="AJ419" s="235" t="n"/>
      <c r="AK419" s="195" t="n">
        <v>98</v>
      </c>
      <c r="AL419" s="195" t="n">
        <v>98</v>
      </c>
      <c r="AM419" s="235" t="n"/>
      <c r="AN419" s="235" t="n"/>
      <c r="AO419" s="282" t="n"/>
      <c r="AP419" s="219" t="n">
        <v>151</v>
      </c>
      <c r="AQ419" s="220" t="n">
        <v>95</v>
      </c>
      <c r="AR419" s="218" t="n"/>
      <c r="AS419" s="218" t="n"/>
      <c r="AT419" s="218" t="n"/>
      <c r="AU419" s="218" t="n"/>
      <c r="AV419" s="218" t="n"/>
      <c r="AW419" s="218" t="n">
        <v>504</v>
      </c>
      <c r="AX419" s="218" t="n">
        <v>756</v>
      </c>
      <c r="AY419" s="218" t="n">
        <v>756</v>
      </c>
      <c r="AZ419" s="218" t="n"/>
      <c r="BA419" s="218" t="n"/>
      <c r="BB419" s="218" t="n"/>
      <c r="BC419" s="218" t="n"/>
      <c r="BD419" s="218" t="n"/>
      <c r="BE419" s="218" t="n"/>
      <c r="BF419" s="218" t="n"/>
      <c r="BG419" s="218" t="n"/>
      <c r="BH419" s="218" t="n"/>
      <c r="BI419" s="218" t="n"/>
      <c r="BJ419" s="218" t="n"/>
      <c r="BK419" s="218" t="n"/>
      <c r="BL419" s="218" t="n">
        <v>252</v>
      </c>
      <c r="BM419" s="218" t="n">
        <v>252</v>
      </c>
      <c r="BN419" s="218" t="n">
        <v>252</v>
      </c>
      <c r="BO419" s="218" t="n"/>
      <c r="BP419" s="218" t="n"/>
      <c r="BQ419" s="218" t="n"/>
      <c r="BR419" s="218" t="n"/>
      <c r="BS419" s="218" t="n"/>
      <c r="BT419" s="218" t="n"/>
      <c r="BU419" s="218" t="n"/>
      <c r="BV419" s="218" t="n"/>
      <c r="BW419" s="218" t="n">
        <v>378</v>
      </c>
      <c r="BX419" s="221" t="n">
        <v>504</v>
      </c>
      <c r="BY419" s="221" t="n">
        <v>504</v>
      </c>
      <c r="BZ419" s="221" t="n"/>
      <c r="CA419" s="221" t="n"/>
      <c r="CB419" s="221" t="n"/>
      <c r="CC419" s="221" t="n"/>
      <c r="CD419" s="221" t="n"/>
      <c r="CE419" s="221" t="n"/>
      <c r="CF419" s="221" t="n"/>
      <c r="CG419" s="222" t="n"/>
      <c r="CH419" s="217" t="n">
        <v>0.015</v>
      </c>
      <c r="CI419" s="449" t="n"/>
      <c r="CJ419" s="224" t="n"/>
      <c r="CK419" s="196" t="n"/>
      <c r="CL419" s="196" t="n"/>
      <c r="CM419" s="196" t="n"/>
      <c r="CN419" s="196" t="n"/>
      <c r="CO419" s="196" t="inlineStr">
        <is>
          <t>عملاء متنوعون</t>
        </is>
      </c>
      <c r="CP419" s="24" t="n"/>
      <c r="CQ419" s="367" t="n"/>
      <c r="CR419" s="367" t="n"/>
      <c r="CS419" s="367" t="n">
        <v>3</v>
      </c>
      <c r="CT419" s="367" t="n"/>
      <c r="CU419" s="367" t="n"/>
      <c r="CV419" s="367" t="n"/>
      <c r="CW419" s="367" t="n"/>
      <c r="CX419" s="367" t="n"/>
      <c r="CY419" s="367">
        <f>IFERROR(ROUND(STDEV(AN419,L419),1),"")</f>
        <v/>
      </c>
      <c r="CZ419" s="235">
        <f>IFERROR(ROUND(AVERAGE(O419:S419,AA419:AE419),0),"")</f>
        <v/>
      </c>
      <c r="DA419" s="235">
        <f>IFERROR(AVERAGE(T419:X419,AF419:AJ419),"")</f>
        <v/>
      </c>
      <c r="DB419" s="96" t="n"/>
      <c r="DC419" s="431">
        <f>SUM(BL419:BT419,AW419:BE419)</f>
        <v/>
      </c>
      <c r="DD419">
        <f>ROUND(DC419/K419,0)</f>
        <v/>
      </c>
      <c r="DE419">
        <f>IFERROR(ROUND(AVERAGE(Y419:Z419,AK419:AL419),0),"")</f>
        <v/>
      </c>
      <c r="DF419" s="218">
        <f>IFERROR(ROUND((3600/DE419*J419),0),"")</f>
        <v/>
      </c>
      <c r="DG419">
        <f>IFERROR(ROUND(DD419/DF419,1),"")</f>
        <v/>
      </c>
      <c r="DH419" s="431">
        <f>DD419+DB419</f>
        <v/>
      </c>
      <c r="DI419">
        <f>DC419/DH419</f>
        <v/>
      </c>
      <c r="DK419" s="431">
        <f>DF419-AP419</f>
        <v/>
      </c>
      <c r="DL419" s="367" t="n"/>
      <c r="DM419" s="367" t="n"/>
      <c r="DN419" s="367" t="n"/>
      <c r="DO419" s="367" t="n"/>
      <c r="DP419" s="367" t="n"/>
      <c r="DQ419" s="367" t="n"/>
      <c r="DR419" s="367" t="n"/>
      <c r="DS419" s="367" t="n"/>
      <c r="DT419" s="367" t="n"/>
      <c r="DU419" s="367" t="n"/>
      <c r="DV419" s="367" t="n"/>
      <c r="DW419" s="367" t="n"/>
      <c r="DX419" s="367" t="n"/>
      <c r="DY419" s="367" t="n"/>
      <c r="DZ419" s="367" t="n"/>
      <c r="EA419" s="367" t="n"/>
      <c r="EB419" s="367" t="n"/>
      <c r="EC419" s="367" t="n"/>
      <c r="ED419" s="367" t="n"/>
      <c r="EE419" s="367" t="n"/>
      <c r="EF419" s="367" t="n"/>
      <c r="EG419" s="367" t="n"/>
      <c r="EH419" s="367" t="n"/>
      <c r="EI419" s="367" t="n"/>
    </row>
    <row r="420" ht="31.5" customFormat="1" customHeight="1" s="242">
      <c r="A420" s="236" t="n">
        <v>2022</v>
      </c>
      <c r="B420" s="192" t="n">
        <v>1</v>
      </c>
      <c r="C420" s="448" t="n">
        <v>44581</v>
      </c>
      <c r="D420" s="192" t="n">
        <v>421</v>
      </c>
      <c r="E420" s="192" t="n">
        <v>673</v>
      </c>
      <c r="F420" s="192" t="n">
        <v>5</v>
      </c>
      <c r="G420" s="241" t="inlineStr">
        <is>
          <t>LG65UP81-side</t>
        </is>
      </c>
      <c r="H420" t="inlineStr">
        <is>
          <t>FMLGEI365UP810</t>
        </is>
      </c>
      <c r="I420" t="inlineStr">
        <is>
          <t>1400*1700</t>
        </is>
      </c>
      <c r="J420" t="n">
        <v>1</v>
      </c>
      <c r="K420" t="n">
        <v>4</v>
      </c>
      <c r="L420" s="243" t="n">
        <v>61.6</v>
      </c>
      <c r="M420" s="244" t="n">
        <v>57.9656</v>
      </c>
      <c r="N420" s="245" t="n">
        <v>65.9736</v>
      </c>
      <c r="O420" s="235" t="n"/>
      <c r="P420" s="235" t="n"/>
      <c r="Q420" s="235" t="n"/>
      <c r="R420" s="235" t="n"/>
      <c r="S420" s="235" t="n"/>
      <c r="T420" s="235" t="n"/>
      <c r="U420" s="235" t="n"/>
      <c r="V420" s="235" t="n"/>
      <c r="W420" s="235" t="n"/>
      <c r="X420" s="235" t="n"/>
      <c r="Y420" s="195" t="n">
        <v>187</v>
      </c>
      <c r="Z420" s="195" t="n">
        <v>185</v>
      </c>
      <c r="AA420" s="235" t="n"/>
      <c r="AB420" s="235" t="n"/>
      <c r="AC420" s="235" t="n"/>
      <c r="AD420" s="235" t="n"/>
      <c r="AE420" s="235" t="n"/>
      <c r="AF420" s="235" t="n"/>
      <c r="AG420" s="235" t="n"/>
      <c r="AH420" s="235" t="n"/>
      <c r="AI420" s="235" t="n"/>
      <c r="AJ420" s="235" t="n"/>
      <c r="AK420" s="195" t="n">
        <v>185</v>
      </c>
      <c r="AL420" s="195" t="n">
        <v>186</v>
      </c>
      <c r="AM420" s="235" t="n"/>
      <c r="AN420" s="235" t="n"/>
      <c r="AO420" s="282" t="n"/>
      <c r="AP420" s="219" t="n">
        <v>18</v>
      </c>
      <c r="AQ420" s="220" t="n">
        <v>200</v>
      </c>
      <c r="AR420" s="218" t="n"/>
      <c r="AS420" s="218" t="n"/>
      <c r="AT420" s="218" t="n"/>
      <c r="AU420" s="218" t="n"/>
      <c r="AV420" s="218" t="n"/>
      <c r="AW420" s="218" t="n"/>
      <c r="AX420" s="218" t="n"/>
      <c r="AY420" s="218" t="n"/>
      <c r="AZ420" s="218" t="n"/>
      <c r="BA420" s="218" t="n"/>
      <c r="BB420" s="218" t="n"/>
      <c r="BC420" s="218" t="n"/>
      <c r="BD420" s="218" t="n"/>
      <c r="BE420" s="218" t="n"/>
      <c r="BF420" s="218" t="n"/>
      <c r="BG420" s="218" t="n"/>
      <c r="BH420" s="218" t="n"/>
      <c r="BI420" s="218" t="n"/>
      <c r="BJ420" s="218" t="n"/>
      <c r="BK420" s="218" t="n"/>
      <c r="BL420" s="218" t="n"/>
      <c r="BM420" s="218" t="n"/>
      <c r="BN420" s="218" t="n"/>
      <c r="BO420" s="218" t="n"/>
      <c r="BP420" s="218" t="n"/>
      <c r="BQ420" s="218" t="n"/>
      <c r="BR420" s="218" t="n"/>
      <c r="BS420" s="218" t="n"/>
      <c r="BT420" s="218" t="n"/>
      <c r="BU420" s="218" t="n"/>
      <c r="BV420" s="218" t="n"/>
      <c r="BW420" s="218" t="n"/>
      <c r="BX420" s="221" t="n"/>
      <c r="BY420" s="221" t="n"/>
      <c r="BZ420" s="221" t="n"/>
      <c r="CA420" s="221" t="n"/>
      <c r="CB420" s="221" t="n"/>
      <c r="CC420" s="221" t="n"/>
      <c r="CD420" s="221" t="n"/>
      <c r="CE420" s="221" t="n"/>
      <c r="CF420" s="221" t="n"/>
      <c r="CG420" s="222" t="n"/>
      <c r="CH420" s="217" t="n">
        <v>0.015</v>
      </c>
      <c r="CI420" s="449" t="n"/>
      <c r="CJ420" s="224" t="n"/>
      <c r="CK420" s="196" t="n"/>
      <c r="CL420" s="196" t="n"/>
      <c r="CM420" s="196" t="n"/>
      <c r="CN420" s="196" t="n"/>
      <c r="CO420" s="196" t="inlineStr">
        <is>
          <t>LG</t>
        </is>
      </c>
      <c r="CP420" s="24" t="inlineStr">
        <is>
          <t>HE</t>
        </is>
      </c>
      <c r="CQ420" s="367" t="inlineStr">
        <is>
          <t>MFZ67207602</t>
        </is>
      </c>
      <c r="CR420" s="367" t="inlineStr">
        <is>
          <t>mma</t>
        </is>
      </c>
      <c r="CS420" s="367" t="n">
        <v>3</v>
      </c>
      <c r="CT420" s="367" t="n"/>
      <c r="CU420" s="367" t="n"/>
      <c r="CV420" s="367" t="n"/>
      <c r="CW420" s="367" t="n"/>
      <c r="CX420" s="367" t="n"/>
      <c r="CY420" s="367">
        <f>IFERROR(ROUND(STDEV(AN420,L420),1),"")</f>
        <v/>
      </c>
      <c r="CZ420" s="235">
        <f>IFERROR(ROUND(AVERAGE(O420:S420,AA420:AE420),0),"")</f>
        <v/>
      </c>
      <c r="DA420" s="235">
        <f>IFERROR(AVERAGE(T420:X420,AF420:AJ420),"")</f>
        <v/>
      </c>
      <c r="DB420" s="96" t="n"/>
      <c r="DC420" s="431">
        <f>SUM(BL420:BT420,AW420:BE420)</f>
        <v/>
      </c>
      <c r="DD420">
        <f>ROUND(DC420/K420,0)</f>
        <v/>
      </c>
      <c r="DE420">
        <f>IFERROR(ROUND(AVERAGE(Y420:Z420,AK420:AL420),0),"")</f>
        <v/>
      </c>
      <c r="DF420" s="218">
        <f>IFERROR(ROUND((3600/DE420*J420),0),"")</f>
        <v/>
      </c>
      <c r="DG420">
        <f>IFERROR(ROUND(DD420/DF420,1),"")</f>
        <v/>
      </c>
      <c r="DH420" s="431">
        <f>DD420+DB420</f>
        <v/>
      </c>
      <c r="DI420">
        <f>DC420/DH420</f>
        <v/>
      </c>
      <c r="DK420" s="431">
        <f>DF420-AP420</f>
        <v/>
      </c>
      <c r="DL420" s="367" t="n"/>
      <c r="DM420" s="367" t="n"/>
      <c r="DN420" s="367" t="n"/>
      <c r="DO420" s="367" t="n"/>
      <c r="DP420" s="367" t="n"/>
      <c r="DQ420" s="367" t="n"/>
      <c r="DR420" s="367" t="n"/>
      <c r="DS420" s="367" t="n"/>
      <c r="DT420" s="367" t="n"/>
      <c r="DU420" s="367" t="n"/>
      <c r="DV420" s="367" t="n"/>
      <c r="DW420" s="367" t="n"/>
      <c r="DX420" s="367" t="n"/>
      <c r="DY420" s="367" t="n"/>
      <c r="DZ420" s="367" t="n"/>
      <c r="EA420" s="367" t="n"/>
      <c r="EB420" s="367" t="n"/>
      <c r="EC420" s="367" t="n"/>
      <c r="ED420" s="367" t="n"/>
      <c r="EE420" s="367" t="n"/>
      <c r="EF420" s="367" t="n"/>
      <c r="EG420" s="367" t="n"/>
      <c r="EH420" s="367" t="n"/>
      <c r="EI420" s="367" t="n"/>
    </row>
    <row r="421" ht="31.5" customFormat="1" customHeight="1" s="242">
      <c r="A421" s="236" t="n">
        <v>2022</v>
      </c>
      <c r="B421" s="192" t="n">
        <v>1</v>
      </c>
      <c r="C421" s="448" t="n">
        <v>44581</v>
      </c>
      <c r="D421" s="192" t="n">
        <v>18</v>
      </c>
      <c r="E421" s="192" t="n">
        <v>49</v>
      </c>
      <c r="F421" s="192" t="n">
        <v>6</v>
      </c>
      <c r="G421" s="241" t="inlineStr">
        <is>
          <t xml:space="preserve"> LgWashing machine (Cover)</t>
        </is>
      </c>
      <c r="H421" t="inlineStr">
        <is>
          <t>FMLGEI20000000</t>
        </is>
      </c>
      <c r="I421" t="inlineStr">
        <is>
          <t>1700*1400</t>
        </is>
      </c>
      <c r="J421" t="n">
        <v>2</v>
      </c>
      <c r="K421" t="n">
        <v>3</v>
      </c>
      <c r="L421" s="243" t="n">
        <v>100</v>
      </c>
      <c r="M421" s="244" t="n">
        <v>95.5</v>
      </c>
      <c r="N421" s="245" t="n">
        <v>104.5</v>
      </c>
      <c r="O421" s="235" t="n">
        <v>43512</v>
      </c>
      <c r="P421" s="235" t="n">
        <v>44100</v>
      </c>
      <c r="Q421" s="235" t="n">
        <v>33810</v>
      </c>
      <c r="R421" s="235" t="n">
        <v>34104</v>
      </c>
      <c r="S421" s="235" t="n">
        <v>35280</v>
      </c>
      <c r="T421" s="235" t="n">
        <v>32928</v>
      </c>
      <c r="U421" s="235" t="n">
        <v>32046</v>
      </c>
      <c r="V421" s="235" t="n">
        <v>33222</v>
      </c>
      <c r="W421" s="235" t="n">
        <v>31752</v>
      </c>
      <c r="X421" s="235" t="n">
        <v>34692</v>
      </c>
      <c r="Y421" s="195" t="n">
        <v>105</v>
      </c>
      <c r="Z421" s="195" t="n">
        <v>105</v>
      </c>
      <c r="AA421" s="235" t="n">
        <v>38220</v>
      </c>
      <c r="AB421" s="235" t="n">
        <v>38808</v>
      </c>
      <c r="AC421" s="235" t="n">
        <v>42042</v>
      </c>
      <c r="AD421" s="235" t="n">
        <v>41160</v>
      </c>
      <c r="AE421" s="235" t="n"/>
      <c r="AF421" s="235" t="n">
        <v>30282</v>
      </c>
      <c r="AG421" s="235" t="n">
        <v>29400</v>
      </c>
      <c r="AH421" s="235" t="n">
        <v>33516</v>
      </c>
      <c r="AI421" s="235" t="n">
        <v>33222</v>
      </c>
      <c r="AJ421" s="235" t="n"/>
      <c r="AK421" s="195" t="n">
        <v>106</v>
      </c>
      <c r="AL421" s="195" t="n">
        <v>105</v>
      </c>
      <c r="AM421" s="235" t="n"/>
      <c r="AN421" s="235" t="n"/>
      <c r="AO421" s="282" t="n"/>
      <c r="AP421" s="219" t="n">
        <v>101</v>
      </c>
      <c r="AQ421" s="220" t="n">
        <v>107</v>
      </c>
      <c r="AR421" s="218" t="n"/>
      <c r="AS421" s="218" t="n"/>
      <c r="AT421" s="218" t="n"/>
      <c r="AU421" s="218" t="n"/>
      <c r="AV421" s="218" t="n"/>
      <c r="AW421" s="218" t="n">
        <v>882</v>
      </c>
      <c r="AX421" s="218" t="n">
        <v>588</v>
      </c>
      <c r="AY421" s="218" t="n">
        <v>588</v>
      </c>
      <c r="AZ421" s="218" t="n"/>
      <c r="BA421" s="218" t="n"/>
      <c r="BB421" s="218" t="n"/>
      <c r="BC421" s="218" t="n"/>
      <c r="BD421" s="218" t="n"/>
      <c r="BE421" s="218" t="n"/>
      <c r="BF421" s="218" t="n"/>
      <c r="BG421" s="218" t="n"/>
      <c r="BH421" s="218" t="n"/>
      <c r="BI421" s="218" t="n"/>
      <c r="BJ421" s="218" t="n"/>
      <c r="BK421" s="218" t="n"/>
      <c r="BL421" s="218" t="n">
        <v>588</v>
      </c>
      <c r="BM421" s="218" t="n">
        <v>1176</v>
      </c>
      <c r="BN421" s="218" t="n">
        <v>588</v>
      </c>
      <c r="BO421" s="218" t="n"/>
      <c r="BP421" s="218" t="n"/>
      <c r="BQ421" s="218" t="n"/>
      <c r="BR421" s="218" t="n"/>
      <c r="BS421" s="218" t="n"/>
      <c r="BT421" s="218" t="n"/>
      <c r="BU421" s="218" t="n"/>
      <c r="BV421" s="218" t="n"/>
      <c r="BW421" s="218" t="n">
        <v>294</v>
      </c>
      <c r="BX421" s="221" t="n">
        <v>588</v>
      </c>
      <c r="BY421" s="221" t="n">
        <v>294</v>
      </c>
      <c r="BZ421" s="221" t="n"/>
      <c r="CA421" s="221" t="n"/>
      <c r="CB421" s="221" t="n"/>
      <c r="CC421" s="221" t="n"/>
      <c r="CD421" s="221" t="n"/>
      <c r="CE421" s="221" t="n"/>
      <c r="CF421" s="221" t="n"/>
      <c r="CG421" s="222" t="n"/>
      <c r="CH421" s="217" t="n">
        <v>0.015</v>
      </c>
      <c r="CI421" s="449" t="n"/>
      <c r="CJ421" s="224" t="n"/>
      <c r="CK421" s="196" t="n"/>
      <c r="CL421" s="196" t="n"/>
      <c r="CM421" s="196" t="n"/>
      <c r="CN421" s="196" t="n"/>
      <c r="CO421" s="196" t="inlineStr">
        <is>
          <t>LG</t>
        </is>
      </c>
      <c r="CP421" s="24" t="inlineStr">
        <is>
          <t>HE</t>
        </is>
      </c>
      <c r="CQ421" s="367" t="inlineStr">
        <is>
          <t>3920EZ2058A</t>
        </is>
      </c>
      <c r="CR421" s="367" t="inlineStr">
        <is>
          <t>mmf</t>
        </is>
      </c>
      <c r="CS421" s="367" t="n">
        <v>3</v>
      </c>
      <c r="CT421" s="367" t="n"/>
      <c r="CU421" s="367" t="n"/>
      <c r="CV421" s="367" t="n"/>
      <c r="CW421" s="367" t="n"/>
      <c r="CX421" s="367" t="n"/>
      <c r="CY421" s="367">
        <f>IFERROR(ROUND(STDEV(AN421,L421),1),"")</f>
        <v/>
      </c>
      <c r="CZ421" s="235">
        <f>IFERROR(ROUND(AVERAGE(O421:S421,AA421:AE421),0),"")</f>
        <v/>
      </c>
      <c r="DA421" s="235">
        <f>IFERROR(AVERAGE(T421:X421,AF421:AJ421),"")</f>
        <v/>
      </c>
      <c r="DB421" s="96" t="n"/>
      <c r="DC421" s="431">
        <f>SUM(BL421:BT421,AW421:BE421)</f>
        <v/>
      </c>
      <c r="DD421">
        <f>ROUND(DC421/K421,0)</f>
        <v/>
      </c>
      <c r="DE421">
        <f>IFERROR(ROUND(AVERAGE(Y421:Z421,AK421:AL421),0),"")</f>
        <v/>
      </c>
      <c r="DF421" s="218">
        <f>IFERROR(ROUND((3600/DE421*J421),0),"")</f>
        <v/>
      </c>
      <c r="DG421">
        <f>IFERROR(ROUND(DD421/DF421,1),"")</f>
        <v/>
      </c>
      <c r="DH421" s="431">
        <f>DD421+DB421</f>
        <v/>
      </c>
      <c r="DI421">
        <f>DC421/DH421</f>
        <v/>
      </c>
      <c r="DK421" s="431">
        <f>DF421-AP421</f>
        <v/>
      </c>
      <c r="DL421" s="367" t="n"/>
      <c r="DM421" s="367" t="n"/>
      <c r="DN421" s="367" t="n"/>
      <c r="DO421" s="367" t="n"/>
      <c r="DP421" s="367" t="n"/>
      <c r="DQ421" s="367" t="n"/>
      <c r="DR421" s="367" t="n"/>
      <c r="DS421" s="367" t="n"/>
      <c r="DT421" s="367" t="n"/>
      <c r="DU421" s="367" t="n"/>
      <c r="DV421" s="367" t="n"/>
      <c r="DW421" s="367" t="n"/>
      <c r="DX421" s="367" t="n"/>
      <c r="DY421" s="367" t="n"/>
      <c r="DZ421" s="367" t="n"/>
      <c r="EA421" s="367" t="n"/>
      <c r="EB421" s="367" t="n"/>
      <c r="EC421" s="367" t="n"/>
      <c r="ED421" s="367" t="n"/>
      <c r="EE421" s="367" t="n"/>
      <c r="EF421" s="367" t="n"/>
      <c r="EG421" s="367" t="n"/>
      <c r="EH421" s="367" t="n"/>
      <c r="EI421" s="367" t="n"/>
    </row>
    <row r="422" ht="31.5" customFormat="1" customHeight="1" s="242">
      <c r="A422" s="236" t="n">
        <v>2022</v>
      </c>
      <c r="B422" s="192" t="n">
        <v>1</v>
      </c>
      <c r="C422" s="448" t="n">
        <v>44581</v>
      </c>
      <c r="D422" s="192" t="n">
        <v>18</v>
      </c>
      <c r="E422" s="192" t="n">
        <v>50</v>
      </c>
      <c r="F422" s="192" t="n">
        <v>6</v>
      </c>
      <c r="G422" s="241" t="inlineStr">
        <is>
          <t>LgWashing machine (Angels)</t>
        </is>
      </c>
      <c r="H422" t="inlineStr">
        <is>
          <t>FMLGEI40000000</t>
        </is>
      </c>
      <c r="I422" t="inlineStr">
        <is>
          <t>1700*1400</t>
        </is>
      </c>
      <c r="J422" t="n">
        <v>2</v>
      </c>
      <c r="K422" t="n">
        <v>3</v>
      </c>
      <c r="L422" s="243" t="n">
        <v>54</v>
      </c>
      <c r="M422" s="244" t="n">
        <v>51.57</v>
      </c>
      <c r="N422" s="245" t="n">
        <v>56.43</v>
      </c>
      <c r="O422" s="235" t="n">
        <v>20874</v>
      </c>
      <c r="P422" s="235" t="n">
        <v>20580</v>
      </c>
      <c r="Q422" s="235" t="n">
        <v>21756</v>
      </c>
      <c r="R422" s="235" t="n">
        <v>21462</v>
      </c>
      <c r="S422" s="235" t="n">
        <v>21756</v>
      </c>
      <c r="T422" s="235" t="n">
        <v>17052</v>
      </c>
      <c r="U422" s="235" t="n">
        <v>16464</v>
      </c>
      <c r="V422" s="235" t="n">
        <v>17346</v>
      </c>
      <c r="W422" s="235" t="n">
        <v>16170</v>
      </c>
      <c r="X422" s="235" t="n">
        <v>17640</v>
      </c>
      <c r="Y422" s="195" t="n">
        <v>105</v>
      </c>
      <c r="Z422" s="195" t="n">
        <v>105</v>
      </c>
      <c r="AA422" s="235" t="n">
        <v>20286</v>
      </c>
      <c r="AB422" s="235" t="n">
        <v>19992</v>
      </c>
      <c r="AC422" s="235" t="n">
        <v>22932</v>
      </c>
      <c r="AD422" s="235" t="n">
        <v>22050</v>
      </c>
      <c r="AE422" s="235" t="n"/>
      <c r="AF422" s="235" t="n">
        <v>16758</v>
      </c>
      <c r="AG422" s="235" t="n">
        <v>15876</v>
      </c>
      <c r="AH422" s="235" t="n">
        <v>17934</v>
      </c>
      <c r="AI422" s="235" t="n">
        <v>17640</v>
      </c>
      <c r="AJ422" s="235" t="n"/>
      <c r="AK422" s="195" t="n">
        <v>106</v>
      </c>
      <c r="AL422" s="195" t="n">
        <v>105</v>
      </c>
      <c r="AM422" s="235" t="n"/>
      <c r="AN422" s="235" t="n"/>
      <c r="AO422" s="282" t="n"/>
      <c r="AP422" s="219" t="n">
        <v>101</v>
      </c>
      <c r="AQ422" s="220" t="n">
        <v>107</v>
      </c>
      <c r="AR422" s="218" t="n"/>
      <c r="AS422" s="218" t="n"/>
      <c r="AT422" s="218" t="n"/>
      <c r="AU422" s="218" t="n"/>
      <c r="AV422" s="218" t="n"/>
      <c r="AW422" s="218" t="n">
        <v>1176</v>
      </c>
      <c r="AX422" s="218" t="n">
        <v>588</v>
      </c>
      <c r="AY422" s="218" t="n">
        <v>588</v>
      </c>
      <c r="AZ422" s="218" t="n"/>
      <c r="BA422" s="218" t="n"/>
      <c r="BB422" s="218" t="n"/>
      <c r="BC422" s="218" t="n"/>
      <c r="BD422" s="218" t="n"/>
      <c r="BE422" s="218" t="n"/>
      <c r="BF422" s="218" t="n"/>
      <c r="BG422" s="218" t="n"/>
      <c r="BH422" s="218" t="n"/>
      <c r="BI422" s="218" t="n"/>
      <c r="BJ422" s="218" t="n"/>
      <c r="BK422" s="218" t="n"/>
      <c r="BL422" s="218" t="n"/>
      <c r="BM422" s="218" t="n"/>
      <c r="BN422" s="218" t="n"/>
      <c r="BO422" s="218" t="n"/>
      <c r="BP422" s="218" t="n"/>
      <c r="BQ422" s="218" t="n"/>
      <c r="BR422" s="218" t="n"/>
      <c r="BS422" s="218" t="n"/>
      <c r="BT422" s="218" t="n"/>
      <c r="BU422" s="218" t="n"/>
      <c r="BV422" s="218" t="n"/>
      <c r="BW422" s="218" t="n"/>
      <c r="BX422" s="221" t="n"/>
      <c r="BY422" s="221" t="n"/>
      <c r="BZ422" s="221" t="n"/>
      <c r="CA422" s="221" t="n"/>
      <c r="CB422" s="221" t="n"/>
      <c r="CC422" s="221" t="n"/>
      <c r="CD422" s="221" t="n"/>
      <c r="CE422" s="221" t="n"/>
      <c r="CF422" s="221" t="n"/>
      <c r="CG422" s="222" t="n"/>
      <c r="CH422" s="217" t="n">
        <v>0.015</v>
      </c>
      <c r="CI422" s="449" t="n"/>
      <c r="CJ422" s="224" t="n"/>
      <c r="CK422" s="196" t="n"/>
      <c r="CL422" s="196" t="n"/>
      <c r="CM422" s="196" t="n"/>
      <c r="CN422" s="196" t="n"/>
      <c r="CO422" s="196" t="inlineStr">
        <is>
          <t>LG</t>
        </is>
      </c>
      <c r="CP422" s="24" t="inlineStr">
        <is>
          <t>HE</t>
        </is>
      </c>
      <c r="CQ422" s="367" t="inlineStr">
        <is>
          <t>3920FZ3114C</t>
        </is>
      </c>
      <c r="CR422" s="367" t="inlineStr">
        <is>
          <t>mmf</t>
        </is>
      </c>
      <c r="CS422" s="367" t="n">
        <v>3</v>
      </c>
      <c r="CT422" s="367" t="n"/>
      <c r="CU422" s="367" t="n"/>
      <c r="CV422" s="367" t="n"/>
      <c r="CW422" s="367" t="n"/>
      <c r="CX422" s="367" t="n"/>
      <c r="CY422" s="367">
        <f>IFERROR(ROUND(STDEV(AN422,L422),1),"")</f>
        <v/>
      </c>
      <c r="CZ422" s="235">
        <f>IFERROR(ROUND(AVERAGE(O422:S422,AA422:AE422),0),"")</f>
        <v/>
      </c>
      <c r="DA422" s="235">
        <f>IFERROR(AVERAGE(T422:X422,AF422:AJ422),"")</f>
        <v/>
      </c>
      <c r="DB422" s="96" t="n"/>
      <c r="DC422" s="431">
        <f>SUM(BL422:BT422,AW422:BE422)</f>
        <v/>
      </c>
      <c r="DD422">
        <f>ROUND(DC422/K422,0)</f>
        <v/>
      </c>
      <c r="DE422">
        <f>IFERROR(ROUND(AVERAGE(Y422:Z422,AK422:AL422),0),"")</f>
        <v/>
      </c>
      <c r="DF422" s="218">
        <f>IFERROR(ROUND((3600/DE422*J422),0),"")</f>
        <v/>
      </c>
      <c r="DG422">
        <f>IFERROR(ROUND(DD422/DF422,1),"")</f>
        <v/>
      </c>
      <c r="DH422" s="431">
        <f>DD422+DB422</f>
        <v/>
      </c>
      <c r="DI422">
        <f>DC422/DH422</f>
        <v/>
      </c>
      <c r="DK422" s="431">
        <f>DF422-AP422</f>
        <v/>
      </c>
      <c r="DL422" s="367" t="n"/>
      <c r="DM422" s="367" t="n"/>
      <c r="DN422" s="367" t="n"/>
      <c r="DO422" s="367" t="n"/>
      <c r="DP422" s="367" t="n"/>
      <c r="DQ422" s="367" t="n"/>
      <c r="DR422" s="367" t="n"/>
      <c r="DS422" s="367" t="n"/>
      <c r="DT422" s="367" t="n"/>
      <c r="DU422" s="367" t="n"/>
      <c r="DV422" s="367" t="n"/>
      <c r="DW422" s="367" t="n"/>
      <c r="DX422" s="367" t="n"/>
      <c r="DY422" s="367" t="n"/>
      <c r="DZ422" s="367" t="n"/>
      <c r="EA422" s="367" t="n"/>
      <c r="EB422" s="367" t="n"/>
      <c r="EC422" s="367" t="n"/>
      <c r="ED422" s="367" t="n"/>
      <c r="EE422" s="367" t="n"/>
      <c r="EF422" s="367" t="n"/>
      <c r="EG422" s="367" t="n"/>
      <c r="EH422" s="367" t="n"/>
      <c r="EI422" s="367" t="n"/>
    </row>
    <row r="423" ht="31.5" customFormat="1" customHeight="1" s="242">
      <c r="A423" s="236" t="n">
        <v>2022</v>
      </c>
      <c r="B423" s="192" t="n">
        <v>1</v>
      </c>
      <c r="C423" s="448" t="n">
        <v>44581</v>
      </c>
      <c r="D423" s="192" t="n">
        <v>384</v>
      </c>
      <c r="E423" s="192" t="n">
        <v>556</v>
      </c>
      <c r="F423" s="192" t="n">
        <v>6</v>
      </c>
      <c r="G423" s="241" t="inlineStr">
        <is>
          <t>LG 65 UM 73 top&amp;bottom</t>
        </is>
      </c>
      <c r="H423" t="inlineStr">
        <is>
          <t>FMLGEI65UM7301</t>
        </is>
      </c>
      <c r="I423" t="inlineStr">
        <is>
          <t>1400*1700</t>
        </is>
      </c>
      <c r="J423" t="n">
        <v>1</v>
      </c>
      <c r="K423" t="n">
        <v>6</v>
      </c>
      <c r="L423" s="243" t="n">
        <v>1066</v>
      </c>
      <c r="M423" s="244" t="n">
        <v>1003.106</v>
      </c>
      <c r="N423" s="245" t="n">
        <v>1141.686</v>
      </c>
      <c r="O423" s="235" t="n">
        <v>821200</v>
      </c>
      <c r="P423" s="235" t="n">
        <v>816000</v>
      </c>
      <c r="Q423" s="235" t="n">
        <v>821600</v>
      </c>
      <c r="R423" s="235" t="n">
        <v>814800</v>
      </c>
      <c r="S423" s="235" t="n">
        <v>742800</v>
      </c>
      <c r="T423" s="235" t="n">
        <v>577600</v>
      </c>
      <c r="U423" s="235" t="n">
        <v>570800</v>
      </c>
      <c r="V423" s="235" t="n">
        <v>538800</v>
      </c>
      <c r="W423" s="235" t="n">
        <v>533200</v>
      </c>
      <c r="X423" s="235" t="n">
        <v>549200</v>
      </c>
      <c r="Y423" s="195" t="n">
        <v>157</v>
      </c>
      <c r="Z423" s="195" t="n">
        <v>155</v>
      </c>
      <c r="AA423" s="235" t="n">
        <v>720000</v>
      </c>
      <c r="AB423" s="235" t="n">
        <v>687600</v>
      </c>
      <c r="AC423" s="235" t="n">
        <v>733200</v>
      </c>
      <c r="AD423" s="235" t="n">
        <v>719200</v>
      </c>
      <c r="AE423" s="235" t="n"/>
      <c r="AF423" s="235" t="n">
        <v>578000</v>
      </c>
      <c r="AG423" s="235" t="n">
        <v>530400</v>
      </c>
      <c r="AH423" s="235" t="n">
        <v>579200</v>
      </c>
      <c r="AI423" s="235" t="n">
        <v>580000</v>
      </c>
      <c r="AJ423" s="235" t="n"/>
      <c r="AK423" s="195" t="n">
        <v>157</v>
      </c>
      <c r="AL423" s="195" t="n">
        <v>155</v>
      </c>
      <c r="AM423" s="235" t="n"/>
      <c r="AN423" s="235" t="n"/>
      <c r="AO423" s="282" t="n"/>
      <c r="AP423" s="219" t="n">
        <v>20</v>
      </c>
      <c r="AQ423" s="220" t="n">
        <v>180</v>
      </c>
      <c r="AR423" s="218" t="n"/>
      <c r="AS423" s="218" t="n"/>
      <c r="AT423" s="218" t="n"/>
      <c r="AU423" s="218" t="n"/>
      <c r="AV423" s="218" t="n"/>
      <c r="AW423" s="218" t="n">
        <v>4000</v>
      </c>
      <c r="AX423" s="218" t="n">
        <v>4000</v>
      </c>
      <c r="AY423" s="218" t="n">
        <v>4000</v>
      </c>
      <c r="AZ423" s="218" t="n"/>
      <c r="BA423" s="218" t="n"/>
      <c r="BB423" s="218" t="n"/>
      <c r="BC423" s="218" t="n"/>
      <c r="BD423" s="218" t="n"/>
      <c r="BE423" s="218" t="n"/>
      <c r="BF423" s="218" t="n"/>
      <c r="BG423" s="218" t="n"/>
      <c r="BH423" s="218" t="n"/>
      <c r="BI423" s="218" t="n"/>
      <c r="BJ423" s="218" t="n"/>
      <c r="BK423" s="218" t="n"/>
      <c r="BL423" s="218" t="n">
        <v>3200</v>
      </c>
      <c r="BM423" s="218" t="n">
        <v>4800</v>
      </c>
      <c r="BN423" s="218" t="n">
        <v>5600</v>
      </c>
      <c r="BO423" s="218" t="n"/>
      <c r="BP423" s="218" t="n"/>
      <c r="BQ423" s="218" t="n"/>
      <c r="BR423" s="218" t="n"/>
      <c r="BS423" s="218" t="n"/>
      <c r="BT423" s="218" t="n"/>
      <c r="BU423" s="218" t="n"/>
      <c r="BV423" s="218" t="n"/>
      <c r="BW423" s="218" t="n">
        <v>1200</v>
      </c>
      <c r="BX423" s="221" t="n">
        <v>1200</v>
      </c>
      <c r="BY423" s="221" t="n">
        <v>1600</v>
      </c>
      <c r="BZ423" s="221" t="n"/>
      <c r="CA423" s="221" t="n"/>
      <c r="CB423" s="221" t="n"/>
      <c r="CC423" s="221" t="n"/>
      <c r="CD423" s="221" t="n"/>
      <c r="CE423" s="221" t="n"/>
      <c r="CF423" s="221" t="n"/>
      <c r="CG423" s="222" t="n"/>
      <c r="CH423" s="217" t="n">
        <v>0.015</v>
      </c>
      <c r="CI423" s="449" t="n"/>
      <c r="CJ423" s="224" t="n"/>
      <c r="CK423" s="196" t="n"/>
      <c r="CL423" s="196" t="n"/>
      <c r="CM423" s="196" t="n"/>
      <c r="CN423" s="196" t="n"/>
      <c r="CO423" s="196" t="inlineStr">
        <is>
          <t>LG</t>
        </is>
      </c>
      <c r="CP423" s="24" t="inlineStr">
        <is>
          <t>HE</t>
        </is>
      </c>
      <c r="CQ423" s="367" t="inlineStr">
        <is>
          <t>MFZ66236701</t>
        </is>
      </c>
      <c r="CR423" s="367" t="n"/>
      <c r="CS423" s="367" t="n">
        <v>3</v>
      </c>
      <c r="CT423" s="367" t="n"/>
      <c r="CU423" s="367" t="n"/>
      <c r="CV423" s="367" t="n"/>
      <c r="CW423" s="367" t="n"/>
      <c r="CX423" s="367" t="n"/>
      <c r="CY423" s="367">
        <f>IFERROR(ROUND(STDEV(AN423,L423),1),"")</f>
        <v/>
      </c>
      <c r="CZ423" s="235">
        <f>IFERROR(ROUND(AVERAGE(O423:S423,AA423:AE423),0),"")</f>
        <v/>
      </c>
      <c r="DA423" s="235">
        <f>IFERROR(AVERAGE(T423:X423,AF423:AJ423),"")</f>
        <v/>
      </c>
      <c r="DB423" s="96" t="n"/>
      <c r="DC423" s="431">
        <f>SUM(BL423:BT423,AW423:BE423)</f>
        <v/>
      </c>
      <c r="DD423">
        <f>ROUND(DC423/K423,0)</f>
        <v/>
      </c>
      <c r="DE423">
        <f>IFERROR(ROUND(AVERAGE(Y423:Z423,AK423:AL423),0),"")</f>
        <v/>
      </c>
      <c r="DF423" s="218">
        <f>IFERROR(ROUND((3600/DE423*J423),0),"")</f>
        <v/>
      </c>
      <c r="DG423">
        <f>IFERROR(ROUND(DD423/DF423,1),"")</f>
        <v/>
      </c>
      <c r="DH423" s="431">
        <f>DD423+DB423</f>
        <v/>
      </c>
      <c r="DI423">
        <f>DC423/DH423</f>
        <v/>
      </c>
      <c r="DK423" s="431">
        <f>DF423-AP423</f>
        <v/>
      </c>
      <c r="DL423" s="367" t="n"/>
      <c r="DM423" s="367" t="n"/>
      <c r="DN423" s="367" t="n"/>
      <c r="DO423" s="367" t="n"/>
      <c r="DP423" s="367" t="n"/>
      <c r="DQ423" s="367" t="n"/>
      <c r="DR423" s="367" t="n"/>
      <c r="DS423" s="367" t="n"/>
      <c r="DT423" s="367" t="n"/>
      <c r="DU423" s="367" t="n"/>
      <c r="DV423" s="367" t="n"/>
      <c r="DW423" s="367" t="n"/>
      <c r="DX423" s="367" t="n"/>
      <c r="DY423" s="367" t="n"/>
      <c r="DZ423" s="367" t="n"/>
      <c r="EA423" s="367" t="n"/>
      <c r="EB423" s="367" t="n"/>
      <c r="EC423" s="367" t="n"/>
      <c r="ED423" s="367" t="n"/>
      <c r="EE423" s="367" t="n"/>
      <c r="EF423" s="367" t="n"/>
      <c r="EG423" s="367" t="n"/>
      <c r="EH423" s="367" t="n"/>
      <c r="EI423" s="367" t="n"/>
    </row>
    <row r="424" ht="31.5" customFormat="1" customHeight="1" s="242">
      <c r="A424" s="236" t="n">
        <v>2022</v>
      </c>
      <c r="B424" s="192" t="n">
        <v>1</v>
      </c>
      <c r="C424" s="448" t="n">
        <v>44581</v>
      </c>
      <c r="D424" s="192" t="n">
        <v>384</v>
      </c>
      <c r="E424" s="192" t="n">
        <v>557</v>
      </c>
      <c r="F424" s="192" t="n">
        <v>6</v>
      </c>
      <c r="G424" s="241" t="inlineStr">
        <is>
          <t>LGLG65UM73 LR</t>
        </is>
      </c>
      <c r="H424" t="inlineStr">
        <is>
          <t>FMLGEI65UM7302</t>
        </is>
      </c>
      <c r="I424" t="inlineStr">
        <is>
          <t>1400*1700</t>
        </is>
      </c>
      <c r="J424" t="n">
        <v>1</v>
      </c>
      <c r="K424" t="n">
        <v>6</v>
      </c>
      <c r="L424" s="243" t="n">
        <v>182</v>
      </c>
      <c r="M424" s="244" t="n">
        <v>171.262</v>
      </c>
      <c r="N424" s="245" t="n">
        <v>194.922</v>
      </c>
      <c r="O424" s="235" t="n"/>
      <c r="P424" s="235" t="n"/>
      <c r="Q424" s="235" t="n"/>
      <c r="R424" s="235" t="n"/>
      <c r="S424" s="235" t="n"/>
      <c r="T424" s="235" t="n"/>
      <c r="U424" s="235" t="n"/>
      <c r="V424" s="235" t="n"/>
      <c r="W424" s="235" t="n"/>
      <c r="X424" s="235" t="n"/>
      <c r="Y424" s="195" t="n">
        <v>157</v>
      </c>
      <c r="Z424" s="195" t="n">
        <v>155</v>
      </c>
      <c r="AA424" s="235" t="n"/>
      <c r="AB424" s="235" t="n"/>
      <c r="AC424" s="235" t="n"/>
      <c r="AD424" s="235" t="n"/>
      <c r="AE424" s="235" t="n"/>
      <c r="AF424" s="235" t="n"/>
      <c r="AG424" s="235" t="n"/>
      <c r="AH424" s="235" t="n"/>
      <c r="AI424" s="235" t="n"/>
      <c r="AJ424" s="235" t="n"/>
      <c r="AK424" s="195" t="n">
        <v>157</v>
      </c>
      <c r="AL424" s="195" t="n">
        <v>155</v>
      </c>
      <c r="AM424" s="235" t="n"/>
      <c r="AN424" s="235" t="n"/>
      <c r="AO424" s="282" t="n"/>
      <c r="AP424" s="219" t="n">
        <v>20</v>
      </c>
      <c r="AQ424" s="220" t="n">
        <v>180</v>
      </c>
      <c r="AR424" s="218" t="n"/>
      <c r="AS424" s="218" t="n"/>
      <c r="AT424" s="218" t="n"/>
      <c r="AU424" s="218" t="n"/>
      <c r="AV424" s="218" t="n"/>
      <c r="AW424" s="218" t="n"/>
      <c r="AX424" s="218" t="n"/>
      <c r="AY424" s="218" t="n"/>
      <c r="AZ424" s="218" t="n"/>
      <c r="BA424" s="218" t="n"/>
      <c r="BB424" s="218" t="n"/>
      <c r="BC424" s="218" t="n"/>
      <c r="BD424" s="218" t="n"/>
      <c r="BE424" s="218" t="n"/>
      <c r="BF424" s="218" t="n"/>
      <c r="BG424" s="218" t="n"/>
      <c r="BH424" s="218" t="n"/>
      <c r="BI424" s="218" t="n"/>
      <c r="BJ424" s="218" t="n"/>
      <c r="BK424" s="218" t="n"/>
      <c r="BL424" s="218" t="n"/>
      <c r="BM424" s="218" t="n"/>
      <c r="BN424" s="218" t="n"/>
      <c r="BO424" s="218" t="n"/>
      <c r="BP424" s="218" t="n"/>
      <c r="BQ424" s="218" t="n"/>
      <c r="BR424" s="218" t="n"/>
      <c r="BS424" s="218" t="n"/>
      <c r="BT424" s="218" t="n"/>
      <c r="BU424" s="218" t="n"/>
      <c r="BV424" s="218" t="n"/>
      <c r="BW424" s="218" t="n"/>
      <c r="BX424" s="221" t="n"/>
      <c r="BY424" s="221" t="n"/>
      <c r="BZ424" s="221" t="n"/>
      <c r="CA424" s="221" t="n"/>
      <c r="CB424" s="221" t="n"/>
      <c r="CC424" s="221" t="n"/>
      <c r="CD424" s="221" t="n"/>
      <c r="CE424" s="221" t="n"/>
      <c r="CF424" s="221" t="n"/>
      <c r="CG424" s="222" t="n"/>
      <c r="CH424" s="217" t="n">
        <v>0.015</v>
      </c>
      <c r="CI424" s="449" t="n"/>
      <c r="CJ424" s="224" t="n"/>
      <c r="CK424" s="196" t="n"/>
      <c r="CL424" s="196" t="n"/>
      <c r="CM424" s="196" t="n"/>
      <c r="CN424" s="196" t="n"/>
      <c r="CO424" s="196" t="inlineStr">
        <is>
          <t>LG</t>
        </is>
      </c>
      <c r="CP424" s="24" t="inlineStr">
        <is>
          <t>HE</t>
        </is>
      </c>
      <c r="CQ424" s="367" t="inlineStr">
        <is>
          <t>MFZ66236702</t>
        </is>
      </c>
      <c r="CR424" s="367" t="inlineStr">
        <is>
          <t xml:space="preserve">mma </t>
        </is>
      </c>
      <c r="CS424" s="367" t="n">
        <v>3</v>
      </c>
      <c r="CT424" s="367" t="n"/>
      <c r="CU424" s="367" t="n"/>
      <c r="CV424" s="367" t="n"/>
      <c r="CW424" s="367" t="n"/>
      <c r="CX424" s="367" t="n"/>
      <c r="CY424" s="367">
        <f>IFERROR(ROUND(STDEV(AN424,L424),1),"")</f>
        <v/>
      </c>
      <c r="CZ424" s="235">
        <f>IFERROR(ROUND(AVERAGE(O424:S424,AA424:AE424),0),"")</f>
        <v/>
      </c>
      <c r="DA424" s="235">
        <f>IFERROR(AVERAGE(T424:X424,AF424:AJ424),"")</f>
        <v/>
      </c>
      <c r="DB424" s="96" t="n"/>
      <c r="DC424" s="431">
        <f>SUM(BL424:BT424,AW424:BE424)</f>
        <v/>
      </c>
      <c r="DD424">
        <f>ROUND(DC424/K424,0)</f>
        <v/>
      </c>
      <c r="DE424">
        <f>IFERROR(ROUND(AVERAGE(Y424:Z424,AK424:AL424),0),"")</f>
        <v/>
      </c>
      <c r="DF424" s="218">
        <f>IFERROR(ROUND((3600/DE424*J424),0),"")</f>
        <v/>
      </c>
      <c r="DG424">
        <f>IFERROR(ROUND(DD424/DF424,1),"")</f>
        <v/>
      </c>
      <c r="DH424" s="431">
        <f>DD424+DB424</f>
        <v/>
      </c>
      <c r="DI424">
        <f>DC424/DH424</f>
        <v/>
      </c>
      <c r="DK424" s="431">
        <f>DF424-AP424</f>
        <v/>
      </c>
      <c r="DL424" s="367" t="n"/>
      <c r="DM424" s="367" t="n"/>
      <c r="DN424" s="367" t="n"/>
      <c r="DO424" s="367" t="n"/>
      <c r="DP424" s="367" t="n"/>
      <c r="DQ424" s="367" t="n"/>
      <c r="DR424" s="367" t="n"/>
      <c r="DS424" s="367" t="n"/>
      <c r="DT424" s="367" t="n"/>
      <c r="DU424" s="367" t="n"/>
      <c r="DV424" s="367" t="n"/>
      <c r="DW424" s="367" t="n"/>
      <c r="DX424" s="367" t="n"/>
      <c r="DY424" s="367" t="n"/>
      <c r="DZ424" s="367" t="n"/>
      <c r="EA424" s="367" t="n"/>
      <c r="EB424" s="367" t="n"/>
      <c r="EC424" s="367" t="n"/>
      <c r="ED424" s="367" t="n"/>
      <c r="EE424" s="367" t="n"/>
      <c r="EF424" s="367" t="n"/>
      <c r="EG424" s="367" t="n"/>
      <c r="EH424" s="367" t="n"/>
      <c r="EI424" s="367" t="n"/>
    </row>
    <row r="425" ht="31.5" customFormat="1" customHeight="1" s="242">
      <c r="A425" s="236" t="n">
        <v>2022</v>
      </c>
      <c r="B425" s="192" t="n">
        <v>1</v>
      </c>
      <c r="C425" s="448" t="n">
        <v>44581</v>
      </c>
      <c r="D425" s="192" t="n">
        <v>18</v>
      </c>
      <c r="E425" s="192" t="n">
        <v>50</v>
      </c>
      <c r="F425" s="192" t="n">
        <v>7</v>
      </c>
      <c r="G425" s="241" t="inlineStr">
        <is>
          <t>LgWashing machine (Angels)</t>
        </is>
      </c>
      <c r="H425" t="inlineStr">
        <is>
          <t>FMLGEI40000000</t>
        </is>
      </c>
      <c r="I425" t="inlineStr">
        <is>
          <t>1700*1400</t>
        </is>
      </c>
      <c r="J425" t="n">
        <v>2</v>
      </c>
      <c r="K425" t="n">
        <v>3</v>
      </c>
      <c r="L425" s="243" t="n">
        <v>54</v>
      </c>
      <c r="M425" s="244" t="n">
        <v>51.57</v>
      </c>
      <c r="N425" s="245" t="n">
        <v>56.43</v>
      </c>
      <c r="O425" s="235" t="n"/>
      <c r="P425" s="235" t="n"/>
      <c r="Q425" s="235" t="n"/>
      <c r="R425" s="235" t="n"/>
      <c r="S425" s="235" t="n"/>
      <c r="T425" s="235" t="n"/>
      <c r="U425" s="235" t="n"/>
      <c r="V425" s="235" t="n"/>
      <c r="W425" s="235" t="n"/>
      <c r="X425" s="235" t="n"/>
      <c r="Y425" s="195" t="n">
        <v>105</v>
      </c>
      <c r="Z425" s="195" t="n">
        <v>105</v>
      </c>
      <c r="AA425" s="235" t="n"/>
      <c r="AB425" s="235" t="n"/>
      <c r="AC425" s="235" t="n"/>
      <c r="AD425" s="235" t="n"/>
      <c r="AE425" s="235" t="n"/>
      <c r="AF425" s="235" t="n"/>
      <c r="AG425" s="235" t="n"/>
      <c r="AH425" s="235" t="n"/>
      <c r="AI425" s="235" t="n"/>
      <c r="AJ425" s="235" t="n"/>
      <c r="AK425" s="195" t="n">
        <v>106</v>
      </c>
      <c r="AL425" s="195" t="n">
        <v>105</v>
      </c>
      <c r="AM425" s="235" t="n"/>
      <c r="AN425" s="235" t="n"/>
      <c r="AO425" s="282" t="n"/>
      <c r="AP425" s="219" t="n">
        <v>101</v>
      </c>
      <c r="AQ425" s="220" t="n">
        <v>107</v>
      </c>
      <c r="AR425" s="218" t="n"/>
      <c r="AS425" s="218" t="n"/>
      <c r="AT425" s="218" t="n"/>
      <c r="AU425" s="218" t="n"/>
      <c r="AV425" s="218" t="n"/>
      <c r="AW425" s="218" t="n"/>
      <c r="AX425" s="218" t="n"/>
      <c r="AY425" s="218" t="n"/>
      <c r="AZ425" s="218" t="n"/>
      <c r="BA425" s="218" t="n"/>
      <c r="BB425" s="218" t="n"/>
      <c r="BC425" s="218" t="n"/>
      <c r="BD425" s="218" t="n"/>
      <c r="BE425" s="218" t="n"/>
      <c r="BF425" s="218" t="n"/>
      <c r="BG425" s="218" t="n"/>
      <c r="BH425" s="218" t="n"/>
      <c r="BI425" s="218" t="n"/>
      <c r="BJ425" s="218" t="n"/>
      <c r="BK425" s="218" t="n"/>
      <c r="BL425" s="218" t="n"/>
      <c r="BM425" s="218" t="n"/>
      <c r="BN425" s="218" t="n"/>
      <c r="BO425" s="218" t="n"/>
      <c r="BP425" s="218" t="n"/>
      <c r="BQ425" s="218" t="n"/>
      <c r="BR425" s="218" t="n"/>
      <c r="BS425" s="218" t="n"/>
      <c r="BT425" s="218" t="n"/>
      <c r="BU425" s="218" t="n"/>
      <c r="BV425" s="218" t="n"/>
      <c r="BW425" s="218" t="n"/>
      <c r="BX425" s="221" t="n"/>
      <c r="BY425" s="221" t="n"/>
      <c r="BZ425" s="221" t="n"/>
      <c r="CA425" s="221" t="n"/>
      <c r="CB425" s="221" t="n"/>
      <c r="CC425" s="221" t="n"/>
      <c r="CD425" s="221" t="n"/>
      <c r="CE425" s="221" t="n"/>
      <c r="CF425" s="221" t="n"/>
      <c r="CG425" s="222" t="n"/>
      <c r="CH425" s="217" t="n">
        <v>0.015</v>
      </c>
      <c r="CI425" s="449" t="n"/>
      <c r="CJ425" s="224" t="n"/>
      <c r="CK425" s="196" t="n"/>
      <c r="CL425" s="196" t="n"/>
      <c r="CM425" s="196" t="n"/>
      <c r="CN425" s="196" t="n"/>
      <c r="CO425" s="196" t="inlineStr">
        <is>
          <t>LG</t>
        </is>
      </c>
      <c r="CP425" s="24" t="inlineStr">
        <is>
          <t>HE</t>
        </is>
      </c>
      <c r="CQ425" s="367" t="inlineStr">
        <is>
          <t>3920FZ3114C</t>
        </is>
      </c>
      <c r="CR425" s="367" t="inlineStr">
        <is>
          <t>mmf</t>
        </is>
      </c>
      <c r="CS425" s="367" t="n">
        <v>3</v>
      </c>
      <c r="CT425" s="367" t="n"/>
      <c r="CU425" s="367" t="n"/>
      <c r="CV425" s="367" t="n"/>
      <c r="CW425" s="367" t="n"/>
      <c r="CX425" s="367" t="n"/>
      <c r="CY425" s="367">
        <f>IFERROR(ROUND(STDEV(AN425,L425),1),"")</f>
        <v/>
      </c>
      <c r="CZ425" s="235">
        <f>IFERROR(ROUND(AVERAGE(O425:S425,AA425:AE425),0),"")</f>
        <v/>
      </c>
      <c r="DA425" s="235">
        <f>IFERROR(AVERAGE(T425:X425,AF425:AJ425),"")</f>
        <v/>
      </c>
      <c r="DB425" s="96" t="n"/>
      <c r="DC425" s="431">
        <f>SUM(BL425:BT425,AW425:BE425)</f>
        <v/>
      </c>
      <c r="DD425">
        <f>ROUND(DC425/K425,0)</f>
        <v/>
      </c>
      <c r="DE425">
        <f>IFERROR(ROUND(AVERAGE(Y425:Z425,AK425:AL425),0),"")</f>
        <v/>
      </c>
      <c r="DF425" s="218">
        <f>IFERROR(ROUND((3600/DE425*J425),0),"")</f>
        <v/>
      </c>
      <c r="DG425">
        <f>IFERROR(ROUND(DD425/DF425,1),"")</f>
        <v/>
      </c>
      <c r="DH425" s="431">
        <f>DD425+DB425</f>
        <v/>
      </c>
      <c r="DI425">
        <f>DC425/DH425</f>
        <v/>
      </c>
      <c r="DK425" s="431">
        <f>DF425-AP425</f>
        <v/>
      </c>
      <c r="DL425" s="367" t="n"/>
      <c r="DM425" s="367" t="n"/>
      <c r="DN425" s="367" t="n"/>
      <c r="DO425" s="367" t="n"/>
      <c r="DP425" s="367" t="n"/>
      <c r="DQ425" s="367" t="n"/>
      <c r="DR425" s="367" t="n"/>
      <c r="DS425" s="367" t="n"/>
      <c r="DT425" s="367" t="n"/>
      <c r="DU425" s="367" t="n"/>
      <c r="DV425" s="367" t="n"/>
      <c r="DW425" s="367" t="n"/>
      <c r="DX425" s="367" t="n"/>
      <c r="DY425" s="367" t="n"/>
      <c r="DZ425" s="367" t="n"/>
      <c r="EA425" s="367" t="n"/>
      <c r="EB425" s="367" t="n"/>
      <c r="EC425" s="367" t="n"/>
      <c r="ED425" s="367" t="n"/>
      <c r="EE425" s="367" t="n"/>
      <c r="EF425" s="367" t="n"/>
      <c r="EG425" s="367" t="n"/>
      <c r="EH425" s="367" t="n"/>
      <c r="EI425" s="367" t="n"/>
    </row>
    <row r="426" ht="31.5" customFormat="1" customHeight="1" s="242">
      <c r="A426" s="236" t="n">
        <v>2022</v>
      </c>
      <c r="B426" s="192" t="n">
        <v>1</v>
      </c>
      <c r="C426" s="448" t="n">
        <v>44581</v>
      </c>
      <c r="D426" s="192" t="n">
        <v>1</v>
      </c>
      <c r="E426" s="192" t="n">
        <v>1</v>
      </c>
      <c r="F426" s="192" t="n">
        <v>8</v>
      </c>
      <c r="G426" s="241" t="inlineStr">
        <is>
          <t>كفر سخان فرنساوي</t>
        </is>
      </c>
      <c r="H426" t="inlineStr">
        <is>
          <t>FMENCI20000000</t>
        </is>
      </c>
      <c r="I426" t="inlineStr">
        <is>
          <t>1400*1700</t>
        </is>
      </c>
      <c r="J426" t="n">
        <v>3</v>
      </c>
      <c r="K426" t="n">
        <v>2</v>
      </c>
      <c r="L426" s="243" t="n">
        <v>111</v>
      </c>
      <c r="M426" s="244" t="n">
        <v>103.23</v>
      </c>
      <c r="N426" s="245" t="n">
        <v>118.77</v>
      </c>
      <c r="O426" s="235" t="n">
        <v>33654</v>
      </c>
      <c r="P426" s="235" t="n">
        <v>34293</v>
      </c>
      <c r="Q426" s="235" t="n">
        <v>33228</v>
      </c>
      <c r="R426" s="235" t="n">
        <v>34719</v>
      </c>
      <c r="S426" s="235" t="n">
        <v>33867</v>
      </c>
      <c r="T426" s="235" t="n">
        <v>24282</v>
      </c>
      <c r="U426" s="235" t="n">
        <v>22365</v>
      </c>
      <c r="V426" s="235" t="n">
        <v>24495</v>
      </c>
      <c r="W426" s="235" t="n">
        <v>24708</v>
      </c>
      <c r="X426" s="235" t="n">
        <v>25560</v>
      </c>
      <c r="Y426" s="195" t="n">
        <v>99</v>
      </c>
      <c r="Z426" s="195" t="n">
        <v>98</v>
      </c>
      <c r="AA426" s="235" t="n">
        <v>39831</v>
      </c>
      <c r="AB426" s="235" t="n">
        <v>36636</v>
      </c>
      <c r="AC426" s="235" t="n">
        <v>30459</v>
      </c>
      <c r="AD426" s="235" t="n">
        <v>30885</v>
      </c>
      <c r="AE426" s="235" t="n"/>
      <c r="AF426" s="235" t="n">
        <v>29181</v>
      </c>
      <c r="AG426" s="235" t="n">
        <v>25986</v>
      </c>
      <c r="AH426" s="235" t="n">
        <v>21939</v>
      </c>
      <c r="AI426" s="235" t="n">
        <v>23004</v>
      </c>
      <c r="AJ426" s="235" t="n"/>
      <c r="AK426" s="195" t="n">
        <v>101</v>
      </c>
      <c r="AL426" s="195" t="n">
        <v>100</v>
      </c>
      <c r="AM426" s="235" t="n"/>
      <c r="AN426" s="235" t="n"/>
      <c r="AO426" s="282" t="n"/>
      <c r="AP426" s="219" t="n">
        <v>108</v>
      </c>
      <c r="AQ426" s="220" t="n">
        <v>100</v>
      </c>
      <c r="AR426" s="218" t="n"/>
      <c r="AS426" s="218" t="n"/>
      <c r="AT426" s="218" t="n"/>
      <c r="AU426" s="218" t="n"/>
      <c r="AV426" s="218" t="n"/>
      <c r="AW426" s="218" t="n">
        <v>852</v>
      </c>
      <c r="AX426" s="218" t="n">
        <v>639</v>
      </c>
      <c r="AY426" s="218" t="n">
        <v>213</v>
      </c>
      <c r="AZ426" s="218" t="n"/>
      <c r="BA426" s="218" t="n"/>
      <c r="BB426" s="218" t="n"/>
      <c r="BC426" s="218" t="n"/>
      <c r="BD426" s="218" t="n"/>
      <c r="BE426" s="218" t="n"/>
      <c r="BF426" s="218" t="n"/>
      <c r="BG426" s="218" t="n"/>
      <c r="BH426" s="218" t="n"/>
      <c r="BI426" s="218" t="n"/>
      <c r="BJ426" s="218" t="n"/>
      <c r="BK426" s="218" t="n"/>
      <c r="BL426" s="218" t="n">
        <v>426</v>
      </c>
      <c r="BM426" s="218" t="n">
        <v>852</v>
      </c>
      <c r="BN426" s="218" t="n">
        <v>426</v>
      </c>
      <c r="BO426" s="218" t="n"/>
      <c r="BP426" s="218" t="n"/>
      <c r="BQ426" s="218" t="n"/>
      <c r="BR426" s="218" t="n"/>
      <c r="BS426" s="218" t="n"/>
      <c r="BT426" s="218" t="n"/>
      <c r="BU426" s="218" t="n"/>
      <c r="BV426" s="218" t="n"/>
      <c r="BW426" s="218" t="n">
        <v>639</v>
      </c>
      <c r="BX426" s="221" t="n">
        <v>639</v>
      </c>
      <c r="BY426" s="221" t="n">
        <v>213</v>
      </c>
      <c r="BZ426" s="221" t="n"/>
      <c r="CA426" s="221" t="n"/>
      <c r="CB426" s="221" t="n"/>
      <c r="CC426" s="221" t="n"/>
      <c r="CD426" s="221" t="n"/>
      <c r="CE426" s="221" t="n"/>
      <c r="CF426" s="221" t="n"/>
      <c r="CG426" s="222" t="n"/>
      <c r="CH426" s="217" t="n">
        <v>0.015</v>
      </c>
      <c r="CI426" s="449" t="n"/>
      <c r="CJ426" s="224" t="n"/>
      <c r="CK426" s="196" t="n"/>
      <c r="CL426" s="196" t="n"/>
      <c r="CM426" s="196" t="n"/>
      <c r="CN426" s="196" t="n"/>
      <c r="CO426" s="196" t="inlineStr">
        <is>
          <t>اطلانتيك</t>
        </is>
      </c>
      <c r="CP426" s="24" t="inlineStr">
        <is>
          <t>اطلانتيك</t>
        </is>
      </c>
      <c r="CQ426" s="367" t="n"/>
      <c r="CR426" s="367" t="n"/>
      <c r="CS426" s="367" t="n">
        <v>3</v>
      </c>
      <c r="CT426" s="367" t="n"/>
      <c r="CU426" s="367" t="n"/>
      <c r="CV426" s="367" t="n"/>
      <c r="CW426" s="367" t="n"/>
      <c r="CX426" s="367" t="n"/>
      <c r="CY426" s="367">
        <f>IFERROR(ROUND(STDEV(AN426,L426),1),"")</f>
        <v/>
      </c>
      <c r="CZ426" s="235">
        <f>IFERROR(ROUND(AVERAGE(O426:S426,AA426:AE426),0),"")</f>
        <v/>
      </c>
      <c r="DA426" s="235">
        <f>IFERROR(AVERAGE(T426:X426,AF426:AJ426),"")</f>
        <v/>
      </c>
      <c r="DB426" s="96" t="n"/>
      <c r="DC426" s="431">
        <f>SUM(BL426:BT426,AW426:BE426)</f>
        <v/>
      </c>
      <c r="DD426">
        <f>ROUND(DC426/K426,0)</f>
        <v/>
      </c>
      <c r="DE426">
        <f>IFERROR(ROUND(AVERAGE(Y426:Z426,AK426:AL426),0),"")</f>
        <v/>
      </c>
      <c r="DF426" s="218">
        <f>IFERROR(ROUND((3600/DE426*J426),0),"")</f>
        <v/>
      </c>
      <c r="DG426">
        <f>IFERROR(ROUND(DD426/DF426,1),"")</f>
        <v/>
      </c>
      <c r="DH426" s="431">
        <f>DD426+DB426</f>
        <v/>
      </c>
      <c r="DI426">
        <f>DC426/DH426</f>
        <v/>
      </c>
      <c r="DK426" s="431">
        <f>DF426-AP426</f>
        <v/>
      </c>
      <c r="DL426" s="367" t="n"/>
      <c r="DM426" s="367" t="n"/>
      <c r="DN426" s="367" t="n"/>
      <c r="DO426" s="367" t="n"/>
      <c r="DP426" s="367" t="n"/>
      <c r="DQ426" s="367" t="n"/>
      <c r="DR426" s="367" t="n"/>
      <c r="DS426" s="367" t="n"/>
      <c r="DT426" s="367" t="n"/>
      <c r="DU426" s="367" t="n"/>
      <c r="DV426" s="367" t="n"/>
      <c r="DW426" s="367" t="n"/>
      <c r="DX426" s="367" t="n"/>
      <c r="DY426" s="367" t="n"/>
      <c r="DZ426" s="367" t="n"/>
      <c r="EA426" s="367" t="n"/>
      <c r="EB426" s="367" t="n"/>
      <c r="EC426" s="367" t="n"/>
      <c r="ED426" s="367" t="n"/>
      <c r="EE426" s="367" t="n"/>
      <c r="EF426" s="367" t="n"/>
      <c r="EG426" s="367" t="n"/>
      <c r="EH426" s="367" t="n"/>
      <c r="EI426" s="367" t="n"/>
    </row>
    <row r="427" ht="31.5" customFormat="1" customHeight="1" s="242">
      <c r="A427" s="236" t="n">
        <v>2022</v>
      </c>
      <c r="B427" s="192" t="n">
        <v>1</v>
      </c>
      <c r="C427" s="448" t="n">
        <v>44581</v>
      </c>
      <c r="D427" s="192" t="n">
        <v>1</v>
      </c>
      <c r="E427" s="192" t="n">
        <v>2</v>
      </c>
      <c r="F427" s="192" t="n">
        <v>8</v>
      </c>
      <c r="G427" s="241" t="inlineStr">
        <is>
          <t>قاعدة سخان فرنساوي</t>
        </is>
      </c>
      <c r="H427" t="inlineStr">
        <is>
          <t>FMENCI30000000</t>
        </is>
      </c>
      <c r="I427" t="inlineStr">
        <is>
          <t>1400*1700</t>
        </is>
      </c>
      <c r="J427" t="n">
        <v>3</v>
      </c>
      <c r="K427" t="n">
        <v>2</v>
      </c>
      <c r="L427" s="243" t="n">
        <v>113</v>
      </c>
      <c r="M427" s="244" t="n">
        <v>105.09</v>
      </c>
      <c r="N427" s="245" t="n">
        <v>120.91</v>
      </c>
      <c r="O427" s="235" t="n">
        <v>26625</v>
      </c>
      <c r="P427" s="235" t="n">
        <v>27477</v>
      </c>
      <c r="Q427" s="235" t="n">
        <v>26199</v>
      </c>
      <c r="R427" s="235" t="n">
        <v>28116</v>
      </c>
      <c r="S427" s="235" t="n">
        <v>26838</v>
      </c>
      <c r="T427" s="235" t="n">
        <v>24069</v>
      </c>
      <c r="U427" s="235" t="n">
        <v>23217</v>
      </c>
      <c r="V427" s="235" t="n">
        <v>24495</v>
      </c>
      <c r="W427" s="235" t="n">
        <v>24708</v>
      </c>
      <c r="X427" s="235" t="n">
        <v>26625</v>
      </c>
      <c r="Y427" s="195" t="n">
        <v>99</v>
      </c>
      <c r="Z427" s="195" t="n">
        <v>98</v>
      </c>
      <c r="AA427" s="235" t="n">
        <v>39405</v>
      </c>
      <c r="AB427" s="235" t="n">
        <v>36423</v>
      </c>
      <c r="AC427" s="235" t="n">
        <v>35784</v>
      </c>
      <c r="AD427" s="235" t="n">
        <v>35358</v>
      </c>
      <c r="AE427" s="235" t="n"/>
      <c r="AF427" s="235" t="n">
        <v>27051</v>
      </c>
      <c r="AG427" s="235" t="n">
        <v>24921</v>
      </c>
      <c r="AH427" s="235" t="n">
        <v>23643</v>
      </c>
      <c r="AI427" s="235" t="n">
        <v>23430</v>
      </c>
      <c r="AJ427" s="235" t="n"/>
      <c r="AK427" s="195" t="n">
        <v>101</v>
      </c>
      <c r="AL427" s="195" t="n">
        <v>100</v>
      </c>
      <c r="AM427" s="235" t="n"/>
      <c r="AN427" s="235" t="n"/>
      <c r="AO427" s="282" t="n"/>
      <c r="AP427" s="219" t="n">
        <v>108</v>
      </c>
      <c r="AQ427" s="220" t="n">
        <v>100</v>
      </c>
      <c r="AR427" s="218" t="n"/>
      <c r="AS427" s="218" t="n"/>
      <c r="AT427" s="218" t="n"/>
      <c r="AU427" s="218" t="n"/>
      <c r="AV427" s="218" t="n"/>
      <c r="AW427" s="218" t="n">
        <v>852</v>
      </c>
      <c r="AX427" s="218" t="n">
        <v>852</v>
      </c>
      <c r="AY427" s="218" t="n">
        <v>213</v>
      </c>
      <c r="AZ427" s="218" t="n"/>
      <c r="BA427" s="218" t="n"/>
      <c r="BB427" s="218" t="n"/>
      <c r="BC427" s="218" t="n"/>
      <c r="BD427" s="218" t="n"/>
      <c r="BE427" s="218" t="n"/>
      <c r="BF427" s="218" t="n"/>
      <c r="BG427" s="218" t="n"/>
      <c r="BH427" s="218" t="n"/>
      <c r="BI427" s="218" t="n"/>
      <c r="BJ427" s="218" t="n"/>
      <c r="BK427" s="218" t="n"/>
      <c r="BL427" s="218" t="n">
        <v>852</v>
      </c>
      <c r="BM427" s="218" t="n">
        <v>852</v>
      </c>
      <c r="BN427" s="218" t="n">
        <v>426</v>
      </c>
      <c r="BO427" s="218" t="n"/>
      <c r="BP427" s="218" t="n"/>
      <c r="BQ427" s="218" t="n"/>
      <c r="BR427" s="218" t="n"/>
      <c r="BS427" s="218" t="n"/>
      <c r="BT427" s="218" t="n"/>
      <c r="BU427" s="218" t="n"/>
      <c r="BV427" s="218" t="n"/>
      <c r="BW427" s="218" t="n">
        <v>852</v>
      </c>
      <c r="BX427" s="221" t="n">
        <v>852</v>
      </c>
      <c r="BY427" s="221" t="n">
        <v>213</v>
      </c>
      <c r="BZ427" s="221" t="n"/>
      <c r="CA427" s="221" t="n"/>
      <c r="CB427" s="221" t="n"/>
      <c r="CC427" s="221" t="n"/>
      <c r="CD427" s="221" t="n"/>
      <c r="CE427" s="221" t="n"/>
      <c r="CF427" s="221" t="n"/>
      <c r="CG427" s="222" t="n"/>
      <c r="CH427" s="217" t="n">
        <v>0.015</v>
      </c>
      <c r="CI427" s="449" t="n"/>
      <c r="CJ427" s="224" t="n"/>
      <c r="CK427" s="196" t="n"/>
      <c r="CL427" s="196" t="n"/>
      <c r="CM427" s="196" t="n"/>
      <c r="CN427" s="196" t="n"/>
      <c r="CO427" s="196" t="inlineStr">
        <is>
          <t>اطلانتيك</t>
        </is>
      </c>
      <c r="CP427" s="24" t="inlineStr">
        <is>
          <t>اطلانتيك</t>
        </is>
      </c>
      <c r="CQ427" s="367" t="n"/>
      <c r="CR427" s="367" t="n"/>
      <c r="CS427" s="367" t="n">
        <v>3</v>
      </c>
      <c r="CT427" s="367" t="n"/>
      <c r="CU427" s="367" t="n"/>
      <c r="CV427" s="367" t="n"/>
      <c r="CW427" s="367" t="n"/>
      <c r="CX427" s="367" t="n"/>
      <c r="CY427" s="367">
        <f>IFERROR(ROUND(STDEV(AN427,L427),1),"")</f>
        <v/>
      </c>
      <c r="CZ427" s="235">
        <f>IFERROR(ROUND(AVERAGE(O427:S427,AA427:AE427),0),"")</f>
        <v/>
      </c>
      <c r="DA427" s="235">
        <f>IFERROR(AVERAGE(T427:X427,AF427:AJ427),"")</f>
        <v/>
      </c>
      <c r="DB427" s="96" t="n"/>
      <c r="DC427" s="431">
        <f>SUM(BL427:BT427,AW427:BE427)</f>
        <v/>
      </c>
      <c r="DD427">
        <f>ROUND(DC427/K427,0)</f>
        <v/>
      </c>
      <c r="DE427">
        <f>IFERROR(ROUND(AVERAGE(Y427:Z427,AK427:AL427),0),"")</f>
        <v/>
      </c>
      <c r="DF427" s="218">
        <f>IFERROR(ROUND((3600/DE427*J427),0),"")</f>
        <v/>
      </c>
      <c r="DG427">
        <f>IFERROR(ROUND(DD427/DF427,1),"")</f>
        <v/>
      </c>
      <c r="DH427" s="431">
        <f>DD427+DB427</f>
        <v/>
      </c>
      <c r="DI427">
        <f>DC427/DH427</f>
        <v/>
      </c>
      <c r="DK427" s="431">
        <f>DF427-AP427</f>
        <v/>
      </c>
      <c r="DL427" s="367" t="n"/>
      <c r="DM427" s="367" t="n"/>
      <c r="DN427" s="367" t="n"/>
      <c r="DO427" s="367" t="n"/>
      <c r="DP427" s="367" t="n"/>
      <c r="DQ427" s="367" t="n"/>
      <c r="DR427" s="367" t="n"/>
      <c r="DS427" s="367" t="n"/>
      <c r="DT427" s="367" t="n"/>
      <c r="DU427" s="367" t="n"/>
      <c r="DV427" s="367" t="n"/>
      <c r="DW427" s="367" t="n"/>
      <c r="DX427" s="367" t="n"/>
      <c r="DY427" s="367" t="n"/>
      <c r="DZ427" s="367" t="n"/>
      <c r="EA427" s="367" t="n"/>
      <c r="EB427" s="367" t="n"/>
      <c r="EC427" s="367" t="n"/>
      <c r="ED427" s="367" t="n"/>
      <c r="EE427" s="367" t="n"/>
      <c r="EF427" s="367" t="n"/>
      <c r="EG427" s="367" t="n"/>
      <c r="EH427" s="367" t="n"/>
      <c r="EI427" s="367" t="n"/>
    </row>
    <row r="428" ht="31.5" customFormat="1" customHeight="1" s="242">
      <c r="A428" s="236" t="n">
        <v>2022</v>
      </c>
      <c r="B428" s="192" t="n">
        <v>1</v>
      </c>
      <c r="C428" s="448" t="n">
        <v>44581</v>
      </c>
      <c r="D428" s="192" t="n">
        <v>375</v>
      </c>
      <c r="E428" s="192" t="n">
        <v>437</v>
      </c>
      <c r="F428" s="192" t="n">
        <v>8</v>
      </c>
      <c r="G428" s="241" t="inlineStr">
        <is>
          <t>LG32LM55\63</t>
        </is>
      </c>
      <c r="H428" t="inlineStr">
        <is>
          <t>FMLGEI32LM5563</t>
        </is>
      </c>
      <c r="I428" t="inlineStr">
        <is>
          <t>1400*1700</t>
        </is>
      </c>
      <c r="J428" t="n">
        <v>4</v>
      </c>
      <c r="K428" t="n">
        <v>2</v>
      </c>
      <c r="L428" s="243" t="n">
        <v>168</v>
      </c>
      <c r="M428" s="244" t="n">
        <v>158.088</v>
      </c>
      <c r="N428" s="245" t="n">
        <v>179.928</v>
      </c>
      <c r="O428" s="235" t="n"/>
      <c r="P428" s="235" t="n"/>
      <c r="Q428" s="235" t="n"/>
      <c r="R428" s="235" t="n"/>
      <c r="S428" s="235" t="n"/>
      <c r="T428" s="235" t="n"/>
      <c r="U428" s="235" t="n"/>
      <c r="V428" s="235" t="n"/>
      <c r="W428" s="235" t="n"/>
      <c r="X428" s="235" t="n"/>
      <c r="Y428" s="195" t="n">
        <v>116</v>
      </c>
      <c r="Z428" s="195" t="n">
        <v>116</v>
      </c>
      <c r="AA428" s="235" t="n"/>
      <c r="AB428" s="235" t="n"/>
      <c r="AC428" s="235" t="n"/>
      <c r="AD428" s="235" t="n"/>
      <c r="AE428" s="235" t="n"/>
      <c r="AF428" s="235" t="n"/>
      <c r="AG428" s="235" t="n"/>
      <c r="AH428" s="235" t="n"/>
      <c r="AI428" s="235" t="n"/>
      <c r="AJ428" s="235" t="n"/>
      <c r="AK428" s="195" t="n">
        <v>116</v>
      </c>
      <c r="AL428" s="195" t="n">
        <v>115</v>
      </c>
      <c r="AM428" s="235" t="n"/>
      <c r="AN428" s="235" t="n"/>
      <c r="AO428" s="282" t="n"/>
      <c r="AP428" s="219" t="n">
        <v>120</v>
      </c>
      <c r="AQ428" s="220" t="n">
        <v>120</v>
      </c>
      <c r="AR428" s="218" t="n"/>
      <c r="AS428" s="218" t="n"/>
      <c r="AT428" s="218" t="n"/>
      <c r="AU428" s="218" t="n"/>
      <c r="AV428" s="218" t="n"/>
      <c r="AW428" s="218" t="n"/>
      <c r="AX428" s="218" t="n"/>
      <c r="AY428" s="218" t="n"/>
      <c r="AZ428" s="218" t="n"/>
      <c r="BA428" s="218" t="n"/>
      <c r="BB428" s="218" t="n"/>
      <c r="BC428" s="218" t="n"/>
      <c r="BD428" s="218" t="n"/>
      <c r="BE428" s="218" t="n"/>
      <c r="BF428" s="218" t="n"/>
      <c r="BG428" s="218" t="n"/>
      <c r="BH428" s="218" t="n"/>
      <c r="BI428" s="218" t="n"/>
      <c r="BJ428" s="218" t="n"/>
      <c r="BK428" s="218" t="n"/>
      <c r="BL428" s="218" t="n"/>
      <c r="BM428" s="218" t="n"/>
      <c r="BN428" s="218" t="n"/>
      <c r="BO428" s="218" t="n"/>
      <c r="BP428" s="218" t="n"/>
      <c r="BQ428" s="218" t="n"/>
      <c r="BR428" s="218" t="n"/>
      <c r="BS428" s="218" t="n"/>
      <c r="BT428" s="218" t="n"/>
      <c r="BU428" s="218" t="n"/>
      <c r="BV428" s="218" t="n"/>
      <c r="BW428" s="218" t="n"/>
      <c r="BX428" s="221" t="n"/>
      <c r="BY428" s="221" t="n"/>
      <c r="BZ428" s="221" t="n"/>
      <c r="CA428" s="221" t="n"/>
      <c r="CB428" s="221" t="n"/>
      <c r="CC428" s="221" t="n"/>
      <c r="CD428" s="221" t="n"/>
      <c r="CE428" s="221" t="n"/>
      <c r="CF428" s="221" t="n"/>
      <c r="CG428" s="222" t="n"/>
      <c r="CH428" s="217" t="n">
        <v>0.015</v>
      </c>
      <c r="CI428" s="449" t="n"/>
      <c r="CJ428" s="224" t="n"/>
      <c r="CK428" s="196" t="n"/>
      <c r="CL428" s="196" t="n"/>
      <c r="CM428" s="196" t="n"/>
      <c r="CN428" s="196" t="n"/>
      <c r="CO428" s="196" t="inlineStr">
        <is>
          <t>LG</t>
        </is>
      </c>
      <c r="CP428" s="24" t="inlineStr">
        <is>
          <t>HE</t>
        </is>
      </c>
      <c r="CQ428" s="367" t="inlineStr">
        <is>
          <t>MFZ66333001</t>
        </is>
      </c>
      <c r="CR428" s="367" t="inlineStr">
        <is>
          <t>mma</t>
        </is>
      </c>
      <c r="CS428" s="367" t="n">
        <v>3</v>
      </c>
      <c r="CT428" s="367" t="n"/>
      <c r="CU428" s="367" t="n"/>
      <c r="CV428" s="367" t="n"/>
      <c r="CW428" s="367" t="n"/>
      <c r="CX428" s="367" t="n"/>
      <c r="CY428" s="367">
        <f>IFERROR(ROUND(STDEV(AN428,L428),1),"")</f>
        <v/>
      </c>
      <c r="CZ428" s="235">
        <f>IFERROR(ROUND(AVERAGE(O428:S428,AA428:AE428),0),"")</f>
        <v/>
      </c>
      <c r="DA428" s="235">
        <f>IFERROR(AVERAGE(T428:X428,AF428:AJ428),"")</f>
        <v/>
      </c>
      <c r="DB428" s="96" t="n"/>
      <c r="DC428" s="431">
        <f>SUM(BL428:BT428,AW428:BE428)</f>
        <v/>
      </c>
      <c r="DD428">
        <f>ROUND(DC428/K428,0)</f>
        <v/>
      </c>
      <c r="DE428">
        <f>IFERROR(ROUND(AVERAGE(Y428:Z428,AK428:AL428),0),"")</f>
        <v/>
      </c>
      <c r="DF428" s="218">
        <f>IFERROR(ROUND((3600/DE428*J428),0),"")</f>
        <v/>
      </c>
      <c r="DG428">
        <f>IFERROR(ROUND(DD428/DF428,1),"")</f>
        <v/>
      </c>
      <c r="DH428" s="431">
        <f>DD428+DB428</f>
        <v/>
      </c>
      <c r="DI428">
        <f>DC428/DH428</f>
        <v/>
      </c>
      <c r="DK428" s="431">
        <f>DF428-AP428</f>
        <v/>
      </c>
      <c r="DL428" s="367" t="n"/>
      <c r="DM428" s="367" t="n"/>
      <c r="DN428" s="367" t="n"/>
      <c r="DO428" s="367" t="n"/>
      <c r="DP428" s="367" t="n"/>
      <c r="DQ428" s="367" t="n"/>
      <c r="DR428" s="367" t="n"/>
      <c r="DS428" s="367" t="n"/>
      <c r="DT428" s="367" t="n"/>
      <c r="DU428" s="367" t="n"/>
      <c r="DV428" s="367" t="n"/>
      <c r="DW428" s="367" t="n"/>
      <c r="DX428" s="367" t="n"/>
      <c r="DY428" s="367" t="n"/>
      <c r="DZ428" s="367" t="n"/>
      <c r="EA428" s="367" t="n"/>
      <c r="EB428" s="367" t="n"/>
      <c r="EC428" s="367" t="n"/>
      <c r="ED428" s="367" t="n"/>
      <c r="EE428" s="367" t="n"/>
      <c r="EF428" s="367" t="n"/>
      <c r="EG428" s="367" t="n"/>
      <c r="EH428" s="367" t="n"/>
      <c r="EI428" s="367" t="n"/>
    </row>
    <row r="429" ht="31.5" customFormat="1" customHeight="1" s="242">
      <c r="A429" s="236" t="n">
        <v>2022</v>
      </c>
      <c r="B429" s="192" t="n">
        <v>1</v>
      </c>
      <c r="C429" s="448" t="n">
        <v>44581</v>
      </c>
      <c r="D429" s="192" t="n">
        <v>425</v>
      </c>
      <c r="E429" s="192" t="n">
        <v>674</v>
      </c>
      <c r="F429" s="192" t="n">
        <v>8</v>
      </c>
      <c r="G429" s="241" t="inlineStr">
        <is>
          <t>LgWashing Mashine Base (VIVACHE)</t>
        </is>
      </c>
      <c r="H429" t="inlineStr">
        <is>
          <t>FMLGEI10000000</t>
        </is>
      </c>
      <c r="I429" t="inlineStr">
        <is>
          <t>1700*1400</t>
        </is>
      </c>
      <c r="J429" t="n">
        <v>2</v>
      </c>
      <c r="K429" t="n">
        <v>1</v>
      </c>
      <c r="L429" s="243" t="n">
        <v>256</v>
      </c>
      <c r="M429" s="244" t="n">
        <v>240.896</v>
      </c>
      <c r="N429" s="245" t="n">
        <v>274.176</v>
      </c>
      <c r="O429" s="235" t="n"/>
      <c r="P429" s="235" t="n"/>
      <c r="Q429" s="235" t="n">
        <v>38522</v>
      </c>
      <c r="R429" s="235" t="n">
        <v>38007</v>
      </c>
      <c r="S429" s="235" t="n">
        <v>38213</v>
      </c>
      <c r="T429" s="235" t="n"/>
      <c r="U429" s="235" t="n"/>
      <c r="V429" s="235" t="n">
        <v>28634</v>
      </c>
      <c r="W429" s="235" t="n">
        <v>28016</v>
      </c>
      <c r="X429" s="235" t="n">
        <v>29870</v>
      </c>
      <c r="Y429" s="195" t="n">
        <v>115</v>
      </c>
      <c r="Z429" s="195" t="n">
        <v>113</v>
      </c>
      <c r="AA429" s="235" t="n">
        <v>36359</v>
      </c>
      <c r="AB429" s="235" t="n">
        <v>35226</v>
      </c>
      <c r="AC429" s="235" t="n">
        <v>36462</v>
      </c>
      <c r="AD429" s="235" t="n">
        <v>36462</v>
      </c>
      <c r="AE429" s="235" t="n"/>
      <c r="AF429" s="235" t="n">
        <v>30694</v>
      </c>
      <c r="AG429" s="235" t="n">
        <v>29767</v>
      </c>
      <c r="AH429" s="235" t="n">
        <v>31209</v>
      </c>
      <c r="AI429" s="235" t="n">
        <v>30900</v>
      </c>
      <c r="AJ429" s="235" t="n"/>
      <c r="AK429" s="195" t="n">
        <v>116</v>
      </c>
      <c r="AL429" s="195" t="n">
        <v>115</v>
      </c>
      <c r="AM429" s="235" t="n"/>
      <c r="AN429" s="235" t="n"/>
      <c r="AO429" s="282" t="n"/>
      <c r="AP429" s="219" t="n">
        <v>40</v>
      </c>
      <c r="AQ429" s="220" t="n">
        <v>180</v>
      </c>
      <c r="AR429" s="218" t="n"/>
      <c r="AS429" s="218" t="n"/>
      <c r="AT429" s="218" t="n"/>
      <c r="AU429" s="218" t="n"/>
      <c r="AV429" s="218" t="n"/>
      <c r="AW429" s="218" t="n">
        <v>309</v>
      </c>
      <c r="AX429" s="218" t="n">
        <v>309</v>
      </c>
      <c r="AY429" s="218" t="n">
        <v>309</v>
      </c>
      <c r="AZ429" s="218" t="n"/>
      <c r="BA429" s="218" t="n"/>
      <c r="BB429" s="218" t="n"/>
      <c r="BC429" s="218" t="n"/>
      <c r="BD429" s="218" t="n"/>
      <c r="BE429" s="218" t="n"/>
      <c r="BF429" s="218" t="n"/>
      <c r="BG429" s="218" t="n"/>
      <c r="BH429" s="218" t="n"/>
      <c r="BI429" s="218" t="n"/>
      <c r="BJ429" s="218" t="n"/>
      <c r="BK429" s="218" t="n"/>
      <c r="BL429" s="218" t="n"/>
      <c r="BM429" s="218" t="n"/>
      <c r="BN429" s="218" t="n"/>
      <c r="BO429" s="218" t="n"/>
      <c r="BP429" s="218" t="n"/>
      <c r="BQ429" s="218" t="n"/>
      <c r="BR429" s="218" t="n"/>
      <c r="BS429" s="218" t="n"/>
      <c r="BT429" s="218" t="n"/>
      <c r="BU429" s="218" t="n"/>
      <c r="BV429" s="218" t="n"/>
      <c r="BW429" s="218" t="n"/>
      <c r="BX429" s="221" t="n"/>
      <c r="BY429" s="221" t="n"/>
      <c r="BZ429" s="221" t="n"/>
      <c r="CA429" s="221" t="n"/>
      <c r="CB429" s="221" t="n"/>
      <c r="CC429" s="221" t="n"/>
      <c r="CD429" s="221" t="n"/>
      <c r="CE429" s="221" t="n"/>
      <c r="CF429" s="221" t="n"/>
      <c r="CG429" s="222" t="n"/>
      <c r="CH429" s="217" t="n">
        <v>0.015</v>
      </c>
      <c r="CI429" s="449" t="n"/>
      <c r="CJ429" s="224" t="n"/>
      <c r="CK429" s="196" t="n"/>
      <c r="CL429" s="196" t="n"/>
      <c r="CM429" s="196" t="n"/>
      <c r="CN429" s="196" t="n"/>
      <c r="CO429" s="196" t="inlineStr">
        <is>
          <t>LG</t>
        </is>
      </c>
      <c r="CP429" s="24" t="inlineStr">
        <is>
          <t>HE</t>
        </is>
      </c>
      <c r="CQ429" s="367" t="inlineStr">
        <is>
          <t>AGG76599802</t>
        </is>
      </c>
      <c r="CR429" s="367" t="inlineStr">
        <is>
          <t>mmf</t>
        </is>
      </c>
      <c r="CS429" s="367" t="n">
        <v>3</v>
      </c>
      <c r="CT429" s="367" t="n"/>
      <c r="CU429" s="367" t="n"/>
      <c r="CV429" s="367" t="n"/>
      <c r="CW429" s="367" t="n"/>
      <c r="CX429" s="367" t="n"/>
      <c r="CY429" s="367">
        <f>IFERROR(ROUND(STDEV(AN429,L429),1),"")</f>
        <v/>
      </c>
      <c r="CZ429" s="235">
        <f>IFERROR(ROUND(AVERAGE(O429:S429,AA429:AE429),0),"")</f>
        <v/>
      </c>
      <c r="DA429" s="235">
        <f>IFERROR(AVERAGE(T429:X429,AF429:AJ429),"")</f>
        <v/>
      </c>
      <c r="DB429" s="96" t="n"/>
      <c r="DC429" s="431">
        <f>SUM(BL429:BT429,AW429:BE429)</f>
        <v/>
      </c>
      <c r="DD429">
        <f>ROUND(DC429/K429,0)</f>
        <v/>
      </c>
      <c r="DE429">
        <f>IFERROR(ROUND(AVERAGE(Y429:Z429,AK429:AL429),0),"")</f>
        <v/>
      </c>
      <c r="DF429" s="218">
        <f>IFERROR(ROUND((3600/DE429*J429),0),"")</f>
        <v/>
      </c>
      <c r="DG429">
        <f>IFERROR(ROUND(DD429/DF429,1),"")</f>
        <v/>
      </c>
      <c r="DH429" s="431">
        <f>DD429+DB429</f>
        <v/>
      </c>
      <c r="DI429">
        <f>DC429/DH429</f>
        <v/>
      </c>
      <c r="DK429" s="431">
        <f>DF429-AP429</f>
        <v/>
      </c>
      <c r="DL429" s="367" t="n"/>
      <c r="DM429" s="367" t="n"/>
      <c r="DN429" s="367" t="n"/>
      <c r="DO429" s="367" t="n"/>
      <c r="DP429" s="367" t="n"/>
      <c r="DQ429" s="367" t="n"/>
      <c r="DR429" s="367" t="n"/>
      <c r="DS429" s="367" t="n"/>
      <c r="DT429" s="367" t="n"/>
      <c r="DU429" s="367" t="n"/>
      <c r="DV429" s="367" t="n"/>
      <c r="DW429" s="367" t="n"/>
      <c r="DX429" s="367" t="n"/>
      <c r="DY429" s="367" t="n"/>
      <c r="DZ429" s="367" t="n"/>
      <c r="EA429" s="367" t="n"/>
      <c r="EB429" s="367" t="n"/>
      <c r="EC429" s="367" t="n"/>
      <c r="ED429" s="367" t="n"/>
      <c r="EE429" s="367" t="n"/>
      <c r="EF429" s="367" t="n"/>
      <c r="EG429" s="367" t="n"/>
      <c r="EH429" s="367" t="n"/>
      <c r="EI429" s="367" t="n"/>
    </row>
    <row r="430" ht="31.5" customFormat="1" customHeight="1" s="242">
      <c r="A430" s="236" t="n">
        <v>2022</v>
      </c>
      <c r="B430" s="192" t="n">
        <v>1</v>
      </c>
      <c r="C430" s="448" t="n">
        <v>44581</v>
      </c>
      <c r="D430" s="192" t="n">
        <v>334</v>
      </c>
      <c r="E430" s="192" t="n">
        <v>254</v>
      </c>
      <c r="F430" s="192" t="n">
        <v>49</v>
      </c>
      <c r="G430" s="241" t="inlineStr">
        <is>
          <t>طقم سخان بلونايل ذو 4 اطقم</t>
        </is>
      </c>
      <c r="H430" t="inlineStr">
        <is>
          <t>FMDAHI40000000</t>
        </is>
      </c>
      <c r="I430" t="inlineStr">
        <is>
          <t>1600*1800</t>
        </is>
      </c>
      <c r="J430" t="n">
        <v>4</v>
      </c>
      <c r="K430" t="n">
        <v>2</v>
      </c>
      <c r="L430" s="243" t="n">
        <v>203</v>
      </c>
      <c r="M430" s="244" t="n">
        <v>188.79</v>
      </c>
      <c r="N430" s="245" t="n">
        <v>217.21</v>
      </c>
      <c r="O430" s="235" t="n"/>
      <c r="P430" s="235" t="n"/>
      <c r="Q430" s="235" t="n"/>
      <c r="R430" s="235" t="n"/>
      <c r="S430" s="235" t="n"/>
      <c r="T430" s="235" t="n"/>
      <c r="U430" s="235" t="n"/>
      <c r="V430" s="235" t="n"/>
      <c r="W430" s="235" t="n"/>
      <c r="X430" s="235" t="n"/>
      <c r="Y430" s="195" t="n">
        <v>137</v>
      </c>
      <c r="Z430" s="195" t="n">
        <v>136</v>
      </c>
      <c r="AA430" s="235" t="n"/>
      <c r="AB430" s="235" t="n"/>
      <c r="AC430" s="235" t="n">
        <v>253877</v>
      </c>
      <c r="AD430" s="235" t="n">
        <v>246207</v>
      </c>
      <c r="AE430" s="235" t="n"/>
      <c r="AF430" s="235" t="n"/>
      <c r="AG430" s="235" t="n"/>
      <c r="AH430" s="235" t="n">
        <v>158002</v>
      </c>
      <c r="AI430" s="235" t="n">
        <v>154934</v>
      </c>
      <c r="AJ430" s="235" t="n"/>
      <c r="AK430" s="195" t="n">
        <v>137</v>
      </c>
      <c r="AL430" s="195" t="n">
        <v>136</v>
      </c>
      <c r="AM430" s="235" t="n"/>
      <c r="AN430" s="235" t="n"/>
      <c r="AO430" s="282" t="n"/>
      <c r="AP430" s="219" t="n">
        <v>88</v>
      </c>
      <c r="AQ430" s="220" t="n">
        <v>164</v>
      </c>
      <c r="AR430" s="218" t="n"/>
      <c r="AS430" s="218" t="n"/>
      <c r="AT430" s="218" t="n"/>
      <c r="AU430" s="218" t="n"/>
      <c r="AV430" s="218" t="n"/>
      <c r="AW430" s="218" t="n"/>
      <c r="AX430" s="218" t="n"/>
      <c r="AY430" s="218" t="n"/>
      <c r="AZ430" s="218" t="n"/>
      <c r="BA430" s="218" t="n"/>
      <c r="BB430" s="218" t="n"/>
      <c r="BC430" s="218" t="n"/>
      <c r="BD430" s="218" t="n"/>
      <c r="BE430" s="218" t="n"/>
      <c r="BF430" s="218" t="n"/>
      <c r="BG430" s="218" t="n"/>
      <c r="BH430" s="218" t="n"/>
      <c r="BI430" s="218" t="n"/>
      <c r="BJ430" s="218" t="n"/>
      <c r="BK430" s="218" t="n"/>
      <c r="BL430" s="218" t="n"/>
      <c r="BM430" s="218" t="n"/>
      <c r="BN430" s="218" t="n"/>
      <c r="BO430" s="218" t="n"/>
      <c r="BP430" s="218" t="n"/>
      <c r="BQ430" s="218" t="n"/>
      <c r="BR430" s="218" t="n"/>
      <c r="BS430" s="218" t="n"/>
      <c r="BT430" s="218" t="n"/>
      <c r="BU430" s="218" t="n"/>
      <c r="BV430" s="218" t="n"/>
      <c r="BW430" s="218" t="n"/>
      <c r="BX430" s="221" t="n"/>
      <c r="BY430" s="221" t="n"/>
      <c r="BZ430" s="221" t="n"/>
      <c r="CA430" s="221" t="n"/>
      <c r="CB430" s="221" t="n"/>
      <c r="CC430" s="221" t="n"/>
      <c r="CD430" s="221" t="n"/>
      <c r="CE430" s="221" t="n"/>
      <c r="CF430" s="221" t="n"/>
      <c r="CG430" s="222" t="n"/>
      <c r="CH430" s="217" t="n">
        <v>0.02</v>
      </c>
      <c r="CI430" s="449" t="n"/>
      <c r="CJ430" s="224" t="n"/>
      <c r="CK430" s="196" t="n"/>
      <c r="CL430" s="196" t="n"/>
      <c r="CM430" s="196" t="n"/>
      <c r="CN430" s="196" t="n"/>
      <c r="CO430" s="196" t="inlineStr">
        <is>
          <t>الكترولوكس</t>
        </is>
      </c>
      <c r="CP430" s="24" t="inlineStr">
        <is>
          <t>القاهرة للصناعات المغذية سخانات</t>
        </is>
      </c>
      <c r="CQ430" s="367" t="inlineStr">
        <is>
          <t>PHEWP0112</t>
        </is>
      </c>
      <c r="CR430" s="367" t="n"/>
      <c r="CS430" s="367" t="n">
        <v>3</v>
      </c>
      <c r="CT430" s="367" t="n"/>
      <c r="CU430" s="367" t="n"/>
      <c r="CV430" s="367" t="n"/>
      <c r="CW430" s="367" t="n"/>
      <c r="CX430" s="367" t="n"/>
      <c r="CY430" s="367">
        <f>IFERROR(ROUND(STDEV(AN430,L430),1),"")</f>
        <v/>
      </c>
      <c r="CZ430" s="235">
        <f>IFERROR(ROUND(AVERAGE(O430:S430,AA430:AE430),0),"")</f>
        <v/>
      </c>
      <c r="DA430" s="235">
        <f>IFERROR(AVERAGE(T430:X430,AF430:AJ430),"")</f>
        <v/>
      </c>
      <c r="DB430" s="96" t="n"/>
      <c r="DC430" s="431">
        <f>SUM(BL430:BT430,AW430:BE430)</f>
        <v/>
      </c>
      <c r="DD430">
        <f>ROUND(DC430/K430,0)</f>
        <v/>
      </c>
      <c r="DE430">
        <f>IFERROR(ROUND(AVERAGE(Y430:Z430,AK430:AL430),0),"")</f>
        <v/>
      </c>
      <c r="DF430" s="218">
        <f>IFERROR(ROUND((3600/DE430*J430),0),"")</f>
        <v/>
      </c>
      <c r="DG430">
        <f>IFERROR(ROUND(DD430/DF430,1),"")</f>
        <v/>
      </c>
      <c r="DH430" s="431">
        <f>DD430+DB430</f>
        <v/>
      </c>
      <c r="DI430">
        <f>DC430/DH430</f>
        <v/>
      </c>
      <c r="DK430" s="431">
        <f>DF430-AP430</f>
        <v/>
      </c>
      <c r="DL430" s="367" t="n"/>
      <c r="DM430" s="367" t="n"/>
      <c r="DN430" s="367" t="n"/>
      <c r="DO430" s="367" t="n"/>
      <c r="DP430" s="367" t="n"/>
      <c r="DQ430" s="367" t="n"/>
      <c r="DR430" s="367" t="n"/>
      <c r="DS430" s="367" t="n"/>
      <c r="DT430" s="367" t="n"/>
      <c r="DU430" s="367" t="n"/>
      <c r="DV430" s="367" t="n"/>
      <c r="DW430" s="367" t="n"/>
      <c r="DX430" s="367" t="n"/>
      <c r="DY430" s="367" t="n"/>
      <c r="DZ430" s="367" t="n"/>
      <c r="EA430" s="367" t="n"/>
      <c r="EB430" s="367" t="n"/>
      <c r="EC430" s="367" t="n"/>
      <c r="ED430" s="367" t="n"/>
      <c r="EE430" s="367" t="n"/>
      <c r="EF430" s="367" t="n"/>
      <c r="EG430" s="367" t="n"/>
      <c r="EH430" s="367" t="n"/>
      <c r="EI430" s="367" t="n"/>
    </row>
    <row r="431" ht="31.5" customFormat="1" customHeight="1" s="242">
      <c r="A431" s="236" t="n">
        <v>2022</v>
      </c>
      <c r="B431" s="192" t="n">
        <v>1</v>
      </c>
      <c r="C431" s="448" t="n">
        <v>44583</v>
      </c>
      <c r="D431" s="192" t="n">
        <v>124</v>
      </c>
      <c r="E431" s="192" t="n">
        <v>688</v>
      </c>
      <c r="F431" s="192" t="n">
        <v>2</v>
      </c>
      <c r="G431" s="241" t="inlineStr">
        <is>
          <t>قاعدة غسالة كيلوباترا</t>
        </is>
      </c>
      <c r="H431" t="inlineStr">
        <is>
          <t>FMDAII10CP0000</t>
        </is>
      </c>
      <c r="I431" t="inlineStr">
        <is>
          <t>1400*1700</t>
        </is>
      </c>
      <c r="J431" t="n">
        <v>2</v>
      </c>
      <c r="K431" t="n">
        <v>2</v>
      </c>
      <c r="L431" s="243" t="n">
        <v>200</v>
      </c>
      <c r="M431" s="244" t="n">
        <v>180</v>
      </c>
      <c r="N431" s="245" t="n">
        <v>220</v>
      </c>
      <c r="O431" s="235" t="n"/>
      <c r="P431" s="235" t="n">
        <v>13932</v>
      </c>
      <c r="Q431" s="235" t="n">
        <v>12960</v>
      </c>
      <c r="R431" s="235" t="n">
        <v>14202</v>
      </c>
      <c r="S431" s="235" t="n">
        <v>12852</v>
      </c>
      <c r="T431" s="235" t="n"/>
      <c r="U431" s="235" t="n">
        <v>10692</v>
      </c>
      <c r="V431" s="235" t="n">
        <v>11232</v>
      </c>
      <c r="W431" s="235" t="n">
        <v>11340</v>
      </c>
      <c r="X431" s="235" t="n">
        <v>10476</v>
      </c>
      <c r="Y431" s="195" t="n">
        <v>115</v>
      </c>
      <c r="Z431" s="195" t="n">
        <v>115</v>
      </c>
      <c r="AA431" s="235" t="n">
        <v>14580</v>
      </c>
      <c r="AB431" s="235" t="n">
        <v>14850</v>
      </c>
      <c r="AC431" s="235" t="n">
        <v>14526</v>
      </c>
      <c r="AD431" s="235" t="n">
        <v>14634</v>
      </c>
      <c r="AE431" s="235" t="n">
        <v>13284</v>
      </c>
      <c r="AF431" s="235" t="n">
        <v>10908</v>
      </c>
      <c r="AG431" s="235" t="n">
        <v>11340</v>
      </c>
      <c r="AH431" s="235" t="n">
        <v>11232</v>
      </c>
      <c r="AI431" s="235" t="n">
        <v>10476</v>
      </c>
      <c r="AJ431" s="235" t="n">
        <v>10206</v>
      </c>
      <c r="AK431" s="195" t="n">
        <v>114</v>
      </c>
      <c r="AL431" s="195" t="n">
        <v>113</v>
      </c>
      <c r="AM431" s="235" t="n"/>
      <c r="AN431" s="235" t="n"/>
      <c r="AO431" s="282" t="n"/>
      <c r="AP431" s="219" t="n">
        <v>60</v>
      </c>
      <c r="AQ431" s="220" t="n">
        <v>120</v>
      </c>
      <c r="AR431" s="218" t="n"/>
      <c r="AS431" s="218" t="n"/>
      <c r="AT431" s="218" t="n"/>
      <c r="AU431" s="218" t="n"/>
      <c r="AV431" s="218" t="n">
        <v>44820</v>
      </c>
      <c r="AW431" s="218" t="n"/>
      <c r="AX431" s="218" t="n">
        <v>108</v>
      </c>
      <c r="AY431" s="218" t="n">
        <v>324</v>
      </c>
      <c r="AZ431" s="218" t="n"/>
      <c r="BA431" s="218" t="n"/>
      <c r="BB431" s="218" t="n"/>
      <c r="BC431" s="218" t="n"/>
      <c r="BD431" s="218" t="n"/>
      <c r="BE431" s="218" t="n"/>
      <c r="BF431" s="218" t="n"/>
      <c r="BG431" s="218" t="n"/>
      <c r="BH431" s="218" t="n">
        <v>45252</v>
      </c>
      <c r="BI431" s="218" t="n"/>
      <c r="BJ431" s="218" t="n"/>
      <c r="BK431" s="218" t="n">
        <v>52380</v>
      </c>
      <c r="BL431" s="218" t="n">
        <v>108</v>
      </c>
      <c r="BM431" s="218" t="n">
        <v>162</v>
      </c>
      <c r="BN431" s="218" t="n"/>
      <c r="BO431" s="218" t="n"/>
      <c r="BP431" s="218" t="n"/>
      <c r="BQ431" s="218" t="n"/>
      <c r="BR431" s="218" t="n"/>
      <c r="BS431" s="218" t="n"/>
      <c r="BT431" s="218" t="n"/>
      <c r="BU431" s="218" t="n"/>
      <c r="BV431" s="218" t="n"/>
      <c r="BW431" s="218" t="n"/>
      <c r="BX431" s="221" t="n">
        <v>108</v>
      </c>
      <c r="BY431" s="221" t="n"/>
      <c r="BZ431" s="221" t="n"/>
      <c r="CA431" s="221" t="n"/>
      <c r="CB431" s="221" t="n"/>
      <c r="CC431" s="221" t="n"/>
      <c r="CD431" s="221" t="n"/>
      <c r="CE431" s="221" t="n"/>
      <c r="CF431" s="221" t="n"/>
      <c r="CG431" s="222" t="n"/>
      <c r="CH431" s="217" t="n">
        <v>0.015</v>
      </c>
      <c r="CI431" s="449" t="n"/>
      <c r="CJ431" s="224" t="n"/>
      <c r="CK431" s="196" t="n"/>
      <c r="CL431" s="196" t="n"/>
      <c r="CM431" s="196" t="n"/>
      <c r="CN431" s="196" t="n"/>
      <c r="CO431" s="196" t="inlineStr">
        <is>
          <t>Media</t>
        </is>
      </c>
      <c r="CP431" s="24" t="inlineStr">
        <is>
          <t>Media</t>
        </is>
      </c>
      <c r="CQ431" s="367" t="n"/>
      <c r="CR431" s="367" t="n"/>
      <c r="CS431" s="367" t="n">
        <v>3</v>
      </c>
      <c r="CT431" s="367" t="n"/>
      <c r="CU431" s="367" t="n"/>
      <c r="CV431" s="367" t="n"/>
      <c r="CW431" s="367" t="n"/>
      <c r="CX431" s="367" t="n"/>
      <c r="CY431" s="367">
        <f>IFERROR(ROUND(STDEV(AN431,L431),1),"")</f>
        <v/>
      </c>
      <c r="CZ431" s="235">
        <f>IFERROR(ROUND(AVERAGE(O431:S431,AA431:AE431),0),"")</f>
        <v/>
      </c>
      <c r="DA431" s="235">
        <f>IFERROR(AVERAGE(T431:X431,AF431:AJ431),"")</f>
        <v/>
      </c>
      <c r="DB431" s="96" t="n"/>
      <c r="DC431" s="431">
        <f>SUM(BL431:BT431,AW431:BE431)</f>
        <v/>
      </c>
      <c r="DD431">
        <f>ROUND(DC431/K431,0)</f>
        <v/>
      </c>
      <c r="DE431">
        <f>IFERROR(ROUND(AVERAGE(Y431:Z431,AK431:AL431),0),"")</f>
        <v/>
      </c>
      <c r="DF431" s="218">
        <f>IFERROR(ROUND((3600/DE431*J431),0),"")</f>
        <v/>
      </c>
      <c r="DG431">
        <f>IFERROR(ROUND(DD431/DF431,1),"")</f>
        <v/>
      </c>
      <c r="DH431" s="431">
        <f>DD431+DB431</f>
        <v/>
      </c>
      <c r="DI431">
        <f>DC431/DH431</f>
        <v/>
      </c>
      <c r="DK431" s="431">
        <f>DF431-AP431</f>
        <v/>
      </c>
      <c r="DL431" s="367" t="n"/>
      <c r="DM431" s="367" t="n"/>
      <c r="DN431" s="367" t="n"/>
      <c r="DO431" s="367" t="n"/>
      <c r="DP431" s="367" t="n"/>
      <c r="DQ431" s="367" t="n"/>
      <c r="DR431" s="367" t="n"/>
      <c r="DS431" s="367" t="n"/>
      <c r="DT431" s="367" t="n"/>
      <c r="DU431" s="367" t="n"/>
      <c r="DV431" s="367" t="n"/>
      <c r="DW431" s="367" t="n"/>
      <c r="DX431" s="367" t="n"/>
      <c r="DY431" s="367" t="n"/>
      <c r="DZ431" s="367" t="n"/>
      <c r="EA431" s="367" t="n"/>
      <c r="EB431" s="367" t="n"/>
      <c r="EC431" s="367" t="n"/>
      <c r="ED431" s="367" t="n"/>
      <c r="EE431" s="367" t="n"/>
      <c r="EF431" s="367" t="n"/>
      <c r="EG431" s="367" t="n"/>
      <c r="EH431" s="367" t="n"/>
      <c r="EI431" s="367" t="n"/>
    </row>
    <row r="432" ht="31.5" customFormat="1" customHeight="1" s="242">
      <c r="A432" s="236" t="n">
        <v>2022</v>
      </c>
      <c r="B432" s="192" t="n">
        <v>1</v>
      </c>
      <c r="C432" s="448" t="n">
        <v>44583</v>
      </c>
      <c r="D432" s="192" t="n">
        <v>124</v>
      </c>
      <c r="E432" s="192" t="n">
        <v>689</v>
      </c>
      <c r="F432" s="192" t="n">
        <v>2</v>
      </c>
      <c r="G432" s="241" t="inlineStr">
        <is>
          <t>لوحه غساله كيلوباترا</t>
        </is>
      </c>
      <c r="H432" t="inlineStr">
        <is>
          <t>FMDAII70CP0000</t>
        </is>
      </c>
      <c r="I432" t="inlineStr">
        <is>
          <t>1400*1700</t>
        </is>
      </c>
      <c r="J432" t="n">
        <v>2</v>
      </c>
      <c r="K432" t="n">
        <v>2</v>
      </c>
      <c r="L432" s="243" t="n">
        <v>75</v>
      </c>
      <c r="M432" s="244" t="n">
        <v>67.5</v>
      </c>
      <c r="N432" s="245" t="n">
        <v>82.5</v>
      </c>
      <c r="O432" s="235" t="n"/>
      <c r="P432" s="235" t="n"/>
      <c r="Q432" s="235" t="n"/>
      <c r="R432" s="235" t="n"/>
      <c r="S432" s="235" t="n"/>
      <c r="T432" s="235" t="n"/>
      <c r="U432" s="235" t="n"/>
      <c r="V432" s="235" t="n"/>
      <c r="W432" s="235" t="n"/>
      <c r="X432" s="235" t="n"/>
      <c r="Y432" s="195" t="n">
        <v>115</v>
      </c>
      <c r="Z432" s="195" t="n">
        <v>115</v>
      </c>
      <c r="AA432" s="235" t="n">
        <v>5724</v>
      </c>
      <c r="AB432" s="235" t="n">
        <v>5616</v>
      </c>
      <c r="AC432" s="235" t="n">
        <v>5508</v>
      </c>
      <c r="AD432" s="235" t="n">
        <v>5292</v>
      </c>
      <c r="AE432" s="235" t="n">
        <v>5076</v>
      </c>
      <c r="AF432" s="235" t="n">
        <v>4482</v>
      </c>
      <c r="AG432" s="235" t="n">
        <v>4428</v>
      </c>
      <c r="AH432" s="235" t="n">
        <v>4374</v>
      </c>
      <c r="AI432" s="235" t="n">
        <v>4212</v>
      </c>
      <c r="AJ432" s="235" t="n">
        <v>4050</v>
      </c>
      <c r="AK432" s="195" t="n">
        <v>114</v>
      </c>
      <c r="AL432" s="195" t="n">
        <v>113</v>
      </c>
      <c r="AM432" s="235" t="n"/>
      <c r="AN432" s="235" t="n"/>
      <c r="AO432" s="282" t="n"/>
      <c r="AP432" s="219" t="n">
        <v>60</v>
      </c>
      <c r="AQ432" s="220" t="n">
        <v>120</v>
      </c>
      <c r="AR432" s="218" t="n"/>
      <c r="AS432" s="218" t="n"/>
      <c r="AT432" s="218" t="n"/>
      <c r="AU432" s="218" t="n"/>
      <c r="AV432" s="218" t="n">
        <v>29160</v>
      </c>
      <c r="AW432" s="218" t="n"/>
      <c r="AX432" s="218" t="n">
        <v>162</v>
      </c>
      <c r="AY432" s="218" t="n">
        <v>270</v>
      </c>
      <c r="AZ432" s="218" t="n"/>
      <c r="BA432" s="218" t="n"/>
      <c r="BB432" s="218" t="n"/>
      <c r="BC432" s="218" t="n"/>
      <c r="BD432" s="218" t="n"/>
      <c r="BE432" s="218" t="n"/>
      <c r="BF432" s="218" t="n"/>
      <c r="BG432" s="218" t="n"/>
      <c r="BH432" s="218" t="n">
        <v>29592</v>
      </c>
      <c r="BI432" s="218" t="n"/>
      <c r="BJ432" s="218" t="n"/>
      <c r="BK432" s="218" t="n">
        <v>46656</v>
      </c>
      <c r="BL432" s="218" t="n">
        <v>108</v>
      </c>
      <c r="BM432" s="218" t="n">
        <v>54</v>
      </c>
      <c r="BN432" s="218" t="n">
        <v>54</v>
      </c>
      <c r="BO432" s="218" t="n"/>
      <c r="BP432" s="218" t="n"/>
      <c r="BQ432" s="218" t="n"/>
      <c r="BR432" s="218" t="n"/>
      <c r="BS432" s="218" t="n"/>
      <c r="BT432" s="218" t="n"/>
      <c r="BU432" s="218" t="n"/>
      <c r="BV432" s="218" t="n"/>
      <c r="BW432" s="218" t="n"/>
      <c r="BX432" s="221" t="n">
        <v>108</v>
      </c>
      <c r="BY432" s="221" t="n">
        <v>162</v>
      </c>
      <c r="BZ432" s="221" t="n"/>
      <c r="CA432" s="221" t="n"/>
      <c r="CB432" s="221" t="n"/>
      <c r="CC432" s="221" t="n"/>
      <c r="CD432" s="221" t="n"/>
      <c r="CE432" s="221" t="n"/>
      <c r="CF432" s="221" t="n"/>
      <c r="CG432" s="222" t="n"/>
      <c r="CH432" s="217" t="n">
        <v>0.015</v>
      </c>
      <c r="CI432" s="449" t="n"/>
      <c r="CJ432" s="224" t="n"/>
      <c r="CK432" s="196" t="n"/>
      <c r="CL432" s="196" t="n"/>
      <c r="CM432" s="196" t="n"/>
      <c r="CN432" s="196" t="n"/>
      <c r="CO432" s="196" t="inlineStr">
        <is>
          <t>Media</t>
        </is>
      </c>
      <c r="CP432" s="24" t="inlineStr">
        <is>
          <t>Media</t>
        </is>
      </c>
      <c r="CQ432" s="367" t="n"/>
      <c r="CR432" s="367" t="n"/>
      <c r="CS432" s="367" t="n">
        <v>3</v>
      </c>
      <c r="CT432" s="367" t="n"/>
      <c r="CU432" s="367" t="n"/>
      <c r="CV432" s="367" t="n"/>
      <c r="CW432" s="367" t="n"/>
      <c r="CX432" s="367" t="n"/>
      <c r="CY432" s="367">
        <f>IFERROR(ROUND(STDEV(AN432,L432),1),"")</f>
        <v/>
      </c>
      <c r="CZ432" s="235">
        <f>IFERROR(ROUND(AVERAGE(O432:S432,AA432:AE432),0),"")</f>
        <v/>
      </c>
      <c r="DA432" s="235">
        <f>IFERROR(AVERAGE(T432:X432,AF432:AJ432),"")</f>
        <v/>
      </c>
      <c r="DB432" s="96" t="n"/>
      <c r="DC432" s="431">
        <f>SUM(BL432:BT432,AW432:BE432)</f>
        <v/>
      </c>
      <c r="DD432">
        <f>ROUND(DC432/K432,0)</f>
        <v/>
      </c>
      <c r="DE432">
        <f>IFERROR(ROUND(AVERAGE(Y432:Z432,AK432:AL432),0),"")</f>
        <v/>
      </c>
      <c r="DF432" s="218">
        <f>IFERROR(ROUND((3600/DE432*J432),0),"")</f>
        <v/>
      </c>
      <c r="DG432">
        <f>IFERROR(ROUND(DD432/DF432,1),"")</f>
        <v/>
      </c>
      <c r="DH432" s="431">
        <f>DD432+DB432</f>
        <v/>
      </c>
      <c r="DI432">
        <f>DC432/DH432</f>
        <v/>
      </c>
      <c r="DK432" s="431">
        <f>DF432-AP432</f>
        <v/>
      </c>
      <c r="DL432" s="367" t="n"/>
      <c r="DM432" s="367" t="n"/>
      <c r="DN432" s="367" t="n"/>
      <c r="DO432" s="367" t="n"/>
      <c r="DP432" s="367" t="n"/>
      <c r="DQ432" s="367" t="n"/>
      <c r="DR432" s="367" t="n"/>
      <c r="DS432" s="367" t="n"/>
      <c r="DT432" s="367" t="n"/>
      <c r="DU432" s="367" t="n"/>
      <c r="DV432" s="367" t="n"/>
      <c r="DW432" s="367" t="n"/>
      <c r="DX432" s="367" t="n"/>
      <c r="DY432" s="367" t="n"/>
      <c r="DZ432" s="367" t="n"/>
      <c r="EA432" s="367" t="n"/>
      <c r="EB432" s="367" t="n"/>
      <c r="EC432" s="367" t="n"/>
      <c r="ED432" s="367" t="n"/>
      <c r="EE432" s="367" t="n"/>
      <c r="EF432" s="367" t="n"/>
      <c r="EG432" s="367" t="n"/>
      <c r="EH432" s="367" t="n"/>
      <c r="EI432" s="367" t="n"/>
    </row>
    <row r="433" ht="31.5" customFormat="1" customHeight="1" s="242">
      <c r="A433" s="236" t="n">
        <v>2022</v>
      </c>
      <c r="B433" s="192" t="n">
        <v>1</v>
      </c>
      <c r="C433" s="448" t="n">
        <v>44583</v>
      </c>
      <c r="D433" s="192" t="n">
        <v>142</v>
      </c>
      <c r="E433" s="192" t="n">
        <v>280</v>
      </c>
      <c r="F433" s="192" t="n">
        <v>2</v>
      </c>
      <c r="G433" s="241" t="inlineStr">
        <is>
          <t>صندق 10ك بنى سويف</t>
        </is>
      </c>
      <c r="H433" t="inlineStr">
        <is>
          <t>FM000B10000000</t>
        </is>
      </c>
      <c r="I433" t="inlineStr">
        <is>
          <t>1400*1700</t>
        </is>
      </c>
      <c r="J433" t="n">
        <v>3</v>
      </c>
      <c r="K433" t="n">
        <v>2</v>
      </c>
      <c r="L433" s="243" t="n">
        <v>323</v>
      </c>
      <c r="M433" s="244" t="n">
        <v>300.39</v>
      </c>
      <c r="N433" s="245" t="n">
        <v>345.61</v>
      </c>
      <c r="O433" s="235" t="n"/>
      <c r="P433" s="235" t="n"/>
      <c r="Q433" s="235" t="n"/>
      <c r="R433" s="235" t="n"/>
      <c r="S433" s="235" t="n"/>
      <c r="T433" s="235" t="n"/>
      <c r="U433" s="235" t="n"/>
      <c r="V433" s="235" t="n"/>
      <c r="W433" s="235" t="n"/>
      <c r="X433" s="235" t="n"/>
      <c r="Y433" s="195" t="n">
        <v>110</v>
      </c>
      <c r="Z433" s="195" t="n">
        <v>110</v>
      </c>
      <c r="AA433" s="235" t="n"/>
      <c r="AB433" s="235" t="n"/>
      <c r="AC433" s="235" t="n"/>
      <c r="AD433" s="235" t="n"/>
      <c r="AE433" s="235" t="n"/>
      <c r="AF433" s="235" t="n"/>
      <c r="AG433" s="235" t="n"/>
      <c r="AH433" s="235" t="n"/>
      <c r="AI433" s="235" t="n"/>
      <c r="AJ433" s="235" t="n"/>
      <c r="AK433" s="195" t="n">
        <v>108</v>
      </c>
      <c r="AL433" s="195" t="n">
        <v>108</v>
      </c>
      <c r="AM433" s="235" t="n"/>
      <c r="AN433" s="235" t="n"/>
      <c r="AO433" s="282" t="n"/>
      <c r="AP433" s="219" t="n">
        <v>105</v>
      </c>
      <c r="AQ433" s="220" t="n">
        <v>103</v>
      </c>
      <c r="AR433" s="218" t="n"/>
      <c r="AS433" s="218" t="n"/>
      <c r="AT433" s="218" t="n"/>
      <c r="AU433" s="218" t="n"/>
      <c r="AV433" s="218" t="n"/>
      <c r="AW433" s="218" t="n"/>
      <c r="AX433" s="218" t="n"/>
      <c r="AY433" s="218" t="n"/>
      <c r="AZ433" s="218" t="n"/>
      <c r="BA433" s="218" t="n"/>
      <c r="BB433" s="218" t="n"/>
      <c r="BC433" s="218" t="n"/>
      <c r="BD433" s="218" t="n"/>
      <c r="BE433" s="218" t="n"/>
      <c r="BF433" s="218" t="n"/>
      <c r="BG433" s="218" t="n"/>
      <c r="BH433" s="218" t="n"/>
      <c r="BI433" s="218" t="n"/>
      <c r="BJ433" s="218" t="n"/>
      <c r="BK433" s="218" t="n"/>
      <c r="BL433" s="218" t="n"/>
      <c r="BM433" s="218" t="n"/>
      <c r="BN433" s="218" t="n"/>
      <c r="BO433" s="218" t="n"/>
      <c r="BP433" s="218" t="n"/>
      <c r="BQ433" s="218" t="n"/>
      <c r="BR433" s="218" t="n"/>
      <c r="BS433" s="218" t="n"/>
      <c r="BT433" s="218" t="n"/>
      <c r="BU433" s="218" t="n"/>
      <c r="BV433" s="218" t="n"/>
      <c r="BW433" s="218" t="n"/>
      <c r="BX433" s="221" t="n"/>
      <c r="BY433" s="221" t="n"/>
      <c r="BZ433" s="221" t="n"/>
      <c r="CA433" s="221" t="n"/>
      <c r="CB433" s="221" t="n"/>
      <c r="CC433" s="221" t="n"/>
      <c r="CD433" s="221" t="n"/>
      <c r="CE433" s="221" t="n"/>
      <c r="CF433" s="221" t="n"/>
      <c r="CG433" s="222" t="n"/>
      <c r="CH433" s="217" t="n">
        <v>0.015</v>
      </c>
      <c r="CI433" s="449" t="n"/>
      <c r="CJ433" s="224" t="n"/>
      <c r="CK433" s="196" t="n"/>
      <c r="CL433" s="196" t="n"/>
      <c r="CM433" s="196" t="n"/>
      <c r="CN433" s="196" t="n"/>
      <c r="CO433" s="196" t="inlineStr">
        <is>
          <t>عملاء متنوعون</t>
        </is>
      </c>
      <c r="CP433" s="24" t="n"/>
      <c r="CQ433" s="367" t="n"/>
      <c r="CR433" s="367" t="n"/>
      <c r="CS433" s="367" t="n">
        <v>3</v>
      </c>
      <c r="CT433" s="367" t="n"/>
      <c r="CU433" s="367" t="n"/>
      <c r="CV433" s="367" t="n"/>
      <c r="CW433" s="367" t="n"/>
      <c r="CX433" s="367" t="n"/>
      <c r="CY433" s="367">
        <f>IFERROR(ROUND(STDEV(AN433,L433),1),"")</f>
        <v/>
      </c>
      <c r="CZ433" s="235">
        <f>IFERROR(ROUND(AVERAGE(O433:S433,AA433:AE433),0),"")</f>
        <v/>
      </c>
      <c r="DA433" s="235">
        <f>IFERROR(AVERAGE(T433:X433,AF433:AJ433),"")</f>
        <v/>
      </c>
      <c r="DB433" s="96" t="n"/>
      <c r="DC433" s="431">
        <f>SUM(BL433:BT433,AW433:BE433)</f>
        <v/>
      </c>
      <c r="DD433">
        <f>ROUND(DC433/K433,0)</f>
        <v/>
      </c>
      <c r="DE433">
        <f>IFERROR(ROUND(AVERAGE(Y433:Z433,AK433:AL433),0),"")</f>
        <v/>
      </c>
      <c r="DF433" s="218">
        <f>IFERROR(ROUND((3600/DE433*J433),0),"")</f>
        <v/>
      </c>
      <c r="DG433">
        <f>IFERROR(ROUND(DD433/DF433,1),"")</f>
        <v/>
      </c>
      <c r="DH433" s="431">
        <f>DD433+DB433</f>
        <v/>
      </c>
      <c r="DI433">
        <f>DC433/DH433</f>
        <v/>
      </c>
      <c r="DK433" s="431">
        <f>DF433-AP433</f>
        <v/>
      </c>
      <c r="DL433" s="367" t="n"/>
      <c r="DM433" s="367" t="n"/>
      <c r="DN433" s="367" t="n"/>
      <c r="DO433" s="367" t="n"/>
      <c r="DP433" s="367" t="n"/>
      <c r="DQ433" s="367" t="n"/>
      <c r="DR433" s="367" t="n"/>
      <c r="DS433" s="367" t="n"/>
      <c r="DT433" s="367" t="n"/>
      <c r="DU433" s="367" t="n"/>
      <c r="DV433" s="367" t="n"/>
      <c r="DW433" s="367" t="n"/>
      <c r="DX433" s="367" t="n"/>
      <c r="DY433" s="367" t="n"/>
      <c r="DZ433" s="367" t="n"/>
      <c r="EA433" s="367" t="n"/>
      <c r="EB433" s="367" t="n"/>
      <c r="EC433" s="367" t="n"/>
      <c r="ED433" s="367" t="n"/>
      <c r="EE433" s="367" t="n"/>
      <c r="EF433" s="367" t="n"/>
      <c r="EG433" s="367" t="n"/>
      <c r="EH433" s="367" t="n"/>
      <c r="EI433" s="367" t="n"/>
    </row>
    <row r="434" ht="31.5" customFormat="1" customHeight="1" s="242">
      <c r="A434" s="236" t="n">
        <v>2022</v>
      </c>
      <c r="B434" s="192" t="n">
        <v>1</v>
      </c>
      <c r="C434" s="448" t="n">
        <v>44583</v>
      </c>
      <c r="D434" s="192" t="n">
        <v>143</v>
      </c>
      <c r="E434" s="192" t="n">
        <v>281</v>
      </c>
      <c r="F434" s="192" t="n">
        <v>2</v>
      </c>
      <c r="G434" s="241" t="inlineStr">
        <is>
          <t>صندوق 10 ك فلات ك 18 بدون بادج</t>
        </is>
      </c>
      <c r="H434" t="inlineStr">
        <is>
          <t>FM000B10180000</t>
        </is>
      </c>
      <c r="I434" t="inlineStr">
        <is>
          <t>1400*1700</t>
        </is>
      </c>
      <c r="J434" t="n">
        <v>4</v>
      </c>
      <c r="K434" t="n">
        <v>2</v>
      </c>
      <c r="L434" s="243" t="n">
        <v>285</v>
      </c>
      <c r="M434" s="244" t="n">
        <v>265.05</v>
      </c>
      <c r="N434" s="245" t="n">
        <v>304.95</v>
      </c>
      <c r="O434" s="235" t="n"/>
      <c r="P434" s="235" t="n"/>
      <c r="Q434" s="235" t="n"/>
      <c r="R434" s="235" t="n"/>
      <c r="S434" s="235" t="n"/>
      <c r="T434" s="235" t="n"/>
      <c r="U434" s="235" t="n"/>
      <c r="V434" s="235" t="n"/>
      <c r="W434" s="235" t="n"/>
      <c r="X434" s="235" t="n"/>
      <c r="Y434" s="195" t="n">
        <v>120</v>
      </c>
      <c r="Z434" s="195" t="n">
        <v>119</v>
      </c>
      <c r="AA434" s="235" t="n"/>
      <c r="AB434" s="235" t="n"/>
      <c r="AC434" s="235" t="n"/>
      <c r="AD434" s="235" t="n"/>
      <c r="AE434" s="235" t="n"/>
      <c r="AF434" s="235" t="n"/>
      <c r="AG434" s="235" t="n"/>
      <c r="AH434" s="235" t="n"/>
      <c r="AI434" s="235" t="n"/>
      <c r="AJ434" s="235" t="n"/>
      <c r="AK434" s="195" t="n">
        <v>121</v>
      </c>
      <c r="AL434" s="195" t="n">
        <v>120</v>
      </c>
      <c r="AM434" s="235" t="n"/>
      <c r="AN434" s="235" t="n"/>
      <c r="AO434" s="282" t="n"/>
      <c r="AP434" s="219" t="n">
        <v>120</v>
      </c>
      <c r="AQ434" s="220" t="n">
        <v>120</v>
      </c>
      <c r="AR434" s="218" t="n"/>
      <c r="AS434" s="218" t="n"/>
      <c r="AT434" s="218" t="n"/>
      <c r="AU434" s="218" t="n"/>
      <c r="AV434" s="218" t="n"/>
      <c r="AW434" s="218" t="n"/>
      <c r="AX434" s="218" t="n"/>
      <c r="AY434" s="218" t="n"/>
      <c r="AZ434" s="218" t="n"/>
      <c r="BA434" s="218" t="n"/>
      <c r="BB434" s="218" t="n"/>
      <c r="BC434" s="218" t="n"/>
      <c r="BD434" s="218" t="n"/>
      <c r="BE434" s="218" t="n"/>
      <c r="BF434" s="218" t="n"/>
      <c r="BG434" s="218" t="n"/>
      <c r="BH434" s="218" t="n"/>
      <c r="BI434" s="218" t="n"/>
      <c r="BJ434" s="218" t="n"/>
      <c r="BK434" s="218" t="n"/>
      <c r="BL434" s="218" t="n"/>
      <c r="BM434" s="218" t="n"/>
      <c r="BN434" s="218" t="n"/>
      <c r="BO434" s="218" t="n"/>
      <c r="BP434" s="218" t="n"/>
      <c r="BQ434" s="218" t="n"/>
      <c r="BR434" s="218" t="n"/>
      <c r="BS434" s="218" t="n"/>
      <c r="BT434" s="218" t="n"/>
      <c r="BU434" s="218" t="n"/>
      <c r="BV434" s="218" t="n"/>
      <c r="BW434" s="218" t="n"/>
      <c r="BX434" s="221" t="n"/>
      <c r="BY434" s="221" t="n"/>
      <c r="BZ434" s="221" t="n"/>
      <c r="CA434" s="221" t="n"/>
      <c r="CB434" s="221" t="n"/>
      <c r="CC434" s="221" t="n"/>
      <c r="CD434" s="221" t="n"/>
      <c r="CE434" s="221" t="n"/>
      <c r="CF434" s="221" t="n"/>
      <c r="CG434" s="222" t="n"/>
      <c r="CH434" s="217" t="n">
        <v>0.015</v>
      </c>
      <c r="CI434" s="449" t="n"/>
      <c r="CJ434" s="224" t="n"/>
      <c r="CK434" s="196" t="n"/>
      <c r="CL434" s="196" t="n"/>
      <c r="CM434" s="196" t="n"/>
      <c r="CN434" s="196" t="n"/>
      <c r="CO434" s="196" t="inlineStr">
        <is>
          <t>عملاء متنوعون</t>
        </is>
      </c>
      <c r="CP434" s="24" t="n"/>
      <c r="CQ434" s="367" t="n"/>
      <c r="CR434" s="367" t="n"/>
      <c r="CS434" s="367" t="n">
        <v>3</v>
      </c>
      <c r="CT434" s="367" t="n"/>
      <c r="CU434" s="367" t="n"/>
      <c r="CV434" s="367" t="n"/>
      <c r="CW434" s="367" t="n"/>
      <c r="CX434" s="367" t="n"/>
      <c r="CY434" s="367">
        <f>IFERROR(ROUND(STDEV(AN434,L434),1),"")</f>
        <v/>
      </c>
      <c r="CZ434" s="235">
        <f>IFERROR(ROUND(AVERAGE(O434:S434,AA434:AE434),0),"")</f>
        <v/>
      </c>
      <c r="DA434" s="235">
        <f>IFERROR(AVERAGE(T434:X434,AF434:AJ434),"")</f>
        <v/>
      </c>
      <c r="DB434" s="96" t="n"/>
      <c r="DC434" s="431">
        <f>SUM(BL434:BT434,AW434:BE434)</f>
        <v/>
      </c>
      <c r="DD434">
        <f>ROUND(DC434/K434,0)</f>
        <v/>
      </c>
      <c r="DE434">
        <f>IFERROR(ROUND(AVERAGE(Y434:Z434,AK434:AL434),0),"")</f>
        <v/>
      </c>
      <c r="DF434" s="218">
        <f>IFERROR(ROUND((3600/DE434*J434),0),"")</f>
        <v/>
      </c>
      <c r="DG434">
        <f>IFERROR(ROUND(DD434/DF434,1),"")</f>
        <v/>
      </c>
      <c r="DH434" s="431">
        <f>DD434+DB434</f>
        <v/>
      </c>
      <c r="DI434">
        <f>DC434/DH434</f>
        <v/>
      </c>
      <c r="DK434" s="431">
        <f>DF434-AP434</f>
        <v/>
      </c>
      <c r="DL434" s="367" t="n"/>
      <c r="DM434" s="367" t="n"/>
      <c r="DN434" s="367" t="n"/>
      <c r="DO434" s="367" t="n"/>
      <c r="DP434" s="367" t="n"/>
      <c r="DQ434" s="367" t="n"/>
      <c r="DR434" s="367" t="n"/>
      <c r="DS434" s="367" t="n"/>
      <c r="DT434" s="367" t="n"/>
      <c r="DU434" s="367" t="n"/>
      <c r="DV434" s="367" t="n"/>
      <c r="DW434" s="367" t="n"/>
      <c r="DX434" s="367" t="n"/>
      <c r="DY434" s="367" t="n"/>
      <c r="DZ434" s="367" t="n"/>
      <c r="EA434" s="367" t="n"/>
      <c r="EB434" s="367" t="n"/>
      <c r="EC434" s="367" t="n"/>
      <c r="ED434" s="367" t="n"/>
      <c r="EE434" s="367" t="n"/>
      <c r="EF434" s="367" t="n"/>
      <c r="EG434" s="367" t="n"/>
      <c r="EH434" s="367" t="n"/>
      <c r="EI434" s="367" t="n"/>
    </row>
    <row r="435" ht="31.5" customFormat="1" customHeight="1" s="242">
      <c r="A435" s="236" t="n">
        <v>2022</v>
      </c>
      <c r="B435" s="192" t="n">
        <v>1</v>
      </c>
      <c r="C435" s="448" t="n">
        <v>44583</v>
      </c>
      <c r="D435" s="192" t="n">
        <v>395</v>
      </c>
      <c r="E435" s="192" t="n">
        <v>607</v>
      </c>
      <c r="F435" s="192" t="n">
        <v>2</v>
      </c>
      <c r="G435" s="241" t="inlineStr">
        <is>
          <t>مجموعه زوايا اماميه - منلو</t>
        </is>
      </c>
      <c r="H435" t="inlineStr">
        <is>
          <t>FMMINI20000042</t>
        </is>
      </c>
      <c r="I435" t="inlineStr">
        <is>
          <t>1400*1700</t>
        </is>
      </c>
      <c r="J435" t="n">
        <v>3</v>
      </c>
      <c r="K435" t="n">
        <v>3</v>
      </c>
      <c r="L435" s="243" t="n">
        <v>120</v>
      </c>
      <c r="M435" s="244" t="n">
        <v>111.6</v>
      </c>
      <c r="N435" s="245" t="n">
        <v>128.4</v>
      </c>
      <c r="O435" s="235" t="n"/>
      <c r="P435" s="235" t="n"/>
      <c r="Q435" s="235" t="n"/>
      <c r="R435" s="235" t="n"/>
      <c r="S435" s="235" t="n"/>
      <c r="T435" s="235" t="n"/>
      <c r="U435" s="235" t="n"/>
      <c r="V435" s="235" t="n"/>
      <c r="W435" s="235" t="n"/>
      <c r="X435" s="235" t="n"/>
      <c r="Y435" s="195" t="n">
        <v>112</v>
      </c>
      <c r="Z435" s="195" t="n">
        <v>111</v>
      </c>
      <c r="AA435" s="235" t="n"/>
      <c r="AB435" s="235" t="n"/>
      <c r="AC435" s="235" t="n"/>
      <c r="AD435" s="235" t="n"/>
      <c r="AE435" s="235" t="n"/>
      <c r="AF435" s="235" t="n"/>
      <c r="AG435" s="235" t="n"/>
      <c r="AH435" s="235" t="n"/>
      <c r="AI435" s="235" t="n"/>
      <c r="AJ435" s="235" t="n"/>
      <c r="AK435" s="195" t="n">
        <v>112</v>
      </c>
      <c r="AL435" s="195" t="n">
        <v>110</v>
      </c>
      <c r="AM435" s="235" t="n"/>
      <c r="AN435" s="235" t="n"/>
      <c r="AO435" s="282" t="n"/>
      <c r="AP435" s="219" t="n">
        <v>90</v>
      </c>
      <c r="AQ435" s="220" t="n">
        <v>120</v>
      </c>
      <c r="AR435" s="218" t="n"/>
      <c r="AS435" s="218" t="n"/>
      <c r="AT435" s="218" t="n"/>
      <c r="AU435" s="218" t="n"/>
      <c r="AV435" s="218" t="n"/>
      <c r="AW435" s="218" t="n"/>
      <c r="AX435" s="218" t="n"/>
      <c r="AY435" s="218" t="n"/>
      <c r="AZ435" s="218" t="n"/>
      <c r="BA435" s="218" t="n"/>
      <c r="BB435" s="218" t="n"/>
      <c r="BC435" s="218" t="n"/>
      <c r="BD435" s="218" t="n"/>
      <c r="BE435" s="218" t="n"/>
      <c r="BF435" s="218" t="n"/>
      <c r="BG435" s="218" t="n"/>
      <c r="BH435" s="218" t="n"/>
      <c r="BI435" s="218" t="n"/>
      <c r="BJ435" s="218" t="n"/>
      <c r="BK435" s="218" t="n"/>
      <c r="BL435" s="218" t="n"/>
      <c r="BM435" s="218" t="n"/>
      <c r="BN435" s="218" t="n"/>
      <c r="BO435" s="218" t="n"/>
      <c r="BP435" s="218" t="n"/>
      <c r="BQ435" s="218" t="n"/>
      <c r="BR435" s="218" t="n"/>
      <c r="BS435" s="218" t="n"/>
      <c r="BT435" s="218" t="n"/>
      <c r="BU435" s="218" t="n"/>
      <c r="BV435" s="218" t="n"/>
      <c r="BW435" s="218" t="n"/>
      <c r="BX435" s="221" t="n"/>
      <c r="BY435" s="221" t="n"/>
      <c r="BZ435" s="221" t="n"/>
      <c r="CA435" s="221" t="n"/>
      <c r="CB435" s="221" t="n"/>
      <c r="CC435" s="221" t="n"/>
      <c r="CD435" s="221" t="n"/>
      <c r="CE435" s="221" t="n"/>
      <c r="CF435" s="221" t="n"/>
      <c r="CG435" s="222" t="n"/>
      <c r="CH435" s="217" t="n">
        <v>0.015</v>
      </c>
      <c r="CI435" s="449" t="n"/>
      <c r="CJ435" s="224" t="n"/>
      <c r="CK435" s="196" t="n"/>
      <c r="CL435" s="196" t="n"/>
      <c r="CM435" s="196" t="n"/>
      <c r="CN435" s="196" t="n"/>
      <c r="CO435" s="196" t="inlineStr">
        <is>
          <t>ميلو</t>
        </is>
      </c>
      <c r="CP435" s="24" t="inlineStr">
        <is>
          <t>ميلو</t>
        </is>
      </c>
      <c r="CQ435" s="367" t="n"/>
      <c r="CR435" s="367" t="n"/>
      <c r="CS435" s="367" t="n">
        <v>3</v>
      </c>
      <c r="CT435" s="367" t="n"/>
      <c r="CU435" s="367" t="n"/>
      <c r="CV435" s="367" t="n"/>
      <c r="CW435" s="367" t="n"/>
      <c r="CX435" s="367" t="n"/>
      <c r="CY435" s="367">
        <f>IFERROR(ROUND(STDEV(AN435,L435),1),"")</f>
        <v/>
      </c>
      <c r="CZ435" s="235">
        <f>IFERROR(ROUND(AVERAGE(O435:S435,AA435:AE435),0),"")</f>
        <v/>
      </c>
      <c r="DA435" s="235">
        <f>IFERROR(AVERAGE(T435:X435,AF435:AJ435),"")</f>
        <v/>
      </c>
      <c r="DB435" s="96" t="n"/>
      <c r="DC435" s="431">
        <f>SUM(BL435:BT435,AW435:BE435)</f>
        <v/>
      </c>
      <c r="DD435">
        <f>ROUND(DC435/K435,0)</f>
        <v/>
      </c>
      <c r="DE435">
        <f>IFERROR(ROUND(AVERAGE(Y435:Z435,AK435:AL435),0),"")</f>
        <v/>
      </c>
      <c r="DF435" s="218">
        <f>IFERROR(ROUND((3600/DE435*J435),0),"")</f>
        <v/>
      </c>
      <c r="DG435">
        <f>IFERROR(ROUND(DD435/DF435,1),"")</f>
        <v/>
      </c>
      <c r="DH435" s="431">
        <f>DD435+DB435</f>
        <v/>
      </c>
      <c r="DI435">
        <f>DC435/DH435</f>
        <v/>
      </c>
      <c r="DK435" s="431">
        <f>DF435-AP435</f>
        <v/>
      </c>
      <c r="DL435" s="367" t="n"/>
      <c r="DM435" s="367" t="n"/>
      <c r="DN435" s="367" t="n"/>
      <c r="DO435" s="367" t="n"/>
      <c r="DP435" s="367" t="n"/>
      <c r="DQ435" s="367" t="n"/>
      <c r="DR435" s="367" t="n"/>
      <c r="DS435" s="367" t="n"/>
      <c r="DT435" s="367" t="n"/>
      <c r="DU435" s="367" t="n"/>
      <c r="DV435" s="367" t="n"/>
      <c r="DW435" s="367" t="n"/>
      <c r="DX435" s="367" t="n"/>
      <c r="DY435" s="367" t="n"/>
      <c r="DZ435" s="367" t="n"/>
      <c r="EA435" s="367" t="n"/>
      <c r="EB435" s="367" t="n"/>
      <c r="EC435" s="367" t="n"/>
      <c r="ED435" s="367" t="n"/>
      <c r="EE435" s="367" t="n"/>
      <c r="EF435" s="367" t="n"/>
      <c r="EG435" s="367" t="n"/>
      <c r="EH435" s="367" t="n"/>
      <c r="EI435" s="367" t="n"/>
    </row>
    <row r="436" ht="31.5" customFormat="1" customHeight="1" s="242">
      <c r="A436" s="236" t="n">
        <v>2022</v>
      </c>
      <c r="B436" s="192" t="n">
        <v>1</v>
      </c>
      <c r="C436" s="448" t="n">
        <v>44583</v>
      </c>
      <c r="D436" s="192" t="n">
        <v>395</v>
      </c>
      <c r="E436" s="192" t="n">
        <v>608</v>
      </c>
      <c r="F436" s="192" t="n">
        <v>2</v>
      </c>
      <c r="G436" s="241" t="inlineStr">
        <is>
          <t>مجموعة زوايا منلو خلفية</t>
        </is>
      </c>
      <c r="H436" t="inlineStr">
        <is>
          <t>FMMINI30000043</t>
        </is>
      </c>
      <c r="I436" t="inlineStr">
        <is>
          <t>1400*1700</t>
        </is>
      </c>
      <c r="J436" t="n">
        <v>3</v>
      </c>
      <c r="K436" t="n">
        <v>3</v>
      </c>
      <c r="L436" s="243" t="n">
        <v>110</v>
      </c>
      <c r="M436" s="244" t="n">
        <v>102.3</v>
      </c>
      <c r="N436" s="245" t="n">
        <v>117.7</v>
      </c>
      <c r="O436" s="235" t="n"/>
      <c r="P436" s="235" t="n"/>
      <c r="Q436" s="235" t="n"/>
      <c r="R436" s="235" t="n"/>
      <c r="S436" s="235" t="n"/>
      <c r="T436" s="235" t="n"/>
      <c r="U436" s="235" t="n"/>
      <c r="V436" s="235" t="n"/>
      <c r="W436" s="235" t="n"/>
      <c r="X436" s="235" t="n"/>
      <c r="Y436" s="195" t="n">
        <v>112</v>
      </c>
      <c r="Z436" s="195" t="n">
        <v>111</v>
      </c>
      <c r="AA436" s="235" t="n"/>
      <c r="AB436" s="235" t="n"/>
      <c r="AC436" s="235" t="n"/>
      <c r="AD436" s="235" t="n"/>
      <c r="AE436" s="235" t="n"/>
      <c r="AF436" s="235" t="n"/>
      <c r="AG436" s="235" t="n"/>
      <c r="AH436" s="235" t="n"/>
      <c r="AI436" s="235" t="n"/>
      <c r="AJ436" s="235" t="n"/>
      <c r="AK436" s="195" t="n">
        <v>112</v>
      </c>
      <c r="AL436" s="195" t="n">
        <v>110</v>
      </c>
      <c r="AM436" s="235" t="n"/>
      <c r="AN436" s="235" t="n"/>
      <c r="AO436" s="282" t="n"/>
      <c r="AP436" s="219" t="n">
        <v>90</v>
      </c>
      <c r="AQ436" s="220" t="n">
        <v>120</v>
      </c>
      <c r="AR436" s="218" t="n"/>
      <c r="AS436" s="218" t="n"/>
      <c r="AT436" s="218" t="n"/>
      <c r="AU436" s="218" t="n"/>
      <c r="AV436" s="218" t="n"/>
      <c r="AW436" s="218" t="n"/>
      <c r="AX436" s="218" t="n"/>
      <c r="AY436" s="218" t="n"/>
      <c r="AZ436" s="218" t="n"/>
      <c r="BA436" s="218" t="n"/>
      <c r="BB436" s="218" t="n"/>
      <c r="BC436" s="218" t="n"/>
      <c r="BD436" s="218" t="n"/>
      <c r="BE436" s="218" t="n"/>
      <c r="BF436" s="218" t="n"/>
      <c r="BG436" s="218" t="n"/>
      <c r="BH436" s="218" t="n"/>
      <c r="BI436" s="218" t="n"/>
      <c r="BJ436" s="218" t="n"/>
      <c r="BK436" s="218" t="n"/>
      <c r="BL436" s="218" t="n"/>
      <c r="BM436" s="218" t="n"/>
      <c r="BN436" s="218" t="n"/>
      <c r="BO436" s="218" t="n"/>
      <c r="BP436" s="218" t="n"/>
      <c r="BQ436" s="218" t="n"/>
      <c r="BR436" s="218" t="n"/>
      <c r="BS436" s="218" t="n"/>
      <c r="BT436" s="218" t="n"/>
      <c r="BU436" s="218" t="n"/>
      <c r="BV436" s="218" t="n"/>
      <c r="BW436" s="218" t="n"/>
      <c r="BX436" s="221" t="n"/>
      <c r="BY436" s="221" t="n"/>
      <c r="BZ436" s="221" t="n"/>
      <c r="CA436" s="221" t="n"/>
      <c r="CB436" s="221" t="n"/>
      <c r="CC436" s="221" t="n"/>
      <c r="CD436" s="221" t="n"/>
      <c r="CE436" s="221" t="n"/>
      <c r="CF436" s="221" t="n"/>
      <c r="CG436" s="222" t="n"/>
      <c r="CH436" s="217" t="n">
        <v>0.015</v>
      </c>
      <c r="CI436" s="449" t="n"/>
      <c r="CJ436" s="224" t="n"/>
      <c r="CK436" s="196" t="n"/>
      <c r="CL436" s="196" t="n"/>
      <c r="CM436" s="196" t="n"/>
      <c r="CN436" s="196" t="n"/>
      <c r="CO436" s="196" t="inlineStr">
        <is>
          <t>ميلو</t>
        </is>
      </c>
      <c r="CP436" s="24" t="inlineStr">
        <is>
          <t>ميلو</t>
        </is>
      </c>
      <c r="CQ436" s="367" t="n"/>
      <c r="CR436" s="367" t="n"/>
      <c r="CS436" s="367" t="n">
        <v>3</v>
      </c>
      <c r="CT436" s="367" t="n"/>
      <c r="CU436" s="367" t="n"/>
      <c r="CV436" s="367" t="n"/>
      <c r="CW436" s="367" t="n"/>
      <c r="CX436" s="367" t="n"/>
      <c r="CY436" s="367">
        <f>IFERROR(ROUND(STDEV(AN436,L436),1),"")</f>
        <v/>
      </c>
      <c r="CZ436" s="235">
        <f>IFERROR(ROUND(AVERAGE(O436:S436,AA436:AE436),0),"")</f>
        <v/>
      </c>
      <c r="DA436" s="235">
        <f>IFERROR(AVERAGE(T436:X436,AF436:AJ436),"")</f>
        <v/>
      </c>
      <c r="DB436" s="96" t="n"/>
      <c r="DC436" s="431">
        <f>SUM(BL436:BT436,AW436:BE436)</f>
        <v/>
      </c>
      <c r="DD436">
        <f>ROUND(DC436/K436,0)</f>
        <v/>
      </c>
      <c r="DE436">
        <f>IFERROR(ROUND(AVERAGE(Y436:Z436,AK436:AL436),0),"")</f>
        <v/>
      </c>
      <c r="DF436" s="218">
        <f>IFERROR(ROUND((3600/DE436*J436),0),"")</f>
        <v/>
      </c>
      <c r="DG436">
        <f>IFERROR(ROUND(DD436/DF436,1),"")</f>
        <v/>
      </c>
      <c r="DH436" s="431">
        <f>DD436+DB436</f>
        <v/>
      </c>
      <c r="DI436">
        <f>DC436/DH436</f>
        <v/>
      </c>
      <c r="DK436" s="431">
        <f>DF436-AP436</f>
        <v/>
      </c>
      <c r="DL436" s="367" t="n"/>
      <c r="DM436" s="367" t="n"/>
      <c r="DN436" s="367" t="n"/>
      <c r="DO436" s="367" t="n"/>
      <c r="DP436" s="367" t="n"/>
      <c r="DQ436" s="367" t="n"/>
      <c r="DR436" s="367" t="n"/>
      <c r="DS436" s="367" t="n"/>
      <c r="DT436" s="367" t="n"/>
      <c r="DU436" s="367" t="n"/>
      <c r="DV436" s="367" t="n"/>
      <c r="DW436" s="367" t="n"/>
      <c r="DX436" s="367" t="n"/>
      <c r="DY436" s="367" t="n"/>
      <c r="DZ436" s="367" t="n"/>
      <c r="EA436" s="367" t="n"/>
      <c r="EB436" s="367" t="n"/>
      <c r="EC436" s="367" t="n"/>
      <c r="ED436" s="367" t="n"/>
      <c r="EE436" s="367" t="n"/>
      <c r="EF436" s="367" t="n"/>
      <c r="EG436" s="367" t="n"/>
      <c r="EH436" s="367" t="n"/>
      <c r="EI436" s="367" t="n"/>
    </row>
    <row r="437" ht="31.5" customFormat="1" customHeight="1" s="242">
      <c r="A437" s="236" t="n">
        <v>2022</v>
      </c>
      <c r="B437" s="192" t="n">
        <v>1</v>
      </c>
      <c r="C437" s="448" t="n">
        <v>44583</v>
      </c>
      <c r="D437" s="192" t="n">
        <v>395</v>
      </c>
      <c r="E437" s="192" t="n">
        <v>609</v>
      </c>
      <c r="F437" s="192" t="n">
        <v>2</v>
      </c>
      <c r="G437" s="241" t="inlineStr">
        <is>
          <t>قاعده فوم جديده- منلو</t>
        </is>
      </c>
      <c r="H437" t="inlineStr">
        <is>
          <t>FMMINI10000044</t>
        </is>
      </c>
      <c r="I437" t="inlineStr">
        <is>
          <t>1400*1700</t>
        </is>
      </c>
      <c r="J437" t="n">
        <v>3</v>
      </c>
      <c r="K437" t="n">
        <v>3</v>
      </c>
      <c r="L437" s="243" t="n">
        <v>50</v>
      </c>
      <c r="M437" s="244" t="n">
        <v>46.5</v>
      </c>
      <c r="N437" s="245" t="n">
        <v>53.5</v>
      </c>
      <c r="O437" s="235" t="n"/>
      <c r="P437" s="235" t="n"/>
      <c r="Q437" s="235" t="n"/>
      <c r="R437" s="235" t="n"/>
      <c r="S437" s="235" t="n"/>
      <c r="T437" s="235" t="n"/>
      <c r="U437" s="235" t="n"/>
      <c r="V437" s="235" t="n"/>
      <c r="W437" s="235" t="n"/>
      <c r="X437" s="235" t="n"/>
      <c r="Y437" s="195" t="n">
        <v>112</v>
      </c>
      <c r="Z437" s="195" t="n">
        <v>111</v>
      </c>
      <c r="AA437" s="235" t="n"/>
      <c r="AB437" s="235" t="n"/>
      <c r="AC437" s="235" t="n"/>
      <c r="AD437" s="235" t="n"/>
      <c r="AE437" s="235" t="n"/>
      <c r="AF437" s="235" t="n"/>
      <c r="AG437" s="235" t="n"/>
      <c r="AH437" s="235" t="n"/>
      <c r="AI437" s="235" t="n"/>
      <c r="AJ437" s="235" t="n"/>
      <c r="AK437" s="195" t="n">
        <v>112</v>
      </c>
      <c r="AL437" s="195" t="n">
        <v>110</v>
      </c>
      <c r="AM437" s="235" t="n"/>
      <c r="AN437" s="235" t="n"/>
      <c r="AO437" s="282" t="n"/>
      <c r="AP437" s="219" t="n">
        <v>90</v>
      </c>
      <c r="AQ437" s="220" t="n">
        <v>120</v>
      </c>
      <c r="AR437" s="218" t="n"/>
      <c r="AS437" s="218" t="n"/>
      <c r="AT437" s="218" t="n"/>
      <c r="AU437" s="218" t="n"/>
      <c r="AV437" s="218" t="n"/>
      <c r="AW437" s="218" t="n"/>
      <c r="AX437" s="218" t="n"/>
      <c r="AY437" s="218" t="n"/>
      <c r="AZ437" s="218" t="n"/>
      <c r="BA437" s="218" t="n"/>
      <c r="BB437" s="218" t="n"/>
      <c r="BC437" s="218" t="n"/>
      <c r="BD437" s="218" t="n"/>
      <c r="BE437" s="218" t="n"/>
      <c r="BF437" s="218" t="n"/>
      <c r="BG437" s="218" t="n"/>
      <c r="BH437" s="218" t="n"/>
      <c r="BI437" s="218" t="n"/>
      <c r="BJ437" s="218" t="n"/>
      <c r="BK437" s="218" t="n"/>
      <c r="BL437" s="218" t="n"/>
      <c r="BM437" s="218" t="n"/>
      <c r="BN437" s="218" t="n"/>
      <c r="BO437" s="218" t="n"/>
      <c r="BP437" s="218" t="n"/>
      <c r="BQ437" s="218" t="n"/>
      <c r="BR437" s="218" t="n"/>
      <c r="BS437" s="218" t="n"/>
      <c r="BT437" s="218" t="n"/>
      <c r="BU437" s="218" t="n"/>
      <c r="BV437" s="218" t="n"/>
      <c r="BW437" s="218" t="n"/>
      <c r="BX437" s="221" t="n"/>
      <c r="BY437" s="221" t="n"/>
      <c r="BZ437" s="221" t="n"/>
      <c r="CA437" s="221" t="n"/>
      <c r="CB437" s="221" t="n"/>
      <c r="CC437" s="221" t="n"/>
      <c r="CD437" s="221" t="n"/>
      <c r="CE437" s="221" t="n"/>
      <c r="CF437" s="221" t="n"/>
      <c r="CG437" s="222" t="n"/>
      <c r="CH437" s="217" t="n">
        <v>0.015</v>
      </c>
      <c r="CI437" s="449" t="n"/>
      <c r="CJ437" s="224" t="n"/>
      <c r="CK437" s="196" t="n"/>
      <c r="CL437" s="196" t="n"/>
      <c r="CM437" s="196" t="n"/>
      <c r="CN437" s="196" t="n"/>
      <c r="CO437" s="196" t="inlineStr">
        <is>
          <t>ميلو</t>
        </is>
      </c>
      <c r="CP437" s="24" t="inlineStr">
        <is>
          <t>ميلو</t>
        </is>
      </c>
      <c r="CQ437" s="367" t="n"/>
      <c r="CR437" s="367" t="n"/>
      <c r="CS437" s="367" t="n">
        <v>3</v>
      </c>
      <c r="CT437" s="367" t="n"/>
      <c r="CU437" s="367" t="n"/>
      <c r="CV437" s="367" t="n"/>
      <c r="CW437" s="367" t="n"/>
      <c r="CX437" s="367" t="n"/>
      <c r="CY437" s="367">
        <f>IFERROR(ROUND(STDEV(AN437,L437),1),"")</f>
        <v/>
      </c>
      <c r="CZ437" s="235">
        <f>IFERROR(ROUND(AVERAGE(O437:S437,AA437:AE437),0),"")</f>
        <v/>
      </c>
      <c r="DA437" s="235">
        <f>IFERROR(AVERAGE(T437:X437,AF437:AJ437),"")</f>
        <v/>
      </c>
      <c r="DB437" s="96" t="n"/>
      <c r="DC437" s="431">
        <f>SUM(BL437:BT437,AW437:BE437)</f>
        <v/>
      </c>
      <c r="DD437">
        <f>ROUND(DC437/K437,0)</f>
        <v/>
      </c>
      <c r="DE437">
        <f>IFERROR(ROUND(AVERAGE(Y437:Z437,AK437:AL437),0),"")</f>
        <v/>
      </c>
      <c r="DF437" s="218">
        <f>IFERROR(ROUND((3600/DE437*J437),0),"")</f>
        <v/>
      </c>
      <c r="DG437">
        <f>IFERROR(ROUND(DD437/DF437,1),"")</f>
        <v/>
      </c>
      <c r="DH437" s="431">
        <f>DD437+DB437</f>
        <v/>
      </c>
      <c r="DI437">
        <f>DC437/DH437</f>
        <v/>
      </c>
      <c r="DK437" s="431">
        <f>DF437-AP437</f>
        <v/>
      </c>
      <c r="DL437" s="367" t="n"/>
      <c r="DM437" s="367" t="n"/>
      <c r="DN437" s="367" t="n"/>
      <c r="DO437" s="367" t="n"/>
      <c r="DP437" s="367" t="n"/>
      <c r="DQ437" s="367" t="n"/>
      <c r="DR437" s="367" t="n"/>
      <c r="DS437" s="367" t="n"/>
      <c r="DT437" s="367" t="n"/>
      <c r="DU437" s="367" t="n"/>
      <c r="DV437" s="367" t="n"/>
      <c r="DW437" s="367" t="n"/>
      <c r="DX437" s="367" t="n"/>
      <c r="DY437" s="367" t="n"/>
      <c r="DZ437" s="367" t="n"/>
      <c r="EA437" s="367" t="n"/>
      <c r="EB437" s="367" t="n"/>
      <c r="EC437" s="367" t="n"/>
      <c r="ED437" s="367" t="n"/>
      <c r="EE437" s="367" t="n"/>
      <c r="EF437" s="367" t="n"/>
      <c r="EG437" s="367" t="n"/>
      <c r="EH437" s="367" t="n"/>
      <c r="EI437" s="367" t="n"/>
    </row>
    <row r="438" ht="31.5" customFormat="1" customHeight="1" s="242">
      <c r="A438" s="236" t="n">
        <v>2022</v>
      </c>
      <c r="B438" s="192" t="n">
        <v>1</v>
      </c>
      <c r="C438" s="448" t="n">
        <v>44583</v>
      </c>
      <c r="D438" s="192" t="n">
        <v>425</v>
      </c>
      <c r="E438" s="192" t="n">
        <v>674</v>
      </c>
      <c r="F438" s="192" t="n">
        <v>2</v>
      </c>
      <c r="G438" s="241" t="inlineStr">
        <is>
          <t>LgWashing Mashine Base (VIVACHE)</t>
        </is>
      </c>
      <c r="H438" t="inlineStr">
        <is>
          <t>FMLGEI10000000</t>
        </is>
      </c>
      <c r="I438" t="inlineStr">
        <is>
          <t>1700*1400</t>
        </is>
      </c>
      <c r="J438" t="n">
        <v>2</v>
      </c>
      <c r="K438" t="n">
        <v>1</v>
      </c>
      <c r="L438" s="243" t="n">
        <v>256</v>
      </c>
      <c r="M438" s="244" t="n">
        <v>240.896</v>
      </c>
      <c r="N438" s="245" t="n">
        <v>274.176</v>
      </c>
      <c r="O438" s="235" t="n"/>
      <c r="P438" s="235" t="n">
        <v>41200</v>
      </c>
      <c r="Q438" s="235" t="n">
        <v>37904</v>
      </c>
      <c r="R438" s="235" t="n">
        <v>37080</v>
      </c>
      <c r="S438" s="235" t="n">
        <v>40170</v>
      </c>
      <c r="T438" s="235" t="n"/>
      <c r="U438" s="235" t="n">
        <v>30900</v>
      </c>
      <c r="V438" s="235" t="n">
        <v>29355</v>
      </c>
      <c r="W438" s="235" t="n">
        <v>28634</v>
      </c>
      <c r="X438" s="235" t="n">
        <v>30900</v>
      </c>
      <c r="Y438" s="195" t="n">
        <v>115</v>
      </c>
      <c r="Z438" s="195" t="n">
        <v>113</v>
      </c>
      <c r="AA438" s="235" t="n">
        <v>39140</v>
      </c>
      <c r="AB438" s="235" t="n">
        <v>38213</v>
      </c>
      <c r="AC438" s="235" t="n">
        <v>38007</v>
      </c>
      <c r="AD438" s="235" t="n">
        <v>37595</v>
      </c>
      <c r="AE438" s="235" t="n">
        <v>35535</v>
      </c>
      <c r="AF438" s="235" t="n">
        <v>30385</v>
      </c>
      <c r="AG438" s="235" t="n">
        <v>29355</v>
      </c>
      <c r="AH438" s="235" t="n">
        <v>28840</v>
      </c>
      <c r="AI438" s="235" t="n">
        <v>29355</v>
      </c>
      <c r="AJ438" s="235" t="n">
        <v>28737</v>
      </c>
      <c r="AK438" s="195" t="n">
        <v>116</v>
      </c>
      <c r="AL438" s="195" t="n">
        <v>115</v>
      </c>
      <c r="AM438" s="235" t="n"/>
      <c r="AN438" s="235" t="n"/>
      <c r="AO438" s="282" t="n"/>
      <c r="AP438" s="219" t="n">
        <v>40</v>
      </c>
      <c r="AQ438" s="220" t="n">
        <v>180</v>
      </c>
      <c r="AR438" s="218" t="n"/>
      <c r="AS438" s="218" t="n"/>
      <c r="AT438" s="218" t="n"/>
      <c r="AU438" s="218" t="n"/>
      <c r="AV438" s="218" t="n">
        <v>77250</v>
      </c>
      <c r="AW438" s="218" t="n"/>
      <c r="AX438" s="218" t="n">
        <v>618</v>
      </c>
      <c r="AY438" s="218" t="n">
        <v>515</v>
      </c>
      <c r="AZ438" s="218" t="n"/>
      <c r="BA438" s="218" t="n"/>
      <c r="BB438" s="218" t="n"/>
      <c r="BC438" s="218" t="n"/>
      <c r="BD438" s="218" t="n">
        <v>412</v>
      </c>
      <c r="BE438" s="218" t="n"/>
      <c r="BF438" s="218" t="n"/>
      <c r="BG438" s="218" t="n"/>
      <c r="BH438" s="218" t="n">
        <v>78795</v>
      </c>
      <c r="BI438" s="218" t="n"/>
      <c r="BJ438" s="218" t="n"/>
      <c r="BK438" s="218" t="n"/>
      <c r="BL438" s="218" t="n">
        <v>206</v>
      </c>
      <c r="BM438" s="218" t="n">
        <v>103</v>
      </c>
      <c r="BN438" s="218" t="n"/>
      <c r="BO438" s="218" t="n"/>
      <c r="BP438" s="218" t="n"/>
      <c r="BQ438" s="218" t="n"/>
      <c r="BR438" s="218" t="n"/>
      <c r="BS438" s="218" t="n"/>
      <c r="BT438" s="218" t="n"/>
      <c r="BU438" s="218" t="n"/>
      <c r="BV438" s="218" t="n"/>
      <c r="BW438" s="218" t="n"/>
      <c r="BX438" s="221" t="n">
        <v>721</v>
      </c>
      <c r="BY438" s="221" t="n"/>
      <c r="BZ438" s="221" t="n"/>
      <c r="CA438" s="221" t="n"/>
      <c r="CB438" s="221" t="n"/>
      <c r="CC438" s="221" t="n"/>
      <c r="CD438" s="221" t="n"/>
      <c r="CE438" s="221" t="n"/>
      <c r="CF438" s="221" t="n"/>
      <c r="CG438" s="222" t="n"/>
      <c r="CH438" s="217" t="n">
        <v>0.015</v>
      </c>
      <c r="CI438" s="449" t="n"/>
      <c r="CJ438" s="224" t="n"/>
      <c r="CK438" s="196" t="n"/>
      <c r="CL438" s="196" t="n"/>
      <c r="CM438" s="196" t="n"/>
      <c r="CN438" s="196" t="n"/>
      <c r="CO438" s="196" t="inlineStr">
        <is>
          <t>LG</t>
        </is>
      </c>
      <c r="CP438" s="24" t="inlineStr">
        <is>
          <t>HE</t>
        </is>
      </c>
      <c r="CQ438" s="367" t="inlineStr">
        <is>
          <t>AGG76599802</t>
        </is>
      </c>
      <c r="CR438" s="367" t="inlineStr">
        <is>
          <t>mmf</t>
        </is>
      </c>
      <c r="CS438" s="367" t="n">
        <v>3</v>
      </c>
      <c r="CT438" s="367" t="n"/>
      <c r="CU438" s="367" t="n"/>
      <c r="CV438" s="367" t="n"/>
      <c r="CW438" s="367" t="n"/>
      <c r="CX438" s="367" t="n"/>
      <c r="CY438" s="367">
        <f>IFERROR(ROUND(STDEV(AN438,L438),1),"")</f>
        <v/>
      </c>
      <c r="CZ438" s="235">
        <f>IFERROR(ROUND(AVERAGE(O438:S438,AA438:AE438),0),"")</f>
        <v/>
      </c>
      <c r="DA438" s="235">
        <f>IFERROR(AVERAGE(T438:X438,AF438:AJ438),"")</f>
        <v/>
      </c>
      <c r="DB438" s="96" t="n"/>
      <c r="DC438" s="431">
        <f>SUM(BL438:BT438,AW438:BE438)</f>
        <v/>
      </c>
      <c r="DD438">
        <f>ROUND(DC438/K438,0)</f>
        <v/>
      </c>
      <c r="DE438">
        <f>IFERROR(ROUND(AVERAGE(Y438:Z438,AK438:AL438),0),"")</f>
        <v/>
      </c>
      <c r="DF438" s="218">
        <f>IFERROR(ROUND((3600/DE438*J438),0),"")</f>
        <v/>
      </c>
      <c r="DG438">
        <f>IFERROR(ROUND(DD438/DF438,1),"")</f>
        <v/>
      </c>
      <c r="DH438" s="431">
        <f>DD438+DB438</f>
        <v/>
      </c>
      <c r="DI438">
        <f>DC438/DH438</f>
        <v/>
      </c>
      <c r="DK438" s="431">
        <f>DF438-AP438</f>
        <v/>
      </c>
      <c r="DL438" s="367" t="n"/>
      <c r="DM438" s="367" t="n"/>
      <c r="DN438" s="367" t="n"/>
      <c r="DO438" s="367" t="n"/>
      <c r="DP438" s="367" t="n"/>
      <c r="DQ438" s="367" t="n"/>
      <c r="DR438" s="367" t="n"/>
      <c r="DS438" s="367" t="n"/>
      <c r="DT438" s="367" t="n"/>
      <c r="DU438" s="367" t="n"/>
      <c r="DV438" s="367" t="n"/>
      <c r="DW438" s="367" t="n"/>
      <c r="DX438" s="367" t="n"/>
      <c r="DY438" s="367" t="n"/>
      <c r="DZ438" s="367" t="n"/>
      <c r="EA438" s="367" t="n"/>
      <c r="EB438" s="367" t="n"/>
      <c r="EC438" s="367" t="n"/>
      <c r="ED438" s="367" t="n"/>
      <c r="EE438" s="367" t="n"/>
      <c r="EF438" s="367" t="n"/>
      <c r="EG438" s="367" t="n"/>
      <c r="EH438" s="367" t="n"/>
      <c r="EI438" s="367" t="n"/>
    </row>
    <row r="439" ht="31.5" customFormat="1" customHeight="1" s="242">
      <c r="A439" s="236" t="n">
        <v>2022</v>
      </c>
      <c r="B439" s="192" t="n">
        <v>1</v>
      </c>
      <c r="C439" s="448" t="n">
        <v>44583</v>
      </c>
      <c r="D439" s="192" t="n">
        <v>182</v>
      </c>
      <c r="E439" s="192" t="n">
        <v>331</v>
      </c>
      <c r="F439" s="192" t="n">
        <v>3</v>
      </c>
      <c r="G439" s="241" t="inlineStr">
        <is>
          <t>LG 43UJ63</t>
        </is>
      </c>
      <c r="H439" t="inlineStr">
        <is>
          <t>FMLGEI43630000</t>
        </is>
      </c>
      <c r="I439" t="inlineStr">
        <is>
          <t>1400*1700</t>
        </is>
      </c>
      <c r="J439" t="n">
        <v>4</v>
      </c>
      <c r="K439" t="n">
        <v>2</v>
      </c>
      <c r="L439" s="243" t="n">
        <v>332</v>
      </c>
      <c r="M439" s="244" t="n">
        <v>312.412</v>
      </c>
      <c r="N439" s="245" t="n">
        <v>355.572</v>
      </c>
      <c r="O439" s="235" t="n"/>
      <c r="P439" s="235" t="n"/>
      <c r="Q439" s="235" t="n"/>
      <c r="R439" s="235" t="n"/>
      <c r="S439" s="235" t="n"/>
      <c r="T439" s="235" t="n"/>
      <c r="U439" s="235" t="n"/>
      <c r="V439" s="235" t="n"/>
      <c r="W439" s="235" t="n"/>
      <c r="X439" s="235" t="n"/>
      <c r="Y439" s="195" t="n">
        <v>133</v>
      </c>
      <c r="Z439" s="195" t="n">
        <v>133</v>
      </c>
      <c r="AA439" s="235" t="n"/>
      <c r="AB439" s="235" t="n"/>
      <c r="AC439" s="235" t="n"/>
      <c r="AD439" s="235" t="n"/>
      <c r="AE439" s="235" t="n"/>
      <c r="AF439" s="235" t="n"/>
      <c r="AG439" s="235" t="n"/>
      <c r="AH439" s="235" t="n"/>
      <c r="AI439" s="235" t="n"/>
      <c r="AJ439" s="235" t="n"/>
      <c r="AK439" s="195" t="n">
        <v>133</v>
      </c>
      <c r="AL439" s="195" t="n">
        <v>133</v>
      </c>
      <c r="AM439" s="235" t="n"/>
      <c r="AN439" s="235" t="n"/>
      <c r="AO439" s="282" t="n"/>
      <c r="AP439" s="219" t="n">
        <v>110</v>
      </c>
      <c r="AQ439" s="220" t="n">
        <v>131</v>
      </c>
      <c r="AR439" s="218" t="n"/>
      <c r="AS439" s="218" t="n"/>
      <c r="AT439" s="218" t="n"/>
      <c r="AU439" s="218" t="n"/>
      <c r="AV439" s="218" t="n"/>
      <c r="AW439" s="218" t="n"/>
      <c r="AX439" s="218" t="n"/>
      <c r="AY439" s="218" t="n"/>
      <c r="AZ439" s="218" t="n"/>
      <c r="BA439" s="218" t="n"/>
      <c r="BB439" s="218" t="n"/>
      <c r="BC439" s="218" t="n"/>
      <c r="BD439" s="218" t="n"/>
      <c r="BE439" s="218" t="n"/>
      <c r="BF439" s="218" t="n"/>
      <c r="BG439" s="218" t="n"/>
      <c r="BH439" s="218" t="n"/>
      <c r="BI439" s="218" t="n"/>
      <c r="BJ439" s="218" t="n"/>
      <c r="BK439" s="218" t="n">
        <v>123120</v>
      </c>
      <c r="BL439" s="218" t="n">
        <v>912</v>
      </c>
      <c r="BM439" s="218" t="n">
        <v>912</v>
      </c>
      <c r="BN439" s="218" t="n"/>
      <c r="BO439" s="218" t="n"/>
      <c r="BP439" s="218" t="n"/>
      <c r="BQ439" s="218" t="n"/>
      <c r="BR439" s="218" t="n"/>
      <c r="BS439" s="218" t="n"/>
      <c r="BT439" s="218" t="n"/>
      <c r="BU439" s="218" t="n"/>
      <c r="BV439" s="218" t="n"/>
      <c r="BW439" s="218" t="n"/>
      <c r="BX439" s="221" t="n"/>
      <c r="BY439" s="221" t="n"/>
      <c r="BZ439" s="221" t="n"/>
      <c r="CA439" s="221" t="n"/>
      <c r="CB439" s="221" t="n"/>
      <c r="CC439" s="221" t="n"/>
      <c r="CD439" s="221" t="n"/>
      <c r="CE439" s="221" t="n"/>
      <c r="CF439" s="221" t="n"/>
      <c r="CG439" s="222" t="n"/>
      <c r="CH439" s="217" t="n">
        <v>0.015</v>
      </c>
      <c r="CI439" s="449" t="n"/>
      <c r="CJ439" s="224" t="n"/>
      <c r="CK439" s="196" t="n"/>
      <c r="CL439" s="196" t="n"/>
      <c r="CM439" s="196" t="n"/>
      <c r="CN439" s="196" t="n"/>
      <c r="CO439" s="196" t="inlineStr">
        <is>
          <t>LG</t>
        </is>
      </c>
      <c r="CP439" s="24" t="inlineStr">
        <is>
          <t>HE</t>
        </is>
      </c>
      <c r="CQ439" s="367" t="inlineStr">
        <is>
          <t>MFZ65333701</t>
        </is>
      </c>
      <c r="CR439" s="367" t="inlineStr">
        <is>
          <t>mma</t>
        </is>
      </c>
      <c r="CS439" s="367" t="n">
        <v>3</v>
      </c>
      <c r="CT439" s="367" t="n"/>
      <c r="CU439" s="367" t="n"/>
      <c r="CV439" s="367" t="n"/>
      <c r="CW439" s="367" t="n"/>
      <c r="CX439" s="367" t="n"/>
      <c r="CY439" s="367">
        <f>IFERROR(ROUND(STDEV(AN439,L439),1),"")</f>
        <v/>
      </c>
      <c r="CZ439" s="235">
        <f>IFERROR(ROUND(AVERAGE(O439:S439,AA439:AE439),0),"")</f>
        <v/>
      </c>
      <c r="DA439" s="235">
        <f>IFERROR(AVERAGE(T439:X439,AF439:AJ439),"")</f>
        <v/>
      </c>
      <c r="DB439" s="96" t="n"/>
      <c r="DC439" s="431">
        <f>SUM(BL439:BT439,AW439:BE439)</f>
        <v/>
      </c>
      <c r="DD439">
        <f>ROUND(DC439/K439,0)</f>
        <v/>
      </c>
      <c r="DE439">
        <f>IFERROR(ROUND(AVERAGE(Y439:Z439,AK439:AL439),0),"")</f>
        <v/>
      </c>
      <c r="DF439" s="218">
        <f>IFERROR(ROUND((3600/DE439*J439),0),"")</f>
        <v/>
      </c>
      <c r="DG439">
        <f>IFERROR(ROUND(DD439/DF439,1),"")</f>
        <v/>
      </c>
      <c r="DH439" s="431">
        <f>DD439+DB439</f>
        <v/>
      </c>
      <c r="DI439">
        <f>DC439/DH439</f>
        <v/>
      </c>
      <c r="DK439" s="431">
        <f>DF439-AP439</f>
        <v/>
      </c>
      <c r="DL439" s="367" t="n"/>
      <c r="DM439" s="367" t="n"/>
      <c r="DN439" s="367" t="n"/>
      <c r="DO439" s="367" t="n"/>
      <c r="DP439" s="367" t="n"/>
      <c r="DQ439" s="367" t="n"/>
      <c r="DR439" s="367" t="n"/>
      <c r="DS439" s="367" t="n"/>
      <c r="DT439" s="367" t="n"/>
      <c r="DU439" s="367" t="n"/>
      <c r="DV439" s="367" t="n"/>
      <c r="DW439" s="367" t="n"/>
      <c r="DX439" s="367" t="n"/>
      <c r="DY439" s="367" t="n"/>
      <c r="DZ439" s="367" t="n"/>
      <c r="EA439" s="367" t="n"/>
      <c r="EB439" s="367" t="n"/>
      <c r="EC439" s="367" t="n"/>
      <c r="ED439" s="367" t="n"/>
      <c r="EE439" s="367" t="n"/>
      <c r="EF439" s="367" t="n"/>
      <c r="EG439" s="367" t="n"/>
      <c r="EH439" s="367" t="n"/>
      <c r="EI439" s="367" t="n"/>
    </row>
    <row r="440" ht="31.5" customFormat="1" customHeight="1" s="242">
      <c r="A440" s="236" t="n">
        <v>2022</v>
      </c>
      <c r="B440" s="192" t="n">
        <v>1</v>
      </c>
      <c r="C440" s="448" t="n">
        <v>44583</v>
      </c>
      <c r="D440" s="192" t="n">
        <v>382</v>
      </c>
      <c r="E440" s="192" t="n">
        <v>449</v>
      </c>
      <c r="F440" s="192" t="n">
        <v>3</v>
      </c>
      <c r="G440" s="241" t="inlineStr">
        <is>
          <t>FRONT 43LM63</t>
        </is>
      </c>
      <c r="H440" t="inlineStr">
        <is>
          <t>FMLGEI43LM63FR</t>
        </is>
      </c>
      <c r="I440" t="inlineStr">
        <is>
          <t>1400*1700</t>
        </is>
      </c>
      <c r="J440" t="n">
        <v>3</v>
      </c>
      <c r="K440" t="n">
        <v>1</v>
      </c>
      <c r="L440" s="243" t="n">
        <v>46</v>
      </c>
      <c r="M440" s="244" t="n">
        <v>40.986</v>
      </c>
      <c r="N440" s="245" t="n">
        <v>50.048</v>
      </c>
      <c r="O440" s="235" t="n"/>
      <c r="P440" s="235" t="n">
        <v>17780</v>
      </c>
      <c r="Q440" s="235" t="n">
        <v>18288</v>
      </c>
      <c r="R440" s="235" t="n">
        <v>18542</v>
      </c>
      <c r="S440" s="235" t="n">
        <v>17780</v>
      </c>
      <c r="T440" s="235" t="n"/>
      <c r="U440" s="235" t="n">
        <v>10668</v>
      </c>
      <c r="V440" s="235" t="n">
        <v>11938</v>
      </c>
      <c r="W440" s="235" t="n">
        <v>11430</v>
      </c>
      <c r="X440" s="235" t="n">
        <v>11176</v>
      </c>
      <c r="Y440" s="195" t="n">
        <v>88</v>
      </c>
      <c r="Z440" s="195" t="n">
        <v>89</v>
      </c>
      <c r="AA440" s="235" t="n">
        <v>16510</v>
      </c>
      <c r="AB440" s="235" t="n">
        <v>16764</v>
      </c>
      <c r="AC440" s="235" t="n">
        <v>15748</v>
      </c>
      <c r="AD440" s="235" t="n">
        <v>14986</v>
      </c>
      <c r="AE440" s="235" t="n">
        <v>15748</v>
      </c>
      <c r="AF440" s="235" t="n">
        <v>11176</v>
      </c>
      <c r="AG440" s="235" t="n">
        <v>11430</v>
      </c>
      <c r="AH440" s="235" t="n">
        <v>10922</v>
      </c>
      <c r="AI440" s="235" t="n">
        <v>10414</v>
      </c>
      <c r="AJ440" s="235" t="n">
        <v>11430</v>
      </c>
      <c r="AK440" s="195" t="n">
        <v>90</v>
      </c>
      <c r="AL440" s="195" t="n">
        <v>89</v>
      </c>
      <c r="AM440" s="235" t="n"/>
      <c r="AN440" s="235" t="n"/>
      <c r="AO440" s="282" t="n"/>
      <c r="AP440" s="219" t="n">
        <v>108</v>
      </c>
      <c r="AQ440" s="220" t="n">
        <v>100</v>
      </c>
      <c r="AR440" s="218" t="n"/>
      <c r="AS440" s="218" t="n"/>
      <c r="AT440" s="218" t="n"/>
      <c r="AU440" s="218" t="n"/>
      <c r="AV440" s="218" t="n"/>
      <c r="AW440" s="218" t="n">
        <v>508</v>
      </c>
      <c r="AX440" s="218" t="n">
        <v>762</v>
      </c>
      <c r="AY440" s="218" t="n">
        <v>1016</v>
      </c>
      <c r="AZ440" s="218" t="n"/>
      <c r="BA440" s="218" t="n"/>
      <c r="BB440" s="218" t="n"/>
      <c r="BC440" s="218" t="n"/>
      <c r="BD440" s="218" t="n">
        <v>1270</v>
      </c>
      <c r="BE440" s="218" t="n"/>
      <c r="BF440" s="218" t="n"/>
      <c r="BG440" s="218" t="n"/>
      <c r="BH440" s="218" t="n"/>
      <c r="BI440" s="218" t="n"/>
      <c r="BJ440" s="218" t="n"/>
      <c r="BK440" s="218" t="n">
        <v>22860</v>
      </c>
      <c r="BL440" s="218" t="n">
        <v>508</v>
      </c>
      <c r="BM440" s="218" t="n">
        <v>1524</v>
      </c>
      <c r="BN440" s="218" t="n">
        <v>254</v>
      </c>
      <c r="BO440" s="218" t="n"/>
      <c r="BP440" s="218" t="n"/>
      <c r="BQ440" s="218" t="n"/>
      <c r="BR440" s="218" t="n"/>
      <c r="BS440" s="218" t="n"/>
      <c r="BT440" s="218" t="n"/>
      <c r="BU440" s="218" t="n"/>
      <c r="BV440" s="218" t="n"/>
      <c r="BW440" s="218" t="n">
        <v>1016</v>
      </c>
      <c r="BX440" s="221" t="n">
        <v>2286</v>
      </c>
      <c r="BY440" s="221" t="n">
        <v>1270</v>
      </c>
      <c r="BZ440" s="221" t="n"/>
      <c r="CA440" s="221" t="n"/>
      <c r="CB440" s="221" t="n"/>
      <c r="CC440" s="221" t="n"/>
      <c r="CD440" s="221" t="n"/>
      <c r="CE440" s="221" t="n"/>
      <c r="CF440" s="221" t="n"/>
      <c r="CG440" s="222" t="n"/>
      <c r="CH440" s="217" t="n">
        <v>0.015</v>
      </c>
      <c r="CI440" s="449" t="n"/>
      <c r="CJ440" s="224" t="n"/>
      <c r="CK440" s="196" t="n"/>
      <c r="CL440" s="196" t="n"/>
      <c r="CM440" s="196" t="n"/>
      <c r="CN440" s="196" t="n"/>
      <c r="CO440" s="196" t="inlineStr">
        <is>
          <t>LG</t>
        </is>
      </c>
      <c r="CP440" s="24" t="inlineStr">
        <is>
          <t>HE</t>
        </is>
      </c>
      <c r="CQ440" s="367" t="inlineStr">
        <is>
          <t>MFZ66151901</t>
        </is>
      </c>
      <c r="CR440" s="367" t="inlineStr">
        <is>
          <t>mma</t>
        </is>
      </c>
      <c r="CS440" s="367" t="n">
        <v>3</v>
      </c>
      <c r="CT440" s="367" t="n"/>
      <c r="CU440" s="367" t="n"/>
      <c r="CV440" s="367" t="n"/>
      <c r="CW440" s="367" t="n"/>
      <c r="CX440" s="367" t="n"/>
      <c r="CY440" s="367">
        <f>IFERROR(ROUND(STDEV(AN440,L440),1),"")</f>
        <v/>
      </c>
      <c r="CZ440" s="235">
        <f>IFERROR(ROUND(AVERAGE(O440:S440,AA440:AE440),0),"")</f>
        <v/>
      </c>
      <c r="DA440" s="235">
        <f>IFERROR(AVERAGE(T440:X440,AF440:AJ440),"")</f>
        <v/>
      </c>
      <c r="DB440" s="96" t="n"/>
      <c r="DC440" s="431">
        <f>SUM(BL440:BT440,AW440:BE440)</f>
        <v/>
      </c>
      <c r="DD440">
        <f>ROUND(DC440/K440,0)</f>
        <v/>
      </c>
      <c r="DE440">
        <f>IFERROR(ROUND(AVERAGE(Y440:Z440,AK440:AL440),0),"")</f>
        <v/>
      </c>
      <c r="DF440" s="218">
        <f>IFERROR(ROUND((3600/DE440*J440),0),"")</f>
        <v/>
      </c>
      <c r="DG440">
        <f>IFERROR(ROUND(DD440/DF440,1),"")</f>
        <v/>
      </c>
      <c r="DH440" s="431">
        <f>DD440+DB440</f>
        <v/>
      </c>
      <c r="DI440">
        <f>DC440/DH440</f>
        <v/>
      </c>
      <c r="DK440" s="431">
        <f>DF440-AP440</f>
        <v/>
      </c>
      <c r="DL440" s="367" t="n"/>
      <c r="DM440" s="367" t="n"/>
      <c r="DN440" s="367" t="n"/>
      <c r="DO440" s="367" t="n"/>
      <c r="DP440" s="367" t="n"/>
      <c r="DQ440" s="367" t="n"/>
      <c r="DR440" s="367" t="n"/>
      <c r="DS440" s="367" t="n"/>
      <c r="DT440" s="367" t="n"/>
      <c r="DU440" s="367" t="n"/>
      <c r="DV440" s="367" t="n"/>
      <c r="DW440" s="367" t="n"/>
      <c r="DX440" s="367" t="n"/>
      <c r="DY440" s="367" t="n"/>
      <c r="DZ440" s="367" t="n"/>
      <c r="EA440" s="367" t="n"/>
      <c r="EB440" s="367" t="n"/>
      <c r="EC440" s="367" t="n"/>
      <c r="ED440" s="367" t="n"/>
      <c r="EE440" s="367" t="n"/>
      <c r="EF440" s="367" t="n"/>
      <c r="EG440" s="367" t="n"/>
      <c r="EH440" s="367" t="n"/>
      <c r="EI440" s="367" t="n"/>
    </row>
    <row r="441" ht="31.5" customFormat="1" customHeight="1" s="242">
      <c r="A441" s="236" t="n">
        <v>2022</v>
      </c>
      <c r="B441" s="192" t="n">
        <v>1</v>
      </c>
      <c r="C441" s="448" t="n">
        <v>44583</v>
      </c>
      <c r="D441" s="192" t="n">
        <v>421</v>
      </c>
      <c r="E441" s="192" t="n">
        <v>667</v>
      </c>
      <c r="F441" s="192" t="n">
        <v>3</v>
      </c>
      <c r="G441" s="241" t="inlineStr">
        <is>
          <t>LG 65 UP 81</t>
        </is>
      </c>
      <c r="H441" t="inlineStr">
        <is>
          <t>FMLGEI065UP810</t>
        </is>
      </c>
      <c r="I441" t="inlineStr">
        <is>
          <t>1400*1700</t>
        </is>
      </c>
      <c r="J441" t="n">
        <v>1</v>
      </c>
      <c r="K441" t="n">
        <v>4</v>
      </c>
      <c r="L441" s="243" t="n">
        <v>1554</v>
      </c>
      <c r="M441" s="244" t="n">
        <v>1462.314</v>
      </c>
      <c r="N441" s="245" t="n">
        <v>1664.334</v>
      </c>
      <c r="O441" s="235" t="n"/>
      <c r="P441" s="235" t="n">
        <v>94875</v>
      </c>
      <c r="Q441" s="235" t="n">
        <v>87285</v>
      </c>
      <c r="R441" s="235" t="n">
        <v>101085</v>
      </c>
      <c r="S441" s="235" t="n">
        <v>106260</v>
      </c>
      <c r="T441" s="235" t="n"/>
      <c r="U441" s="235" t="n">
        <v>69138</v>
      </c>
      <c r="V441" s="235" t="n">
        <v>68862</v>
      </c>
      <c r="W441" s="235" t="n">
        <v>71415</v>
      </c>
      <c r="X441" s="235" t="n">
        <v>72450</v>
      </c>
      <c r="Y441" s="195" t="n">
        <v>187</v>
      </c>
      <c r="Z441" s="195" t="n">
        <v>185</v>
      </c>
      <c r="AA441" s="235" t="n"/>
      <c r="AB441" s="235" t="n"/>
      <c r="AC441" s="235" t="n"/>
      <c r="AD441" s="235" t="n"/>
      <c r="AE441" s="235" t="n"/>
      <c r="AF441" s="235" t="n"/>
      <c r="AG441" s="235" t="n"/>
      <c r="AH441" s="235" t="n"/>
      <c r="AI441" s="235" t="n"/>
      <c r="AJ441" s="235" t="n"/>
      <c r="AK441" s="195" t="n">
        <v>185</v>
      </c>
      <c r="AL441" s="195" t="n">
        <v>186</v>
      </c>
      <c r="AM441" s="235" t="n"/>
      <c r="AN441" s="235" t="n"/>
      <c r="AO441" s="282" t="n"/>
      <c r="AP441" s="219" t="n">
        <v>18</v>
      </c>
      <c r="AQ441" s="220" t="n">
        <v>200</v>
      </c>
      <c r="AR441" s="218" t="n"/>
      <c r="AS441" s="218" t="n"/>
      <c r="AT441" s="218" t="n"/>
      <c r="AU441" s="218" t="n"/>
      <c r="AV441" s="218" t="n"/>
      <c r="AW441" s="218" t="n"/>
      <c r="AX441" s="218" t="n"/>
      <c r="AY441" s="218" t="n"/>
      <c r="AZ441" s="218" t="n"/>
      <c r="BA441" s="218" t="n"/>
      <c r="BB441" s="218" t="n"/>
      <c r="BC441" s="218" t="n"/>
      <c r="BD441" s="218" t="n"/>
      <c r="BE441" s="218" t="n"/>
      <c r="BF441" s="218" t="n"/>
      <c r="BG441" s="218" t="n"/>
      <c r="BH441" s="218" t="n"/>
      <c r="BI441" s="218" t="n"/>
      <c r="BJ441" s="218" t="n"/>
      <c r="BK441" s="218" t="n"/>
      <c r="BL441" s="218" t="n"/>
      <c r="BM441" s="218" t="n"/>
      <c r="BN441" s="218" t="n"/>
      <c r="BO441" s="218" t="n"/>
      <c r="BP441" s="218" t="n"/>
      <c r="BQ441" s="218" t="n"/>
      <c r="BR441" s="218" t="n"/>
      <c r="BS441" s="218" t="n"/>
      <c r="BT441" s="218" t="n"/>
      <c r="BU441" s="218" t="n"/>
      <c r="BV441" s="218" t="n"/>
      <c r="BW441" s="218" t="n"/>
      <c r="BX441" s="221" t="n"/>
      <c r="BY441" s="221" t="n"/>
      <c r="BZ441" s="221" t="n"/>
      <c r="CA441" s="221" t="n"/>
      <c r="CB441" s="221" t="n"/>
      <c r="CC441" s="221" t="n"/>
      <c r="CD441" s="221" t="n"/>
      <c r="CE441" s="221" t="n"/>
      <c r="CF441" s="221" t="n"/>
      <c r="CG441" s="222" t="n"/>
      <c r="CH441" s="217" t="n">
        <v>0.015</v>
      </c>
      <c r="CI441" s="449" t="n"/>
      <c r="CJ441" s="224" t="n"/>
      <c r="CK441" s="196" t="n"/>
      <c r="CL441" s="196" t="n"/>
      <c r="CM441" s="196" t="n"/>
      <c r="CN441" s="196" t="n"/>
      <c r="CO441" s="196" t="inlineStr">
        <is>
          <t>LG</t>
        </is>
      </c>
      <c r="CP441" s="24" t="inlineStr">
        <is>
          <t>HE</t>
        </is>
      </c>
      <c r="CQ441" s="367" t="inlineStr">
        <is>
          <t>MFZ67207601</t>
        </is>
      </c>
      <c r="CR441" s="367" t="inlineStr">
        <is>
          <t>mma</t>
        </is>
      </c>
      <c r="CS441" s="367" t="n">
        <v>3</v>
      </c>
      <c r="CT441" s="367" t="n"/>
      <c r="CU441" s="367" t="n"/>
      <c r="CV441" s="367" t="n"/>
      <c r="CW441" s="367" t="n"/>
      <c r="CX441" s="367" t="n"/>
      <c r="CY441" s="367">
        <f>IFERROR(ROUND(STDEV(AN441,L441),1),"")</f>
        <v/>
      </c>
      <c r="CZ441" s="235">
        <f>IFERROR(ROUND(AVERAGE(O441:S441,AA441:AE441),0),"")</f>
        <v/>
      </c>
      <c r="DA441" s="235">
        <f>IFERROR(AVERAGE(T441:X441,AF441:AJ441),"")</f>
        <v/>
      </c>
      <c r="DB441" s="96" t="n"/>
      <c r="DC441" s="431">
        <f>SUM(BL441:BT441,AW441:BE441)</f>
        <v/>
      </c>
      <c r="DD441">
        <f>ROUND(DC441/K441,0)</f>
        <v/>
      </c>
      <c r="DE441">
        <f>IFERROR(ROUND(AVERAGE(Y441:Z441,AK441:AL441),0),"")</f>
        <v/>
      </c>
      <c r="DF441" s="218">
        <f>IFERROR(ROUND((3600/DE441*J441),0),"")</f>
        <v/>
      </c>
      <c r="DG441">
        <f>IFERROR(ROUND(DD441/DF441,1),"")</f>
        <v/>
      </c>
      <c r="DH441" s="431">
        <f>DD441+DB441</f>
        <v/>
      </c>
      <c r="DI441">
        <f>DC441/DH441</f>
        <v/>
      </c>
      <c r="DK441" s="431">
        <f>DF441-AP441</f>
        <v/>
      </c>
      <c r="DL441" s="367" t="n"/>
      <c r="DM441" s="367" t="n"/>
      <c r="DN441" s="367" t="n"/>
      <c r="DO441" s="367" t="n"/>
      <c r="DP441" s="367" t="n"/>
      <c r="DQ441" s="367" t="n"/>
      <c r="DR441" s="367" t="n"/>
      <c r="DS441" s="367" t="n"/>
      <c r="DT441" s="367" t="n"/>
      <c r="DU441" s="367" t="n"/>
      <c r="DV441" s="367" t="n"/>
      <c r="DW441" s="367" t="n"/>
      <c r="DX441" s="367" t="n"/>
      <c r="DY441" s="367" t="n"/>
      <c r="DZ441" s="367" t="n"/>
      <c r="EA441" s="367" t="n"/>
      <c r="EB441" s="367" t="n"/>
      <c r="EC441" s="367" t="n"/>
      <c r="ED441" s="367" t="n"/>
      <c r="EE441" s="367" t="n"/>
      <c r="EF441" s="367" t="n"/>
      <c r="EG441" s="367" t="n"/>
      <c r="EH441" s="367" t="n"/>
      <c r="EI441" s="367" t="n"/>
    </row>
    <row r="442" ht="31.5" customFormat="1" customHeight="1" s="242">
      <c r="A442" s="236" t="n">
        <v>2022</v>
      </c>
      <c r="B442" s="192" t="n">
        <v>1</v>
      </c>
      <c r="C442" s="448" t="n">
        <v>44583</v>
      </c>
      <c r="D442" s="192" t="n">
        <v>421</v>
      </c>
      <c r="E442" s="192" t="n">
        <v>673</v>
      </c>
      <c r="F442" s="192" t="n">
        <v>3</v>
      </c>
      <c r="G442" s="241" t="inlineStr">
        <is>
          <t>LG65UP81-side</t>
        </is>
      </c>
      <c r="H442" t="inlineStr">
        <is>
          <t>FMLGEI365UP810</t>
        </is>
      </c>
      <c r="I442" t="inlineStr">
        <is>
          <t>1400*1700</t>
        </is>
      </c>
      <c r="J442" t="n">
        <v>1</v>
      </c>
      <c r="K442" t="n">
        <v>4</v>
      </c>
      <c r="L442" s="243" t="n">
        <v>61.6</v>
      </c>
      <c r="M442" s="244" t="n">
        <v>57.9656</v>
      </c>
      <c r="N442" s="245" t="n">
        <v>65.9736</v>
      </c>
      <c r="O442" s="235" t="n"/>
      <c r="P442" s="235" t="n">
        <v>5520</v>
      </c>
      <c r="Q442" s="235" t="n">
        <v>5796</v>
      </c>
      <c r="R442" s="235" t="n">
        <v>6210</v>
      </c>
      <c r="S442" s="235" t="n">
        <v>5865</v>
      </c>
      <c r="T442" s="235" t="n"/>
      <c r="U442" s="235" t="n">
        <v>4278</v>
      </c>
      <c r="V442" s="235" t="n">
        <v>4416</v>
      </c>
      <c r="W442" s="235" t="n">
        <v>4485</v>
      </c>
      <c r="X442" s="235" t="n">
        <v>4761</v>
      </c>
      <c r="Y442" s="195" t="n">
        <v>187</v>
      </c>
      <c r="Z442" s="195" t="n">
        <v>185</v>
      </c>
      <c r="AA442" s="235" t="n"/>
      <c r="AB442" s="235" t="n"/>
      <c r="AC442" s="235" t="n"/>
      <c r="AD442" s="235" t="n"/>
      <c r="AE442" s="235" t="n"/>
      <c r="AF442" s="235" t="n"/>
      <c r="AG442" s="235" t="n"/>
      <c r="AH442" s="235" t="n"/>
      <c r="AI442" s="235" t="n"/>
      <c r="AJ442" s="235" t="n"/>
      <c r="AK442" s="195" t="n">
        <v>185</v>
      </c>
      <c r="AL442" s="195" t="n">
        <v>186</v>
      </c>
      <c r="AM442" s="235" t="n"/>
      <c r="AN442" s="235" t="n"/>
      <c r="AO442" s="282" t="n"/>
      <c r="AP442" s="219" t="n">
        <v>18</v>
      </c>
      <c r="AQ442" s="220" t="n">
        <v>200</v>
      </c>
      <c r="AR442" s="218" t="n"/>
      <c r="AS442" s="218" t="n"/>
      <c r="AT442" s="218" t="n"/>
      <c r="AU442" s="218" t="n"/>
      <c r="AV442" s="218" t="n"/>
      <c r="AW442" s="218" t="n"/>
      <c r="AX442" s="218" t="n"/>
      <c r="AY442" s="218" t="n"/>
      <c r="AZ442" s="218" t="n"/>
      <c r="BA442" s="218" t="n"/>
      <c r="BB442" s="218" t="n"/>
      <c r="BC442" s="218" t="n"/>
      <c r="BD442" s="218" t="n"/>
      <c r="BE442" s="218" t="n"/>
      <c r="BF442" s="218" t="n"/>
      <c r="BG442" s="218" t="n"/>
      <c r="BH442" s="218" t="n"/>
      <c r="BI442" s="218" t="n"/>
      <c r="BJ442" s="218" t="n"/>
      <c r="BK442" s="218" t="n"/>
      <c r="BL442" s="218" t="n"/>
      <c r="BM442" s="218" t="n"/>
      <c r="BN442" s="218" t="n"/>
      <c r="BO442" s="218" t="n"/>
      <c r="BP442" s="218" t="n"/>
      <c r="BQ442" s="218" t="n"/>
      <c r="BR442" s="218" t="n"/>
      <c r="BS442" s="218" t="n"/>
      <c r="BT442" s="218" t="n"/>
      <c r="BU442" s="218" t="n"/>
      <c r="BV442" s="218" t="n"/>
      <c r="BW442" s="218" t="n"/>
      <c r="BX442" s="221" t="n"/>
      <c r="BY442" s="221" t="n"/>
      <c r="BZ442" s="221" t="n"/>
      <c r="CA442" s="221" t="n"/>
      <c r="CB442" s="221" t="n"/>
      <c r="CC442" s="221" t="n"/>
      <c r="CD442" s="221" t="n"/>
      <c r="CE442" s="221" t="n"/>
      <c r="CF442" s="221" t="n"/>
      <c r="CG442" s="222" t="n"/>
      <c r="CH442" s="217" t="n">
        <v>0.015</v>
      </c>
      <c r="CI442" s="449" t="n"/>
      <c r="CJ442" s="224" t="n"/>
      <c r="CK442" s="196" t="n"/>
      <c r="CL442" s="196" t="n"/>
      <c r="CM442" s="196" t="n"/>
      <c r="CN442" s="196" t="n"/>
      <c r="CO442" s="196" t="inlineStr">
        <is>
          <t>LG</t>
        </is>
      </c>
      <c r="CP442" s="24" t="inlineStr">
        <is>
          <t>HE</t>
        </is>
      </c>
      <c r="CQ442" s="367" t="inlineStr">
        <is>
          <t>MFZ67207602</t>
        </is>
      </c>
      <c r="CR442" s="367" t="inlineStr">
        <is>
          <t>mma</t>
        </is>
      </c>
      <c r="CS442" s="367" t="n">
        <v>3</v>
      </c>
      <c r="CT442" s="367" t="n"/>
      <c r="CU442" s="367" t="n"/>
      <c r="CV442" s="367" t="n"/>
      <c r="CW442" s="367" t="n"/>
      <c r="CX442" s="367" t="n"/>
      <c r="CY442" s="367">
        <f>IFERROR(ROUND(STDEV(AN442,L442),1),"")</f>
        <v/>
      </c>
      <c r="CZ442" s="235">
        <f>IFERROR(ROUND(AVERAGE(O442:S442,AA442:AE442),0),"")</f>
        <v/>
      </c>
      <c r="DA442" s="235">
        <f>IFERROR(AVERAGE(T442:X442,AF442:AJ442),"")</f>
        <v/>
      </c>
      <c r="DB442" s="96" t="n"/>
      <c r="DC442" s="431">
        <f>SUM(BL442:BT442,AW442:BE442)</f>
        <v/>
      </c>
      <c r="DD442">
        <f>ROUND(DC442/K442,0)</f>
        <v/>
      </c>
      <c r="DE442">
        <f>IFERROR(ROUND(AVERAGE(Y442:Z442,AK442:AL442),0),"")</f>
        <v/>
      </c>
      <c r="DF442" s="218">
        <f>IFERROR(ROUND((3600/DE442*J442),0),"")</f>
        <v/>
      </c>
      <c r="DG442">
        <f>IFERROR(ROUND(DD442/DF442,1),"")</f>
        <v/>
      </c>
      <c r="DH442" s="431">
        <f>DD442+DB442</f>
        <v/>
      </c>
      <c r="DI442">
        <f>DC442/DH442</f>
        <v/>
      </c>
      <c r="DK442" s="431">
        <f>DF442-AP442</f>
        <v/>
      </c>
      <c r="DL442" s="367" t="n"/>
      <c r="DM442" s="367" t="n"/>
      <c r="DN442" s="367" t="n"/>
      <c r="DO442" s="367" t="n"/>
      <c r="DP442" s="367" t="n"/>
      <c r="DQ442" s="367" t="n"/>
      <c r="DR442" s="367" t="n"/>
      <c r="DS442" s="367" t="n"/>
      <c r="DT442" s="367" t="n"/>
      <c r="DU442" s="367" t="n"/>
      <c r="DV442" s="367" t="n"/>
      <c r="DW442" s="367" t="n"/>
      <c r="DX442" s="367" t="n"/>
      <c r="DY442" s="367" t="n"/>
      <c r="DZ442" s="367" t="n"/>
      <c r="EA442" s="367" t="n"/>
      <c r="EB442" s="367" t="n"/>
      <c r="EC442" s="367" t="n"/>
      <c r="ED442" s="367" t="n"/>
      <c r="EE442" s="367" t="n"/>
      <c r="EF442" s="367" t="n"/>
      <c r="EG442" s="367" t="n"/>
      <c r="EH442" s="367" t="n"/>
      <c r="EI442" s="367" t="n"/>
    </row>
    <row r="443" ht="31.5" customFormat="1" customHeight="1" s="242">
      <c r="A443" s="236" t="n">
        <v>2022</v>
      </c>
      <c r="B443" s="192" t="n">
        <v>1</v>
      </c>
      <c r="C443" s="448" t="n">
        <v>44583</v>
      </c>
      <c r="D443" s="192" t="n">
        <v>47</v>
      </c>
      <c r="E443" s="192" t="n">
        <v>122</v>
      </c>
      <c r="F443" s="192" t="n">
        <v>4</v>
      </c>
      <c r="G443" s="241" t="inlineStr">
        <is>
          <t>LgWashing Mashine Base</t>
        </is>
      </c>
      <c r="H443" t="inlineStr">
        <is>
          <t>FMLGEI1000000</t>
        </is>
      </c>
      <c r="I443" t="inlineStr">
        <is>
          <t>1700*1400</t>
        </is>
      </c>
      <c r="J443" t="n">
        <v>2</v>
      </c>
      <c r="K443" t="n">
        <v>1</v>
      </c>
      <c r="L443" s="243" t="n">
        <v>280</v>
      </c>
      <c r="M443" s="244" t="n">
        <v>267.4</v>
      </c>
      <c r="N443" s="245" t="n">
        <v>292.6</v>
      </c>
      <c r="O443" s="235" t="n"/>
      <c r="P443" s="235" t="n"/>
      <c r="Q443" s="235" t="n"/>
      <c r="R443" s="235" t="n"/>
      <c r="S443" s="235" t="n"/>
      <c r="T443" s="235" t="n"/>
      <c r="U443" s="235" t="n"/>
      <c r="V443" s="235" t="n"/>
      <c r="W443" s="235" t="n"/>
      <c r="X443" s="235" t="n"/>
      <c r="Y443" s="195" t="n">
        <v>113</v>
      </c>
      <c r="Z443" s="195" t="n">
        <v>112</v>
      </c>
      <c r="AA443" s="235" t="n"/>
      <c r="AB443" s="235" t="n"/>
      <c r="AC443" s="235" t="n"/>
      <c r="AD443" s="235" t="n"/>
      <c r="AE443" s="235" t="n"/>
      <c r="AF443" s="235" t="n"/>
      <c r="AG443" s="235" t="n"/>
      <c r="AH443" s="235" t="n"/>
      <c r="AI443" s="235" t="n"/>
      <c r="AJ443" s="235" t="n"/>
      <c r="AK443" s="195" t="n">
        <v>112</v>
      </c>
      <c r="AL443" s="195" t="n">
        <v>111</v>
      </c>
      <c r="AM443" s="235" t="n"/>
      <c r="AN443" s="235" t="n"/>
      <c r="AO443" s="282" t="n"/>
      <c r="AP443" s="219" t="n">
        <v>63</v>
      </c>
      <c r="AQ443" s="220" t="n">
        <v>115</v>
      </c>
      <c r="AR443" s="218" t="n"/>
      <c r="AS443" s="218" t="n"/>
      <c r="AT443" s="218" t="n"/>
      <c r="AU443" s="218" t="n"/>
      <c r="AV443" s="218" t="n"/>
      <c r="AW443" s="218" t="n"/>
      <c r="AX443" s="218" t="n"/>
      <c r="AY443" s="218" t="n"/>
      <c r="AZ443" s="218" t="n"/>
      <c r="BA443" s="218" t="n"/>
      <c r="BB443" s="218" t="n"/>
      <c r="BC443" s="218" t="n"/>
      <c r="BD443" s="218" t="n"/>
      <c r="BE443" s="218" t="n"/>
      <c r="BF443" s="218" t="n"/>
      <c r="BG443" s="218" t="n"/>
      <c r="BH443" s="218" t="n"/>
      <c r="BI443" s="218" t="n"/>
      <c r="BJ443" s="218" t="n"/>
      <c r="BK443" s="218" t="n"/>
      <c r="BL443" s="218" t="n"/>
      <c r="BM443" s="218" t="n"/>
      <c r="BN443" s="218" t="n"/>
      <c r="BO443" s="218" t="n"/>
      <c r="BP443" s="218" t="n"/>
      <c r="BQ443" s="218" t="n"/>
      <c r="BR443" s="218" t="n"/>
      <c r="BS443" s="218" t="n"/>
      <c r="BT443" s="218" t="n"/>
      <c r="BU443" s="218" t="n"/>
      <c r="BV443" s="218" t="n"/>
      <c r="BW443" s="218" t="n"/>
      <c r="BX443" s="221" t="n"/>
      <c r="BY443" s="221" t="n"/>
      <c r="BZ443" s="221" t="n"/>
      <c r="CA443" s="221" t="n"/>
      <c r="CB443" s="221" t="n"/>
      <c r="CC443" s="221" t="n"/>
      <c r="CD443" s="221" t="n"/>
      <c r="CE443" s="221" t="n"/>
      <c r="CF443" s="221" t="n"/>
      <c r="CG443" s="222" t="n"/>
      <c r="CH443" s="217" t="n">
        <v>0.015</v>
      </c>
      <c r="CI443" s="449" t="n"/>
      <c r="CJ443" s="224" t="n"/>
      <c r="CK443" s="196" t="n"/>
      <c r="CL443" s="196" t="n"/>
      <c r="CM443" s="196" t="n"/>
      <c r="CN443" s="196" t="n"/>
      <c r="CO443" s="196" t="inlineStr">
        <is>
          <t>LG</t>
        </is>
      </c>
      <c r="CP443" s="24" t="inlineStr">
        <is>
          <t>HE</t>
        </is>
      </c>
      <c r="CQ443" s="367" t="inlineStr">
        <is>
          <t>AGG76599801</t>
        </is>
      </c>
      <c r="CR443" s="367" t="inlineStr">
        <is>
          <t>mmf</t>
        </is>
      </c>
      <c r="CS443" s="367" t="n">
        <v>3</v>
      </c>
      <c r="CT443" s="367" t="n"/>
      <c r="CU443" s="367" t="n"/>
      <c r="CV443" s="367" t="n"/>
      <c r="CW443" s="367" t="n"/>
      <c r="CX443" s="367" t="n"/>
      <c r="CY443" s="367">
        <f>IFERROR(ROUND(STDEV(AN443,L443),1),"")</f>
        <v/>
      </c>
      <c r="CZ443" s="235">
        <f>IFERROR(ROUND(AVERAGE(O443:S443,AA443:AE443),0),"")</f>
        <v/>
      </c>
      <c r="DA443" s="235">
        <f>IFERROR(AVERAGE(T443:X443,AF443:AJ443),"")</f>
        <v/>
      </c>
      <c r="DB443" s="96" t="n"/>
      <c r="DC443" s="431">
        <f>SUM(BL443:BT443,AW443:BE443)</f>
        <v/>
      </c>
      <c r="DD443">
        <f>ROUND(DC443/K443,0)</f>
        <v/>
      </c>
      <c r="DE443">
        <f>IFERROR(ROUND(AVERAGE(Y443:Z443,AK443:AL443),0),"")</f>
        <v/>
      </c>
      <c r="DF443" s="218">
        <f>IFERROR(ROUND((3600/DE443*J443),0),"")</f>
        <v/>
      </c>
      <c r="DG443">
        <f>IFERROR(ROUND(DD443/DF443,1),"")</f>
        <v/>
      </c>
      <c r="DH443" s="431">
        <f>DD443+DB443</f>
        <v/>
      </c>
      <c r="DI443">
        <f>DC443/DH443</f>
        <v/>
      </c>
      <c r="DK443" s="431">
        <f>DF443-AP443</f>
        <v/>
      </c>
      <c r="DL443" s="367" t="n"/>
      <c r="DM443" s="367" t="n"/>
      <c r="DN443" s="367" t="n"/>
      <c r="DO443" s="367" t="n"/>
      <c r="DP443" s="367" t="n"/>
      <c r="DQ443" s="367" t="n"/>
      <c r="DR443" s="367" t="n"/>
      <c r="DS443" s="367" t="n"/>
      <c r="DT443" s="367" t="n"/>
      <c r="DU443" s="367" t="n"/>
      <c r="DV443" s="367" t="n"/>
      <c r="DW443" s="367" t="n"/>
      <c r="DX443" s="367" t="n"/>
      <c r="DY443" s="367" t="n"/>
      <c r="DZ443" s="367" t="n"/>
      <c r="EA443" s="367" t="n"/>
      <c r="EB443" s="367" t="n"/>
      <c r="EC443" s="367" t="n"/>
      <c r="ED443" s="367" t="n"/>
      <c r="EE443" s="367" t="n"/>
      <c r="EF443" s="367" t="n"/>
      <c r="EG443" s="367" t="n"/>
      <c r="EH443" s="367" t="n"/>
      <c r="EI443" s="367" t="n"/>
    </row>
    <row r="444" ht="31.5" customFormat="1" customHeight="1" s="242">
      <c r="A444" s="236" t="n">
        <v>2022</v>
      </c>
      <c r="B444" s="192" t="n">
        <v>1</v>
      </c>
      <c r="C444" s="448" t="n">
        <v>44583</v>
      </c>
      <c r="D444" s="192" t="n">
        <v>124</v>
      </c>
      <c r="E444" s="192" t="n">
        <v>689</v>
      </c>
      <c r="F444" s="192" t="n">
        <v>4</v>
      </c>
      <c r="G444" s="241" t="inlineStr">
        <is>
          <t>لوحه غساله كيلوباترا</t>
        </is>
      </c>
      <c r="H444" t="inlineStr">
        <is>
          <t>FMDAII70CP0000</t>
        </is>
      </c>
      <c r="I444" t="inlineStr">
        <is>
          <t>1400*1700</t>
        </is>
      </c>
      <c r="J444" t="n">
        <v>2</v>
      </c>
      <c r="K444" t="n">
        <v>2</v>
      </c>
      <c r="L444" s="243" t="n">
        <v>75</v>
      </c>
      <c r="M444" s="244" t="n">
        <v>67.5</v>
      </c>
      <c r="N444" s="245" t="n">
        <v>82.5</v>
      </c>
      <c r="O444" s="235" t="n"/>
      <c r="P444" s="235" t="n"/>
      <c r="Q444" s="235" t="n"/>
      <c r="R444" s="235" t="n"/>
      <c r="S444" s="235" t="n"/>
      <c r="T444" s="235" t="n"/>
      <c r="U444" s="235" t="n"/>
      <c r="V444" s="235" t="n"/>
      <c r="W444" s="235" t="n"/>
      <c r="X444" s="235" t="n"/>
      <c r="Y444" s="195" t="n">
        <v>115</v>
      </c>
      <c r="Z444" s="195" t="n">
        <v>115</v>
      </c>
      <c r="AA444" s="235" t="n"/>
      <c r="AB444" s="235" t="n"/>
      <c r="AC444" s="235" t="n"/>
      <c r="AD444" s="235" t="n"/>
      <c r="AE444" s="235" t="n"/>
      <c r="AF444" s="235" t="n"/>
      <c r="AG444" s="235" t="n"/>
      <c r="AH444" s="235" t="n"/>
      <c r="AI444" s="235" t="n"/>
      <c r="AJ444" s="235" t="n"/>
      <c r="AK444" s="195" t="n">
        <v>114</v>
      </c>
      <c r="AL444" s="195" t="n">
        <v>113</v>
      </c>
      <c r="AM444" s="235" t="n"/>
      <c r="AN444" s="235" t="n"/>
      <c r="AO444" s="282" t="n"/>
      <c r="AP444" s="219" t="n">
        <v>60</v>
      </c>
      <c r="AQ444" s="220" t="n">
        <v>120</v>
      </c>
      <c r="AR444" s="218" t="n"/>
      <c r="AS444" s="218" t="n"/>
      <c r="AT444" s="218" t="n"/>
      <c r="AU444" s="218" t="n"/>
      <c r="AV444" s="218" t="n"/>
      <c r="AW444" s="218" t="n"/>
      <c r="AX444" s="218" t="n"/>
      <c r="AY444" s="218" t="n"/>
      <c r="AZ444" s="218" t="n"/>
      <c r="BA444" s="218" t="n"/>
      <c r="BB444" s="218" t="n"/>
      <c r="BC444" s="218" t="n"/>
      <c r="BD444" s="218" t="n"/>
      <c r="BE444" s="218" t="n"/>
      <c r="BF444" s="218" t="n"/>
      <c r="BG444" s="218" t="n"/>
      <c r="BH444" s="218" t="n"/>
      <c r="BI444" s="218" t="n"/>
      <c r="BJ444" s="218" t="n"/>
      <c r="BK444" s="218" t="n"/>
      <c r="BL444" s="218" t="n"/>
      <c r="BM444" s="218" t="n"/>
      <c r="BN444" s="218" t="n"/>
      <c r="BO444" s="218" t="n"/>
      <c r="BP444" s="218" t="n"/>
      <c r="BQ444" s="218" t="n"/>
      <c r="BR444" s="218" t="n"/>
      <c r="BS444" s="218" t="n"/>
      <c r="BT444" s="218" t="n"/>
      <c r="BU444" s="218" t="n"/>
      <c r="BV444" s="218" t="n"/>
      <c r="BW444" s="218" t="n"/>
      <c r="BX444" s="221" t="n"/>
      <c r="BY444" s="221" t="n"/>
      <c r="BZ444" s="221" t="n"/>
      <c r="CA444" s="221" t="n"/>
      <c r="CB444" s="221" t="n"/>
      <c r="CC444" s="221" t="n"/>
      <c r="CD444" s="221" t="n"/>
      <c r="CE444" s="221" t="n"/>
      <c r="CF444" s="221" t="n"/>
      <c r="CG444" s="222" t="n"/>
      <c r="CH444" s="217" t="n">
        <v>0.015</v>
      </c>
      <c r="CI444" s="449" t="n"/>
      <c r="CJ444" s="224" t="n"/>
      <c r="CK444" s="196" t="n"/>
      <c r="CL444" s="196" t="n"/>
      <c r="CM444" s="196" t="n"/>
      <c r="CN444" s="196" t="n"/>
      <c r="CO444" s="196" t="inlineStr">
        <is>
          <t>Media</t>
        </is>
      </c>
      <c r="CP444" s="24" t="inlineStr">
        <is>
          <t>Media</t>
        </is>
      </c>
      <c r="CQ444" s="367" t="n"/>
      <c r="CR444" s="367" t="n"/>
      <c r="CS444" s="367" t="n">
        <v>3</v>
      </c>
      <c r="CT444" s="367" t="n"/>
      <c r="CU444" s="367" t="n"/>
      <c r="CV444" s="367" t="n"/>
      <c r="CW444" s="367" t="n"/>
      <c r="CX444" s="367" t="n"/>
      <c r="CY444" s="367">
        <f>IFERROR(ROUND(STDEV(AN444,L444),1),"")</f>
        <v/>
      </c>
      <c r="CZ444" s="235">
        <f>IFERROR(ROUND(AVERAGE(O444:S444,AA444:AE444),0),"")</f>
        <v/>
      </c>
      <c r="DA444" s="235">
        <f>IFERROR(AVERAGE(T444:X444,AF444:AJ444),"")</f>
        <v/>
      </c>
      <c r="DB444" s="96" t="n"/>
      <c r="DC444" s="431">
        <f>SUM(BL444:BT444,AW444:BE444)</f>
        <v/>
      </c>
      <c r="DD444">
        <f>ROUND(DC444/K444,0)</f>
        <v/>
      </c>
      <c r="DE444">
        <f>IFERROR(ROUND(AVERAGE(Y444:Z444,AK444:AL444),0),"")</f>
        <v/>
      </c>
      <c r="DF444" s="218">
        <f>IFERROR(ROUND((3600/DE444*J444),0),"")</f>
        <v/>
      </c>
      <c r="DG444">
        <f>IFERROR(ROUND(DD444/DF444,1),"")</f>
        <v/>
      </c>
      <c r="DH444" s="431">
        <f>DD444+DB444</f>
        <v/>
      </c>
      <c r="DI444">
        <f>DC444/DH444</f>
        <v/>
      </c>
      <c r="DK444" s="431">
        <f>DF444-AP444</f>
        <v/>
      </c>
      <c r="DL444" s="367" t="n"/>
      <c r="DM444" s="367" t="n"/>
      <c r="DN444" s="367" t="n"/>
      <c r="DO444" s="367" t="n"/>
      <c r="DP444" s="367" t="n"/>
      <c r="DQ444" s="367" t="n"/>
      <c r="DR444" s="367" t="n"/>
      <c r="DS444" s="367" t="n"/>
      <c r="DT444" s="367" t="n"/>
      <c r="DU444" s="367" t="n"/>
      <c r="DV444" s="367" t="n"/>
      <c r="DW444" s="367" t="n"/>
      <c r="DX444" s="367" t="n"/>
      <c r="DY444" s="367" t="n"/>
      <c r="DZ444" s="367" t="n"/>
      <c r="EA444" s="367" t="n"/>
      <c r="EB444" s="367" t="n"/>
      <c r="EC444" s="367" t="n"/>
      <c r="ED444" s="367" t="n"/>
      <c r="EE444" s="367" t="n"/>
      <c r="EF444" s="367" t="n"/>
      <c r="EG444" s="367" t="n"/>
      <c r="EH444" s="367" t="n"/>
      <c r="EI444" s="367" t="n"/>
    </row>
    <row r="445" ht="31.5" customFormat="1" customHeight="1" s="242">
      <c r="A445" s="236" t="n">
        <v>2022</v>
      </c>
      <c r="B445" s="192" t="n">
        <v>1</v>
      </c>
      <c r="C445" s="448" t="n">
        <v>44583</v>
      </c>
      <c r="D445" s="192" t="n">
        <v>421</v>
      </c>
      <c r="E445" s="192" t="n">
        <v>667</v>
      </c>
      <c r="F445" s="192" t="n">
        <v>5</v>
      </c>
      <c r="G445" s="241" t="inlineStr">
        <is>
          <t>LG 65 UP 81</t>
        </is>
      </c>
      <c r="H445" t="inlineStr">
        <is>
          <t>FMLGEI065UP810</t>
        </is>
      </c>
      <c r="I445" t="inlineStr">
        <is>
          <t>1400*1700</t>
        </is>
      </c>
      <c r="J445" t="n">
        <v>1</v>
      </c>
      <c r="K445" t="n">
        <v>4</v>
      </c>
      <c r="L445" s="243" t="n">
        <v>1554</v>
      </c>
      <c r="M445" s="244" t="n">
        <v>1462.314</v>
      </c>
      <c r="N445" s="245" t="n">
        <v>1664.334</v>
      </c>
      <c r="O445" s="235" t="n"/>
      <c r="P445" s="235" t="n">
        <v>58374</v>
      </c>
      <c r="Q445" s="235" t="n">
        <v>56856</v>
      </c>
      <c r="R445" s="235" t="n">
        <v>63618</v>
      </c>
      <c r="S445" s="235" t="n">
        <v>66240</v>
      </c>
      <c r="T445" s="235" t="n"/>
      <c r="U445" s="235" t="n">
        <v>45402</v>
      </c>
      <c r="V445" s="235" t="n">
        <v>45540</v>
      </c>
      <c r="W445" s="235" t="n">
        <v>46920</v>
      </c>
      <c r="X445" s="235" t="n">
        <v>48300</v>
      </c>
      <c r="Y445" s="195" t="n">
        <v>187</v>
      </c>
      <c r="Z445" s="195" t="n">
        <v>185</v>
      </c>
      <c r="AA445" s="235" t="n">
        <v>69483</v>
      </c>
      <c r="AB445" s="235" t="n">
        <v>69000</v>
      </c>
      <c r="AC445" s="235" t="n">
        <v>63480</v>
      </c>
      <c r="AD445" s="235" t="n">
        <v>60030</v>
      </c>
      <c r="AE445" s="235" t="n">
        <v>57822</v>
      </c>
      <c r="AF445" s="235" t="n">
        <v>48300</v>
      </c>
      <c r="AG445" s="235" t="n">
        <v>47955</v>
      </c>
      <c r="AH445" s="235" t="n">
        <v>46230</v>
      </c>
      <c r="AI445" s="235" t="n">
        <v>43746</v>
      </c>
      <c r="AJ445" s="235" t="n">
        <v>45747</v>
      </c>
      <c r="AK445" s="195" t="n">
        <v>185</v>
      </c>
      <c r="AL445" s="195" t="n">
        <v>186</v>
      </c>
      <c r="AM445" s="235" t="n"/>
      <c r="AN445" s="235" t="n"/>
      <c r="AO445" s="282" t="n"/>
      <c r="AP445" s="219" t="n">
        <v>18</v>
      </c>
      <c r="AQ445" s="220" t="n">
        <v>200</v>
      </c>
      <c r="AR445" s="218" t="n"/>
      <c r="AS445" s="218" t="n"/>
      <c r="AT445" s="218" t="n"/>
      <c r="AU445" s="218" t="n"/>
      <c r="AV445" s="218" t="n"/>
      <c r="AW445" s="218" t="n">
        <v>138</v>
      </c>
      <c r="AX445" s="218" t="n">
        <v>414</v>
      </c>
      <c r="AY445" s="218" t="n">
        <v>276</v>
      </c>
      <c r="AZ445" s="218" t="n"/>
      <c r="BA445" s="218" t="n"/>
      <c r="BB445" s="218" t="n"/>
      <c r="BC445" s="218" t="n"/>
      <c r="BD445" s="218" t="n"/>
      <c r="BE445" s="218" t="n"/>
      <c r="BF445" s="218" t="n"/>
      <c r="BG445" s="218" t="n"/>
      <c r="BH445" s="218" t="n"/>
      <c r="BI445" s="218" t="n"/>
      <c r="BJ445" s="218" t="n"/>
      <c r="BK445" s="218" t="n">
        <v>8280</v>
      </c>
      <c r="BL445" s="218" t="n">
        <v>207</v>
      </c>
      <c r="BM445" s="218" t="n">
        <v>69</v>
      </c>
      <c r="BN445" s="218" t="n">
        <v>276</v>
      </c>
      <c r="BO445" s="218" t="n"/>
      <c r="BP445" s="218" t="n"/>
      <c r="BQ445" s="218" t="n"/>
      <c r="BR445" s="218" t="n"/>
      <c r="BS445" s="218" t="n"/>
      <c r="BT445" s="218" t="n"/>
      <c r="BU445" s="218" t="n"/>
      <c r="BV445" s="218" t="n"/>
      <c r="BW445" s="218" t="n">
        <v>69</v>
      </c>
      <c r="BX445" s="221" t="n">
        <v>69</v>
      </c>
      <c r="BY445" s="221" t="n">
        <v>138</v>
      </c>
      <c r="BZ445" s="221" t="n"/>
      <c r="CA445" s="221" t="n"/>
      <c r="CB445" s="221" t="n"/>
      <c r="CC445" s="221" t="n"/>
      <c r="CD445" s="221" t="n"/>
      <c r="CE445" s="221" t="n"/>
      <c r="CF445" s="221" t="n"/>
      <c r="CG445" s="222" t="n"/>
      <c r="CH445" s="217" t="n">
        <v>0.015</v>
      </c>
      <c r="CI445" s="449" t="n"/>
      <c r="CJ445" s="224" t="n"/>
      <c r="CK445" s="196" t="n"/>
      <c r="CL445" s="196" t="n"/>
      <c r="CM445" s="196" t="n"/>
      <c r="CN445" s="196" t="n"/>
      <c r="CO445" s="196" t="inlineStr">
        <is>
          <t>LG</t>
        </is>
      </c>
      <c r="CP445" s="24" t="inlineStr">
        <is>
          <t>HE</t>
        </is>
      </c>
      <c r="CQ445" s="367" t="inlineStr">
        <is>
          <t>MFZ67207601</t>
        </is>
      </c>
      <c r="CR445" s="367" t="inlineStr">
        <is>
          <t>mma</t>
        </is>
      </c>
      <c r="CS445" s="367" t="n">
        <v>3</v>
      </c>
      <c r="CT445" s="367" t="n"/>
      <c r="CU445" s="367" t="n"/>
      <c r="CV445" s="367" t="n"/>
      <c r="CW445" s="367" t="n"/>
      <c r="CX445" s="367" t="n"/>
      <c r="CY445" s="367">
        <f>IFERROR(ROUND(STDEV(AN445,L445),1),"")</f>
        <v/>
      </c>
      <c r="CZ445" s="235">
        <f>IFERROR(ROUND(AVERAGE(O445:S445,AA445:AE445),0),"")</f>
        <v/>
      </c>
      <c r="DA445" s="235">
        <f>IFERROR(AVERAGE(T445:X445,AF445:AJ445),"")</f>
        <v/>
      </c>
      <c r="DB445" s="96" t="n"/>
      <c r="DC445" s="431">
        <f>SUM(BL445:BT445,AW445:BE445)</f>
        <v/>
      </c>
      <c r="DD445">
        <f>ROUND(DC445/K445,0)</f>
        <v/>
      </c>
      <c r="DE445">
        <f>IFERROR(ROUND(AVERAGE(Y445:Z445,AK445:AL445),0),"")</f>
        <v/>
      </c>
      <c r="DF445" s="218">
        <f>IFERROR(ROUND((3600/DE445*J445),0),"")</f>
        <v/>
      </c>
      <c r="DG445">
        <f>IFERROR(ROUND(DD445/DF445,1),"")</f>
        <v/>
      </c>
      <c r="DH445" s="431">
        <f>DD445+DB445</f>
        <v/>
      </c>
      <c r="DI445">
        <f>DC445/DH445</f>
        <v/>
      </c>
      <c r="DK445" s="431">
        <f>DF445-AP445</f>
        <v/>
      </c>
      <c r="DL445" s="367" t="n"/>
      <c r="DM445" s="367" t="n"/>
      <c r="DN445" s="367" t="n"/>
      <c r="DO445" s="367" t="n"/>
      <c r="DP445" s="367" t="n"/>
      <c r="DQ445" s="367" t="n"/>
      <c r="DR445" s="367" t="n"/>
      <c r="DS445" s="367" t="n"/>
      <c r="DT445" s="367" t="n"/>
      <c r="DU445" s="367" t="n"/>
      <c r="DV445" s="367" t="n"/>
      <c r="DW445" s="367" t="n"/>
      <c r="DX445" s="367" t="n"/>
      <c r="DY445" s="367" t="n"/>
      <c r="DZ445" s="367" t="n"/>
      <c r="EA445" s="367" t="n"/>
      <c r="EB445" s="367" t="n"/>
      <c r="EC445" s="367" t="n"/>
      <c r="ED445" s="367" t="n"/>
      <c r="EE445" s="367" t="n"/>
      <c r="EF445" s="367" t="n"/>
      <c r="EG445" s="367" t="n"/>
      <c r="EH445" s="367" t="n"/>
      <c r="EI445" s="367" t="n"/>
    </row>
    <row r="446" ht="31.5" customFormat="1" customHeight="1" s="242">
      <c r="A446" s="236" t="n">
        <v>2022</v>
      </c>
      <c r="B446" s="192" t="n">
        <v>1</v>
      </c>
      <c r="C446" s="448" t="n">
        <v>44583</v>
      </c>
      <c r="D446" s="192" t="n">
        <v>421</v>
      </c>
      <c r="E446" s="192" t="n">
        <v>673</v>
      </c>
      <c r="F446" s="192" t="n">
        <v>5</v>
      </c>
      <c r="G446" s="241" t="inlineStr">
        <is>
          <t>LG65UP81-side</t>
        </is>
      </c>
      <c r="H446" t="inlineStr">
        <is>
          <t>FMLGEI365UP810</t>
        </is>
      </c>
      <c r="I446" t="inlineStr">
        <is>
          <t>1400*1700</t>
        </is>
      </c>
      <c r="J446" t="n">
        <v>1</v>
      </c>
      <c r="K446" t="n">
        <v>4</v>
      </c>
      <c r="L446" s="243" t="n">
        <v>61.6</v>
      </c>
      <c r="M446" s="244" t="n">
        <v>57.9656</v>
      </c>
      <c r="N446" s="245" t="n">
        <v>65.9736</v>
      </c>
      <c r="O446" s="235" t="n"/>
      <c r="P446" s="235" t="n"/>
      <c r="Q446" s="235" t="n"/>
      <c r="R446" s="235" t="n"/>
      <c r="S446" s="235" t="n"/>
      <c r="T446" s="235" t="n"/>
      <c r="U446" s="235" t="n"/>
      <c r="V446" s="235" t="n"/>
      <c r="W446" s="235" t="n"/>
      <c r="X446" s="235" t="n"/>
      <c r="Y446" s="195" t="n">
        <v>187</v>
      </c>
      <c r="Z446" s="195" t="n">
        <v>185</v>
      </c>
      <c r="AA446" s="235" t="n"/>
      <c r="AB446" s="235" t="n"/>
      <c r="AC446" s="235" t="n"/>
      <c r="AD446" s="235" t="n"/>
      <c r="AE446" s="235" t="n"/>
      <c r="AF446" s="235" t="n"/>
      <c r="AG446" s="235" t="n"/>
      <c r="AH446" s="235" t="n"/>
      <c r="AI446" s="235" t="n"/>
      <c r="AJ446" s="235" t="n"/>
      <c r="AK446" s="195" t="n">
        <v>185</v>
      </c>
      <c r="AL446" s="195" t="n">
        <v>186</v>
      </c>
      <c r="AM446" s="235" t="n"/>
      <c r="AN446" s="235" t="n"/>
      <c r="AO446" s="282" t="n"/>
      <c r="AP446" s="219" t="n">
        <v>18</v>
      </c>
      <c r="AQ446" s="220" t="n">
        <v>200</v>
      </c>
      <c r="AR446" s="218" t="n"/>
      <c r="AS446" s="218" t="n"/>
      <c r="AT446" s="218" t="n"/>
      <c r="AU446" s="218" t="n"/>
      <c r="AV446" s="218" t="n"/>
      <c r="AW446" s="218" t="n"/>
      <c r="AX446" s="218" t="n"/>
      <c r="AY446" s="218" t="n"/>
      <c r="AZ446" s="218" t="n"/>
      <c r="BA446" s="218" t="n"/>
      <c r="BB446" s="218" t="n"/>
      <c r="BC446" s="218" t="n"/>
      <c r="BD446" s="218" t="n"/>
      <c r="BE446" s="218" t="n"/>
      <c r="BF446" s="218" t="n"/>
      <c r="BG446" s="218" t="n"/>
      <c r="BH446" s="218" t="n"/>
      <c r="BI446" s="218" t="n"/>
      <c r="BJ446" s="218" t="n"/>
      <c r="BK446" s="218" t="n"/>
      <c r="BL446" s="218" t="n"/>
      <c r="BM446" s="218" t="n"/>
      <c r="BN446" s="218" t="n"/>
      <c r="BO446" s="218" t="n"/>
      <c r="BP446" s="218" t="n"/>
      <c r="BQ446" s="218" t="n"/>
      <c r="BR446" s="218" t="n"/>
      <c r="BS446" s="218" t="n"/>
      <c r="BT446" s="218" t="n"/>
      <c r="BU446" s="218" t="n"/>
      <c r="BV446" s="218" t="n"/>
      <c r="BW446" s="218" t="n"/>
      <c r="BX446" s="221" t="n"/>
      <c r="BY446" s="221" t="n"/>
      <c r="BZ446" s="221" t="n"/>
      <c r="CA446" s="221" t="n"/>
      <c r="CB446" s="221" t="n"/>
      <c r="CC446" s="221" t="n"/>
      <c r="CD446" s="221" t="n"/>
      <c r="CE446" s="221" t="n"/>
      <c r="CF446" s="221" t="n"/>
      <c r="CG446" s="222" t="n"/>
      <c r="CH446" s="217" t="n">
        <v>0.015</v>
      </c>
      <c r="CI446" s="449" t="n"/>
      <c r="CJ446" s="224" t="n"/>
      <c r="CK446" s="196" t="n"/>
      <c r="CL446" s="196" t="n"/>
      <c r="CM446" s="196" t="n"/>
      <c r="CN446" s="196" t="n"/>
      <c r="CO446" s="196" t="inlineStr">
        <is>
          <t>LG</t>
        </is>
      </c>
      <c r="CP446" s="24" t="inlineStr">
        <is>
          <t>HE</t>
        </is>
      </c>
      <c r="CQ446" s="367" t="inlineStr">
        <is>
          <t>MFZ67207602</t>
        </is>
      </c>
      <c r="CR446" s="367" t="inlineStr">
        <is>
          <t>mma</t>
        </is>
      </c>
      <c r="CS446" s="367" t="n">
        <v>3</v>
      </c>
      <c r="CT446" s="367" t="n"/>
      <c r="CU446" s="367" t="n"/>
      <c r="CV446" s="367" t="n"/>
      <c r="CW446" s="367" t="n"/>
      <c r="CX446" s="367" t="n"/>
      <c r="CY446" s="367">
        <f>IFERROR(ROUND(STDEV(AN446,L446),1),"")</f>
        <v/>
      </c>
      <c r="CZ446" s="235">
        <f>IFERROR(ROUND(AVERAGE(O446:S446,AA446:AE446),0),"")</f>
        <v/>
      </c>
      <c r="DA446" s="235">
        <f>IFERROR(AVERAGE(T446:X446,AF446:AJ446),"")</f>
        <v/>
      </c>
      <c r="DB446" s="96" t="n"/>
      <c r="DC446" s="431">
        <f>SUM(BL446:BT446,AW446:BE446)</f>
        <v/>
      </c>
      <c r="DD446">
        <f>ROUND(DC446/K446,0)</f>
        <v/>
      </c>
      <c r="DE446">
        <f>IFERROR(ROUND(AVERAGE(Y446:Z446,AK446:AL446),0),"")</f>
        <v/>
      </c>
      <c r="DF446" s="218">
        <f>IFERROR(ROUND((3600/DE446*J446),0),"")</f>
        <v/>
      </c>
      <c r="DG446">
        <f>IFERROR(ROUND(DD446/DF446,1),"")</f>
        <v/>
      </c>
      <c r="DH446" s="431">
        <f>DD446+DB446</f>
        <v/>
      </c>
      <c r="DI446">
        <f>DC446/DH446</f>
        <v/>
      </c>
      <c r="DK446" s="431">
        <f>DF446-AP446</f>
        <v/>
      </c>
      <c r="DL446" s="367" t="n"/>
      <c r="DM446" s="367" t="n"/>
      <c r="DN446" s="367" t="n"/>
      <c r="DO446" s="367" t="n"/>
      <c r="DP446" s="367" t="n"/>
      <c r="DQ446" s="367" t="n"/>
      <c r="DR446" s="367" t="n"/>
      <c r="DS446" s="367" t="n"/>
      <c r="DT446" s="367" t="n"/>
      <c r="DU446" s="367" t="n"/>
      <c r="DV446" s="367" t="n"/>
      <c r="DW446" s="367" t="n"/>
      <c r="DX446" s="367" t="n"/>
      <c r="DY446" s="367" t="n"/>
      <c r="DZ446" s="367" t="n"/>
      <c r="EA446" s="367" t="n"/>
      <c r="EB446" s="367" t="n"/>
      <c r="EC446" s="367" t="n"/>
      <c r="ED446" s="367" t="n"/>
      <c r="EE446" s="367" t="n"/>
      <c r="EF446" s="367" t="n"/>
      <c r="EG446" s="367" t="n"/>
      <c r="EH446" s="367" t="n"/>
      <c r="EI446" s="367" t="n"/>
    </row>
    <row r="447" ht="31.5" customFormat="1" customHeight="1" s="242">
      <c r="A447" s="236" t="n">
        <v>2022</v>
      </c>
      <c r="B447" s="192" t="n">
        <v>1</v>
      </c>
      <c r="C447" s="448" t="n">
        <v>44583</v>
      </c>
      <c r="D447" s="192" t="n"/>
      <c r="E447" s="192" t="n">
        <v>673</v>
      </c>
      <c r="F447" s="192" t="n">
        <v>5</v>
      </c>
      <c r="G447" s="241" t="inlineStr">
        <is>
          <t>LG65UP81-side</t>
        </is>
      </c>
      <c r="H447" t="inlineStr">
        <is>
          <t>FMLGEI365UP810</t>
        </is>
      </c>
      <c r="I447" t="inlineStr">
        <is>
          <t>1400*1700</t>
        </is>
      </c>
      <c r="J447" t="n">
        <v>1</v>
      </c>
      <c r="K447" t="n">
        <v>4</v>
      </c>
      <c r="L447" s="243" t="n">
        <v>61.6</v>
      </c>
      <c r="M447" s="244" t="n">
        <v>57.9656</v>
      </c>
      <c r="N447" s="245" t="n">
        <v>65.9736</v>
      </c>
      <c r="O447" s="235" t="n"/>
      <c r="P447" s="235" t="n"/>
      <c r="Q447" s="235" t="n"/>
      <c r="R447" s="235" t="n"/>
      <c r="S447" s="235" t="n"/>
      <c r="T447" s="235" t="n"/>
      <c r="U447" s="235" t="n"/>
      <c r="V447" s="235" t="n"/>
      <c r="W447" s="235" t="n"/>
      <c r="X447" s="235" t="n"/>
      <c r="Y447" s="195" t="n"/>
      <c r="Z447" s="195" t="n"/>
      <c r="AA447" s="235" t="n"/>
      <c r="AB447" s="235" t="n"/>
      <c r="AC447" s="235" t="n"/>
      <c r="AD447" s="235" t="n"/>
      <c r="AE447" s="235" t="n"/>
      <c r="AF447" s="235" t="n"/>
      <c r="AG447" s="235" t="n"/>
      <c r="AH447" s="235" t="n"/>
      <c r="AI447" s="235" t="n"/>
      <c r="AJ447" s="235" t="n"/>
      <c r="AK447" s="195" t="n"/>
      <c r="AL447" s="195" t="n"/>
      <c r="AM447" s="235" t="n"/>
      <c r="AN447" s="235" t="n"/>
      <c r="AO447" s="282" t="n"/>
      <c r="AP447" s="219" t="n">
        <v>18</v>
      </c>
      <c r="AQ447" s="220" t="n">
        <v>200</v>
      </c>
      <c r="AR447" s="218" t="n"/>
      <c r="AS447" s="218" t="n"/>
      <c r="AT447" s="218" t="n"/>
      <c r="AU447" s="218" t="n"/>
      <c r="AV447" s="218" t="n"/>
      <c r="AW447" s="218" t="n"/>
      <c r="AX447" s="218" t="n"/>
      <c r="AY447" s="218" t="n"/>
      <c r="AZ447" s="218" t="n"/>
      <c r="BA447" s="218" t="n"/>
      <c r="BB447" s="218" t="n"/>
      <c r="BC447" s="218" t="n"/>
      <c r="BD447" s="218" t="n"/>
      <c r="BE447" s="218" t="n"/>
      <c r="BF447" s="218" t="n"/>
      <c r="BG447" s="218" t="n"/>
      <c r="BH447" s="218" t="n"/>
      <c r="BI447" s="218" t="n"/>
      <c r="BJ447" s="218" t="n"/>
      <c r="BK447" s="218" t="n"/>
      <c r="BL447" s="218" t="n"/>
      <c r="BM447" s="218" t="n"/>
      <c r="BN447" s="218" t="n"/>
      <c r="BO447" s="218" t="n"/>
      <c r="BP447" s="218" t="n"/>
      <c r="BQ447" s="218" t="n"/>
      <c r="BR447" s="218" t="n"/>
      <c r="BS447" s="218" t="n"/>
      <c r="BT447" s="218" t="n"/>
      <c r="BU447" s="218" t="n"/>
      <c r="BV447" s="218" t="n"/>
      <c r="BW447" s="218" t="n"/>
      <c r="BX447" s="221" t="n"/>
      <c r="BY447" s="221" t="n"/>
      <c r="BZ447" s="221" t="n"/>
      <c r="CA447" s="221" t="n"/>
      <c r="CB447" s="221" t="n"/>
      <c r="CC447" s="221" t="n"/>
      <c r="CD447" s="221" t="n"/>
      <c r="CE447" s="221" t="n"/>
      <c r="CF447" s="221" t="n"/>
      <c r="CG447" s="222" t="n"/>
      <c r="CH447" s="217" t="n">
        <v>0.015</v>
      </c>
      <c r="CI447" s="449" t="n"/>
      <c r="CJ447" s="224" t="n"/>
      <c r="CK447" s="196" t="n"/>
      <c r="CL447" s="196" t="n"/>
      <c r="CM447" s="196" t="n"/>
      <c r="CN447" s="196" t="n"/>
      <c r="CO447" s="196" t="inlineStr">
        <is>
          <t>LG</t>
        </is>
      </c>
      <c r="CP447" s="24" t="inlineStr">
        <is>
          <t>HE</t>
        </is>
      </c>
      <c r="CQ447" s="367" t="inlineStr">
        <is>
          <t>MFZ67207602</t>
        </is>
      </c>
      <c r="CR447" s="367" t="inlineStr">
        <is>
          <t>mma</t>
        </is>
      </c>
      <c r="CS447" s="367" t="n">
        <v>3</v>
      </c>
      <c r="CT447" s="367" t="n"/>
      <c r="CU447" s="367" t="n"/>
      <c r="CV447" s="367" t="n"/>
      <c r="CW447" s="367" t="n"/>
      <c r="CX447" s="367" t="n"/>
      <c r="CY447" s="367">
        <f>IFERROR(ROUND(STDEV(AN447,L447),1),"")</f>
        <v/>
      </c>
      <c r="CZ447" s="235">
        <f>IFERROR(ROUND(AVERAGE(O447:S447,AA447:AE447),0),"")</f>
        <v/>
      </c>
      <c r="DA447" s="235">
        <f>IFERROR(AVERAGE(T447:X447,AF447:AJ447),"")</f>
        <v/>
      </c>
      <c r="DB447" s="96" t="n"/>
      <c r="DC447" s="431">
        <f>SUM(BL447:BT447,AW447:BE447)</f>
        <v/>
      </c>
      <c r="DD447">
        <f>ROUND(DC447/K447,0)</f>
        <v/>
      </c>
      <c r="DE447">
        <f>IFERROR(ROUND(AVERAGE(Y447:Z447,AK447:AL447),0),"")</f>
        <v/>
      </c>
      <c r="DF447" s="218">
        <f>IFERROR(ROUND((3600/DE447*J447),0),"")</f>
        <v/>
      </c>
      <c r="DG447">
        <f>IFERROR(ROUND(DD447/DF447,1),"")</f>
        <v/>
      </c>
      <c r="DH447" s="431">
        <f>DD447+DB447</f>
        <v/>
      </c>
      <c r="DI447">
        <f>DC447/DH447</f>
        <v/>
      </c>
      <c r="DK447" s="431">
        <f>DF447-AP447</f>
        <v/>
      </c>
      <c r="DL447" s="367" t="n"/>
      <c r="DM447" s="367" t="n"/>
      <c r="DN447" s="367" t="n"/>
      <c r="DO447" s="367" t="n"/>
      <c r="DP447" s="367" t="n"/>
      <c r="DQ447" s="367" t="n"/>
      <c r="DR447" s="367" t="n"/>
      <c r="DS447" s="367" t="n"/>
      <c r="DT447" s="367" t="n"/>
      <c r="DU447" s="367" t="n"/>
      <c r="DV447" s="367" t="n"/>
      <c r="DW447" s="367" t="n"/>
      <c r="DX447" s="367" t="n"/>
      <c r="DY447" s="367" t="n"/>
      <c r="DZ447" s="367" t="n"/>
      <c r="EA447" s="367" t="n"/>
      <c r="EB447" s="367" t="n"/>
      <c r="EC447" s="367" t="n"/>
      <c r="ED447" s="367" t="n"/>
      <c r="EE447" s="367" t="n"/>
      <c r="EF447" s="367" t="n"/>
      <c r="EG447" s="367" t="n"/>
      <c r="EH447" s="367" t="n"/>
      <c r="EI447" s="367" t="n"/>
    </row>
    <row r="448" ht="31.5" customFormat="1" customHeight="1" s="242">
      <c r="A448" s="236" t="n">
        <v>2022</v>
      </c>
      <c r="B448" s="192" t="n">
        <v>1</v>
      </c>
      <c r="C448" s="448" t="n">
        <v>44583</v>
      </c>
      <c r="D448" s="192" t="n">
        <v>18</v>
      </c>
      <c r="E448" s="192" t="n">
        <v>49</v>
      </c>
      <c r="F448" s="192" t="n">
        <v>6</v>
      </c>
      <c r="G448" s="241" t="inlineStr">
        <is>
          <t xml:space="preserve"> LgWashing machine (Cover)</t>
        </is>
      </c>
      <c r="H448" t="inlineStr">
        <is>
          <t>FMLGEI20000000</t>
        </is>
      </c>
      <c r="I448" t="inlineStr">
        <is>
          <t>1700*1400</t>
        </is>
      </c>
      <c r="J448" t="n">
        <v>2</v>
      </c>
      <c r="K448" t="n">
        <v>3</v>
      </c>
      <c r="L448" s="243" t="n">
        <v>100</v>
      </c>
      <c r="M448" s="244" t="n">
        <v>95.5</v>
      </c>
      <c r="N448" s="245" t="n">
        <v>104.5</v>
      </c>
      <c r="O448" s="235" t="n"/>
      <c r="P448" s="235" t="n">
        <v>41748</v>
      </c>
      <c r="Q448" s="235" t="n">
        <v>40278</v>
      </c>
      <c r="R448" s="235" t="n">
        <v>37632</v>
      </c>
      <c r="S448" s="235" t="n">
        <v>37044</v>
      </c>
      <c r="T448" s="235" t="n"/>
      <c r="U448" s="235" t="n">
        <v>33222</v>
      </c>
      <c r="V448" s="235" t="n">
        <v>32046</v>
      </c>
      <c r="W448" s="235" t="n">
        <v>30576</v>
      </c>
      <c r="X448" s="235" t="n">
        <v>29988</v>
      </c>
      <c r="Y448" s="195" t="n">
        <v>105</v>
      </c>
      <c r="Z448" s="195" t="n">
        <v>105</v>
      </c>
      <c r="AA448" s="235" t="n">
        <v>47040</v>
      </c>
      <c r="AB448" s="235" t="n">
        <v>44100</v>
      </c>
      <c r="AC448" s="235" t="n">
        <v>41454</v>
      </c>
      <c r="AD448" s="235" t="n">
        <v>39102</v>
      </c>
      <c r="AE448" s="235" t="n">
        <v>40278</v>
      </c>
      <c r="AF448" s="235" t="n">
        <v>30870</v>
      </c>
      <c r="AG448" s="235" t="n">
        <v>30576</v>
      </c>
      <c r="AH448" s="235" t="n">
        <v>30282</v>
      </c>
      <c r="AI448" s="235" t="n">
        <v>29694</v>
      </c>
      <c r="AJ448" s="235" t="n">
        <v>30576</v>
      </c>
      <c r="AK448" s="195" t="n">
        <v>106</v>
      </c>
      <c r="AL448" s="195" t="n">
        <v>105</v>
      </c>
      <c r="AM448" s="235" t="n"/>
      <c r="AN448" s="235" t="n"/>
      <c r="AO448" s="282" t="n"/>
      <c r="AP448" s="219" t="n">
        <v>101</v>
      </c>
      <c r="AQ448" s="220" t="n">
        <v>107</v>
      </c>
      <c r="AR448" s="218" t="n"/>
      <c r="AS448" s="218" t="n"/>
      <c r="AT448" s="218" t="n"/>
      <c r="AU448" s="218" t="n"/>
      <c r="AV448" s="218" t="n">
        <v>370440</v>
      </c>
      <c r="AW448" s="218" t="n"/>
      <c r="AX448" s="218" t="n">
        <v>588</v>
      </c>
      <c r="AY448" s="218" t="n">
        <v>1764</v>
      </c>
      <c r="AZ448" s="218" t="n"/>
      <c r="BA448" s="218" t="n"/>
      <c r="BB448" s="218" t="n"/>
      <c r="BC448" s="218" t="n"/>
      <c r="BD448" s="218" t="n"/>
      <c r="BE448" s="218" t="n"/>
      <c r="BF448" s="218" t="n"/>
      <c r="BG448" s="218" t="n"/>
      <c r="BH448" s="218" t="n">
        <v>372792</v>
      </c>
      <c r="BI448" s="218" t="n"/>
      <c r="BJ448" s="218" t="n"/>
      <c r="BK448" s="218" t="n">
        <v>370440</v>
      </c>
      <c r="BL448" s="218" t="n">
        <v>1764</v>
      </c>
      <c r="BM448" s="218" t="n">
        <v>588</v>
      </c>
      <c r="BN448" s="218" t="n"/>
      <c r="BO448" s="218" t="n"/>
      <c r="BP448" s="218" t="n"/>
      <c r="BQ448" s="218" t="n"/>
      <c r="BR448" s="218" t="n"/>
      <c r="BS448" s="218" t="n"/>
      <c r="BT448" s="218" t="n"/>
      <c r="BU448" s="218" t="n"/>
      <c r="BV448" s="218" t="n"/>
      <c r="BW448" s="218" t="n"/>
      <c r="BX448" s="221" t="n">
        <v>294</v>
      </c>
      <c r="BY448" s="221" t="n"/>
      <c r="BZ448" s="221" t="n"/>
      <c r="CA448" s="221" t="n"/>
      <c r="CB448" s="221" t="n"/>
      <c r="CC448" s="221" t="n"/>
      <c r="CD448" s="221" t="n"/>
      <c r="CE448" s="221" t="n"/>
      <c r="CF448" s="221" t="n"/>
      <c r="CG448" s="222" t="n"/>
      <c r="CH448" s="217" t="n">
        <v>0.015</v>
      </c>
      <c r="CI448" s="449" t="n"/>
      <c r="CJ448" s="224" t="n"/>
      <c r="CK448" s="196" t="n"/>
      <c r="CL448" s="196" t="n"/>
      <c r="CM448" s="196" t="n"/>
      <c r="CN448" s="196" t="n"/>
      <c r="CO448" s="196" t="inlineStr">
        <is>
          <t>LG</t>
        </is>
      </c>
      <c r="CP448" s="24" t="inlineStr">
        <is>
          <t>HE</t>
        </is>
      </c>
      <c r="CQ448" s="367" t="inlineStr">
        <is>
          <t>3920EZ2058A</t>
        </is>
      </c>
      <c r="CR448" s="367" t="inlineStr">
        <is>
          <t>mmf</t>
        </is>
      </c>
      <c r="CS448" s="367" t="n">
        <v>3</v>
      </c>
      <c r="CT448" s="367" t="n"/>
      <c r="CU448" s="367" t="n"/>
      <c r="CV448" s="367" t="n"/>
      <c r="CW448" s="367" t="n"/>
      <c r="CX448" s="367" t="n"/>
      <c r="CY448" s="367">
        <f>IFERROR(ROUND(STDEV(AN448,L448),1),"")</f>
        <v/>
      </c>
      <c r="CZ448" s="235">
        <f>IFERROR(ROUND(AVERAGE(O448:S448,AA448:AE448),0),"")</f>
        <v/>
      </c>
      <c r="DA448" s="235">
        <f>IFERROR(AVERAGE(T448:X448,AF448:AJ448),"")</f>
        <v/>
      </c>
      <c r="DB448" s="96" t="n"/>
      <c r="DC448" s="431">
        <f>SUM(BL448:BT448,AW448:BE448)</f>
        <v/>
      </c>
      <c r="DD448">
        <f>ROUND(DC448/K448,0)</f>
        <v/>
      </c>
      <c r="DE448">
        <f>IFERROR(ROUND(AVERAGE(Y448:Z448,AK448:AL448),0),"")</f>
        <v/>
      </c>
      <c r="DF448" s="218">
        <f>IFERROR(ROUND((3600/DE448*J448),0),"")</f>
        <v/>
      </c>
      <c r="DG448">
        <f>IFERROR(ROUND(DD448/DF448,1),"")</f>
        <v/>
      </c>
      <c r="DH448" s="431">
        <f>DD448+DB448</f>
        <v/>
      </c>
      <c r="DI448">
        <f>DC448/DH448</f>
        <v/>
      </c>
      <c r="DK448" s="431">
        <f>DF448-AP448</f>
        <v/>
      </c>
      <c r="DL448" s="367" t="n"/>
      <c r="DM448" s="367" t="n"/>
      <c r="DN448" s="367" t="n"/>
      <c r="DO448" s="367" t="n"/>
      <c r="DP448" s="367" t="n"/>
      <c r="DQ448" s="367" t="n"/>
      <c r="DR448" s="367" t="n"/>
      <c r="DS448" s="367" t="n"/>
      <c r="DT448" s="367" t="n"/>
      <c r="DU448" s="367" t="n"/>
      <c r="DV448" s="367" t="n"/>
      <c r="DW448" s="367" t="n"/>
      <c r="DX448" s="367" t="n"/>
      <c r="DY448" s="367" t="n"/>
      <c r="DZ448" s="367" t="n"/>
      <c r="EA448" s="367" t="n"/>
      <c r="EB448" s="367" t="n"/>
      <c r="EC448" s="367" t="n"/>
      <c r="ED448" s="367" t="n"/>
      <c r="EE448" s="367" t="n"/>
      <c r="EF448" s="367" t="n"/>
      <c r="EG448" s="367" t="n"/>
      <c r="EH448" s="367" t="n"/>
      <c r="EI448" s="367" t="n"/>
    </row>
    <row r="449" ht="31.5" customFormat="1" customHeight="1" s="242">
      <c r="A449" s="236" t="n">
        <v>2022</v>
      </c>
      <c r="B449" s="192" t="n">
        <v>1</v>
      </c>
      <c r="C449" s="448" t="n">
        <v>44583</v>
      </c>
      <c r="D449" s="192" t="n">
        <v>18</v>
      </c>
      <c r="E449" s="192" t="n">
        <v>50</v>
      </c>
      <c r="F449" s="192" t="n">
        <v>6</v>
      </c>
      <c r="G449" s="241" t="inlineStr">
        <is>
          <t>LgWashing machine (Angels)</t>
        </is>
      </c>
      <c r="H449" t="inlineStr">
        <is>
          <t>FMLGEI40000000</t>
        </is>
      </c>
      <c r="I449" t="inlineStr">
        <is>
          <t>1700*1400</t>
        </is>
      </c>
      <c r="J449" t="n">
        <v>2</v>
      </c>
      <c r="K449" t="n">
        <v>3</v>
      </c>
      <c r="L449" s="243" t="n">
        <v>54</v>
      </c>
      <c r="M449" s="244" t="n">
        <v>51.57</v>
      </c>
      <c r="N449" s="245" t="n">
        <v>56.43</v>
      </c>
      <c r="O449" s="235" t="n"/>
      <c r="P449" s="235" t="n">
        <v>21462</v>
      </c>
      <c r="Q449" s="235" t="n">
        <v>19110</v>
      </c>
      <c r="R449" s="235" t="n">
        <v>18816</v>
      </c>
      <c r="S449" s="235" t="n">
        <v>19404</v>
      </c>
      <c r="T449" s="235" t="n"/>
      <c r="U449" s="235" t="n">
        <v>17640</v>
      </c>
      <c r="V449" s="235" t="n">
        <v>16758</v>
      </c>
      <c r="W449" s="235" t="n">
        <v>16464</v>
      </c>
      <c r="X449" s="235" t="n">
        <v>16170</v>
      </c>
      <c r="Y449" s="195" t="n">
        <v>105</v>
      </c>
      <c r="Z449" s="195" t="n">
        <v>105</v>
      </c>
      <c r="AA449" s="235" t="n">
        <v>19698</v>
      </c>
      <c r="AB449" s="235" t="n">
        <v>20580</v>
      </c>
      <c r="AC449" s="235" t="n">
        <v>20286</v>
      </c>
      <c r="AD449" s="235" t="n">
        <v>20580</v>
      </c>
      <c r="AE449" s="235" t="n">
        <v>20286</v>
      </c>
      <c r="AF449" s="235" t="n">
        <v>15876</v>
      </c>
      <c r="AG449" s="235" t="n">
        <v>16464</v>
      </c>
      <c r="AH449" s="235" t="n">
        <v>16170</v>
      </c>
      <c r="AI449" s="235" t="n">
        <v>16170</v>
      </c>
      <c r="AJ449" s="235" t="n">
        <v>16464</v>
      </c>
      <c r="AK449" s="195" t="n">
        <v>106</v>
      </c>
      <c r="AL449" s="195" t="n">
        <v>105</v>
      </c>
      <c r="AM449" s="235" t="n"/>
      <c r="AN449" s="235" t="n"/>
      <c r="AO449" s="282" t="n"/>
      <c r="AP449" s="219" t="n">
        <v>101</v>
      </c>
      <c r="AQ449" s="220" t="n">
        <v>107</v>
      </c>
      <c r="AR449" s="218" t="n"/>
      <c r="AS449" s="218" t="n"/>
      <c r="AT449" s="218" t="n"/>
      <c r="AU449" s="218" t="n"/>
      <c r="AV449" s="218" t="n">
        <v>370440</v>
      </c>
      <c r="AW449" s="218" t="n"/>
      <c r="AX449" s="218" t="n">
        <v>882</v>
      </c>
      <c r="AY449" s="218" t="n">
        <v>1470</v>
      </c>
      <c r="AZ449" s="218" t="n"/>
      <c r="BA449" s="218" t="n"/>
      <c r="BB449" s="218" t="n"/>
      <c r="BC449" s="218" t="n"/>
      <c r="BD449" s="218" t="n"/>
      <c r="BE449" s="218" t="n"/>
      <c r="BF449" s="218" t="n"/>
      <c r="BG449" s="218" t="n"/>
      <c r="BH449" s="218" t="n">
        <v>372792</v>
      </c>
      <c r="BI449" s="218" t="n"/>
      <c r="BJ449" s="218" t="n"/>
      <c r="BK449" s="218" t="n">
        <v>370440</v>
      </c>
      <c r="BL449" s="218" t="n">
        <v>294</v>
      </c>
      <c r="BM449" s="218" t="n">
        <v>1470</v>
      </c>
      <c r="BN449" s="218" t="n"/>
      <c r="BO449" s="218" t="n"/>
      <c r="BP449" s="218" t="n"/>
      <c r="BQ449" s="218" t="n"/>
      <c r="BR449" s="218" t="n"/>
      <c r="BS449" s="218" t="n"/>
      <c r="BT449" s="218" t="n"/>
      <c r="BU449" s="218" t="n"/>
      <c r="BV449" s="218" t="n"/>
      <c r="BW449" s="218" t="n"/>
      <c r="BX449" s="221" t="n">
        <v>588</v>
      </c>
      <c r="BY449" s="221" t="n"/>
      <c r="BZ449" s="221" t="n"/>
      <c r="CA449" s="221" t="n"/>
      <c r="CB449" s="221" t="n"/>
      <c r="CC449" s="221" t="n"/>
      <c r="CD449" s="221" t="n"/>
      <c r="CE449" s="221" t="n"/>
      <c r="CF449" s="221" t="n"/>
      <c r="CG449" s="222" t="n"/>
      <c r="CH449" s="217" t="n">
        <v>0.015</v>
      </c>
      <c r="CI449" s="449" t="n"/>
      <c r="CJ449" s="224" t="n"/>
      <c r="CK449" s="196" t="n"/>
      <c r="CL449" s="196" t="n"/>
      <c r="CM449" s="196" t="n"/>
      <c r="CN449" s="196" t="n"/>
      <c r="CO449" s="196" t="inlineStr">
        <is>
          <t>LG</t>
        </is>
      </c>
      <c r="CP449" s="24" t="inlineStr">
        <is>
          <t>HE</t>
        </is>
      </c>
      <c r="CQ449" s="367" t="inlineStr">
        <is>
          <t>3920FZ3114C</t>
        </is>
      </c>
      <c r="CR449" s="367" t="inlineStr">
        <is>
          <t>mmf</t>
        </is>
      </c>
      <c r="CS449" s="367" t="n">
        <v>3</v>
      </c>
      <c r="CT449" s="367" t="n"/>
      <c r="CU449" s="367" t="n"/>
      <c r="CV449" s="367" t="n"/>
      <c r="CW449" s="367" t="n"/>
      <c r="CX449" s="367" t="n"/>
      <c r="CY449" s="367">
        <f>IFERROR(ROUND(STDEV(AN449,L449),1),"")</f>
        <v/>
      </c>
      <c r="CZ449" s="235">
        <f>IFERROR(ROUND(AVERAGE(O449:S449,AA449:AE449),0),"")</f>
        <v/>
      </c>
      <c r="DA449" s="235">
        <f>IFERROR(AVERAGE(T449:X449,AF449:AJ449),"")</f>
        <v/>
      </c>
      <c r="DB449" s="96" t="n"/>
      <c r="DC449" s="431">
        <f>SUM(BL449:BT449,AW449:BE449)</f>
        <v/>
      </c>
      <c r="DD449">
        <f>ROUND(DC449/K449,0)</f>
        <v/>
      </c>
      <c r="DE449">
        <f>IFERROR(ROUND(AVERAGE(Y449:Z449,AK449:AL449),0),"")</f>
        <v/>
      </c>
      <c r="DF449" s="218">
        <f>IFERROR(ROUND((3600/DE449*J449),0),"")</f>
        <v/>
      </c>
      <c r="DG449">
        <f>IFERROR(ROUND(DD449/DF449,1),"")</f>
        <v/>
      </c>
      <c r="DH449" s="431">
        <f>DD449+DB449</f>
        <v/>
      </c>
      <c r="DI449">
        <f>DC449/DH449</f>
        <v/>
      </c>
      <c r="DK449" s="431">
        <f>DF449-AP449</f>
        <v/>
      </c>
      <c r="DL449" s="367" t="n"/>
      <c r="DM449" s="367" t="n"/>
      <c r="DN449" s="367" t="n"/>
      <c r="DO449" s="367" t="n"/>
      <c r="DP449" s="367" t="n"/>
      <c r="DQ449" s="367" t="n"/>
      <c r="DR449" s="367" t="n"/>
      <c r="DS449" s="367" t="n"/>
      <c r="DT449" s="367" t="n"/>
      <c r="DU449" s="367" t="n"/>
      <c r="DV449" s="367" t="n"/>
      <c r="DW449" s="367" t="n"/>
      <c r="DX449" s="367" t="n"/>
      <c r="DY449" s="367" t="n"/>
      <c r="DZ449" s="367" t="n"/>
      <c r="EA449" s="367" t="n"/>
      <c r="EB449" s="367" t="n"/>
      <c r="EC449" s="367" t="n"/>
      <c r="ED449" s="367" t="n"/>
      <c r="EE449" s="367" t="n"/>
      <c r="EF449" s="367" t="n"/>
      <c r="EG449" s="367" t="n"/>
      <c r="EH449" s="367" t="n"/>
      <c r="EI449" s="367" t="n"/>
    </row>
    <row r="450" ht="31.5" customFormat="1" customHeight="1" s="242">
      <c r="A450" s="236" t="n">
        <v>2022</v>
      </c>
      <c r="B450" s="192" t="n">
        <v>1</v>
      </c>
      <c r="C450" s="448" t="n">
        <v>44583</v>
      </c>
      <c r="D450" s="192" t="n">
        <v>384</v>
      </c>
      <c r="E450" s="192" t="n">
        <v>556</v>
      </c>
      <c r="F450" s="192" t="n">
        <v>6</v>
      </c>
      <c r="G450" s="241" t="inlineStr">
        <is>
          <t>LG 65 UM 73 top&amp;bottom</t>
        </is>
      </c>
      <c r="H450" t="inlineStr">
        <is>
          <t>FMLGEI65UM7301</t>
        </is>
      </c>
      <c r="I450" t="inlineStr">
        <is>
          <t>1400*1700</t>
        </is>
      </c>
      <c r="J450" t="n">
        <v>1</v>
      </c>
      <c r="K450" t="n">
        <v>6</v>
      </c>
      <c r="L450" s="243" t="n">
        <v>1066</v>
      </c>
      <c r="M450" s="244" t="n">
        <v>1003.106</v>
      </c>
      <c r="N450" s="245" t="n">
        <v>1141.686</v>
      </c>
      <c r="O450" s="235" t="n"/>
      <c r="P450" s="235" t="n">
        <v>674800</v>
      </c>
      <c r="Q450" s="235" t="n">
        <v>680000</v>
      </c>
      <c r="R450" s="235" t="n">
        <v>672000</v>
      </c>
      <c r="S450" s="235" t="n">
        <v>646000</v>
      </c>
      <c r="T450" s="235" t="n"/>
      <c r="U450" s="235" t="n">
        <v>518400</v>
      </c>
      <c r="V450" s="235" t="n">
        <v>535600</v>
      </c>
      <c r="W450" s="235" t="n">
        <v>518400</v>
      </c>
      <c r="X450" s="235" t="n">
        <v>527600</v>
      </c>
      <c r="Y450" s="195" t="n">
        <v>157</v>
      </c>
      <c r="Z450" s="195" t="n">
        <v>155</v>
      </c>
      <c r="AA450" s="235" t="n">
        <v>616000</v>
      </c>
      <c r="AB450" s="235" t="n">
        <v>629200</v>
      </c>
      <c r="AC450" s="235" t="n">
        <v>642800</v>
      </c>
      <c r="AD450" s="235" t="n">
        <v>652000</v>
      </c>
      <c r="AE450" s="235" t="n">
        <v>661200</v>
      </c>
      <c r="AF450" s="235" t="n">
        <v>513200</v>
      </c>
      <c r="AG450" s="235" t="n">
        <v>516000</v>
      </c>
      <c r="AH450" s="235" t="n">
        <v>520000</v>
      </c>
      <c r="AI450" s="235" t="n">
        <v>524000</v>
      </c>
      <c r="AJ450" s="235" t="n">
        <v>522000</v>
      </c>
      <c r="AK450" s="195" t="n">
        <v>157</v>
      </c>
      <c r="AL450" s="195" t="n">
        <v>155</v>
      </c>
      <c r="AM450" s="235" t="n"/>
      <c r="AN450" s="235" t="n"/>
      <c r="AO450" s="282" t="n"/>
      <c r="AP450" s="219" t="n">
        <v>20</v>
      </c>
      <c r="AQ450" s="220" t="n">
        <v>180</v>
      </c>
      <c r="AR450" s="218" t="n"/>
      <c r="AS450" s="218" t="n"/>
      <c r="AT450" s="218" t="n"/>
      <c r="AU450" s="218" t="n"/>
      <c r="AV450" s="218" t="n"/>
      <c r="AW450" s="218" t="n"/>
      <c r="AX450" s="218" t="n"/>
      <c r="AY450" s="218" t="n"/>
      <c r="AZ450" s="218" t="n"/>
      <c r="BA450" s="218" t="n"/>
      <c r="BB450" s="218" t="n"/>
      <c r="BC450" s="218" t="n"/>
      <c r="BD450" s="218" t="n"/>
      <c r="BE450" s="218" t="n"/>
      <c r="BF450" s="218" t="n"/>
      <c r="BG450" s="218" t="n"/>
      <c r="BH450" s="218" t="n"/>
      <c r="BI450" s="218" t="n"/>
      <c r="BJ450" s="218" t="n"/>
      <c r="BK450" s="218" t="n"/>
      <c r="BL450" s="218" t="n"/>
      <c r="BM450" s="218" t="n"/>
      <c r="BN450" s="218" t="n"/>
      <c r="BO450" s="218" t="n"/>
      <c r="BP450" s="218" t="n"/>
      <c r="BQ450" s="218" t="n"/>
      <c r="BR450" s="218" t="n"/>
      <c r="BS450" s="218" t="n"/>
      <c r="BT450" s="218" t="n"/>
      <c r="BU450" s="218" t="n"/>
      <c r="BV450" s="218" t="n"/>
      <c r="BW450" s="218" t="n"/>
      <c r="BX450" s="221" t="n"/>
      <c r="BY450" s="221" t="n"/>
      <c r="BZ450" s="221" t="n"/>
      <c r="CA450" s="221" t="n"/>
      <c r="CB450" s="221" t="n"/>
      <c r="CC450" s="221" t="n"/>
      <c r="CD450" s="221" t="n"/>
      <c r="CE450" s="221" t="n"/>
      <c r="CF450" s="221" t="n"/>
      <c r="CG450" s="222" t="n"/>
      <c r="CH450" s="217" t="n">
        <v>0.015</v>
      </c>
      <c r="CI450" s="449" t="n"/>
      <c r="CJ450" s="224" t="n"/>
      <c r="CK450" s="196" t="n"/>
      <c r="CL450" s="196" t="n"/>
      <c r="CM450" s="196" t="n"/>
      <c r="CN450" s="196" t="n"/>
      <c r="CO450" s="196" t="inlineStr">
        <is>
          <t>LG</t>
        </is>
      </c>
      <c r="CP450" s="24" t="inlineStr">
        <is>
          <t>HE</t>
        </is>
      </c>
      <c r="CQ450" s="367" t="inlineStr">
        <is>
          <t>MFZ66236701</t>
        </is>
      </c>
      <c r="CR450" s="367" t="n"/>
      <c r="CS450" s="367" t="n">
        <v>3</v>
      </c>
      <c r="CT450" s="367" t="n"/>
      <c r="CU450" s="367" t="n"/>
      <c r="CV450" s="367" t="n"/>
      <c r="CW450" s="367" t="n"/>
      <c r="CX450" s="367" t="n"/>
      <c r="CY450" s="367">
        <f>IFERROR(ROUND(STDEV(AN450,L450),1),"")</f>
        <v/>
      </c>
      <c r="CZ450" s="235">
        <f>IFERROR(ROUND(AVERAGE(O450:S450,AA450:AE450),0),"")</f>
        <v/>
      </c>
      <c r="DA450" s="235">
        <f>IFERROR(AVERAGE(T450:X450,AF450:AJ450),"")</f>
        <v/>
      </c>
      <c r="DB450" s="96" t="n"/>
      <c r="DC450" s="431">
        <f>SUM(BL450:BT450,AW450:BE450)</f>
        <v/>
      </c>
      <c r="DD450">
        <f>ROUND(DC450/K450,0)</f>
        <v/>
      </c>
      <c r="DE450">
        <f>IFERROR(ROUND(AVERAGE(Y450:Z450,AK450:AL450),0),"")</f>
        <v/>
      </c>
      <c r="DF450" s="218">
        <f>IFERROR(ROUND((3600/DE450*J450),0),"")</f>
        <v/>
      </c>
      <c r="DG450">
        <f>IFERROR(ROUND(DD450/DF450,1),"")</f>
        <v/>
      </c>
      <c r="DH450" s="431">
        <f>DD450+DB450</f>
        <v/>
      </c>
      <c r="DI450">
        <f>DC450/DH450</f>
        <v/>
      </c>
      <c r="DK450" s="431">
        <f>DF450-AP450</f>
        <v/>
      </c>
      <c r="DL450" s="367" t="n"/>
      <c r="DM450" s="367" t="n"/>
      <c r="DN450" s="367" t="n"/>
      <c r="DO450" s="367" t="n"/>
      <c r="DP450" s="367" t="n"/>
      <c r="DQ450" s="367" t="n"/>
      <c r="DR450" s="367" t="n"/>
      <c r="DS450" s="367" t="n"/>
      <c r="DT450" s="367" t="n"/>
      <c r="DU450" s="367" t="n"/>
      <c r="DV450" s="367" t="n"/>
      <c r="DW450" s="367" t="n"/>
      <c r="DX450" s="367" t="n"/>
      <c r="DY450" s="367" t="n"/>
      <c r="DZ450" s="367" t="n"/>
      <c r="EA450" s="367" t="n"/>
      <c r="EB450" s="367" t="n"/>
      <c r="EC450" s="367" t="n"/>
      <c r="ED450" s="367" t="n"/>
      <c r="EE450" s="367" t="n"/>
      <c r="EF450" s="367" t="n"/>
      <c r="EG450" s="367" t="n"/>
      <c r="EH450" s="367" t="n"/>
      <c r="EI450" s="367" t="n"/>
    </row>
    <row r="451" ht="31.5" customFormat="1" customHeight="1" s="242">
      <c r="A451" s="236" t="n">
        <v>2022</v>
      </c>
      <c r="B451" s="192" t="n">
        <v>1</v>
      </c>
      <c r="C451" s="448" t="n">
        <v>44583</v>
      </c>
      <c r="D451" s="192" t="n">
        <v>384</v>
      </c>
      <c r="E451" s="192" t="n">
        <v>557</v>
      </c>
      <c r="F451" s="192" t="n">
        <v>6</v>
      </c>
      <c r="G451" s="241" t="inlineStr">
        <is>
          <t>LGLG65UM73 LR</t>
        </is>
      </c>
      <c r="H451" t="inlineStr">
        <is>
          <t>FMLGEI65UM7302</t>
        </is>
      </c>
      <c r="I451" t="inlineStr">
        <is>
          <t>1400*1700</t>
        </is>
      </c>
      <c r="J451" t="n">
        <v>1</v>
      </c>
      <c r="K451" t="n">
        <v>6</v>
      </c>
      <c r="L451" s="243" t="n">
        <v>182</v>
      </c>
      <c r="M451" s="244" t="n">
        <v>171.262</v>
      </c>
      <c r="N451" s="245" t="n">
        <v>194.922</v>
      </c>
      <c r="O451" s="235" t="n"/>
      <c r="P451" s="235" t="n"/>
      <c r="Q451" s="235" t="n"/>
      <c r="R451" s="235" t="n"/>
      <c r="S451" s="235" t="n"/>
      <c r="T451" s="235" t="n"/>
      <c r="U451" s="235" t="n"/>
      <c r="V451" s="235" t="n"/>
      <c r="W451" s="235" t="n"/>
      <c r="X451" s="235" t="n"/>
      <c r="Y451" s="195" t="n">
        <v>157</v>
      </c>
      <c r="Z451" s="195" t="n">
        <v>155</v>
      </c>
      <c r="AA451" s="235" t="n"/>
      <c r="AB451" s="235" t="n"/>
      <c r="AC451" s="235" t="n"/>
      <c r="AD451" s="235" t="n"/>
      <c r="AE451" s="235" t="n"/>
      <c r="AF451" s="235" t="n"/>
      <c r="AG451" s="235" t="n"/>
      <c r="AH451" s="235" t="n"/>
      <c r="AI451" s="235" t="n"/>
      <c r="AJ451" s="235" t="n"/>
      <c r="AK451" s="195" t="n">
        <v>157</v>
      </c>
      <c r="AL451" s="195" t="n">
        <v>155</v>
      </c>
      <c r="AM451" s="235" t="n"/>
      <c r="AN451" s="235" t="n"/>
      <c r="AO451" s="282" t="n"/>
      <c r="AP451" s="219" t="n">
        <v>20</v>
      </c>
      <c r="AQ451" s="220" t="n">
        <v>180</v>
      </c>
      <c r="AR451" s="218" t="n"/>
      <c r="AS451" s="218" t="n"/>
      <c r="AT451" s="218" t="n"/>
      <c r="AU451" s="218" t="n"/>
      <c r="AV451" s="218" t="n"/>
      <c r="AW451" s="218" t="n"/>
      <c r="AX451" s="218" t="n"/>
      <c r="AY451" s="218" t="n"/>
      <c r="AZ451" s="218" t="n"/>
      <c r="BA451" s="218" t="n"/>
      <c r="BB451" s="218" t="n"/>
      <c r="BC451" s="218" t="n"/>
      <c r="BD451" s="218" t="n"/>
      <c r="BE451" s="218" t="n"/>
      <c r="BF451" s="218" t="n"/>
      <c r="BG451" s="218" t="n"/>
      <c r="BH451" s="218" t="n"/>
      <c r="BI451" s="218" t="n"/>
      <c r="BJ451" s="218" t="n"/>
      <c r="BK451" s="218" t="n"/>
      <c r="BL451" s="218" t="n"/>
      <c r="BM451" s="218" t="n"/>
      <c r="BN451" s="218" t="n"/>
      <c r="BO451" s="218" t="n"/>
      <c r="BP451" s="218" t="n"/>
      <c r="BQ451" s="218" t="n"/>
      <c r="BR451" s="218" t="n"/>
      <c r="BS451" s="218" t="n"/>
      <c r="BT451" s="218" t="n"/>
      <c r="BU451" s="218" t="n"/>
      <c r="BV451" s="218" t="n"/>
      <c r="BW451" s="218" t="n"/>
      <c r="BX451" s="221" t="n"/>
      <c r="BY451" s="221" t="n"/>
      <c r="BZ451" s="221" t="n"/>
      <c r="CA451" s="221" t="n"/>
      <c r="CB451" s="221" t="n"/>
      <c r="CC451" s="221" t="n"/>
      <c r="CD451" s="221" t="n"/>
      <c r="CE451" s="221" t="n"/>
      <c r="CF451" s="221" t="n"/>
      <c r="CG451" s="222" t="n"/>
      <c r="CH451" s="217" t="n">
        <v>0.015</v>
      </c>
      <c r="CI451" s="449" t="n"/>
      <c r="CJ451" s="224" t="n"/>
      <c r="CK451" s="196" t="n"/>
      <c r="CL451" s="196" t="n"/>
      <c r="CM451" s="196" t="n"/>
      <c r="CN451" s="196" t="n"/>
      <c r="CO451" s="196" t="inlineStr">
        <is>
          <t>LG</t>
        </is>
      </c>
      <c r="CP451" s="24" t="inlineStr">
        <is>
          <t>HE</t>
        </is>
      </c>
      <c r="CQ451" s="367" t="inlineStr">
        <is>
          <t>MFZ66236702</t>
        </is>
      </c>
      <c r="CR451" s="367" t="inlineStr">
        <is>
          <t xml:space="preserve">mma </t>
        </is>
      </c>
      <c r="CS451" s="367" t="n">
        <v>3</v>
      </c>
      <c r="CT451" s="367" t="n"/>
      <c r="CU451" s="367" t="n"/>
      <c r="CV451" s="367" t="n"/>
      <c r="CW451" s="367" t="n"/>
      <c r="CX451" s="367" t="n"/>
      <c r="CY451" s="367">
        <f>IFERROR(ROUND(STDEV(AN451,L451),1),"")</f>
        <v/>
      </c>
      <c r="CZ451" s="235">
        <f>IFERROR(ROUND(AVERAGE(O451:S451,AA451:AE451),0),"")</f>
        <v/>
      </c>
      <c r="DA451" s="235">
        <f>IFERROR(AVERAGE(T451:X451,AF451:AJ451),"")</f>
        <v/>
      </c>
      <c r="DB451" s="96" t="n"/>
      <c r="DC451" s="431">
        <f>SUM(BL451:BT451,AW451:BE451)</f>
        <v/>
      </c>
      <c r="DD451">
        <f>ROUND(DC451/K451,0)</f>
        <v/>
      </c>
      <c r="DE451">
        <f>IFERROR(ROUND(AVERAGE(Y451:Z451,AK451:AL451),0),"")</f>
        <v/>
      </c>
      <c r="DF451" s="218">
        <f>IFERROR(ROUND((3600/DE451*J451),0),"")</f>
        <v/>
      </c>
      <c r="DG451">
        <f>IFERROR(ROUND(DD451/DF451,1),"")</f>
        <v/>
      </c>
      <c r="DH451" s="431">
        <f>DD451+DB451</f>
        <v/>
      </c>
      <c r="DI451">
        <f>DC451/DH451</f>
        <v/>
      </c>
      <c r="DK451" s="431">
        <f>DF451-AP451</f>
        <v/>
      </c>
      <c r="DL451" s="367" t="n"/>
      <c r="DM451" s="367" t="n"/>
      <c r="DN451" s="367" t="n"/>
      <c r="DO451" s="367" t="n"/>
      <c r="DP451" s="367" t="n"/>
      <c r="DQ451" s="367" t="n"/>
      <c r="DR451" s="367" t="n"/>
      <c r="DS451" s="367" t="n"/>
      <c r="DT451" s="367" t="n"/>
      <c r="DU451" s="367" t="n"/>
      <c r="DV451" s="367" t="n"/>
      <c r="DW451" s="367" t="n"/>
      <c r="DX451" s="367" t="n"/>
      <c r="DY451" s="367" t="n"/>
      <c r="DZ451" s="367" t="n"/>
      <c r="EA451" s="367" t="n"/>
      <c r="EB451" s="367" t="n"/>
      <c r="EC451" s="367" t="n"/>
      <c r="ED451" s="367" t="n"/>
      <c r="EE451" s="367" t="n"/>
      <c r="EF451" s="367" t="n"/>
      <c r="EG451" s="367" t="n"/>
      <c r="EH451" s="367" t="n"/>
      <c r="EI451" s="367" t="n"/>
    </row>
    <row r="452" ht="31.5" customFormat="1" customHeight="1" s="242">
      <c r="A452" s="236" t="n">
        <v>2022</v>
      </c>
      <c r="B452" s="192" t="n">
        <v>1</v>
      </c>
      <c r="C452" s="448" t="n">
        <v>44583</v>
      </c>
      <c r="D452" s="192" t="n">
        <v>1</v>
      </c>
      <c r="E452" s="192" t="n">
        <v>1</v>
      </c>
      <c r="F452" s="192" t="n">
        <v>7</v>
      </c>
      <c r="G452" s="241" t="inlineStr">
        <is>
          <t>كفر سخان فرنساوي</t>
        </is>
      </c>
      <c r="H452" t="inlineStr">
        <is>
          <t>FMENCI20000000</t>
        </is>
      </c>
      <c r="I452" t="inlineStr">
        <is>
          <t>1400*1700</t>
        </is>
      </c>
      <c r="J452" t="n">
        <v>3</v>
      </c>
      <c r="K452" t="n">
        <v>2</v>
      </c>
      <c r="L452" s="243" t="n">
        <v>111</v>
      </c>
      <c r="M452" s="244" t="n">
        <v>103.23</v>
      </c>
      <c r="N452" s="245" t="n">
        <v>118.77</v>
      </c>
      <c r="O452" s="235" t="n"/>
      <c r="P452" s="235" t="n">
        <v>27903</v>
      </c>
      <c r="Q452" s="235" t="n">
        <v>27690</v>
      </c>
      <c r="R452" s="235" t="n">
        <v>26199</v>
      </c>
      <c r="S452" s="235" t="n"/>
      <c r="T452" s="235" t="n"/>
      <c r="U452" s="235" t="n">
        <v>21300</v>
      </c>
      <c r="V452" s="235" t="n">
        <v>23004</v>
      </c>
      <c r="W452" s="235" t="n">
        <v>21726</v>
      </c>
      <c r="X452" s="235" t="n"/>
      <c r="Y452" s="195" t="n">
        <v>99</v>
      </c>
      <c r="Z452" s="195" t="n">
        <v>98</v>
      </c>
      <c r="AA452" s="235" t="n"/>
      <c r="AB452" s="235" t="n"/>
      <c r="AC452" s="235" t="n"/>
      <c r="AD452" s="235" t="n"/>
      <c r="AE452" s="235" t="n"/>
      <c r="AF452" s="235" t="n"/>
      <c r="AG452" s="235" t="n"/>
      <c r="AH452" s="235" t="n"/>
      <c r="AI452" s="235" t="n"/>
      <c r="AJ452" s="235" t="n"/>
      <c r="AK452" s="195" t="n">
        <v>101</v>
      </c>
      <c r="AL452" s="195" t="n">
        <v>100</v>
      </c>
      <c r="AM452" s="235" t="n"/>
      <c r="AN452" s="235" t="n"/>
      <c r="AO452" s="282" t="n"/>
      <c r="AP452" s="219" t="n">
        <v>108</v>
      </c>
      <c r="AQ452" s="220" t="n">
        <v>100</v>
      </c>
      <c r="AR452" s="218" t="n"/>
      <c r="AS452" s="218" t="n"/>
      <c r="AT452" s="218" t="n"/>
      <c r="AU452" s="218" t="n"/>
      <c r="AV452" s="218" t="n"/>
      <c r="AW452" s="218" t="n"/>
      <c r="AX452" s="218" t="n"/>
      <c r="AY452" s="218" t="n"/>
      <c r="AZ452" s="218" t="n"/>
      <c r="BA452" s="218" t="n"/>
      <c r="BB452" s="218" t="n"/>
      <c r="BC452" s="218" t="n"/>
      <c r="BD452" s="218" t="n"/>
      <c r="BE452" s="218" t="n"/>
      <c r="BF452" s="218" t="n"/>
      <c r="BG452" s="218" t="n"/>
      <c r="BH452" s="218" t="n"/>
      <c r="BI452" s="218" t="n"/>
      <c r="BJ452" s="218" t="n"/>
      <c r="BK452" s="218" t="n"/>
      <c r="BL452" s="218" t="n"/>
      <c r="BM452" s="218" t="n"/>
      <c r="BN452" s="218" t="n"/>
      <c r="BO452" s="218" t="n"/>
      <c r="BP452" s="218" t="n"/>
      <c r="BQ452" s="218" t="n"/>
      <c r="BR452" s="218" t="n"/>
      <c r="BS452" s="218" t="n"/>
      <c r="BT452" s="218" t="n"/>
      <c r="BU452" s="218" t="n"/>
      <c r="BV452" s="218" t="n"/>
      <c r="BW452" s="218" t="n"/>
      <c r="BX452" s="221" t="n"/>
      <c r="BY452" s="221" t="n"/>
      <c r="BZ452" s="221" t="n"/>
      <c r="CA452" s="221" t="n"/>
      <c r="CB452" s="221" t="n"/>
      <c r="CC452" s="221" t="n"/>
      <c r="CD452" s="221" t="n"/>
      <c r="CE452" s="221" t="n"/>
      <c r="CF452" s="221" t="n"/>
      <c r="CG452" s="222" t="n"/>
      <c r="CH452" s="217" t="n">
        <v>0.015</v>
      </c>
      <c r="CI452" s="449" t="n"/>
      <c r="CJ452" s="224" t="n"/>
      <c r="CK452" s="196" t="n"/>
      <c r="CL452" s="196" t="n"/>
      <c r="CM452" s="196" t="n"/>
      <c r="CN452" s="196" t="n"/>
      <c r="CO452" s="196" t="inlineStr">
        <is>
          <t>اطلانتيك</t>
        </is>
      </c>
      <c r="CP452" s="24" t="inlineStr">
        <is>
          <t>اطلانتيك</t>
        </is>
      </c>
      <c r="CQ452" s="367" t="n"/>
      <c r="CR452" s="367" t="n"/>
      <c r="CS452" s="367" t="n">
        <v>3</v>
      </c>
      <c r="CT452" s="367" t="n"/>
      <c r="CU452" s="367" t="n"/>
      <c r="CV452" s="367" t="n"/>
      <c r="CW452" s="367" t="n"/>
      <c r="CX452" s="367" t="n"/>
      <c r="CY452" s="367">
        <f>IFERROR(ROUND(STDEV(AN452,L452),1),"")</f>
        <v/>
      </c>
      <c r="CZ452" s="235">
        <f>IFERROR(ROUND(AVERAGE(O452:S452,AA452:AE452),0),"")</f>
        <v/>
      </c>
      <c r="DA452" s="235">
        <f>IFERROR(AVERAGE(T452:X452,AF452:AJ452),"")</f>
        <v/>
      </c>
      <c r="DB452" s="96" t="n"/>
      <c r="DC452" s="431">
        <f>SUM(BL452:BT452,AW452:BE452)</f>
        <v/>
      </c>
      <c r="DD452">
        <f>ROUND(DC452/K452,0)</f>
        <v/>
      </c>
      <c r="DE452">
        <f>IFERROR(ROUND(AVERAGE(Y452:Z452,AK452:AL452),0),"")</f>
        <v/>
      </c>
      <c r="DF452" s="218">
        <f>IFERROR(ROUND((3600/DE452*J452),0),"")</f>
        <v/>
      </c>
      <c r="DG452">
        <f>IFERROR(ROUND(DD452/DF452,1),"")</f>
        <v/>
      </c>
      <c r="DH452" s="431">
        <f>DD452+DB452</f>
        <v/>
      </c>
      <c r="DI452">
        <f>DC452/DH452</f>
        <v/>
      </c>
      <c r="DK452" s="431">
        <f>DF452-AP452</f>
        <v/>
      </c>
      <c r="DL452" s="367" t="n"/>
      <c r="DM452" s="367" t="n"/>
      <c r="DN452" s="367" t="n"/>
      <c r="DO452" s="367" t="n"/>
      <c r="DP452" s="367" t="n"/>
      <c r="DQ452" s="367" t="n"/>
      <c r="DR452" s="367" t="n"/>
      <c r="DS452" s="367" t="n"/>
      <c r="DT452" s="367" t="n"/>
      <c r="DU452" s="367" t="n"/>
      <c r="DV452" s="367" t="n"/>
      <c r="DW452" s="367" t="n"/>
      <c r="DX452" s="367" t="n"/>
      <c r="DY452" s="367" t="n"/>
      <c r="DZ452" s="367" t="n"/>
      <c r="EA452" s="367" t="n"/>
      <c r="EB452" s="367" t="n"/>
      <c r="EC452" s="367" t="n"/>
      <c r="ED452" s="367" t="n"/>
      <c r="EE452" s="367" t="n"/>
      <c r="EF452" s="367" t="n"/>
      <c r="EG452" s="367" t="n"/>
      <c r="EH452" s="367" t="n"/>
      <c r="EI452" s="367" t="n"/>
    </row>
    <row r="453" ht="31.5" customFormat="1" customHeight="1" s="242">
      <c r="A453" s="236" t="n">
        <v>2022</v>
      </c>
      <c r="B453" s="192" t="n">
        <v>1</v>
      </c>
      <c r="C453" s="448" t="n">
        <v>44583</v>
      </c>
      <c r="D453" s="192" t="n">
        <v>1</v>
      </c>
      <c r="E453" s="192" t="n">
        <v>2</v>
      </c>
      <c r="F453" s="192" t="n">
        <v>7</v>
      </c>
      <c r="G453" s="241" t="inlineStr">
        <is>
          <t>قاعدة سخان فرنساوي</t>
        </is>
      </c>
      <c r="H453" t="inlineStr">
        <is>
          <t>FMENCI30000000</t>
        </is>
      </c>
      <c r="I453" t="inlineStr">
        <is>
          <t>1400*1700</t>
        </is>
      </c>
      <c r="J453" t="n">
        <v>3</v>
      </c>
      <c r="K453" t="n">
        <v>2</v>
      </c>
      <c r="L453" s="243" t="n">
        <v>113</v>
      </c>
      <c r="M453" s="244" t="n">
        <v>105.09</v>
      </c>
      <c r="N453" s="245" t="n">
        <v>120.91</v>
      </c>
      <c r="O453" s="235" t="n"/>
      <c r="P453" s="235" t="n"/>
      <c r="Q453" s="235" t="n"/>
      <c r="R453" s="235" t="n"/>
      <c r="S453" s="235" t="n"/>
      <c r="T453" s="235" t="n"/>
      <c r="U453" s="235" t="n"/>
      <c r="V453" s="235" t="n"/>
      <c r="W453" s="235" t="n"/>
      <c r="X453" s="235" t="n"/>
      <c r="Y453" s="195" t="n">
        <v>99</v>
      </c>
      <c r="Z453" s="195" t="n">
        <v>98</v>
      </c>
      <c r="AA453" s="235" t="n"/>
      <c r="AB453" s="235" t="n"/>
      <c r="AC453" s="235" t="n"/>
      <c r="AD453" s="235" t="n"/>
      <c r="AE453" s="235" t="n"/>
      <c r="AF453" s="235" t="n"/>
      <c r="AG453" s="235" t="n"/>
      <c r="AH453" s="235" t="n"/>
      <c r="AI453" s="235" t="n"/>
      <c r="AJ453" s="235" t="n"/>
      <c r="AK453" s="195" t="n">
        <v>101</v>
      </c>
      <c r="AL453" s="195" t="n">
        <v>100</v>
      </c>
      <c r="AM453" s="235" t="n"/>
      <c r="AN453" s="235" t="n"/>
      <c r="AO453" s="282" t="n"/>
      <c r="AP453" s="219" t="n">
        <v>108</v>
      </c>
      <c r="AQ453" s="220" t="n">
        <v>100</v>
      </c>
      <c r="AR453" s="218" t="n"/>
      <c r="AS453" s="218" t="n"/>
      <c r="AT453" s="218" t="n"/>
      <c r="AU453" s="218" t="n"/>
      <c r="AV453" s="218" t="n"/>
      <c r="AW453" s="218" t="n"/>
      <c r="AX453" s="218" t="n"/>
      <c r="AY453" s="218" t="n"/>
      <c r="AZ453" s="218" t="n"/>
      <c r="BA453" s="218" t="n"/>
      <c r="BB453" s="218" t="n"/>
      <c r="BC453" s="218" t="n"/>
      <c r="BD453" s="218" t="n"/>
      <c r="BE453" s="218" t="n"/>
      <c r="BF453" s="218" t="n"/>
      <c r="BG453" s="218" t="n"/>
      <c r="BH453" s="218" t="n"/>
      <c r="BI453" s="218" t="n"/>
      <c r="BJ453" s="218" t="n"/>
      <c r="BK453" s="218" t="n"/>
      <c r="BL453" s="218" t="n"/>
      <c r="BM453" s="218" t="n"/>
      <c r="BN453" s="218" t="n"/>
      <c r="BO453" s="218" t="n"/>
      <c r="BP453" s="218" t="n"/>
      <c r="BQ453" s="218" t="n"/>
      <c r="BR453" s="218" t="n"/>
      <c r="BS453" s="218" t="n"/>
      <c r="BT453" s="218" t="n"/>
      <c r="BU453" s="218" t="n"/>
      <c r="BV453" s="218" t="n"/>
      <c r="BW453" s="218" t="n"/>
      <c r="BX453" s="221" t="n"/>
      <c r="BY453" s="221" t="n"/>
      <c r="BZ453" s="221" t="n"/>
      <c r="CA453" s="221" t="n"/>
      <c r="CB453" s="221" t="n"/>
      <c r="CC453" s="221" t="n"/>
      <c r="CD453" s="221" t="n"/>
      <c r="CE453" s="221" t="n"/>
      <c r="CF453" s="221" t="n"/>
      <c r="CG453" s="222" t="n"/>
      <c r="CH453" s="217" t="n">
        <v>0.015</v>
      </c>
      <c r="CI453" s="449" t="n"/>
      <c r="CJ453" s="224" t="n"/>
      <c r="CK453" s="196" t="n"/>
      <c r="CL453" s="196" t="n"/>
      <c r="CM453" s="196" t="n"/>
      <c r="CN453" s="196" t="n"/>
      <c r="CO453" s="196" t="inlineStr">
        <is>
          <t>اطلانتيك</t>
        </is>
      </c>
      <c r="CP453" s="24" t="inlineStr">
        <is>
          <t>اطلانتيك</t>
        </is>
      </c>
      <c r="CQ453" s="367" t="n"/>
      <c r="CR453" s="367" t="n"/>
      <c r="CS453" s="367" t="n">
        <v>3</v>
      </c>
      <c r="CT453" s="367" t="n"/>
      <c r="CU453" s="367" t="n"/>
      <c r="CV453" s="367" t="n"/>
      <c r="CW453" s="367" t="n"/>
      <c r="CX453" s="367" t="n"/>
      <c r="CY453" s="367">
        <f>IFERROR(ROUND(STDEV(AN453,L453),1),"")</f>
        <v/>
      </c>
      <c r="CZ453" s="235">
        <f>IFERROR(ROUND(AVERAGE(O453:S453,AA453:AE453),0),"")</f>
        <v/>
      </c>
      <c r="DA453" s="235">
        <f>IFERROR(AVERAGE(T453:X453,AF453:AJ453),"")</f>
        <v/>
      </c>
      <c r="DB453" s="96" t="n"/>
      <c r="DC453" s="431">
        <f>SUM(BL453:BT453,AW453:BE453)</f>
        <v/>
      </c>
      <c r="DD453">
        <f>ROUND(DC453/K453,0)</f>
        <v/>
      </c>
      <c r="DE453">
        <f>IFERROR(ROUND(AVERAGE(Y453:Z453,AK453:AL453),0),"")</f>
        <v/>
      </c>
      <c r="DF453" s="218">
        <f>IFERROR(ROUND((3600/DE453*J453),0),"")</f>
        <v/>
      </c>
      <c r="DG453">
        <f>IFERROR(ROUND(DD453/DF453,1),"")</f>
        <v/>
      </c>
      <c r="DH453" s="431">
        <f>DD453+DB453</f>
        <v/>
      </c>
      <c r="DI453">
        <f>DC453/DH453</f>
        <v/>
      </c>
      <c r="DK453" s="431">
        <f>DF453-AP453</f>
        <v/>
      </c>
      <c r="DL453" s="367" t="n"/>
      <c r="DM453" s="367" t="n"/>
      <c r="DN453" s="367" t="n"/>
      <c r="DO453" s="367" t="n"/>
      <c r="DP453" s="367" t="n"/>
      <c r="DQ453" s="367" t="n"/>
      <c r="DR453" s="367" t="n"/>
      <c r="DS453" s="367" t="n"/>
      <c r="DT453" s="367" t="n"/>
      <c r="DU453" s="367" t="n"/>
      <c r="DV453" s="367" t="n"/>
      <c r="DW453" s="367" t="n"/>
      <c r="DX453" s="367" t="n"/>
      <c r="DY453" s="367" t="n"/>
      <c r="DZ453" s="367" t="n"/>
      <c r="EA453" s="367" t="n"/>
      <c r="EB453" s="367" t="n"/>
      <c r="EC453" s="367" t="n"/>
      <c r="ED453" s="367" t="n"/>
      <c r="EE453" s="367" t="n"/>
      <c r="EF453" s="367" t="n"/>
      <c r="EG453" s="367" t="n"/>
      <c r="EH453" s="367" t="n"/>
      <c r="EI453" s="367" t="n"/>
    </row>
    <row r="454" ht="31.5" customFormat="1" customHeight="1" s="242">
      <c r="A454" s="236" t="n">
        <v>2022</v>
      </c>
      <c r="B454" s="192" t="n">
        <v>1</v>
      </c>
      <c r="C454" s="448" t="n">
        <v>44583</v>
      </c>
      <c r="D454" s="192" t="n">
        <v>182</v>
      </c>
      <c r="E454" s="192" t="n">
        <v>331</v>
      </c>
      <c r="F454" s="192" t="n">
        <v>7</v>
      </c>
      <c r="G454" s="241" t="inlineStr">
        <is>
          <t>LG 43UJ63</t>
        </is>
      </c>
      <c r="H454" t="inlineStr">
        <is>
          <t>FMLGEI43630000</t>
        </is>
      </c>
      <c r="I454" t="inlineStr">
        <is>
          <t>1400*1700</t>
        </is>
      </c>
      <c r="J454" t="n">
        <v>4</v>
      </c>
      <c r="K454" t="n">
        <v>2</v>
      </c>
      <c r="L454" s="243" t="n">
        <v>332</v>
      </c>
      <c r="M454" s="244" t="n">
        <v>312.412</v>
      </c>
      <c r="N454" s="245" t="n">
        <v>355.572</v>
      </c>
      <c r="O454" s="235" t="n"/>
      <c r="P454" s="235" t="n"/>
      <c r="Q454" s="235" t="n"/>
      <c r="R454" s="235" t="n"/>
      <c r="S454" s="235" t="n"/>
      <c r="T454" s="235" t="n"/>
      <c r="U454" s="235" t="n"/>
      <c r="V454" s="235" t="n"/>
      <c r="W454" s="235" t="n"/>
      <c r="X454" s="235" t="n"/>
      <c r="Y454" s="195" t="n">
        <v>133</v>
      </c>
      <c r="Z454" s="195" t="n">
        <v>133</v>
      </c>
      <c r="AA454" s="235" t="n">
        <v>103056</v>
      </c>
      <c r="AB454" s="235" t="n">
        <v>100092</v>
      </c>
      <c r="AC454" s="235" t="n">
        <v>96672</v>
      </c>
      <c r="AD454" s="235" t="n">
        <v>86640</v>
      </c>
      <c r="AE454" s="235" t="n">
        <v>91656</v>
      </c>
      <c r="AF454" s="235" t="n">
        <v>76152</v>
      </c>
      <c r="AG454" s="235" t="n">
        <v>75696</v>
      </c>
      <c r="AH454" s="235" t="n">
        <v>75012</v>
      </c>
      <c r="AI454" s="235" t="n">
        <v>76836</v>
      </c>
      <c r="AJ454" s="235" t="n">
        <v>78432</v>
      </c>
      <c r="AK454" s="195" t="n">
        <v>133</v>
      </c>
      <c r="AL454" s="195" t="n">
        <v>133</v>
      </c>
      <c r="AM454" s="235" t="n"/>
      <c r="AN454" s="235" t="n"/>
      <c r="AO454" s="282" t="n"/>
      <c r="AP454" s="219" t="n">
        <v>110</v>
      </c>
      <c r="AQ454" s="220" t="n">
        <v>131</v>
      </c>
      <c r="AR454" s="218" t="n"/>
      <c r="AS454" s="218" t="n"/>
      <c r="AT454" s="218" t="n"/>
      <c r="AU454" s="218" t="n"/>
      <c r="AV454" s="218" t="n"/>
      <c r="AW454" s="218" t="n"/>
      <c r="AX454" s="218" t="n"/>
      <c r="AY454" s="218" t="n"/>
      <c r="AZ454" s="218" t="n"/>
      <c r="BA454" s="218" t="n"/>
      <c r="BB454" s="218" t="n"/>
      <c r="BC454" s="218" t="n"/>
      <c r="BD454" s="218" t="n"/>
      <c r="BE454" s="218" t="n"/>
      <c r="BF454" s="218" t="n"/>
      <c r="BG454" s="218" t="n"/>
      <c r="BH454" s="218" t="n"/>
      <c r="BI454" s="218" t="n"/>
      <c r="BJ454" s="218" t="n"/>
      <c r="BK454" s="218" t="n"/>
      <c r="BL454" s="218" t="n"/>
      <c r="BM454" s="218" t="n"/>
      <c r="BN454" s="218" t="n"/>
      <c r="BO454" s="218" t="n"/>
      <c r="BP454" s="218" t="n"/>
      <c r="BQ454" s="218" t="n"/>
      <c r="BR454" s="218" t="n"/>
      <c r="BS454" s="218" t="n"/>
      <c r="BT454" s="218" t="n"/>
      <c r="BU454" s="218" t="n"/>
      <c r="BV454" s="218" t="n"/>
      <c r="BW454" s="218" t="n"/>
      <c r="BX454" s="221" t="n"/>
      <c r="BY454" s="221" t="n"/>
      <c r="BZ454" s="221" t="n"/>
      <c r="CA454" s="221" t="n"/>
      <c r="CB454" s="221" t="n"/>
      <c r="CC454" s="221" t="n"/>
      <c r="CD454" s="221" t="n"/>
      <c r="CE454" s="221" t="n"/>
      <c r="CF454" s="221" t="n"/>
      <c r="CG454" s="222" t="n"/>
      <c r="CH454" s="217" t="n">
        <v>0.015</v>
      </c>
      <c r="CI454" s="449" t="n"/>
      <c r="CJ454" s="224" t="n"/>
      <c r="CK454" s="196" t="n"/>
      <c r="CL454" s="196" t="n"/>
      <c r="CM454" s="196" t="n"/>
      <c r="CN454" s="196" t="n"/>
      <c r="CO454" s="196" t="inlineStr">
        <is>
          <t>LG</t>
        </is>
      </c>
      <c r="CP454" s="24" t="inlineStr">
        <is>
          <t>HE</t>
        </is>
      </c>
      <c r="CQ454" s="367" t="inlineStr">
        <is>
          <t>MFZ65333701</t>
        </is>
      </c>
      <c r="CR454" s="367" t="inlineStr">
        <is>
          <t>mma</t>
        </is>
      </c>
      <c r="CS454" s="367" t="n">
        <v>3</v>
      </c>
      <c r="CT454" s="367" t="n"/>
      <c r="CU454" s="367" t="n"/>
      <c r="CV454" s="367" t="n"/>
      <c r="CW454" s="367" t="n"/>
      <c r="CX454" s="367" t="n"/>
      <c r="CY454" s="367">
        <f>IFERROR(ROUND(STDEV(AN454,L454),1),"")</f>
        <v/>
      </c>
      <c r="CZ454" s="235">
        <f>IFERROR(ROUND(AVERAGE(O454:S454,AA454:AE454),0),"")</f>
        <v/>
      </c>
      <c r="DA454" s="235">
        <f>IFERROR(AVERAGE(T454:X454,AF454:AJ454),"")</f>
        <v/>
      </c>
      <c r="DB454" s="96" t="n"/>
      <c r="DC454" s="431">
        <f>SUM(BL454:BT454,AW454:BE454)</f>
        <v/>
      </c>
      <c r="DD454">
        <f>ROUND(DC454/K454,0)</f>
        <v/>
      </c>
      <c r="DE454">
        <f>IFERROR(ROUND(AVERAGE(Y454:Z454,AK454:AL454),0),"")</f>
        <v/>
      </c>
      <c r="DF454" s="218">
        <f>IFERROR(ROUND((3600/DE454*J454),0),"")</f>
        <v/>
      </c>
      <c r="DG454">
        <f>IFERROR(ROUND(DD454/DF454,1),"")</f>
        <v/>
      </c>
      <c r="DH454" s="431">
        <f>DD454+DB454</f>
        <v/>
      </c>
      <c r="DI454">
        <f>DC454/DH454</f>
        <v/>
      </c>
      <c r="DK454" s="431">
        <f>DF454-AP454</f>
        <v/>
      </c>
      <c r="DL454" s="367" t="n"/>
      <c r="DM454" s="367" t="n"/>
      <c r="DN454" s="367" t="n"/>
      <c r="DO454" s="367" t="n"/>
      <c r="DP454" s="367" t="n"/>
      <c r="DQ454" s="367" t="n"/>
      <c r="DR454" s="367" t="n"/>
      <c r="DS454" s="367" t="n"/>
      <c r="DT454" s="367" t="n"/>
      <c r="DU454" s="367" t="n"/>
      <c r="DV454" s="367" t="n"/>
      <c r="DW454" s="367" t="n"/>
      <c r="DX454" s="367" t="n"/>
      <c r="DY454" s="367" t="n"/>
      <c r="DZ454" s="367" t="n"/>
      <c r="EA454" s="367" t="n"/>
      <c r="EB454" s="367" t="n"/>
      <c r="EC454" s="367" t="n"/>
      <c r="ED454" s="367" t="n"/>
      <c r="EE454" s="367" t="n"/>
      <c r="EF454" s="367" t="n"/>
      <c r="EG454" s="367" t="n"/>
      <c r="EH454" s="367" t="n"/>
      <c r="EI454" s="367" t="n"/>
    </row>
    <row r="455" ht="31.5" customFormat="1" customHeight="1" s="242">
      <c r="A455" s="236" t="n">
        <v>2022</v>
      </c>
      <c r="B455" s="192" t="n">
        <v>1</v>
      </c>
      <c r="C455" s="448" t="n">
        <v>44583</v>
      </c>
      <c r="D455" s="192" t="n">
        <v>395</v>
      </c>
      <c r="E455" s="192" t="n">
        <v>609</v>
      </c>
      <c r="F455" s="192" t="n">
        <v>7</v>
      </c>
      <c r="G455" s="241" t="inlineStr">
        <is>
          <t>قاعده فوم جديده- منلو</t>
        </is>
      </c>
      <c r="H455" t="inlineStr">
        <is>
          <t>FMMINI10000044</t>
        </is>
      </c>
      <c r="I455" t="inlineStr">
        <is>
          <t>1400*1700</t>
        </is>
      </c>
      <c r="J455" t="n">
        <v>3</v>
      </c>
      <c r="K455" t="n">
        <v>3</v>
      </c>
      <c r="L455" s="243" t="n">
        <v>50</v>
      </c>
      <c r="M455" s="244" t="n">
        <v>46.5</v>
      </c>
      <c r="N455" s="245" t="n">
        <v>53.5</v>
      </c>
      <c r="O455" s="235" t="n"/>
      <c r="P455" s="235" t="n"/>
      <c r="Q455" s="235" t="n"/>
      <c r="R455" s="235" t="n"/>
      <c r="S455" s="235" t="n"/>
      <c r="T455" s="235" t="n"/>
      <c r="U455" s="235" t="n"/>
      <c r="V455" s="235" t="n"/>
      <c r="W455" s="235" t="n"/>
      <c r="X455" s="235" t="n"/>
      <c r="Y455" s="195" t="n">
        <v>112</v>
      </c>
      <c r="Z455" s="195" t="n">
        <v>111</v>
      </c>
      <c r="AA455" s="235" t="n"/>
      <c r="AB455" s="235" t="n"/>
      <c r="AC455" s="235" t="n"/>
      <c r="AD455" s="235" t="n"/>
      <c r="AE455" s="235" t="n"/>
      <c r="AF455" s="235" t="n"/>
      <c r="AG455" s="235" t="n"/>
      <c r="AH455" s="235" t="n"/>
      <c r="AI455" s="235" t="n"/>
      <c r="AJ455" s="235" t="n"/>
      <c r="AK455" s="195" t="n">
        <v>112</v>
      </c>
      <c r="AL455" s="195" t="n">
        <v>110</v>
      </c>
      <c r="AM455" s="235" t="n"/>
      <c r="AN455" s="235" t="n"/>
      <c r="AO455" s="282" t="n"/>
      <c r="AP455" s="219" t="n">
        <v>90</v>
      </c>
      <c r="AQ455" s="220" t="n">
        <v>120</v>
      </c>
      <c r="AR455" s="218" t="n"/>
      <c r="AS455" s="218" t="n"/>
      <c r="AT455" s="218" t="n"/>
      <c r="AU455" s="218" t="n"/>
      <c r="AV455" s="218" t="n"/>
      <c r="AW455" s="218" t="n"/>
      <c r="AX455" s="218" t="n"/>
      <c r="AY455" s="218" t="n"/>
      <c r="AZ455" s="218" t="n"/>
      <c r="BA455" s="218" t="n"/>
      <c r="BB455" s="218" t="n"/>
      <c r="BC455" s="218" t="n"/>
      <c r="BD455" s="218" t="n"/>
      <c r="BE455" s="218" t="n"/>
      <c r="BF455" s="218" t="n"/>
      <c r="BG455" s="218" t="n"/>
      <c r="BH455" s="218" t="n"/>
      <c r="BI455" s="218" t="n"/>
      <c r="BJ455" s="218" t="n"/>
      <c r="BK455" s="218" t="n"/>
      <c r="BL455" s="218" t="n"/>
      <c r="BM455" s="218" t="n"/>
      <c r="BN455" s="218" t="n"/>
      <c r="BO455" s="218" t="n"/>
      <c r="BP455" s="218" t="n"/>
      <c r="BQ455" s="218" t="n"/>
      <c r="BR455" s="218" t="n"/>
      <c r="BS455" s="218" t="n"/>
      <c r="BT455" s="218" t="n"/>
      <c r="BU455" s="218" t="n"/>
      <c r="BV455" s="218" t="n"/>
      <c r="BW455" s="218" t="n"/>
      <c r="BX455" s="221" t="n"/>
      <c r="BY455" s="221" t="n"/>
      <c r="BZ455" s="221" t="n"/>
      <c r="CA455" s="221" t="n"/>
      <c r="CB455" s="221" t="n"/>
      <c r="CC455" s="221" t="n"/>
      <c r="CD455" s="221" t="n"/>
      <c r="CE455" s="221" t="n"/>
      <c r="CF455" s="221" t="n"/>
      <c r="CG455" s="222" t="n"/>
      <c r="CH455" s="217" t="n">
        <v>0.015</v>
      </c>
      <c r="CI455" s="449" t="n"/>
      <c r="CJ455" s="224" t="n"/>
      <c r="CK455" s="196" t="n"/>
      <c r="CL455" s="196" t="n"/>
      <c r="CM455" s="196" t="n"/>
      <c r="CN455" s="196" t="n"/>
      <c r="CO455" s="196" t="inlineStr">
        <is>
          <t>ميلو</t>
        </is>
      </c>
      <c r="CP455" s="24" t="inlineStr">
        <is>
          <t>ميلو</t>
        </is>
      </c>
      <c r="CQ455" s="367" t="n"/>
      <c r="CR455" s="367" t="n"/>
      <c r="CS455" s="367" t="n">
        <v>3</v>
      </c>
      <c r="CT455" s="367" t="n"/>
      <c r="CU455" s="367" t="n"/>
      <c r="CV455" s="367" t="n"/>
      <c r="CW455" s="367" t="n"/>
      <c r="CX455" s="367" t="n"/>
      <c r="CY455" s="367">
        <f>IFERROR(ROUND(STDEV(AN455,L455),1),"")</f>
        <v/>
      </c>
      <c r="CZ455" s="235">
        <f>IFERROR(ROUND(AVERAGE(O455:S455,AA455:AE455),0),"")</f>
        <v/>
      </c>
      <c r="DA455" s="235">
        <f>IFERROR(AVERAGE(T455:X455,AF455:AJ455),"")</f>
        <v/>
      </c>
      <c r="DB455" s="96" t="n"/>
      <c r="DC455" s="431">
        <f>SUM(BL455:BT455,AW455:BE455)</f>
        <v/>
      </c>
      <c r="DD455">
        <f>ROUND(DC455/K455,0)</f>
        <v/>
      </c>
      <c r="DE455">
        <f>IFERROR(ROUND(AVERAGE(Y455:Z455,AK455:AL455),0),"")</f>
        <v/>
      </c>
      <c r="DF455" s="218">
        <f>IFERROR(ROUND((3600/DE455*J455),0),"")</f>
        <v/>
      </c>
      <c r="DG455">
        <f>IFERROR(ROUND(DD455/DF455,1),"")</f>
        <v/>
      </c>
      <c r="DH455" s="431">
        <f>DD455+DB455</f>
        <v/>
      </c>
      <c r="DI455">
        <f>DC455/DH455</f>
        <v/>
      </c>
      <c r="DK455" s="431">
        <f>DF455-AP455</f>
        <v/>
      </c>
      <c r="DL455" s="367" t="n"/>
      <c r="DM455" s="367" t="n"/>
      <c r="DN455" s="367" t="n"/>
      <c r="DO455" s="367" t="n"/>
      <c r="DP455" s="367" t="n"/>
      <c r="DQ455" s="367" t="n"/>
      <c r="DR455" s="367" t="n"/>
      <c r="DS455" s="367" t="n"/>
      <c r="DT455" s="367" t="n"/>
      <c r="DU455" s="367" t="n"/>
      <c r="DV455" s="367" t="n"/>
      <c r="DW455" s="367" t="n"/>
      <c r="DX455" s="367" t="n"/>
      <c r="DY455" s="367" t="n"/>
      <c r="DZ455" s="367" t="n"/>
      <c r="EA455" s="367" t="n"/>
      <c r="EB455" s="367" t="n"/>
      <c r="EC455" s="367" t="n"/>
      <c r="ED455" s="367" t="n"/>
      <c r="EE455" s="367" t="n"/>
      <c r="EF455" s="367" t="n"/>
      <c r="EG455" s="367" t="n"/>
      <c r="EH455" s="367" t="n"/>
      <c r="EI455" s="367" t="n"/>
    </row>
    <row r="456" ht="31.5" customFormat="1" customHeight="1" s="242">
      <c r="A456" s="236" t="n">
        <v>2022</v>
      </c>
      <c r="B456" s="192" t="n">
        <v>1</v>
      </c>
      <c r="C456" s="448" t="n">
        <v>44583</v>
      </c>
      <c r="D456" s="192" t="n"/>
      <c r="E456" s="192" t="n">
        <v>2</v>
      </c>
      <c r="F456" s="192" t="n">
        <v>7</v>
      </c>
      <c r="G456" s="241" t="inlineStr">
        <is>
          <t>قاعدة سخان فرنساوي</t>
        </is>
      </c>
      <c r="H456" t="inlineStr">
        <is>
          <t>FMENCI30000000</t>
        </is>
      </c>
      <c r="I456" t="inlineStr">
        <is>
          <t>1400*1700</t>
        </is>
      </c>
      <c r="J456" t="n">
        <v>3</v>
      </c>
      <c r="K456" t="n">
        <v>2</v>
      </c>
      <c r="L456" s="243" t="n">
        <v>113</v>
      </c>
      <c r="M456" s="244" t="n">
        <v>105.09</v>
      </c>
      <c r="N456" s="245" t="n">
        <v>120.91</v>
      </c>
      <c r="O456" s="235" t="n"/>
      <c r="P456" s="235" t="n">
        <v>160</v>
      </c>
      <c r="Q456" s="235" t="n">
        <v>164</v>
      </c>
      <c r="R456" s="235" t="n">
        <v>152</v>
      </c>
      <c r="S456" s="235" t="n"/>
      <c r="T456" s="235" t="n"/>
      <c r="U456" s="235" t="n">
        <v>118</v>
      </c>
      <c r="V456" s="235" t="n">
        <v>122</v>
      </c>
      <c r="W456" s="235" t="n">
        <v>110</v>
      </c>
      <c r="X456" s="235" t="n"/>
      <c r="Y456" s="195" t="n"/>
      <c r="Z456" s="195" t="n"/>
      <c r="AA456" s="235" t="n"/>
      <c r="AB456" s="235" t="n"/>
      <c r="AC456" s="235" t="n"/>
      <c r="AD456" s="235" t="n"/>
      <c r="AE456" s="235" t="n"/>
      <c r="AF456" s="235" t="n"/>
      <c r="AG456" s="235" t="n"/>
      <c r="AH456" s="235" t="n"/>
      <c r="AI456" s="235" t="n"/>
      <c r="AJ456" s="235" t="n"/>
      <c r="AK456" s="195" t="n"/>
      <c r="AL456" s="195" t="n"/>
      <c r="AM456" s="235" t="n"/>
      <c r="AN456" s="235" t="n"/>
      <c r="AO456" s="282" t="n"/>
      <c r="AP456" s="219" t="n">
        <v>108</v>
      </c>
      <c r="AQ456" s="220" t="n">
        <v>100</v>
      </c>
      <c r="AR456" s="218" t="n"/>
      <c r="AS456" s="218" t="n"/>
      <c r="AT456" s="218" t="n"/>
      <c r="AU456" s="218" t="n"/>
      <c r="AV456" s="218" t="n"/>
      <c r="AW456" s="218" t="n"/>
      <c r="AX456" s="218" t="n"/>
      <c r="AY456" s="218" t="n"/>
      <c r="AZ456" s="218" t="n"/>
      <c r="BA456" s="218" t="n"/>
      <c r="BB456" s="218" t="n"/>
      <c r="BC456" s="218" t="n"/>
      <c r="BD456" s="218" t="n"/>
      <c r="BE456" s="218" t="n"/>
      <c r="BF456" s="218" t="n"/>
      <c r="BG456" s="218" t="n"/>
      <c r="BH456" s="218" t="n"/>
      <c r="BI456" s="218" t="n"/>
      <c r="BJ456" s="218" t="n"/>
      <c r="BK456" s="218" t="n"/>
      <c r="BL456" s="218" t="n"/>
      <c r="BM456" s="218" t="n"/>
      <c r="BN456" s="218" t="n"/>
      <c r="BO456" s="218" t="n"/>
      <c r="BP456" s="218" t="n"/>
      <c r="BQ456" s="218" t="n"/>
      <c r="BR456" s="218" t="n"/>
      <c r="BS456" s="218" t="n"/>
      <c r="BT456" s="218" t="n"/>
      <c r="BU456" s="218" t="n"/>
      <c r="BV456" s="218" t="n"/>
      <c r="BW456" s="218" t="n"/>
      <c r="BX456" s="221" t="n"/>
      <c r="BY456" s="221" t="n"/>
      <c r="BZ456" s="221" t="n"/>
      <c r="CA456" s="221" t="n"/>
      <c r="CB456" s="221" t="n"/>
      <c r="CC456" s="221" t="n"/>
      <c r="CD456" s="221" t="n"/>
      <c r="CE456" s="221" t="n"/>
      <c r="CF456" s="221" t="n"/>
      <c r="CG456" s="222" t="n"/>
      <c r="CH456" s="217" t="n">
        <v>0.015</v>
      </c>
      <c r="CI456" s="449" t="n"/>
      <c r="CJ456" s="224" t="n"/>
      <c r="CK456" s="196" t="n"/>
      <c r="CL456" s="196" t="n"/>
      <c r="CM456" s="196" t="n"/>
      <c r="CN456" s="196" t="n"/>
      <c r="CO456" s="196" t="inlineStr">
        <is>
          <t>اطلانتيك</t>
        </is>
      </c>
      <c r="CP456" s="24" t="inlineStr">
        <is>
          <t>اطلانتيك</t>
        </is>
      </c>
      <c r="CQ456" s="367" t="n"/>
      <c r="CR456" s="367" t="n"/>
      <c r="CS456" s="367" t="n">
        <v>3</v>
      </c>
      <c r="CT456" s="367" t="n"/>
      <c r="CU456" s="367" t="n"/>
      <c r="CV456" s="367" t="n"/>
      <c r="CW456" s="367" t="n"/>
      <c r="CX456" s="367" t="n"/>
      <c r="CY456" s="367">
        <f>IFERROR(ROUND(STDEV(AN456,L456),1),"")</f>
        <v/>
      </c>
      <c r="CZ456" s="235">
        <f>IFERROR(ROUND(AVERAGE(O456:S456,AA456:AE456),0),"")</f>
        <v/>
      </c>
      <c r="DA456" s="235">
        <f>IFERROR(AVERAGE(T456:X456,AF456:AJ456),"")</f>
        <v/>
      </c>
      <c r="DB456" s="96" t="n"/>
      <c r="DC456" s="431">
        <f>SUM(BL456:BT456,AW456:BE456)</f>
        <v/>
      </c>
      <c r="DD456">
        <f>ROUND(DC456/K456,0)</f>
        <v/>
      </c>
      <c r="DE456">
        <f>IFERROR(ROUND(AVERAGE(Y456:Z456,AK456:AL456),0),"")</f>
        <v/>
      </c>
      <c r="DF456" s="218">
        <f>IFERROR(ROUND((3600/DE456*J456),0),"")</f>
        <v/>
      </c>
      <c r="DG456">
        <f>IFERROR(ROUND(DD456/DF456,1),"")</f>
        <v/>
      </c>
      <c r="DH456" s="431">
        <f>DD456+DB456</f>
        <v/>
      </c>
      <c r="DI456">
        <f>DC456/DH456</f>
        <v/>
      </c>
      <c r="DK456" s="431">
        <f>DF456-AP456</f>
        <v/>
      </c>
      <c r="DL456" s="367" t="n"/>
      <c r="DM456" s="367" t="n"/>
      <c r="DN456" s="367" t="n"/>
      <c r="DO456" s="367" t="n"/>
      <c r="DP456" s="367" t="n"/>
      <c r="DQ456" s="367" t="n"/>
      <c r="DR456" s="367" t="n"/>
      <c r="DS456" s="367" t="n"/>
      <c r="DT456" s="367" t="n"/>
      <c r="DU456" s="367" t="n"/>
      <c r="DV456" s="367" t="n"/>
      <c r="DW456" s="367" t="n"/>
      <c r="DX456" s="367" t="n"/>
      <c r="DY456" s="367" t="n"/>
      <c r="DZ456" s="367" t="n"/>
      <c r="EA456" s="367" t="n"/>
      <c r="EB456" s="367" t="n"/>
      <c r="EC456" s="367" t="n"/>
      <c r="ED456" s="367" t="n"/>
      <c r="EE456" s="367" t="n"/>
      <c r="EF456" s="367" t="n"/>
      <c r="EG456" s="367" t="n"/>
      <c r="EH456" s="367" t="n"/>
      <c r="EI456" s="367" t="n"/>
    </row>
    <row r="457" ht="31.5" customFormat="1" customHeight="1" s="242">
      <c r="A457" s="236" t="n">
        <v>2022</v>
      </c>
      <c r="B457" s="192" t="n">
        <v>1</v>
      </c>
      <c r="C457" s="448" t="n">
        <v>44583</v>
      </c>
      <c r="D457" s="192" t="n">
        <v>18</v>
      </c>
      <c r="E457" s="192" t="n">
        <v>50</v>
      </c>
      <c r="F457" s="192" t="n">
        <v>8</v>
      </c>
      <c r="G457" s="241" t="inlineStr">
        <is>
          <t>LgWashing machine (Angels)</t>
        </is>
      </c>
      <c r="H457" t="inlineStr">
        <is>
          <t>FMLGEI40000000</t>
        </is>
      </c>
      <c r="I457" t="inlineStr">
        <is>
          <t>1700*1400</t>
        </is>
      </c>
      <c r="J457" t="n">
        <v>2</v>
      </c>
      <c r="K457" t="n">
        <v>3</v>
      </c>
      <c r="L457" s="243" t="n">
        <v>54</v>
      </c>
      <c r="M457" s="244" t="n">
        <v>51.57</v>
      </c>
      <c r="N457" s="245" t="n">
        <v>56.43</v>
      </c>
      <c r="O457" s="235" t="n"/>
      <c r="P457" s="235" t="n"/>
      <c r="Q457" s="235" t="n"/>
      <c r="R457" s="235" t="n"/>
      <c r="S457" s="235" t="n"/>
      <c r="T457" s="235" t="n"/>
      <c r="U457" s="235" t="n"/>
      <c r="V457" s="235" t="n"/>
      <c r="W457" s="235" t="n"/>
      <c r="X457" s="235" t="n"/>
      <c r="Y457" s="195" t="n">
        <v>105</v>
      </c>
      <c r="Z457" s="195" t="n">
        <v>105</v>
      </c>
      <c r="AA457" s="235" t="n"/>
      <c r="AB457" s="235" t="n"/>
      <c r="AC457" s="235" t="n"/>
      <c r="AD457" s="235" t="n"/>
      <c r="AE457" s="235" t="n"/>
      <c r="AF457" s="235" t="n"/>
      <c r="AG457" s="235" t="n"/>
      <c r="AH457" s="235" t="n"/>
      <c r="AI457" s="235" t="n"/>
      <c r="AJ457" s="235" t="n"/>
      <c r="AK457" s="195" t="n">
        <v>106</v>
      </c>
      <c r="AL457" s="195" t="n">
        <v>105</v>
      </c>
      <c r="AM457" s="235" t="n"/>
      <c r="AN457" s="235" t="n"/>
      <c r="AO457" s="282" t="n"/>
      <c r="AP457" s="219" t="n">
        <v>101</v>
      </c>
      <c r="AQ457" s="220" t="n">
        <v>107</v>
      </c>
      <c r="AR457" s="218" t="n"/>
      <c r="AS457" s="218" t="n"/>
      <c r="AT457" s="218" t="n"/>
      <c r="AU457" s="218" t="n"/>
      <c r="AV457" s="218" t="n"/>
      <c r="AW457" s="218" t="n"/>
      <c r="AX457" s="218" t="n"/>
      <c r="AY457" s="218" t="n"/>
      <c r="AZ457" s="218" t="n"/>
      <c r="BA457" s="218" t="n"/>
      <c r="BB457" s="218" t="n"/>
      <c r="BC457" s="218" t="n"/>
      <c r="BD457" s="218" t="n"/>
      <c r="BE457" s="218" t="n"/>
      <c r="BF457" s="218" t="n"/>
      <c r="BG457" s="218" t="n"/>
      <c r="BH457" s="218" t="n"/>
      <c r="BI457" s="218" t="n"/>
      <c r="BJ457" s="218" t="n"/>
      <c r="BK457" s="218" t="n"/>
      <c r="BL457" s="218" t="n"/>
      <c r="BM457" s="218" t="n"/>
      <c r="BN457" s="218" t="n"/>
      <c r="BO457" s="218" t="n"/>
      <c r="BP457" s="218" t="n"/>
      <c r="BQ457" s="218" t="n"/>
      <c r="BR457" s="218" t="n"/>
      <c r="BS457" s="218" t="n"/>
      <c r="BT457" s="218" t="n"/>
      <c r="BU457" s="218" t="n"/>
      <c r="BV457" s="218" t="n"/>
      <c r="BW457" s="218" t="n"/>
      <c r="BX457" s="221" t="n"/>
      <c r="BY457" s="221" t="n"/>
      <c r="BZ457" s="221" t="n"/>
      <c r="CA457" s="221" t="n"/>
      <c r="CB457" s="221" t="n"/>
      <c r="CC457" s="221" t="n"/>
      <c r="CD457" s="221" t="n"/>
      <c r="CE457" s="221" t="n"/>
      <c r="CF457" s="221" t="n"/>
      <c r="CG457" s="222" t="n"/>
      <c r="CH457" s="217" t="n">
        <v>0.015</v>
      </c>
      <c r="CI457" s="449" t="n"/>
      <c r="CJ457" s="224" t="n"/>
      <c r="CK457" s="196" t="n"/>
      <c r="CL457" s="196" t="n"/>
      <c r="CM457" s="196" t="n"/>
      <c r="CN457" s="196" t="n"/>
      <c r="CO457" s="196" t="inlineStr">
        <is>
          <t>LG</t>
        </is>
      </c>
      <c r="CP457" s="24" t="inlineStr">
        <is>
          <t>HE</t>
        </is>
      </c>
      <c r="CQ457" s="367" t="inlineStr">
        <is>
          <t>3920FZ3114C</t>
        </is>
      </c>
      <c r="CR457" s="367" t="inlineStr">
        <is>
          <t>mmf</t>
        </is>
      </c>
      <c r="CS457" s="367" t="n">
        <v>3</v>
      </c>
      <c r="CT457" s="367" t="n"/>
      <c r="CU457" s="367" t="n"/>
      <c r="CV457" s="367" t="n"/>
      <c r="CW457" s="367" t="n"/>
      <c r="CX457" s="367" t="n"/>
      <c r="CY457" s="367">
        <f>IFERROR(ROUND(STDEV(AN457,L457),1),"")</f>
        <v/>
      </c>
      <c r="CZ457" s="235">
        <f>IFERROR(ROUND(AVERAGE(O457:S457,AA457:AE457),0),"")</f>
        <v/>
      </c>
      <c r="DA457" s="235">
        <f>IFERROR(AVERAGE(T457:X457,AF457:AJ457),"")</f>
        <v/>
      </c>
      <c r="DB457" s="96" t="n"/>
      <c r="DC457" s="431">
        <f>SUM(BL457:BT457,AW457:BE457)</f>
        <v/>
      </c>
      <c r="DD457">
        <f>ROUND(DC457/K457,0)</f>
        <v/>
      </c>
      <c r="DE457">
        <f>IFERROR(ROUND(AVERAGE(Y457:Z457,AK457:AL457),0),"")</f>
        <v/>
      </c>
      <c r="DF457" s="218">
        <f>IFERROR(ROUND((3600/DE457*J457),0),"")</f>
        <v/>
      </c>
      <c r="DG457">
        <f>IFERROR(ROUND(DD457/DF457,1),"")</f>
        <v/>
      </c>
      <c r="DH457" s="431">
        <f>DD457+DB457</f>
        <v/>
      </c>
      <c r="DI457">
        <f>DC457/DH457</f>
        <v/>
      </c>
      <c r="DK457" s="431">
        <f>DF457-AP457</f>
        <v/>
      </c>
      <c r="DL457" s="367" t="n"/>
      <c r="DM457" s="367" t="n"/>
      <c r="DN457" s="367" t="n"/>
      <c r="DO457" s="367" t="n"/>
      <c r="DP457" s="367" t="n"/>
      <c r="DQ457" s="367" t="n"/>
      <c r="DR457" s="367" t="n"/>
      <c r="DS457" s="367" t="n"/>
      <c r="DT457" s="367" t="n"/>
      <c r="DU457" s="367" t="n"/>
      <c r="DV457" s="367" t="n"/>
      <c r="DW457" s="367" t="n"/>
      <c r="DX457" s="367" t="n"/>
      <c r="DY457" s="367" t="n"/>
      <c r="DZ457" s="367" t="n"/>
      <c r="EA457" s="367" t="n"/>
      <c r="EB457" s="367" t="n"/>
      <c r="EC457" s="367" t="n"/>
      <c r="ED457" s="367" t="n"/>
      <c r="EE457" s="367" t="n"/>
      <c r="EF457" s="367" t="n"/>
      <c r="EG457" s="367" t="n"/>
      <c r="EH457" s="367" t="n"/>
      <c r="EI457" s="367" t="n"/>
    </row>
    <row r="458" ht="31.5" customFormat="1" customHeight="1" s="242">
      <c r="A458" s="236" t="n">
        <v>2022</v>
      </c>
      <c r="B458" s="192" t="n">
        <v>1</v>
      </c>
      <c r="C458" s="448" t="n">
        <v>44583</v>
      </c>
      <c r="D458" s="192" t="n">
        <v>142</v>
      </c>
      <c r="E458" s="192" t="n">
        <v>280</v>
      </c>
      <c r="F458" s="192" t="n">
        <v>8</v>
      </c>
      <c r="G458" s="241" t="inlineStr">
        <is>
          <t>صندق 10ك بنى سويف</t>
        </is>
      </c>
      <c r="H458" t="inlineStr">
        <is>
          <t>FM000B10000000</t>
        </is>
      </c>
      <c r="I458" t="inlineStr">
        <is>
          <t>1400*1700</t>
        </is>
      </c>
      <c r="J458" t="n">
        <v>3</v>
      </c>
      <c r="K458" t="n">
        <v>2</v>
      </c>
      <c r="L458" s="243" t="n">
        <v>323</v>
      </c>
      <c r="M458" s="244" t="n">
        <v>300.39</v>
      </c>
      <c r="N458" s="245" t="n">
        <v>345.61</v>
      </c>
      <c r="O458" s="235" t="n"/>
      <c r="P458" s="235" t="n"/>
      <c r="Q458" s="235" t="n"/>
      <c r="R458" s="235" t="n"/>
      <c r="S458" s="235" t="n"/>
      <c r="T458" s="235" t="n"/>
      <c r="U458" s="235" t="n"/>
      <c r="V458" s="235" t="n"/>
      <c r="W458" s="235" t="n"/>
      <c r="X458" s="235" t="n"/>
      <c r="Y458" s="195" t="n">
        <v>110</v>
      </c>
      <c r="Z458" s="195" t="n">
        <v>110</v>
      </c>
      <c r="AA458" s="235" t="n"/>
      <c r="AB458" s="235" t="n"/>
      <c r="AC458" s="235" t="n"/>
      <c r="AD458" s="235" t="n"/>
      <c r="AE458" s="235" t="n"/>
      <c r="AF458" s="235" t="n"/>
      <c r="AG458" s="235" t="n"/>
      <c r="AH458" s="235" t="n"/>
      <c r="AI458" s="235" t="n"/>
      <c r="AJ458" s="235" t="n"/>
      <c r="AK458" s="195" t="n">
        <v>108</v>
      </c>
      <c r="AL458" s="195" t="n">
        <v>108</v>
      </c>
      <c r="AM458" s="235" t="n"/>
      <c r="AN458" s="235" t="n"/>
      <c r="AO458" s="282" t="n"/>
      <c r="AP458" s="219" t="n">
        <v>105</v>
      </c>
      <c r="AQ458" s="220" t="n">
        <v>103</v>
      </c>
      <c r="AR458" s="218" t="n"/>
      <c r="AS458" s="218" t="n"/>
      <c r="AT458" s="218" t="n"/>
      <c r="AU458" s="218" t="n"/>
      <c r="AV458" s="218" t="n"/>
      <c r="AW458" s="218" t="n"/>
      <c r="AX458" s="218" t="n"/>
      <c r="AY458" s="218" t="n"/>
      <c r="AZ458" s="218" t="n"/>
      <c r="BA458" s="218" t="n"/>
      <c r="BB458" s="218" t="n"/>
      <c r="BC458" s="218" t="n"/>
      <c r="BD458" s="218" t="n"/>
      <c r="BE458" s="218" t="n"/>
      <c r="BF458" s="218" t="n"/>
      <c r="BG458" s="218" t="n"/>
      <c r="BH458" s="218" t="n"/>
      <c r="BI458" s="218" t="n"/>
      <c r="BJ458" s="218" t="n"/>
      <c r="BK458" s="218" t="n"/>
      <c r="BL458" s="218" t="n"/>
      <c r="BM458" s="218" t="n"/>
      <c r="BN458" s="218" t="n"/>
      <c r="BO458" s="218" t="n"/>
      <c r="BP458" s="218" t="n"/>
      <c r="BQ458" s="218" t="n"/>
      <c r="BR458" s="218" t="n"/>
      <c r="BS458" s="218" t="n"/>
      <c r="BT458" s="218" t="n"/>
      <c r="BU458" s="218" t="n"/>
      <c r="BV458" s="218" t="n"/>
      <c r="BW458" s="218" t="n"/>
      <c r="BX458" s="221" t="n"/>
      <c r="BY458" s="221" t="n"/>
      <c r="BZ458" s="221" t="n"/>
      <c r="CA458" s="221" t="n"/>
      <c r="CB458" s="221" t="n"/>
      <c r="CC458" s="221" t="n"/>
      <c r="CD458" s="221" t="n"/>
      <c r="CE458" s="221" t="n"/>
      <c r="CF458" s="221" t="n"/>
      <c r="CG458" s="222" t="n"/>
      <c r="CH458" s="217" t="n">
        <v>0.015</v>
      </c>
      <c r="CI458" s="449" t="n"/>
      <c r="CJ458" s="224" t="n"/>
      <c r="CK458" s="196" t="n"/>
      <c r="CL458" s="196" t="n"/>
      <c r="CM458" s="196" t="n"/>
      <c r="CN458" s="196" t="n"/>
      <c r="CO458" s="196" t="inlineStr">
        <is>
          <t>عملاء متنوعون</t>
        </is>
      </c>
      <c r="CP458" s="24" t="n"/>
      <c r="CQ458" s="367" t="n"/>
      <c r="CR458" s="367" t="n"/>
      <c r="CS458" s="367" t="n">
        <v>3</v>
      </c>
      <c r="CT458" s="367" t="n"/>
      <c r="CU458" s="367" t="n"/>
      <c r="CV458" s="367" t="n"/>
      <c r="CW458" s="367" t="n"/>
      <c r="CX458" s="367" t="n"/>
      <c r="CY458" s="367">
        <f>IFERROR(ROUND(STDEV(AN458,L458),1),"")</f>
        <v/>
      </c>
      <c r="CZ458" s="235">
        <f>IFERROR(ROUND(AVERAGE(O458:S458,AA458:AE458),0),"")</f>
        <v/>
      </c>
      <c r="DA458" s="235">
        <f>IFERROR(AVERAGE(T458:X458,AF458:AJ458),"")</f>
        <v/>
      </c>
      <c r="DB458" s="96" t="n"/>
      <c r="DC458" s="431">
        <f>SUM(BL458:BT458,AW458:BE458)</f>
        <v/>
      </c>
      <c r="DD458">
        <f>ROUND(DC458/K458,0)</f>
        <v/>
      </c>
      <c r="DE458">
        <f>IFERROR(ROUND(AVERAGE(Y458:Z458,AK458:AL458),0),"")</f>
        <v/>
      </c>
      <c r="DF458" s="218">
        <f>IFERROR(ROUND((3600/DE458*J458),0),"")</f>
        <v/>
      </c>
      <c r="DG458">
        <f>IFERROR(ROUND(DD458/DF458,1),"")</f>
        <v/>
      </c>
      <c r="DH458" s="431">
        <f>DD458+DB458</f>
        <v/>
      </c>
      <c r="DI458">
        <f>DC458/DH458</f>
        <v/>
      </c>
      <c r="DK458" s="431">
        <f>DF458-AP458</f>
        <v/>
      </c>
      <c r="DL458" s="367" t="n"/>
      <c r="DM458" s="367" t="n"/>
      <c r="DN458" s="367" t="n"/>
      <c r="DO458" s="367" t="n"/>
      <c r="DP458" s="367" t="n"/>
      <c r="DQ458" s="367" t="n"/>
      <c r="DR458" s="367" t="n"/>
      <c r="DS458" s="367" t="n"/>
      <c r="DT458" s="367" t="n"/>
      <c r="DU458" s="367" t="n"/>
      <c r="DV458" s="367" t="n"/>
      <c r="DW458" s="367" t="n"/>
      <c r="DX458" s="367" t="n"/>
      <c r="DY458" s="367" t="n"/>
      <c r="DZ458" s="367" t="n"/>
      <c r="EA458" s="367" t="n"/>
      <c r="EB458" s="367" t="n"/>
      <c r="EC458" s="367" t="n"/>
      <c r="ED458" s="367" t="n"/>
      <c r="EE458" s="367" t="n"/>
      <c r="EF458" s="367" t="n"/>
      <c r="EG458" s="367" t="n"/>
      <c r="EH458" s="367" t="n"/>
      <c r="EI458" s="367" t="n"/>
    </row>
    <row r="459" ht="31.5" customFormat="1" customHeight="1" s="242">
      <c r="A459" s="236" t="n">
        <v>2022</v>
      </c>
      <c r="B459" s="192" t="n">
        <v>1</v>
      </c>
      <c r="C459" s="448" t="n">
        <v>44583</v>
      </c>
      <c r="D459" s="192" t="n">
        <v>159</v>
      </c>
      <c r="E459" s="192" t="n">
        <v>299</v>
      </c>
      <c r="F459" s="192" t="n">
        <v>30</v>
      </c>
      <c r="G459" s="241" t="inlineStr">
        <is>
          <t>سخان غاز 6لتر</t>
        </is>
      </c>
      <c r="H459" t="inlineStr">
        <is>
          <t>FMDAHI5L000000</t>
        </is>
      </c>
      <c r="I459" t="inlineStr">
        <is>
          <t>1200*1100</t>
        </is>
      </c>
      <c r="J459" t="n">
        <v>3</v>
      </c>
      <c r="K459" t="n">
        <v>2</v>
      </c>
      <c r="L459" s="243" t="n">
        <v>115</v>
      </c>
      <c r="M459" s="244" t="n">
        <v>106.95</v>
      </c>
      <c r="N459" s="245" t="n">
        <v>123.05</v>
      </c>
      <c r="O459" s="235" t="n"/>
      <c r="P459" s="235" t="n"/>
      <c r="Q459" s="235" t="n"/>
      <c r="R459" s="235" t="n"/>
      <c r="S459" s="235" t="n"/>
      <c r="T459" s="235" t="n"/>
      <c r="U459" s="235" t="n"/>
      <c r="V459" s="235" t="n"/>
      <c r="W459" s="235" t="n"/>
      <c r="X459" s="235" t="n"/>
      <c r="Y459" s="195" t="n">
        <v>124</v>
      </c>
      <c r="Z459" s="195" t="n">
        <v>124</v>
      </c>
      <c r="AA459" s="235" t="n"/>
      <c r="AB459" s="235" t="n"/>
      <c r="AC459" s="235" t="n"/>
      <c r="AD459" s="235" t="n"/>
      <c r="AE459" s="235" t="n"/>
      <c r="AF459" s="235" t="n"/>
      <c r="AG459" s="235" t="n"/>
      <c r="AH459" s="235" t="n"/>
      <c r="AI459" s="235" t="n"/>
      <c r="AJ459" s="235" t="n"/>
      <c r="AK459" s="195" t="n">
        <v>123</v>
      </c>
      <c r="AL459" s="195" t="n">
        <v>122</v>
      </c>
      <c r="AM459" s="235" t="n"/>
      <c r="AN459" s="235" t="n"/>
      <c r="AO459" s="282" t="n"/>
      <c r="AP459" s="219" t="n">
        <v>70</v>
      </c>
      <c r="AQ459" s="220" t="n">
        <v>154</v>
      </c>
      <c r="AR459" s="218" t="n"/>
      <c r="AS459" s="218" t="n"/>
      <c r="AT459" s="218" t="n"/>
      <c r="AU459" s="218" t="n"/>
      <c r="AV459" s="218" t="n"/>
      <c r="AW459" s="218" t="n"/>
      <c r="AX459" s="218" t="n"/>
      <c r="AY459" s="218" t="n"/>
      <c r="AZ459" s="218" t="n"/>
      <c r="BA459" s="218" t="n"/>
      <c r="BB459" s="218" t="n"/>
      <c r="BC459" s="218" t="n"/>
      <c r="BD459" s="218" t="n"/>
      <c r="BE459" s="218" t="n"/>
      <c r="BF459" s="218" t="n"/>
      <c r="BG459" s="218" t="n"/>
      <c r="BH459" s="218" t="n"/>
      <c r="BI459" s="218" t="n"/>
      <c r="BJ459" s="218" t="n"/>
      <c r="BK459" s="218" t="n"/>
      <c r="BL459" s="218" t="n"/>
      <c r="BM459" s="218" t="n"/>
      <c r="BN459" s="218" t="n"/>
      <c r="BO459" s="218" t="n"/>
      <c r="BP459" s="218" t="n"/>
      <c r="BQ459" s="218" t="n"/>
      <c r="BR459" s="218" t="n"/>
      <c r="BS459" s="218" t="n"/>
      <c r="BT459" s="218" t="n"/>
      <c r="BU459" s="218" t="n"/>
      <c r="BV459" s="218" t="n"/>
      <c r="BW459" s="218" t="n"/>
      <c r="BX459" s="221" t="n"/>
      <c r="BY459" s="221" t="n"/>
      <c r="BZ459" s="221" t="n"/>
      <c r="CA459" s="221" t="n"/>
      <c r="CB459" s="221" t="n"/>
      <c r="CC459" s="221" t="n"/>
      <c r="CD459" s="221" t="n"/>
      <c r="CE459" s="221" t="n"/>
      <c r="CF459" s="221" t="n"/>
      <c r="CG459" s="222" t="n"/>
      <c r="CH459" s="217" t="n">
        <v>0.02</v>
      </c>
      <c r="CI459" s="449" t="n"/>
      <c r="CJ459" s="224" t="n"/>
      <c r="CK459" s="196" t="n"/>
      <c r="CL459" s="196" t="n"/>
      <c r="CM459" s="196" t="n"/>
      <c r="CN459" s="196" t="n"/>
      <c r="CO459" s="196" t="inlineStr">
        <is>
          <t>الكترولوكس</t>
        </is>
      </c>
      <c r="CP459" s="24" t="inlineStr">
        <is>
          <t>القاهرة للصناعات المغذية سخانات</t>
        </is>
      </c>
      <c r="CQ459" s="367" t="n"/>
      <c r="CR459" s="367" t="n"/>
      <c r="CS459" s="367" t="n">
        <v>3</v>
      </c>
      <c r="CT459" s="367" t="n"/>
      <c r="CU459" s="367" t="n"/>
      <c r="CV459" s="367" t="n"/>
      <c r="CW459" s="367" t="n"/>
      <c r="CX459" s="367" t="n"/>
      <c r="CY459" s="367">
        <f>IFERROR(ROUND(STDEV(AN459,L459),1),"")</f>
        <v/>
      </c>
      <c r="CZ459" s="235">
        <f>IFERROR(ROUND(AVERAGE(O459:S459,AA459:AE459),0),"")</f>
        <v/>
      </c>
      <c r="DA459" s="235">
        <f>IFERROR(AVERAGE(T459:X459,AF459:AJ459),"")</f>
        <v/>
      </c>
      <c r="DB459" s="96" t="n"/>
      <c r="DC459" s="431">
        <f>SUM(BL459:BT459,AW459:BE459)</f>
        <v/>
      </c>
      <c r="DD459">
        <f>ROUND(DC459/K459,0)</f>
        <v/>
      </c>
      <c r="DE459">
        <f>IFERROR(ROUND(AVERAGE(Y459:Z459,AK459:AL459),0),"")</f>
        <v/>
      </c>
      <c r="DF459" s="218">
        <f>IFERROR(ROUND((3600/DE459*J459),0),"")</f>
        <v/>
      </c>
      <c r="DG459">
        <f>IFERROR(ROUND(DD459/DF459,1),"")</f>
        <v/>
      </c>
      <c r="DH459" s="431">
        <f>DD459+DB459</f>
        <v/>
      </c>
      <c r="DI459">
        <f>DC459/DH459</f>
        <v/>
      </c>
      <c r="DK459" s="431">
        <f>DF459-AP459</f>
        <v/>
      </c>
      <c r="DL459" s="367" t="n"/>
      <c r="DM459" s="367" t="n"/>
      <c r="DN459" s="367" t="n"/>
      <c r="DO459" s="367" t="n"/>
      <c r="DP459" s="367" t="n"/>
      <c r="DQ459" s="367" t="n"/>
      <c r="DR459" s="367" t="n"/>
      <c r="DS459" s="367" t="n"/>
      <c r="DT459" s="367" t="n"/>
      <c r="DU459" s="367" t="n"/>
      <c r="DV459" s="367" t="n"/>
      <c r="DW459" s="367" t="n"/>
      <c r="DX459" s="367" t="n"/>
      <c r="DY459" s="367" t="n"/>
      <c r="DZ459" s="367" t="n"/>
      <c r="EA459" s="367" t="n"/>
      <c r="EB459" s="367" t="n"/>
      <c r="EC459" s="367" t="n"/>
      <c r="ED459" s="367" t="n"/>
      <c r="EE459" s="367" t="n"/>
      <c r="EF459" s="367" t="n"/>
      <c r="EG459" s="367" t="n"/>
      <c r="EH459" s="367" t="n"/>
      <c r="EI459" s="367" t="n"/>
    </row>
    <row r="460" ht="31.5" customFormat="1" customHeight="1" s="242">
      <c r="A460" s="236" t="n">
        <v>2022</v>
      </c>
      <c r="B460" s="192" t="n">
        <v>1</v>
      </c>
      <c r="C460" s="448" t="n">
        <v>44583</v>
      </c>
      <c r="D460" s="192" t="n">
        <v>334</v>
      </c>
      <c r="E460" s="192" t="n">
        <v>254</v>
      </c>
      <c r="F460" s="192" t="n">
        <v>49</v>
      </c>
      <c r="G460" s="241" t="inlineStr">
        <is>
          <t>طقم سخان بلونايل ذو 4 اطقم</t>
        </is>
      </c>
      <c r="H460" t="inlineStr">
        <is>
          <t>FMDAHI40000000</t>
        </is>
      </c>
      <c r="I460" t="inlineStr">
        <is>
          <t>1600*1800</t>
        </is>
      </c>
      <c r="J460" t="n">
        <v>4</v>
      </c>
      <c r="K460" t="n">
        <v>2</v>
      </c>
      <c r="L460" s="243" t="n">
        <v>203</v>
      </c>
      <c r="M460" s="244" t="n">
        <v>188.79</v>
      </c>
      <c r="N460" s="245" t="n">
        <v>217.21</v>
      </c>
      <c r="O460" s="235" t="n"/>
      <c r="P460" s="235" t="n">
        <v>203255</v>
      </c>
      <c r="Q460" s="235" t="n">
        <v>184080</v>
      </c>
      <c r="R460" s="235" t="n">
        <v>213226</v>
      </c>
      <c r="S460" s="235" t="n">
        <v>202488</v>
      </c>
      <c r="T460" s="235" t="n"/>
      <c r="U460" s="235" t="n">
        <v>158002</v>
      </c>
      <c r="V460" s="235" t="n">
        <v>148798</v>
      </c>
      <c r="W460" s="235" t="n">
        <v>166439</v>
      </c>
      <c r="X460" s="235" t="n">
        <v>154167</v>
      </c>
      <c r="Y460" s="195" t="n">
        <v>137</v>
      </c>
      <c r="Z460" s="195" t="n">
        <v>136</v>
      </c>
      <c r="AA460" s="235" t="n">
        <v>249275</v>
      </c>
      <c r="AB460" s="235" t="n">
        <v>237770</v>
      </c>
      <c r="AC460" s="235" t="n">
        <v>223964</v>
      </c>
      <c r="AD460" s="235" t="n">
        <v>219362</v>
      </c>
      <c r="AE460" s="235" t="n">
        <v>242372</v>
      </c>
      <c r="AF460" s="235" t="n">
        <v>153400</v>
      </c>
      <c r="AG460" s="235" t="n">
        <v>154167</v>
      </c>
      <c r="AH460" s="235" t="n">
        <v>155701</v>
      </c>
      <c r="AI460" s="235" t="n">
        <v>149565</v>
      </c>
      <c r="AJ460" s="235" t="n">
        <v>164138</v>
      </c>
      <c r="AK460" s="195" t="n">
        <v>137</v>
      </c>
      <c r="AL460" s="195" t="n">
        <v>136</v>
      </c>
      <c r="AM460" s="235" t="n"/>
      <c r="AN460" s="235" t="n"/>
      <c r="AO460" s="282" t="n"/>
      <c r="AP460" s="219" t="n">
        <v>88</v>
      </c>
      <c r="AQ460" s="220" t="n">
        <v>164</v>
      </c>
      <c r="AR460" s="218" t="n"/>
      <c r="AS460" s="218" t="n"/>
      <c r="AT460" s="218" t="n"/>
      <c r="AU460" s="218" t="n"/>
      <c r="AV460" s="218" t="n">
        <v>782340</v>
      </c>
      <c r="AW460" s="218" t="n">
        <v>1534</v>
      </c>
      <c r="AX460" s="218" t="n">
        <v>3068</v>
      </c>
      <c r="AY460" s="218" t="n">
        <v>3068</v>
      </c>
      <c r="AZ460" s="218" t="n"/>
      <c r="BA460" s="218" t="n"/>
      <c r="BB460" s="218" t="n"/>
      <c r="BC460" s="218" t="n"/>
      <c r="BD460" s="218" t="n"/>
      <c r="BE460" s="218" t="n"/>
      <c r="BF460" s="218" t="n"/>
      <c r="BG460" s="218" t="n"/>
      <c r="BH460" s="218" t="n">
        <v>786175</v>
      </c>
      <c r="BI460" s="218" t="n"/>
      <c r="BJ460" s="218" t="n"/>
      <c r="BK460" s="218" t="n"/>
      <c r="BL460" s="218" t="n">
        <v>4602</v>
      </c>
      <c r="BM460" s="218" t="n">
        <v>6136</v>
      </c>
      <c r="BN460" s="218" t="n"/>
      <c r="BO460" s="218" t="n"/>
      <c r="BP460" s="218" t="n"/>
      <c r="BQ460" s="218" t="n"/>
      <c r="BR460" s="218" t="n"/>
      <c r="BS460" s="218" t="n"/>
      <c r="BT460" s="218" t="n"/>
      <c r="BU460" s="218" t="n"/>
      <c r="BV460" s="218" t="n"/>
      <c r="BW460" s="218" t="n">
        <v>3068</v>
      </c>
      <c r="BX460" s="221" t="n">
        <v>4602</v>
      </c>
      <c r="BY460" s="221" t="n"/>
      <c r="BZ460" s="221" t="n"/>
      <c r="CA460" s="221" t="n"/>
      <c r="CB460" s="221" t="n"/>
      <c r="CC460" s="221" t="n"/>
      <c r="CD460" s="221" t="n"/>
      <c r="CE460" s="221" t="n"/>
      <c r="CF460" s="221" t="n"/>
      <c r="CG460" s="222" t="n"/>
      <c r="CH460" s="217" t="n">
        <v>0.02</v>
      </c>
      <c r="CI460" s="449" t="n"/>
      <c r="CJ460" s="224" t="n"/>
      <c r="CK460" s="196" t="n"/>
      <c r="CL460" s="196" t="n"/>
      <c r="CM460" s="196" t="n"/>
      <c r="CN460" s="196" t="n"/>
      <c r="CO460" s="196" t="inlineStr">
        <is>
          <t>الكترولوكس</t>
        </is>
      </c>
      <c r="CP460" s="24" t="inlineStr">
        <is>
          <t>القاهرة للصناعات المغذية سخانات</t>
        </is>
      </c>
      <c r="CQ460" s="367" t="inlineStr">
        <is>
          <t>PHEWP0112</t>
        </is>
      </c>
      <c r="CR460" s="367" t="n"/>
      <c r="CS460" s="367" t="n">
        <v>3</v>
      </c>
      <c r="CT460" s="367" t="n"/>
      <c r="CU460" s="367" t="n"/>
      <c r="CV460" s="367" t="n"/>
      <c r="CW460" s="367" t="n"/>
      <c r="CX460" s="367" t="n"/>
      <c r="CY460" s="367">
        <f>IFERROR(ROUND(STDEV(AN460,L460),1),"")</f>
        <v/>
      </c>
      <c r="CZ460" s="235">
        <f>IFERROR(ROUND(AVERAGE(O460:S460,AA460:AE460),0),"")</f>
        <v/>
      </c>
      <c r="DA460" s="235">
        <f>IFERROR(AVERAGE(T460:X460,AF460:AJ460),"")</f>
        <v/>
      </c>
      <c r="DB460" s="96" t="n"/>
      <c r="DC460" s="431">
        <f>SUM(BL460:BT460,AW460:BE460)</f>
        <v/>
      </c>
      <c r="DD460">
        <f>ROUND(DC460/K460,0)</f>
        <v/>
      </c>
      <c r="DE460">
        <f>IFERROR(ROUND(AVERAGE(Y460:Z460,AK460:AL460),0),"")</f>
        <v/>
      </c>
      <c r="DF460" s="218">
        <f>IFERROR(ROUND((3600/DE460*J460),0),"")</f>
        <v/>
      </c>
      <c r="DG460">
        <f>IFERROR(ROUND(DD460/DF460,1),"")</f>
        <v/>
      </c>
      <c r="DH460" s="431">
        <f>DD460+DB460</f>
        <v/>
      </c>
      <c r="DI460">
        <f>DC460/DH460</f>
        <v/>
      </c>
      <c r="DK460" s="431">
        <f>DF460-AP460</f>
        <v/>
      </c>
      <c r="DL460" s="367" t="n"/>
      <c r="DM460" s="367" t="n"/>
      <c r="DN460" s="367" t="n"/>
      <c r="DO460" s="367" t="n"/>
      <c r="DP460" s="367" t="n"/>
      <c r="DQ460" s="367" t="n"/>
      <c r="DR460" s="367" t="n"/>
      <c r="DS460" s="367" t="n"/>
      <c r="DT460" s="367" t="n"/>
      <c r="DU460" s="367" t="n"/>
      <c r="DV460" s="367" t="n"/>
      <c r="DW460" s="367" t="n"/>
      <c r="DX460" s="367" t="n"/>
      <c r="DY460" s="367" t="n"/>
      <c r="DZ460" s="367" t="n"/>
      <c r="EA460" s="367" t="n"/>
      <c r="EB460" s="367" t="n"/>
      <c r="EC460" s="367" t="n"/>
      <c r="ED460" s="367" t="n"/>
      <c r="EE460" s="367" t="n"/>
      <c r="EF460" s="367" t="n"/>
      <c r="EG460" s="367" t="n"/>
      <c r="EH460" s="367" t="n"/>
      <c r="EI460" s="367" t="n"/>
    </row>
    <row r="461" ht="31.5" customFormat="1" customHeight="1" s="242">
      <c r="A461" s="236" t="n">
        <v>2022</v>
      </c>
      <c r="B461" s="192" t="n">
        <v>1</v>
      </c>
      <c r="C461" s="448" t="n">
        <v>44584</v>
      </c>
      <c r="D461" s="192" t="n">
        <v>124</v>
      </c>
      <c r="E461" s="192" t="n">
        <v>688</v>
      </c>
      <c r="F461" s="192" t="n">
        <v>2</v>
      </c>
      <c r="G461" s="241" t="inlineStr">
        <is>
          <t>قاعدة غسالة كيلوباترا</t>
        </is>
      </c>
      <c r="H461" t="inlineStr">
        <is>
          <t>FMDAII10CP0000</t>
        </is>
      </c>
      <c r="I461" t="inlineStr">
        <is>
          <t>1400*1700</t>
        </is>
      </c>
      <c r="J461" t="n">
        <v>2</v>
      </c>
      <c r="K461" t="n">
        <v>2</v>
      </c>
      <c r="L461" s="243" t="n">
        <v>200</v>
      </c>
      <c r="M461" s="244" t="n">
        <v>180</v>
      </c>
      <c r="N461" s="245" t="n">
        <v>220</v>
      </c>
      <c r="O461" s="235" t="n">
        <v>14148</v>
      </c>
      <c r="P461" s="235" t="n">
        <v>13068</v>
      </c>
      <c r="Q461" s="235" t="n">
        <v>13554</v>
      </c>
      <c r="R461" s="235" t="n">
        <v>14472</v>
      </c>
      <c r="S461" s="235" t="n">
        <v>13878</v>
      </c>
      <c r="T461" s="235" t="n">
        <v>11664</v>
      </c>
      <c r="U461" s="235" t="n">
        <v>10584</v>
      </c>
      <c r="V461" s="235" t="n">
        <v>11232</v>
      </c>
      <c r="W461" s="235" t="n">
        <v>11772</v>
      </c>
      <c r="X461" s="235" t="n">
        <v>11178</v>
      </c>
      <c r="Y461" s="195" t="n">
        <v>115</v>
      </c>
      <c r="Z461" s="195" t="n">
        <v>115</v>
      </c>
      <c r="AA461" s="235" t="n">
        <v>13824</v>
      </c>
      <c r="AB461" s="235" t="n">
        <v>13986</v>
      </c>
      <c r="AC461" s="235" t="n">
        <v>14526</v>
      </c>
      <c r="AD461" s="235" t="n">
        <v>14742</v>
      </c>
      <c r="AE461" s="235" t="n">
        <v>13986</v>
      </c>
      <c r="AF461" s="235" t="n">
        <v>10908</v>
      </c>
      <c r="AG461" s="235" t="n">
        <v>10746</v>
      </c>
      <c r="AH461" s="235" t="n">
        <v>11232</v>
      </c>
      <c r="AI461" s="235" t="n">
        <v>11016</v>
      </c>
      <c r="AJ461" s="235" t="n">
        <v>11772</v>
      </c>
      <c r="AK461" s="195" t="n">
        <v>114</v>
      </c>
      <c r="AL461" s="195" t="n">
        <v>113</v>
      </c>
      <c r="AM461" s="235" t="n"/>
      <c r="AN461" s="235" t="n"/>
      <c r="AO461" s="282" t="n"/>
      <c r="AP461" s="219" t="n">
        <v>60</v>
      </c>
      <c r="AQ461" s="220" t="n">
        <v>120</v>
      </c>
      <c r="AR461" s="218" t="n"/>
      <c r="AS461" s="218" t="n"/>
      <c r="AT461" s="218" t="n"/>
      <c r="AU461" s="218" t="n"/>
      <c r="AV461" s="218" t="n"/>
      <c r="AW461" s="218" t="n"/>
      <c r="AX461" s="218" t="n">
        <v>162</v>
      </c>
      <c r="AY461" s="218" t="n">
        <v>216</v>
      </c>
      <c r="AZ461" s="218" t="n"/>
      <c r="BA461" s="218" t="n"/>
      <c r="BB461" s="218" t="n"/>
      <c r="BC461" s="218" t="n"/>
      <c r="BD461" s="218" t="n"/>
      <c r="BE461" s="218" t="n"/>
      <c r="BF461" s="218" t="n"/>
      <c r="BG461" s="218" t="n"/>
      <c r="BH461" s="218" t="n"/>
      <c r="BI461" s="218" t="n"/>
      <c r="BJ461" s="218" t="n"/>
      <c r="BK461" s="218" t="n"/>
      <c r="BL461" s="218" t="n">
        <v>54</v>
      </c>
      <c r="BM461" s="218" t="n">
        <v>216</v>
      </c>
      <c r="BN461" s="218" t="n"/>
      <c r="BO461" s="218" t="n"/>
      <c r="BP461" s="218" t="n"/>
      <c r="BQ461" s="218" t="n"/>
      <c r="BR461" s="218" t="n"/>
      <c r="BS461" s="218" t="n"/>
      <c r="BT461" s="218" t="n"/>
      <c r="BU461" s="218" t="n"/>
      <c r="BV461" s="218" t="n"/>
      <c r="BW461" s="218" t="n"/>
      <c r="BX461" s="221" t="n">
        <v>162</v>
      </c>
      <c r="BY461" s="221" t="n"/>
      <c r="BZ461" s="221" t="n"/>
      <c r="CA461" s="221" t="n"/>
      <c r="CB461" s="221" t="n"/>
      <c r="CC461" s="221" t="n"/>
      <c r="CD461" s="221" t="n"/>
      <c r="CE461" s="221" t="n"/>
      <c r="CF461" s="221" t="n"/>
      <c r="CG461" s="222" t="n"/>
      <c r="CH461" s="217" t="n">
        <v>0.015</v>
      </c>
      <c r="CI461" s="449" t="n"/>
      <c r="CJ461" s="224" t="n"/>
      <c r="CK461" s="196" t="n"/>
      <c r="CL461" s="196" t="n"/>
      <c r="CM461" s="196" t="n"/>
      <c r="CN461" s="196" t="n"/>
      <c r="CO461" s="196" t="inlineStr">
        <is>
          <t>Media</t>
        </is>
      </c>
      <c r="CP461" s="24" t="inlineStr">
        <is>
          <t>Media</t>
        </is>
      </c>
      <c r="CQ461" s="367" t="n"/>
      <c r="CR461" s="367" t="n"/>
      <c r="CS461" s="367" t="n">
        <v>3</v>
      </c>
      <c r="CT461" s="367" t="n"/>
      <c r="CU461" s="367" t="n"/>
      <c r="CV461" s="367" t="n"/>
      <c r="CW461" s="367" t="n"/>
      <c r="CX461" s="367" t="n"/>
      <c r="CY461" s="367">
        <f>IFERROR(ROUND(STDEV(AN461,L461),1),"")</f>
        <v/>
      </c>
      <c r="CZ461" s="235">
        <f>IFERROR(ROUND(AVERAGE(O461:S461,AA461:AE461),0),"")</f>
        <v/>
      </c>
      <c r="DA461" s="235">
        <f>IFERROR(AVERAGE(T461:X461,AF461:AJ461),"")</f>
        <v/>
      </c>
      <c r="DB461" s="96" t="n"/>
      <c r="DC461" s="431">
        <f>SUM(BL461:BT461,AW461:BE461)</f>
        <v/>
      </c>
      <c r="DD461">
        <f>ROUND(DC461/K461,0)</f>
        <v/>
      </c>
      <c r="DE461">
        <f>IFERROR(ROUND(AVERAGE(Y461:Z461,AK461:AL461),0),"")</f>
        <v/>
      </c>
      <c r="DF461" s="218">
        <f>IFERROR(ROUND((3600/DE461*J461),0),"")</f>
        <v/>
      </c>
      <c r="DG461">
        <f>IFERROR(ROUND(DD461/DF461,1),"")</f>
        <v/>
      </c>
      <c r="DH461" s="431">
        <f>DD461+DB461</f>
        <v/>
      </c>
      <c r="DI461">
        <f>DC461/DH461</f>
        <v/>
      </c>
      <c r="DK461" s="431">
        <f>DF461-AP461</f>
        <v/>
      </c>
      <c r="DL461" s="367" t="n"/>
      <c r="DM461" s="367" t="n"/>
      <c r="DN461" s="367" t="n"/>
      <c r="DO461" s="367" t="n"/>
      <c r="DP461" s="367" t="n"/>
      <c r="DQ461" s="367" t="n"/>
      <c r="DR461" s="367" t="n"/>
      <c r="DS461" s="367" t="n"/>
      <c r="DT461" s="367" t="n"/>
      <c r="DU461" s="367" t="n"/>
      <c r="DV461" s="367" t="n"/>
      <c r="DW461" s="367" t="n"/>
      <c r="DX461" s="367" t="n"/>
      <c r="DY461" s="367" t="n"/>
      <c r="DZ461" s="367" t="n"/>
      <c r="EA461" s="367" t="n"/>
      <c r="EB461" s="367" t="n"/>
      <c r="EC461" s="367" t="n"/>
      <c r="ED461" s="367" t="n"/>
      <c r="EE461" s="367" t="n"/>
      <c r="EF461" s="367" t="n"/>
      <c r="EG461" s="367" t="n"/>
      <c r="EH461" s="367" t="n"/>
      <c r="EI461" s="367" t="n"/>
    </row>
    <row r="462" ht="31.5" customFormat="1" customHeight="1" s="242">
      <c r="A462" s="236" t="n">
        <v>2022</v>
      </c>
      <c r="B462" s="192" t="n">
        <v>1</v>
      </c>
      <c r="C462" s="448" t="n">
        <v>44584</v>
      </c>
      <c r="D462" s="192" t="n">
        <v>124</v>
      </c>
      <c r="E462" s="192" t="n">
        <v>689</v>
      </c>
      <c r="F462" s="192" t="n">
        <v>2</v>
      </c>
      <c r="G462" s="241" t="inlineStr">
        <is>
          <t>لوحه غساله كيلوباترا</t>
        </is>
      </c>
      <c r="H462" t="inlineStr">
        <is>
          <t>FMDAII70CP0000</t>
        </is>
      </c>
      <c r="I462" t="inlineStr">
        <is>
          <t>1400*1700</t>
        </is>
      </c>
      <c r="J462" t="n">
        <v>2</v>
      </c>
      <c r="K462" t="n">
        <v>2</v>
      </c>
      <c r="L462" s="243" t="n">
        <v>75</v>
      </c>
      <c r="M462" s="244" t="n">
        <v>67.5</v>
      </c>
      <c r="N462" s="245" t="n">
        <v>82.5</v>
      </c>
      <c r="O462" s="235" t="n">
        <v>5400</v>
      </c>
      <c r="P462" s="235" t="n">
        <v>5184</v>
      </c>
      <c r="Q462" s="235" t="n">
        <v>5130</v>
      </c>
      <c r="R462" s="235" t="n">
        <v>5292</v>
      </c>
      <c r="S462" s="235" t="n">
        <v>5184</v>
      </c>
      <c r="T462" s="235" t="n">
        <v>4752</v>
      </c>
      <c r="U462" s="235" t="n">
        <v>4644</v>
      </c>
      <c r="V462" s="235" t="n">
        <v>4698</v>
      </c>
      <c r="W462" s="235" t="n">
        <v>4806</v>
      </c>
      <c r="X462" s="235" t="n">
        <v>4536</v>
      </c>
      <c r="Y462" s="195" t="n">
        <v>115</v>
      </c>
      <c r="Z462" s="195" t="n">
        <v>115</v>
      </c>
      <c r="AA462" s="235" t="n">
        <v>5076</v>
      </c>
      <c r="AB462" s="235" t="n">
        <v>4914</v>
      </c>
      <c r="AC462" s="235" t="n">
        <v>5238</v>
      </c>
      <c r="AD462" s="235" t="n">
        <v>5346</v>
      </c>
      <c r="AE462" s="235" t="n">
        <v>5292</v>
      </c>
      <c r="AF462" s="235" t="n">
        <v>4482</v>
      </c>
      <c r="AG462" s="235" t="n">
        <v>4374</v>
      </c>
      <c r="AH462" s="235" t="n">
        <v>4806</v>
      </c>
      <c r="AI462" s="235" t="n">
        <v>4752</v>
      </c>
      <c r="AJ462" s="235" t="n">
        <v>4806</v>
      </c>
      <c r="AK462" s="195" t="n">
        <v>114</v>
      </c>
      <c r="AL462" s="195" t="n">
        <v>113</v>
      </c>
      <c r="AM462" s="235" t="n"/>
      <c r="AN462" s="235" t="n"/>
      <c r="AO462" s="282" t="n"/>
      <c r="AP462" s="219" t="n">
        <v>60</v>
      </c>
      <c r="AQ462" s="220" t="n">
        <v>120</v>
      </c>
      <c r="AR462" s="218" t="n"/>
      <c r="AS462" s="218" t="n"/>
      <c r="AT462" s="218" t="n"/>
      <c r="AU462" s="218" t="n"/>
      <c r="AV462" s="218" t="n"/>
      <c r="AW462" s="218" t="n"/>
      <c r="AX462" s="218" t="n">
        <v>54</v>
      </c>
      <c r="AY462" s="218" t="n">
        <v>324</v>
      </c>
      <c r="AZ462" s="218" t="n"/>
      <c r="BA462" s="218" t="n"/>
      <c r="BB462" s="218" t="n"/>
      <c r="BC462" s="218" t="n"/>
      <c r="BD462" s="218" t="n"/>
      <c r="BE462" s="218" t="n"/>
      <c r="BF462" s="218" t="n"/>
      <c r="BG462" s="218" t="n"/>
      <c r="BH462" s="218" t="n"/>
      <c r="BI462" s="218" t="n"/>
      <c r="BJ462" s="218" t="n"/>
      <c r="BK462" s="218" t="n"/>
      <c r="BL462" s="218" t="n">
        <v>54</v>
      </c>
      <c r="BM462" s="218" t="n">
        <v>54</v>
      </c>
      <c r="BN462" s="218" t="n">
        <v>54</v>
      </c>
      <c r="BO462" s="218" t="n"/>
      <c r="BP462" s="218" t="n"/>
      <c r="BQ462" s="218" t="n"/>
      <c r="BR462" s="218" t="n"/>
      <c r="BS462" s="218" t="n"/>
      <c r="BT462" s="218" t="n"/>
      <c r="BU462" s="218" t="n"/>
      <c r="BV462" s="218" t="n"/>
      <c r="BW462" s="218" t="n"/>
      <c r="BX462" s="221" t="n">
        <v>54</v>
      </c>
      <c r="BY462" s="221" t="n">
        <v>162</v>
      </c>
      <c r="BZ462" s="221" t="n"/>
      <c r="CA462" s="221" t="n"/>
      <c r="CB462" s="221" t="n"/>
      <c r="CC462" s="221" t="n"/>
      <c r="CD462" s="221" t="n"/>
      <c r="CE462" s="221" t="n"/>
      <c r="CF462" s="221" t="n"/>
      <c r="CG462" s="222" t="n"/>
      <c r="CH462" s="217" t="n">
        <v>0.015</v>
      </c>
      <c r="CI462" s="449" t="n"/>
      <c r="CJ462" s="224" t="n"/>
      <c r="CK462" s="196" t="n"/>
      <c r="CL462" s="196" t="n"/>
      <c r="CM462" s="196" t="n"/>
      <c r="CN462" s="196" t="n"/>
      <c r="CO462" s="196" t="inlineStr">
        <is>
          <t>Media</t>
        </is>
      </c>
      <c r="CP462" s="24" t="inlineStr">
        <is>
          <t>Media</t>
        </is>
      </c>
      <c r="CQ462" s="367" t="n"/>
      <c r="CR462" s="367" t="n"/>
      <c r="CS462" s="367" t="n">
        <v>3</v>
      </c>
      <c r="CT462" s="367" t="n"/>
      <c r="CU462" s="367" t="n"/>
      <c r="CV462" s="367" t="n"/>
      <c r="CW462" s="367" t="n"/>
      <c r="CX462" s="367" t="n"/>
      <c r="CY462" s="367">
        <f>IFERROR(ROUND(STDEV(AN462,L462),1),"")</f>
        <v/>
      </c>
      <c r="CZ462" s="235">
        <f>IFERROR(ROUND(AVERAGE(O462:S462,AA462:AE462),0),"")</f>
        <v/>
      </c>
      <c r="DA462" s="235">
        <f>IFERROR(AVERAGE(T462:X462,AF462:AJ462),"")</f>
        <v/>
      </c>
      <c r="DB462" s="96" t="n"/>
      <c r="DC462" s="431">
        <f>SUM(BL462:BT462,AW462:BE462)</f>
        <v/>
      </c>
      <c r="DD462">
        <f>ROUND(DC462/K462,0)</f>
        <v/>
      </c>
      <c r="DE462">
        <f>IFERROR(ROUND(AVERAGE(Y462:Z462,AK462:AL462),0),"")</f>
        <v/>
      </c>
      <c r="DF462" s="218">
        <f>IFERROR(ROUND((3600/DE462*J462),0),"")</f>
        <v/>
      </c>
      <c r="DG462">
        <f>IFERROR(ROUND(DD462/DF462,1),"")</f>
        <v/>
      </c>
      <c r="DH462" s="431">
        <f>DD462+DB462</f>
        <v/>
      </c>
      <c r="DI462">
        <f>DC462/DH462</f>
        <v/>
      </c>
      <c r="DK462" s="431">
        <f>DF462-AP462</f>
        <v/>
      </c>
      <c r="DL462" s="367" t="n"/>
      <c r="DM462" s="367" t="n"/>
      <c r="DN462" s="367" t="n"/>
      <c r="DO462" s="367" t="n"/>
      <c r="DP462" s="367" t="n"/>
      <c r="DQ462" s="367" t="n"/>
      <c r="DR462" s="367" t="n"/>
      <c r="DS462" s="367" t="n"/>
      <c r="DT462" s="367" t="n"/>
      <c r="DU462" s="367" t="n"/>
      <c r="DV462" s="367" t="n"/>
      <c r="DW462" s="367" t="n"/>
      <c r="DX462" s="367" t="n"/>
      <c r="DY462" s="367" t="n"/>
      <c r="DZ462" s="367" t="n"/>
      <c r="EA462" s="367" t="n"/>
      <c r="EB462" s="367" t="n"/>
      <c r="EC462" s="367" t="n"/>
      <c r="ED462" s="367" t="n"/>
      <c r="EE462" s="367" t="n"/>
      <c r="EF462" s="367" t="n"/>
      <c r="EG462" s="367" t="n"/>
      <c r="EH462" s="367" t="n"/>
      <c r="EI462" s="367" t="n"/>
    </row>
    <row r="463" ht="31.5" customFormat="1" customHeight="1" s="242">
      <c r="A463" s="236" t="n">
        <v>2022</v>
      </c>
      <c r="B463" s="192" t="n">
        <v>1</v>
      </c>
      <c r="C463" s="448" t="n">
        <v>44584</v>
      </c>
      <c r="D463" s="192" t="n">
        <v>142</v>
      </c>
      <c r="E463" s="192" t="n">
        <v>280</v>
      </c>
      <c r="F463" s="192" t="n">
        <v>2</v>
      </c>
      <c r="G463" s="241" t="inlineStr">
        <is>
          <t>صندق 10ك بنى سويف</t>
        </is>
      </c>
      <c r="H463" t="inlineStr">
        <is>
          <t>FM000B10000000</t>
        </is>
      </c>
      <c r="I463" t="inlineStr">
        <is>
          <t>1400*1700</t>
        </is>
      </c>
      <c r="J463" t="n">
        <v>3</v>
      </c>
      <c r="K463" t="n">
        <v>2</v>
      </c>
      <c r="L463" s="243" t="n">
        <v>323</v>
      </c>
      <c r="M463" s="244" t="n">
        <v>300.39</v>
      </c>
      <c r="N463" s="245" t="n">
        <v>345.61</v>
      </c>
      <c r="O463" s="235" t="n"/>
      <c r="P463" s="235" t="n"/>
      <c r="Q463" s="235" t="n"/>
      <c r="R463" s="235" t="n"/>
      <c r="S463" s="235" t="n"/>
      <c r="T463" s="235" t="n"/>
      <c r="U463" s="235" t="n"/>
      <c r="V463" s="235" t="n"/>
      <c r="W463" s="235" t="n"/>
      <c r="X463" s="235" t="n"/>
      <c r="Y463" s="195" t="n">
        <v>110</v>
      </c>
      <c r="Z463" s="195" t="n">
        <v>110</v>
      </c>
      <c r="AA463" s="235" t="n"/>
      <c r="AB463" s="235" t="n"/>
      <c r="AC463" s="235" t="n"/>
      <c r="AD463" s="235" t="n"/>
      <c r="AE463" s="235" t="n"/>
      <c r="AF463" s="235" t="n"/>
      <c r="AG463" s="235" t="n"/>
      <c r="AH463" s="235" t="n"/>
      <c r="AI463" s="235" t="n"/>
      <c r="AJ463" s="235" t="n"/>
      <c r="AK463" s="195" t="n">
        <v>108</v>
      </c>
      <c r="AL463" s="195" t="n">
        <v>108</v>
      </c>
      <c r="AM463" s="235" t="n"/>
      <c r="AN463" s="235" t="n"/>
      <c r="AO463" s="282" t="n"/>
      <c r="AP463" s="219" t="n">
        <v>105</v>
      </c>
      <c r="AQ463" s="220" t="n">
        <v>103</v>
      </c>
      <c r="AR463" s="218" t="n"/>
      <c r="AS463" s="218" t="n"/>
      <c r="AT463" s="218" t="n"/>
      <c r="AU463" s="218" t="n"/>
      <c r="AV463" s="218" t="n"/>
      <c r="AW463" s="218" t="n"/>
      <c r="AX463" s="218" t="n"/>
      <c r="AY463" s="218" t="n"/>
      <c r="AZ463" s="218" t="n"/>
      <c r="BA463" s="218" t="n"/>
      <c r="BB463" s="218" t="n"/>
      <c r="BC463" s="218" t="n"/>
      <c r="BD463" s="218" t="n"/>
      <c r="BE463" s="218" t="n"/>
      <c r="BF463" s="218" t="n"/>
      <c r="BG463" s="218" t="n"/>
      <c r="BH463" s="218" t="n"/>
      <c r="BI463" s="218" t="n"/>
      <c r="BJ463" s="218" t="n"/>
      <c r="BK463" s="218" t="n"/>
      <c r="BL463" s="218" t="n">
        <v>744</v>
      </c>
      <c r="BM463" s="218" t="n">
        <v>744</v>
      </c>
      <c r="BN463" s="218" t="n">
        <v>248</v>
      </c>
      <c r="BO463" s="218" t="n"/>
      <c r="BP463" s="218" t="n"/>
      <c r="BQ463" s="218" t="n"/>
      <c r="BR463" s="218" t="n"/>
      <c r="BS463" s="218" t="n"/>
      <c r="BT463" s="218" t="n"/>
      <c r="BU463" s="218" t="n"/>
      <c r="BV463" s="218" t="n"/>
      <c r="BW463" s="218" t="n"/>
      <c r="BX463" s="221" t="n"/>
      <c r="BY463" s="221" t="n"/>
      <c r="BZ463" s="221" t="n"/>
      <c r="CA463" s="221" t="n"/>
      <c r="CB463" s="221" t="n"/>
      <c r="CC463" s="221" t="n"/>
      <c r="CD463" s="221" t="n"/>
      <c r="CE463" s="221" t="n"/>
      <c r="CF463" s="221" t="n"/>
      <c r="CG463" s="222" t="n"/>
      <c r="CH463" s="217" t="n">
        <v>0.015</v>
      </c>
      <c r="CI463" s="449" t="n"/>
      <c r="CJ463" s="224" t="n"/>
      <c r="CK463" s="196" t="n"/>
      <c r="CL463" s="196" t="n"/>
      <c r="CM463" s="196" t="n"/>
      <c r="CN463" s="196" t="n"/>
      <c r="CO463" s="196" t="inlineStr">
        <is>
          <t>عملاء متنوعون</t>
        </is>
      </c>
      <c r="CP463" s="24" t="n"/>
      <c r="CQ463" s="367" t="n"/>
      <c r="CR463" s="367" t="n"/>
      <c r="CS463" s="367" t="n">
        <v>3</v>
      </c>
      <c r="CT463" s="367" t="n"/>
      <c r="CU463" s="367" t="n"/>
      <c r="CV463" s="367" t="n"/>
      <c r="CW463" s="367" t="n"/>
      <c r="CX463" s="367" t="n"/>
      <c r="CY463" s="367">
        <f>IFERROR(ROUND(STDEV(AN463,L463),1),"")</f>
        <v/>
      </c>
      <c r="CZ463" s="235">
        <f>IFERROR(ROUND(AVERAGE(O463:S463,AA463:AE463),0),"")</f>
        <v/>
      </c>
      <c r="DA463" s="235">
        <f>IFERROR(AVERAGE(T463:X463,AF463:AJ463),"")</f>
        <v/>
      </c>
      <c r="DB463" s="96" t="n"/>
      <c r="DC463" s="431">
        <f>SUM(BL463:BT463,AW463:BE463)</f>
        <v/>
      </c>
      <c r="DD463">
        <f>ROUND(DC463/K463,0)</f>
        <v/>
      </c>
      <c r="DE463">
        <f>IFERROR(ROUND(AVERAGE(Y463:Z463,AK463:AL463),0),"")</f>
        <v/>
      </c>
      <c r="DF463" s="218">
        <f>IFERROR(ROUND((3600/DE463*J463),0),"")</f>
        <v/>
      </c>
      <c r="DG463">
        <f>IFERROR(ROUND(DD463/DF463,1),"")</f>
        <v/>
      </c>
      <c r="DH463" s="431">
        <f>DD463+DB463</f>
        <v/>
      </c>
      <c r="DI463">
        <f>DC463/DH463</f>
        <v/>
      </c>
      <c r="DK463" s="431">
        <f>DF463-AP463</f>
        <v/>
      </c>
      <c r="DL463" s="367" t="n"/>
      <c r="DM463" s="367" t="n"/>
      <c r="DN463" s="367" t="n"/>
      <c r="DO463" s="367" t="n"/>
      <c r="DP463" s="367" t="n"/>
      <c r="DQ463" s="367" t="n"/>
      <c r="DR463" s="367" t="n"/>
      <c r="DS463" s="367" t="n"/>
      <c r="DT463" s="367" t="n"/>
      <c r="DU463" s="367" t="n"/>
      <c r="DV463" s="367" t="n"/>
      <c r="DW463" s="367" t="n"/>
      <c r="DX463" s="367" t="n"/>
      <c r="DY463" s="367" t="n"/>
      <c r="DZ463" s="367" t="n"/>
      <c r="EA463" s="367" t="n"/>
      <c r="EB463" s="367" t="n"/>
      <c r="EC463" s="367" t="n"/>
      <c r="ED463" s="367" t="n"/>
      <c r="EE463" s="367" t="n"/>
      <c r="EF463" s="367" t="n"/>
      <c r="EG463" s="367" t="n"/>
      <c r="EH463" s="367" t="n"/>
      <c r="EI463" s="367" t="n"/>
    </row>
    <row r="464" ht="31.5" customFormat="1" customHeight="1" s="242">
      <c r="A464" s="236" t="n">
        <v>2022</v>
      </c>
      <c r="B464" s="192" t="n">
        <v>1</v>
      </c>
      <c r="C464" s="448" t="n">
        <v>44584</v>
      </c>
      <c r="D464" s="192" t="n">
        <v>143</v>
      </c>
      <c r="E464" s="192" t="n">
        <v>281</v>
      </c>
      <c r="F464" s="192" t="n">
        <v>2</v>
      </c>
      <c r="G464" s="241" t="inlineStr">
        <is>
          <t>صندوق 10 ك فلات ك 18 بدون بادج</t>
        </is>
      </c>
      <c r="H464" t="inlineStr">
        <is>
          <t>FM000B10180000</t>
        </is>
      </c>
      <c r="I464" t="inlineStr">
        <is>
          <t>1400*1700</t>
        </is>
      </c>
      <c r="J464" t="n">
        <v>4</v>
      </c>
      <c r="K464" t="n">
        <v>2</v>
      </c>
      <c r="L464" s="243" t="n">
        <v>285</v>
      </c>
      <c r="M464" s="244" t="n">
        <v>265.05</v>
      </c>
      <c r="N464" s="245" t="n">
        <v>304.95</v>
      </c>
      <c r="O464" s="235" t="n"/>
      <c r="P464" s="235" t="n"/>
      <c r="Q464" s="235" t="n"/>
      <c r="R464" s="235" t="n"/>
      <c r="S464" s="235" t="n"/>
      <c r="T464" s="235" t="n"/>
      <c r="U464" s="235" t="n"/>
      <c r="V464" s="235" t="n"/>
      <c r="W464" s="235" t="n"/>
      <c r="X464" s="235" t="n"/>
      <c r="Y464" s="195" t="n">
        <v>120</v>
      </c>
      <c r="Z464" s="195" t="n">
        <v>119</v>
      </c>
      <c r="AA464" s="235" t="n"/>
      <c r="AB464" s="235" t="n"/>
      <c r="AC464" s="235" t="n">
        <v>71820</v>
      </c>
      <c r="AD464" s="235" t="n">
        <v>70020</v>
      </c>
      <c r="AE464" s="235" t="n">
        <v>70920</v>
      </c>
      <c r="AF464" s="235" t="n"/>
      <c r="AG464" s="235" t="n"/>
      <c r="AH464" s="235" t="n">
        <v>56340</v>
      </c>
      <c r="AI464" s="235" t="n">
        <v>55800</v>
      </c>
      <c r="AJ464" s="235" t="n">
        <v>56880</v>
      </c>
      <c r="AK464" s="195" t="n">
        <v>121</v>
      </c>
      <c r="AL464" s="195" t="n">
        <v>120</v>
      </c>
      <c r="AM464" s="235" t="n"/>
      <c r="AN464" s="235" t="n"/>
      <c r="AO464" s="282" t="n"/>
      <c r="AP464" s="219" t="n">
        <v>120</v>
      </c>
      <c r="AQ464" s="220" t="n">
        <v>120</v>
      </c>
      <c r="AR464" s="218" t="n"/>
      <c r="AS464" s="218" t="n"/>
      <c r="AT464" s="218" t="n"/>
      <c r="AU464" s="218" t="n"/>
      <c r="AV464" s="218" t="n"/>
      <c r="AW464" s="218" t="n"/>
      <c r="AX464" s="218" t="n"/>
      <c r="AY464" s="218" t="n"/>
      <c r="AZ464" s="218" t="n"/>
      <c r="BA464" s="218" t="n"/>
      <c r="BB464" s="218" t="n"/>
      <c r="BC464" s="218" t="n"/>
      <c r="BD464" s="218" t="n"/>
      <c r="BE464" s="218" t="n"/>
      <c r="BF464" s="218" t="n"/>
      <c r="BG464" s="218" t="n"/>
      <c r="BH464" s="218" t="n"/>
      <c r="BI464" s="218" t="n"/>
      <c r="BJ464" s="218" t="n"/>
      <c r="BK464" s="218" t="n"/>
      <c r="BL464" s="218" t="n">
        <v>540</v>
      </c>
      <c r="BM464" s="218" t="n">
        <v>360</v>
      </c>
      <c r="BN464" s="218" t="n"/>
      <c r="BO464" s="218" t="n"/>
      <c r="BP464" s="218" t="n"/>
      <c r="BQ464" s="218" t="n"/>
      <c r="BR464" s="218" t="n"/>
      <c r="BS464" s="218" t="n"/>
      <c r="BT464" s="218" t="n"/>
      <c r="BU464" s="218" t="n"/>
      <c r="BV464" s="218" t="n"/>
      <c r="BW464" s="218" t="n"/>
      <c r="BX464" s="221" t="n"/>
      <c r="BY464" s="221" t="n"/>
      <c r="BZ464" s="221" t="n"/>
      <c r="CA464" s="221" t="n"/>
      <c r="CB464" s="221" t="n"/>
      <c r="CC464" s="221" t="n"/>
      <c r="CD464" s="221" t="n"/>
      <c r="CE464" s="221" t="n"/>
      <c r="CF464" s="221" t="n"/>
      <c r="CG464" s="222" t="n"/>
      <c r="CH464" s="217" t="n">
        <v>0.015</v>
      </c>
      <c r="CI464" s="449" t="n"/>
      <c r="CJ464" s="224" t="n"/>
      <c r="CK464" s="196" t="n"/>
      <c r="CL464" s="196" t="n"/>
      <c r="CM464" s="196" t="n"/>
      <c r="CN464" s="196" t="n"/>
      <c r="CO464" s="196" t="inlineStr">
        <is>
          <t>عملاء متنوعون</t>
        </is>
      </c>
      <c r="CP464" s="24" t="n"/>
      <c r="CQ464" s="367" t="n"/>
      <c r="CR464" s="367" t="n"/>
      <c r="CS464" s="367" t="n">
        <v>3</v>
      </c>
      <c r="CT464" s="367" t="n"/>
      <c r="CU464" s="367" t="n"/>
      <c r="CV464" s="367" t="n"/>
      <c r="CW464" s="367" t="n"/>
      <c r="CX464" s="367" t="n"/>
      <c r="CY464" s="367">
        <f>IFERROR(ROUND(STDEV(AN464,L464),1),"")</f>
        <v/>
      </c>
      <c r="CZ464" s="235">
        <f>IFERROR(ROUND(AVERAGE(O464:S464,AA464:AE464),0),"")</f>
        <v/>
      </c>
      <c r="DA464" s="235">
        <f>IFERROR(AVERAGE(T464:X464,AF464:AJ464),"")</f>
        <v/>
      </c>
      <c r="DB464" s="96" t="n"/>
      <c r="DC464" s="431">
        <f>SUM(BL464:BT464,AW464:BE464)</f>
        <v/>
      </c>
      <c r="DD464">
        <f>ROUND(DC464/K464,0)</f>
        <v/>
      </c>
      <c r="DE464">
        <f>IFERROR(ROUND(AVERAGE(Y464:Z464,AK464:AL464),0),"")</f>
        <v/>
      </c>
      <c r="DF464" s="218">
        <f>IFERROR(ROUND((3600/DE464*J464),0),"")</f>
        <v/>
      </c>
      <c r="DG464">
        <f>IFERROR(ROUND(DD464/DF464,1),"")</f>
        <v/>
      </c>
      <c r="DH464" s="431">
        <f>DD464+DB464</f>
        <v/>
      </c>
      <c r="DI464">
        <f>DC464/DH464</f>
        <v/>
      </c>
      <c r="DK464" s="431">
        <f>DF464-AP464</f>
        <v/>
      </c>
      <c r="DL464" s="367" t="n"/>
      <c r="DM464" s="367" t="n"/>
      <c r="DN464" s="367" t="n"/>
      <c r="DO464" s="367" t="n"/>
      <c r="DP464" s="367" t="n"/>
      <c r="DQ464" s="367" t="n"/>
      <c r="DR464" s="367" t="n"/>
      <c r="DS464" s="367" t="n"/>
      <c r="DT464" s="367" t="n"/>
      <c r="DU464" s="367" t="n"/>
      <c r="DV464" s="367" t="n"/>
      <c r="DW464" s="367" t="n"/>
      <c r="DX464" s="367" t="n"/>
      <c r="DY464" s="367" t="n"/>
      <c r="DZ464" s="367" t="n"/>
      <c r="EA464" s="367" t="n"/>
      <c r="EB464" s="367" t="n"/>
      <c r="EC464" s="367" t="n"/>
      <c r="ED464" s="367" t="n"/>
      <c r="EE464" s="367" t="n"/>
      <c r="EF464" s="367" t="n"/>
      <c r="EG464" s="367" t="n"/>
      <c r="EH464" s="367" t="n"/>
      <c r="EI464" s="367" t="n"/>
    </row>
    <row r="465" ht="31.5" customFormat="1" customHeight="1" s="242">
      <c r="A465" s="236" t="n">
        <v>2022</v>
      </c>
      <c r="B465" s="192" t="n">
        <v>1</v>
      </c>
      <c r="C465" s="448" t="n">
        <v>44584</v>
      </c>
      <c r="D465" s="192" t="n">
        <v>395</v>
      </c>
      <c r="E465" s="192" t="n">
        <v>607</v>
      </c>
      <c r="F465" s="192" t="n">
        <v>2</v>
      </c>
      <c r="G465" s="241" t="inlineStr">
        <is>
          <t>مجموعه زوايا اماميه - منلو</t>
        </is>
      </c>
      <c r="H465" t="inlineStr">
        <is>
          <t>FMMINI20000042</t>
        </is>
      </c>
      <c r="I465" t="inlineStr">
        <is>
          <t>1400*1700</t>
        </is>
      </c>
      <c r="J465" t="n">
        <v>3</v>
      </c>
      <c r="K465" t="n">
        <v>3</v>
      </c>
      <c r="L465" s="243" t="n">
        <v>120</v>
      </c>
      <c r="M465" s="244" t="n">
        <v>111.6</v>
      </c>
      <c r="N465" s="245" t="n">
        <v>128.4</v>
      </c>
      <c r="O465" s="235" t="n"/>
      <c r="P465" s="235" t="n"/>
      <c r="Q465" s="235" t="n"/>
      <c r="R465" s="235" t="n"/>
      <c r="S465" s="235" t="n"/>
      <c r="T465" s="235" t="n"/>
      <c r="U465" s="235" t="n"/>
      <c r="V465" s="235" t="n"/>
      <c r="W465" s="235" t="n"/>
      <c r="X465" s="235" t="n"/>
      <c r="Y465" s="195" t="n">
        <v>112</v>
      </c>
      <c r="Z465" s="195" t="n">
        <v>111</v>
      </c>
      <c r="AA465" s="235" t="n">
        <v>21840</v>
      </c>
      <c r="AB465" s="235" t="n">
        <v>21700</v>
      </c>
      <c r="AC465" s="235" t="n">
        <v>22540</v>
      </c>
      <c r="AD465" s="235" t="n">
        <v>22260</v>
      </c>
      <c r="AE465" s="235" t="n">
        <v>22680</v>
      </c>
      <c r="AF465" s="235" t="n">
        <v>16940</v>
      </c>
      <c r="AG465" s="235" t="n">
        <v>16660</v>
      </c>
      <c r="AH465" s="235" t="n">
        <v>17640</v>
      </c>
      <c r="AI465" s="235" t="n">
        <v>15960</v>
      </c>
      <c r="AJ465" s="235" t="n">
        <v>16240</v>
      </c>
      <c r="AK465" s="195" t="n">
        <v>112</v>
      </c>
      <c r="AL465" s="195" t="n">
        <v>110</v>
      </c>
      <c r="AM465" s="235" t="n"/>
      <c r="AN465" s="235" t="n"/>
      <c r="AO465" s="282" t="n"/>
      <c r="AP465" s="219" t="n">
        <v>90</v>
      </c>
      <c r="AQ465" s="220" t="n">
        <v>120</v>
      </c>
      <c r="AR465" s="218" t="n"/>
      <c r="AS465" s="218" t="n"/>
      <c r="AT465" s="218" t="n"/>
      <c r="AU465" s="218" t="n"/>
      <c r="AV465" s="218" t="n"/>
      <c r="AW465" s="218" t="n"/>
      <c r="AX465" s="218" t="n"/>
      <c r="AY465" s="218" t="n"/>
      <c r="AZ465" s="218" t="n"/>
      <c r="BA465" s="218" t="n"/>
      <c r="BB465" s="218" t="n"/>
      <c r="BC465" s="218" t="n"/>
      <c r="BD465" s="218" t="n"/>
      <c r="BE465" s="218" t="n"/>
      <c r="BF465" s="218" t="n"/>
      <c r="BG465" s="218" t="n"/>
      <c r="BH465" s="218" t="n"/>
      <c r="BI465" s="218" t="n"/>
      <c r="BJ465" s="218" t="n"/>
      <c r="BK465" s="218" t="n"/>
      <c r="BL465" s="218" t="n">
        <v>140</v>
      </c>
      <c r="BM465" s="218" t="n">
        <v>560</v>
      </c>
      <c r="BN465" s="218" t="n"/>
      <c r="BO465" s="218" t="n"/>
      <c r="BP465" s="218" t="n"/>
      <c r="BQ465" s="218" t="n"/>
      <c r="BR465" s="218" t="n"/>
      <c r="BS465" s="218" t="n"/>
      <c r="BT465" s="218" t="n"/>
      <c r="BU465" s="218" t="n"/>
      <c r="BV465" s="218" t="n"/>
      <c r="BW465" s="218" t="n"/>
      <c r="BX465" s="221" t="n"/>
      <c r="BY465" s="221" t="n"/>
      <c r="BZ465" s="221" t="n"/>
      <c r="CA465" s="221" t="n"/>
      <c r="CB465" s="221" t="n"/>
      <c r="CC465" s="221" t="n"/>
      <c r="CD465" s="221" t="n"/>
      <c r="CE465" s="221" t="n"/>
      <c r="CF465" s="221" t="n"/>
      <c r="CG465" s="222" t="n"/>
      <c r="CH465" s="217" t="n">
        <v>0.015</v>
      </c>
      <c r="CI465" s="449" t="n"/>
      <c r="CJ465" s="224" t="n"/>
      <c r="CK465" s="196" t="n"/>
      <c r="CL465" s="196" t="n"/>
      <c r="CM465" s="196" t="n"/>
      <c r="CN465" s="196" t="n"/>
      <c r="CO465" s="196" t="inlineStr">
        <is>
          <t>ميلو</t>
        </is>
      </c>
      <c r="CP465" s="24" t="inlineStr">
        <is>
          <t>ميلو</t>
        </is>
      </c>
      <c r="CQ465" s="367" t="n"/>
      <c r="CR465" s="367" t="n"/>
      <c r="CS465" s="367" t="n">
        <v>3</v>
      </c>
      <c r="CT465" s="367" t="n"/>
      <c r="CU465" s="367" t="n"/>
      <c r="CV465" s="367" t="n"/>
      <c r="CW465" s="367" t="n"/>
      <c r="CX465" s="367" t="n"/>
      <c r="CY465" s="367">
        <f>IFERROR(ROUND(STDEV(AN465,L465),1),"")</f>
        <v/>
      </c>
      <c r="CZ465" s="235">
        <f>IFERROR(ROUND(AVERAGE(O465:S465,AA465:AE465),0),"")</f>
        <v/>
      </c>
      <c r="DA465" s="235">
        <f>IFERROR(AVERAGE(T465:X465,AF465:AJ465),"")</f>
        <v/>
      </c>
      <c r="DB465" s="96" t="n"/>
      <c r="DC465" s="431">
        <f>SUM(BL465:BT465,AW465:BE465)</f>
        <v/>
      </c>
      <c r="DD465">
        <f>ROUND(DC465/K465,0)</f>
        <v/>
      </c>
      <c r="DE465">
        <f>IFERROR(ROUND(AVERAGE(Y465:Z465,AK465:AL465),0),"")</f>
        <v/>
      </c>
      <c r="DF465" s="218">
        <f>IFERROR(ROUND((3600/DE465*J465),0),"")</f>
        <v/>
      </c>
      <c r="DG465">
        <f>IFERROR(ROUND(DD465/DF465,1),"")</f>
        <v/>
      </c>
      <c r="DH465" s="431">
        <f>DD465+DB465</f>
        <v/>
      </c>
      <c r="DI465">
        <f>DC465/DH465</f>
        <v/>
      </c>
      <c r="DK465" s="431">
        <f>DF465-AP465</f>
        <v/>
      </c>
      <c r="DL465" s="367" t="n"/>
      <c r="DM465" s="367" t="n"/>
      <c r="DN465" s="367" t="n"/>
      <c r="DO465" s="367" t="n"/>
      <c r="DP465" s="367" t="n"/>
      <c r="DQ465" s="367" t="n"/>
      <c r="DR465" s="367" t="n"/>
      <c r="DS465" s="367" t="n"/>
      <c r="DT465" s="367" t="n"/>
      <c r="DU465" s="367" t="n"/>
      <c r="DV465" s="367" t="n"/>
      <c r="DW465" s="367" t="n"/>
      <c r="DX465" s="367" t="n"/>
      <c r="DY465" s="367" t="n"/>
      <c r="DZ465" s="367" t="n"/>
      <c r="EA465" s="367" t="n"/>
      <c r="EB465" s="367" t="n"/>
      <c r="EC465" s="367" t="n"/>
      <c r="ED465" s="367" t="n"/>
      <c r="EE465" s="367" t="n"/>
      <c r="EF465" s="367" t="n"/>
      <c r="EG465" s="367" t="n"/>
      <c r="EH465" s="367" t="n"/>
      <c r="EI465" s="367" t="n"/>
    </row>
    <row r="466" ht="31.5" customFormat="1" customHeight="1" s="242">
      <c r="A466" s="236" t="n">
        <v>2022</v>
      </c>
      <c r="B466" s="192" t="n">
        <v>1</v>
      </c>
      <c r="C466" s="448" t="n">
        <v>44584</v>
      </c>
      <c r="D466" s="192" t="n">
        <v>395</v>
      </c>
      <c r="E466" s="192" t="n">
        <v>608</v>
      </c>
      <c r="F466" s="192" t="n">
        <v>2</v>
      </c>
      <c r="G466" s="241" t="inlineStr">
        <is>
          <t>مجموعة زوايا منلو خلفية</t>
        </is>
      </c>
      <c r="H466" t="inlineStr">
        <is>
          <t>FMMINI30000043</t>
        </is>
      </c>
      <c r="I466" t="inlineStr">
        <is>
          <t>1400*1700</t>
        </is>
      </c>
      <c r="J466" t="n">
        <v>3</v>
      </c>
      <c r="K466" t="n">
        <v>3</v>
      </c>
      <c r="L466" s="243" t="n">
        <v>110</v>
      </c>
      <c r="M466" s="244" t="n">
        <v>102.3</v>
      </c>
      <c r="N466" s="245" t="n">
        <v>117.7</v>
      </c>
      <c r="O466" s="235" t="n"/>
      <c r="P466" s="235" t="n"/>
      <c r="Q466" s="235" t="n"/>
      <c r="R466" s="235" t="n"/>
      <c r="S466" s="235" t="n"/>
      <c r="T466" s="235" t="n"/>
      <c r="U466" s="235" t="n"/>
      <c r="V466" s="235" t="n"/>
      <c r="W466" s="235" t="n"/>
      <c r="X466" s="235" t="n"/>
      <c r="Y466" s="195" t="n">
        <v>112</v>
      </c>
      <c r="Z466" s="195" t="n">
        <v>111</v>
      </c>
      <c r="AA466" s="235" t="n">
        <v>20580</v>
      </c>
      <c r="AB466" s="235" t="n">
        <v>19740</v>
      </c>
      <c r="AC466" s="235" t="n">
        <v>21280</v>
      </c>
      <c r="AD466" s="235" t="n">
        <v>20860</v>
      </c>
      <c r="AE466" s="235" t="n">
        <v>21420</v>
      </c>
      <c r="AF466" s="235" t="n">
        <v>14840</v>
      </c>
      <c r="AG466" s="235" t="n">
        <v>14420</v>
      </c>
      <c r="AH466" s="235" t="n">
        <v>14560</v>
      </c>
      <c r="AI466" s="235" t="n">
        <v>14840</v>
      </c>
      <c r="AJ466" s="235" t="n">
        <v>13860</v>
      </c>
      <c r="AK466" s="195" t="n">
        <v>112</v>
      </c>
      <c r="AL466" s="195" t="n">
        <v>110</v>
      </c>
      <c r="AM466" s="235" t="n"/>
      <c r="AN466" s="235" t="n"/>
      <c r="AO466" s="282" t="n"/>
      <c r="AP466" s="219" t="n">
        <v>90</v>
      </c>
      <c r="AQ466" s="220" t="n">
        <v>120</v>
      </c>
      <c r="AR466" s="218" t="n"/>
      <c r="AS466" s="218" t="n"/>
      <c r="AT466" s="218" t="n"/>
      <c r="AU466" s="218" t="n"/>
      <c r="AV466" s="218" t="n"/>
      <c r="AW466" s="218" t="n"/>
      <c r="AX466" s="218" t="n"/>
      <c r="AY466" s="218" t="n"/>
      <c r="AZ466" s="218" t="n"/>
      <c r="BA466" s="218" t="n"/>
      <c r="BB466" s="218" t="n"/>
      <c r="BC466" s="218" t="n"/>
      <c r="BD466" s="218" t="n"/>
      <c r="BE466" s="218" t="n"/>
      <c r="BF466" s="218" t="n"/>
      <c r="BG466" s="218" t="n"/>
      <c r="BH466" s="218" t="n"/>
      <c r="BI466" s="218" t="n"/>
      <c r="BJ466" s="218" t="n"/>
      <c r="BK466" s="218" t="n"/>
      <c r="BL466" s="218" t="n">
        <v>280</v>
      </c>
      <c r="BM466" s="218" t="n">
        <v>700</v>
      </c>
      <c r="BN466" s="218" t="n"/>
      <c r="BO466" s="218" t="n"/>
      <c r="BP466" s="218" t="n"/>
      <c r="BQ466" s="218" t="n"/>
      <c r="BR466" s="218" t="n"/>
      <c r="BS466" s="218" t="n"/>
      <c r="BT466" s="218" t="n"/>
      <c r="BU466" s="218" t="n"/>
      <c r="BV466" s="218" t="n"/>
      <c r="BW466" s="218" t="n"/>
      <c r="BX466" s="221" t="n"/>
      <c r="BY466" s="221" t="n"/>
      <c r="BZ466" s="221" t="n"/>
      <c r="CA466" s="221" t="n"/>
      <c r="CB466" s="221" t="n"/>
      <c r="CC466" s="221" t="n"/>
      <c r="CD466" s="221" t="n"/>
      <c r="CE466" s="221" t="n"/>
      <c r="CF466" s="221" t="n"/>
      <c r="CG466" s="222" t="n"/>
      <c r="CH466" s="217" t="n">
        <v>0.015</v>
      </c>
      <c r="CI466" s="449" t="n"/>
      <c r="CJ466" s="224" t="n"/>
      <c r="CK466" s="196" t="n"/>
      <c r="CL466" s="196" t="n"/>
      <c r="CM466" s="196" t="n"/>
      <c r="CN466" s="196" t="n"/>
      <c r="CO466" s="196" t="inlineStr">
        <is>
          <t>ميلو</t>
        </is>
      </c>
      <c r="CP466" s="24" t="inlineStr">
        <is>
          <t>ميلو</t>
        </is>
      </c>
      <c r="CQ466" s="367" t="n"/>
      <c r="CR466" s="367" t="n"/>
      <c r="CS466" s="367" t="n">
        <v>3</v>
      </c>
      <c r="CT466" s="367" t="n"/>
      <c r="CU466" s="367" t="n"/>
      <c r="CV466" s="367" t="n"/>
      <c r="CW466" s="367" t="n"/>
      <c r="CX466" s="367" t="n"/>
      <c r="CY466" s="367">
        <f>IFERROR(ROUND(STDEV(AN466,L466),1),"")</f>
        <v/>
      </c>
      <c r="CZ466" s="235">
        <f>IFERROR(ROUND(AVERAGE(O466:S466,AA466:AE466),0),"")</f>
        <v/>
      </c>
      <c r="DA466" s="235">
        <f>IFERROR(AVERAGE(T466:X466,AF466:AJ466),"")</f>
        <v/>
      </c>
      <c r="DB466" s="96" t="n"/>
      <c r="DC466" s="431">
        <f>SUM(BL466:BT466,AW466:BE466)</f>
        <v/>
      </c>
      <c r="DD466">
        <f>ROUND(DC466/K466,0)</f>
        <v/>
      </c>
      <c r="DE466">
        <f>IFERROR(ROUND(AVERAGE(Y466:Z466,AK466:AL466),0),"")</f>
        <v/>
      </c>
      <c r="DF466" s="218">
        <f>IFERROR(ROUND((3600/DE466*J466),0),"")</f>
        <v/>
      </c>
      <c r="DG466">
        <f>IFERROR(ROUND(DD466/DF466,1),"")</f>
        <v/>
      </c>
      <c r="DH466" s="431">
        <f>DD466+DB466</f>
        <v/>
      </c>
      <c r="DI466">
        <f>DC466/DH466</f>
        <v/>
      </c>
      <c r="DK466" s="431">
        <f>DF466-AP466</f>
        <v/>
      </c>
      <c r="DL466" s="367" t="n"/>
      <c r="DM466" s="367" t="n"/>
      <c r="DN466" s="367" t="n"/>
      <c r="DO466" s="367" t="n"/>
      <c r="DP466" s="367" t="n"/>
      <c r="DQ466" s="367" t="n"/>
      <c r="DR466" s="367" t="n"/>
      <c r="DS466" s="367" t="n"/>
      <c r="DT466" s="367" t="n"/>
      <c r="DU466" s="367" t="n"/>
      <c r="DV466" s="367" t="n"/>
      <c r="DW466" s="367" t="n"/>
      <c r="DX466" s="367" t="n"/>
      <c r="DY466" s="367" t="n"/>
      <c r="DZ466" s="367" t="n"/>
      <c r="EA466" s="367" t="n"/>
      <c r="EB466" s="367" t="n"/>
      <c r="EC466" s="367" t="n"/>
      <c r="ED466" s="367" t="n"/>
      <c r="EE466" s="367" t="n"/>
      <c r="EF466" s="367" t="n"/>
      <c r="EG466" s="367" t="n"/>
      <c r="EH466" s="367" t="n"/>
      <c r="EI466" s="367" t="n"/>
    </row>
    <row r="467" ht="31.5" customFormat="1" customHeight="1" s="242">
      <c r="A467" s="236" t="n">
        <v>2022</v>
      </c>
      <c r="B467" s="192" t="n">
        <v>1</v>
      </c>
      <c r="C467" s="448" t="n">
        <v>44584</v>
      </c>
      <c r="D467" s="192" t="n">
        <v>425</v>
      </c>
      <c r="E467" s="192" t="n">
        <v>674</v>
      </c>
      <c r="F467" s="192" t="n">
        <v>2</v>
      </c>
      <c r="G467" s="241" t="inlineStr">
        <is>
          <t>LgWashing Mashine Base (VIVACHE)</t>
        </is>
      </c>
      <c r="H467" t="inlineStr">
        <is>
          <t>FMLGEI10000000</t>
        </is>
      </c>
      <c r="I467" t="inlineStr">
        <is>
          <t>1700*1400</t>
        </is>
      </c>
      <c r="J467" t="n">
        <v>2</v>
      </c>
      <c r="K467" t="n">
        <v>1</v>
      </c>
      <c r="L467" s="243" t="n">
        <v>256</v>
      </c>
      <c r="M467" s="244" t="n">
        <v>240.896</v>
      </c>
      <c r="N467" s="245" t="n">
        <v>274.176</v>
      </c>
      <c r="O467" s="235" t="n">
        <v>34608</v>
      </c>
      <c r="P467" s="235" t="n">
        <v>37080</v>
      </c>
      <c r="Q467" s="235" t="n">
        <v>40170</v>
      </c>
      <c r="R467" s="235" t="n"/>
      <c r="S467" s="235" t="n"/>
      <c r="T467" s="235" t="n">
        <v>28119</v>
      </c>
      <c r="U467" s="235" t="n">
        <v>28840</v>
      </c>
      <c r="V467" s="235" t="n">
        <v>29664</v>
      </c>
      <c r="W467" s="235" t="n"/>
      <c r="X467" s="235" t="n"/>
      <c r="Y467" s="195" t="n">
        <v>115</v>
      </c>
      <c r="Z467" s="195" t="n">
        <v>113</v>
      </c>
      <c r="AA467" s="235" t="n"/>
      <c r="AB467" s="235" t="n"/>
      <c r="AC467" s="235" t="n"/>
      <c r="AD467" s="235" t="n"/>
      <c r="AE467" s="235" t="n"/>
      <c r="AF467" s="235" t="n"/>
      <c r="AG467" s="235" t="n"/>
      <c r="AH467" s="235" t="n"/>
      <c r="AI467" s="235" t="n"/>
      <c r="AJ467" s="235" t="n"/>
      <c r="AK467" s="195" t="n">
        <v>116</v>
      </c>
      <c r="AL467" s="195" t="n">
        <v>115</v>
      </c>
      <c r="AM467" s="235" t="n"/>
      <c r="AN467" s="235" t="n"/>
      <c r="AO467" s="282" t="n"/>
      <c r="AP467" s="219" t="n">
        <v>40</v>
      </c>
      <c r="AQ467" s="220" t="n">
        <v>180</v>
      </c>
      <c r="AR467" s="218" t="n"/>
      <c r="AS467" s="218" t="n"/>
      <c r="AT467" s="218" t="n"/>
      <c r="AU467" s="218" t="n"/>
      <c r="AV467" s="218" t="n"/>
      <c r="AW467" s="218" t="n"/>
      <c r="AX467" s="218" t="n"/>
      <c r="AY467" s="218" t="n"/>
      <c r="AZ467" s="218" t="n"/>
      <c r="BA467" s="218" t="n"/>
      <c r="BB467" s="218" t="n"/>
      <c r="BC467" s="218" t="n"/>
      <c r="BD467" s="218" t="n"/>
      <c r="BE467" s="218" t="n"/>
      <c r="BF467" s="218" t="n"/>
      <c r="BG467" s="218" t="n"/>
      <c r="BH467" s="218" t="n"/>
      <c r="BI467" s="218" t="n"/>
      <c r="BJ467" s="218" t="n"/>
      <c r="BK467" s="218" t="n"/>
      <c r="BL467" s="218" t="n"/>
      <c r="BM467" s="218" t="n"/>
      <c r="BN467" s="218" t="n"/>
      <c r="BO467" s="218" t="n"/>
      <c r="BP467" s="218" t="n"/>
      <c r="BQ467" s="218" t="n"/>
      <c r="BR467" s="218" t="n"/>
      <c r="BS467" s="218" t="n"/>
      <c r="BT467" s="218" t="n"/>
      <c r="BU467" s="218" t="n"/>
      <c r="BV467" s="218" t="n"/>
      <c r="BW467" s="218" t="n"/>
      <c r="BX467" s="221" t="n"/>
      <c r="BY467" s="221" t="n"/>
      <c r="BZ467" s="221" t="n"/>
      <c r="CA467" s="221" t="n"/>
      <c r="CB467" s="221" t="n"/>
      <c r="CC467" s="221" t="n"/>
      <c r="CD467" s="221" t="n"/>
      <c r="CE467" s="221" t="n"/>
      <c r="CF467" s="221" t="n"/>
      <c r="CG467" s="222" t="n"/>
      <c r="CH467" s="217" t="n">
        <v>0.015</v>
      </c>
      <c r="CI467" s="449" t="n"/>
      <c r="CJ467" s="224" t="n"/>
      <c r="CK467" s="196" t="n"/>
      <c r="CL467" s="196" t="n"/>
      <c r="CM467" s="196" t="n"/>
      <c r="CN467" s="196" t="n"/>
      <c r="CO467" s="196" t="inlineStr">
        <is>
          <t>LG</t>
        </is>
      </c>
      <c r="CP467" s="24" t="inlineStr">
        <is>
          <t>HE</t>
        </is>
      </c>
      <c r="CQ467" s="367" t="inlineStr">
        <is>
          <t>AGG76599802</t>
        </is>
      </c>
      <c r="CR467" s="367" t="inlineStr">
        <is>
          <t>mmf</t>
        </is>
      </c>
      <c r="CS467" s="367" t="n">
        <v>3</v>
      </c>
      <c r="CT467" s="367" t="n"/>
      <c r="CU467" s="367" t="n"/>
      <c r="CV467" s="367" t="n"/>
      <c r="CW467" s="367" t="n"/>
      <c r="CX467" s="367" t="n"/>
      <c r="CY467" s="367">
        <f>IFERROR(ROUND(STDEV(AN467,L467),1),"")</f>
        <v/>
      </c>
      <c r="CZ467" s="235">
        <f>IFERROR(ROUND(AVERAGE(O467:S467,AA467:AE467),0),"")</f>
        <v/>
      </c>
      <c r="DA467" s="235">
        <f>IFERROR(AVERAGE(T467:X467,AF467:AJ467),"")</f>
        <v/>
      </c>
      <c r="DB467" s="96" t="n"/>
      <c r="DC467" s="431">
        <f>SUM(BL467:BT467,AW467:BE467)</f>
        <v/>
      </c>
      <c r="DD467">
        <f>ROUND(DC467/K467,0)</f>
        <v/>
      </c>
      <c r="DE467">
        <f>IFERROR(ROUND(AVERAGE(Y467:Z467,AK467:AL467),0),"")</f>
        <v/>
      </c>
      <c r="DF467" s="218">
        <f>IFERROR(ROUND((3600/DE467*J467),0),"")</f>
        <v/>
      </c>
      <c r="DG467">
        <f>IFERROR(ROUND(DD467/DF467,1),"")</f>
        <v/>
      </c>
      <c r="DH467" s="431">
        <f>DD467+DB467</f>
        <v/>
      </c>
      <c r="DI467">
        <f>DC467/DH467</f>
        <v/>
      </c>
      <c r="DK467" s="431">
        <f>DF467-AP467</f>
        <v/>
      </c>
      <c r="DL467" s="367" t="n"/>
      <c r="DM467" s="367" t="n"/>
      <c r="DN467" s="367" t="n"/>
      <c r="DO467" s="367" t="n"/>
      <c r="DP467" s="367" t="n"/>
      <c r="DQ467" s="367" t="n"/>
      <c r="DR467" s="367" t="n"/>
      <c r="DS467" s="367" t="n"/>
      <c r="DT467" s="367" t="n"/>
      <c r="DU467" s="367" t="n"/>
      <c r="DV467" s="367" t="n"/>
      <c r="DW467" s="367" t="n"/>
      <c r="DX467" s="367" t="n"/>
      <c r="DY467" s="367" t="n"/>
      <c r="DZ467" s="367" t="n"/>
      <c r="EA467" s="367" t="n"/>
      <c r="EB467" s="367" t="n"/>
      <c r="EC467" s="367" t="n"/>
      <c r="ED467" s="367" t="n"/>
      <c r="EE467" s="367" t="n"/>
      <c r="EF467" s="367" t="n"/>
      <c r="EG467" s="367" t="n"/>
      <c r="EH467" s="367" t="n"/>
      <c r="EI467" s="367" t="n"/>
    </row>
    <row r="468" ht="31.5" customFormat="1" customHeight="1" s="242">
      <c r="A468" s="236" t="n">
        <v>2022</v>
      </c>
      <c r="B468" s="192" t="n">
        <v>1</v>
      </c>
      <c r="C468" s="448" t="n">
        <v>44584</v>
      </c>
      <c r="D468" s="192" t="n">
        <v>182</v>
      </c>
      <c r="E468" s="192" t="n">
        <v>331</v>
      </c>
      <c r="F468" s="192" t="n">
        <v>3</v>
      </c>
      <c r="G468" s="241" t="inlineStr">
        <is>
          <t>LG 43UJ63</t>
        </is>
      </c>
      <c r="H468" t="inlineStr">
        <is>
          <t>FMLGEI43630000</t>
        </is>
      </c>
      <c r="I468" t="inlineStr">
        <is>
          <t>1400*1700</t>
        </is>
      </c>
      <c r="J468" t="n">
        <v>4</v>
      </c>
      <c r="K468" t="n">
        <v>2</v>
      </c>
      <c r="L468" s="243" t="n">
        <v>332</v>
      </c>
      <c r="M468" s="244" t="n">
        <v>312.412</v>
      </c>
      <c r="N468" s="245" t="n">
        <v>355.572</v>
      </c>
      <c r="O468" s="235" t="n"/>
      <c r="P468" s="235" t="n"/>
      <c r="Q468" s="235" t="n"/>
      <c r="R468" s="235" t="n"/>
      <c r="S468" s="235" t="n"/>
      <c r="T468" s="235" t="n"/>
      <c r="U468" s="235" t="n"/>
      <c r="V468" s="235" t="n"/>
      <c r="W468" s="235" t="n"/>
      <c r="X468" s="235" t="n"/>
      <c r="Y468" s="195" t="n">
        <v>133</v>
      </c>
      <c r="Z468" s="195" t="n">
        <v>133</v>
      </c>
      <c r="AA468" s="235" t="n"/>
      <c r="AB468" s="235" t="n"/>
      <c r="AC468" s="235" t="n"/>
      <c r="AD468" s="235" t="n"/>
      <c r="AE468" s="235" t="n"/>
      <c r="AF468" s="235" t="n"/>
      <c r="AG468" s="235" t="n"/>
      <c r="AH468" s="235" t="n"/>
      <c r="AI468" s="235" t="n"/>
      <c r="AJ468" s="235" t="n"/>
      <c r="AK468" s="195" t="n">
        <v>133</v>
      </c>
      <c r="AL468" s="195" t="n">
        <v>133</v>
      </c>
      <c r="AM468" s="235" t="n"/>
      <c r="AN468" s="235" t="n"/>
      <c r="AO468" s="282" t="n"/>
      <c r="AP468" s="219" t="n">
        <v>110</v>
      </c>
      <c r="AQ468" s="220" t="n">
        <v>131</v>
      </c>
      <c r="AR468" s="218" t="n"/>
      <c r="AS468" s="218" t="n"/>
      <c r="AT468" s="218" t="n"/>
      <c r="AU468" s="218" t="n"/>
      <c r="AV468" s="218" t="n"/>
      <c r="AW468" s="218" t="n"/>
      <c r="AX468" s="218" t="n"/>
      <c r="AY468" s="218" t="n"/>
      <c r="AZ468" s="218" t="n"/>
      <c r="BA468" s="218" t="n"/>
      <c r="BB468" s="218" t="n"/>
      <c r="BC468" s="218" t="n"/>
      <c r="BD468" s="218" t="n"/>
      <c r="BE468" s="218" t="n"/>
      <c r="BF468" s="218" t="n"/>
      <c r="BG468" s="218" t="n"/>
      <c r="BH468" s="218" t="n"/>
      <c r="BI468" s="218" t="n"/>
      <c r="BJ468" s="218" t="n"/>
      <c r="BK468" s="218" t="n"/>
      <c r="BL468" s="218" t="n"/>
      <c r="BM468" s="218" t="n"/>
      <c r="BN468" s="218" t="n"/>
      <c r="BO468" s="218" t="n"/>
      <c r="BP468" s="218" t="n"/>
      <c r="BQ468" s="218" t="n"/>
      <c r="BR468" s="218" t="n"/>
      <c r="BS468" s="218" t="n"/>
      <c r="BT468" s="218" t="n"/>
      <c r="BU468" s="218" t="n"/>
      <c r="BV468" s="218" t="n"/>
      <c r="BW468" s="218" t="n"/>
      <c r="BX468" s="221" t="n"/>
      <c r="BY468" s="221" t="n"/>
      <c r="BZ468" s="221" t="n"/>
      <c r="CA468" s="221" t="n"/>
      <c r="CB468" s="221" t="n"/>
      <c r="CC468" s="221" t="n"/>
      <c r="CD468" s="221" t="n"/>
      <c r="CE468" s="221" t="n"/>
      <c r="CF468" s="221" t="n"/>
      <c r="CG468" s="222" t="n"/>
      <c r="CH468" s="217" t="n">
        <v>0.015</v>
      </c>
      <c r="CI468" s="449" t="n"/>
      <c r="CJ468" s="224" t="n"/>
      <c r="CK468" s="196" t="n"/>
      <c r="CL468" s="196" t="n"/>
      <c r="CM468" s="196" t="n"/>
      <c r="CN468" s="196" t="n"/>
      <c r="CO468" s="196" t="inlineStr">
        <is>
          <t>LG</t>
        </is>
      </c>
      <c r="CP468" s="24" t="inlineStr">
        <is>
          <t>HE</t>
        </is>
      </c>
      <c r="CQ468" s="367" t="inlineStr">
        <is>
          <t>MFZ65333701</t>
        </is>
      </c>
      <c r="CR468" s="367" t="inlineStr">
        <is>
          <t>mma</t>
        </is>
      </c>
      <c r="CS468" s="367" t="n">
        <v>3</v>
      </c>
      <c r="CT468" s="367" t="n"/>
      <c r="CU468" s="367" t="n"/>
      <c r="CV468" s="367" t="n"/>
      <c r="CW468" s="367" t="n"/>
      <c r="CX468" s="367" t="n"/>
      <c r="CY468" s="367">
        <f>IFERROR(ROUND(STDEV(AN468,L468),1),"")</f>
        <v/>
      </c>
      <c r="CZ468" s="235">
        <f>IFERROR(ROUND(AVERAGE(O468:S468,AA468:AE468),0),"")</f>
        <v/>
      </c>
      <c r="DA468" s="235">
        <f>IFERROR(AVERAGE(T468:X468,AF468:AJ468),"")</f>
        <v/>
      </c>
      <c r="DB468" s="96" t="n"/>
      <c r="DC468" s="431">
        <f>SUM(BL468:BT468,AW468:BE468)</f>
        <v/>
      </c>
      <c r="DD468">
        <f>ROUND(DC468/K468,0)</f>
        <v/>
      </c>
      <c r="DE468">
        <f>IFERROR(ROUND(AVERAGE(Y468:Z468,AK468:AL468),0),"")</f>
        <v/>
      </c>
      <c r="DF468" s="218">
        <f>IFERROR(ROUND((3600/DE468*J468),0),"")</f>
        <v/>
      </c>
      <c r="DG468">
        <f>IFERROR(ROUND(DD468/DF468,1),"")</f>
        <v/>
      </c>
      <c r="DH468" s="431">
        <f>DD468+DB468</f>
        <v/>
      </c>
      <c r="DI468">
        <f>DC468/DH468</f>
        <v/>
      </c>
      <c r="DK468" s="431">
        <f>DF468-AP468</f>
        <v/>
      </c>
      <c r="DL468" s="367" t="n"/>
      <c r="DM468" s="367" t="n"/>
      <c r="DN468" s="367" t="n"/>
      <c r="DO468" s="367" t="n"/>
      <c r="DP468" s="367" t="n"/>
      <c r="DQ468" s="367" t="n"/>
      <c r="DR468" s="367" t="n"/>
      <c r="DS468" s="367" t="n"/>
      <c r="DT468" s="367" t="n"/>
      <c r="DU468" s="367" t="n"/>
      <c r="DV468" s="367" t="n"/>
      <c r="DW468" s="367" t="n"/>
      <c r="DX468" s="367" t="n"/>
      <c r="DY468" s="367" t="n"/>
      <c r="DZ468" s="367" t="n"/>
      <c r="EA468" s="367" t="n"/>
      <c r="EB468" s="367" t="n"/>
      <c r="EC468" s="367" t="n"/>
      <c r="ED468" s="367" t="n"/>
      <c r="EE468" s="367" t="n"/>
      <c r="EF468" s="367" t="n"/>
      <c r="EG468" s="367" t="n"/>
      <c r="EH468" s="367" t="n"/>
      <c r="EI468" s="367" t="n"/>
    </row>
    <row r="469" ht="31.5" customFormat="1" customHeight="1" s="242">
      <c r="A469" s="236" t="n">
        <v>2022</v>
      </c>
      <c r="B469" s="192" t="n">
        <v>1</v>
      </c>
      <c r="C469" s="448" t="n">
        <v>44584</v>
      </c>
      <c r="D469" s="192" t="n">
        <v>382</v>
      </c>
      <c r="E469" s="192" t="n">
        <v>449</v>
      </c>
      <c r="F469" s="192" t="n">
        <v>3</v>
      </c>
      <c r="G469" s="241" t="inlineStr">
        <is>
          <t>FRONT 43LM63</t>
        </is>
      </c>
      <c r="H469" t="inlineStr">
        <is>
          <t>FMLGEI43LM63FR</t>
        </is>
      </c>
      <c r="I469" t="inlineStr">
        <is>
          <t>1400*1700</t>
        </is>
      </c>
      <c r="J469" t="n">
        <v>3</v>
      </c>
      <c r="K469" t="n">
        <v>1</v>
      </c>
      <c r="L469" s="243" t="n">
        <v>46</v>
      </c>
      <c r="M469" s="244" t="n">
        <v>40.986</v>
      </c>
      <c r="N469" s="245" t="n">
        <v>50.048</v>
      </c>
      <c r="O469" s="235" t="n">
        <v>16510</v>
      </c>
      <c r="P469" s="235" t="n">
        <v>17272</v>
      </c>
      <c r="Q469" s="235" t="n">
        <v>16256</v>
      </c>
      <c r="R469" s="235" t="n">
        <v>17526</v>
      </c>
      <c r="S469" s="235" t="n">
        <v>16510</v>
      </c>
      <c r="T469" s="235" t="n">
        <v>11430</v>
      </c>
      <c r="U469" s="235" t="n">
        <v>11430</v>
      </c>
      <c r="V469" s="235" t="n">
        <v>10668</v>
      </c>
      <c r="W469" s="235" t="n">
        <v>11684</v>
      </c>
      <c r="X469" s="235" t="n">
        <v>12192</v>
      </c>
      <c r="Y469" s="195" t="n">
        <v>88</v>
      </c>
      <c r="Z469" s="195" t="n">
        <v>89</v>
      </c>
      <c r="AA469" s="235" t="n">
        <v>15494</v>
      </c>
      <c r="AB469" s="235" t="n">
        <v>16256</v>
      </c>
      <c r="AC469" s="235" t="n">
        <v>16764</v>
      </c>
      <c r="AD469" s="235" t="n">
        <v>16002</v>
      </c>
      <c r="AE469" s="235" t="n">
        <v>15240</v>
      </c>
      <c r="AF469" s="235" t="n">
        <v>12192</v>
      </c>
      <c r="AG469" s="235" t="n">
        <v>10922</v>
      </c>
      <c r="AH469" s="235" t="n">
        <v>11938</v>
      </c>
      <c r="AI469" s="235" t="n">
        <v>11684</v>
      </c>
      <c r="AJ469" s="235" t="n">
        <v>11938</v>
      </c>
      <c r="AK469" s="195" t="n">
        <v>90</v>
      </c>
      <c r="AL469" s="195" t="n">
        <v>89</v>
      </c>
      <c r="AM469" s="235" t="n"/>
      <c r="AN469" s="235" t="n"/>
      <c r="AO469" s="282" t="n"/>
      <c r="AP469" s="219" t="n">
        <v>108</v>
      </c>
      <c r="AQ469" s="220" t="n">
        <v>100</v>
      </c>
      <c r="AR469" s="218" t="n"/>
      <c r="AS469" s="218" t="n"/>
      <c r="AT469" s="218" t="n"/>
      <c r="AU469" s="218" t="n"/>
      <c r="AV469" s="218" t="n"/>
      <c r="AW469" s="218" t="n"/>
      <c r="AX469" s="218" t="n">
        <v>1016</v>
      </c>
      <c r="AY469" s="218" t="n">
        <v>1270</v>
      </c>
      <c r="AZ469" s="218" t="n"/>
      <c r="BA469" s="218" t="n"/>
      <c r="BB469" s="218" t="n"/>
      <c r="BC469" s="218" t="n"/>
      <c r="BD469" s="218" t="n"/>
      <c r="BE469" s="218" t="n"/>
      <c r="BF469" s="218" t="n"/>
      <c r="BG469" s="218" t="n"/>
      <c r="BH469" s="218" t="n"/>
      <c r="BI469" s="218" t="n"/>
      <c r="BJ469" s="218" t="n"/>
      <c r="BK469" s="218" t="n"/>
      <c r="BL469" s="218" t="n">
        <v>508</v>
      </c>
      <c r="BM469" s="218" t="n">
        <v>2540</v>
      </c>
      <c r="BN469" s="218" t="n">
        <v>1016</v>
      </c>
      <c r="BO469" s="218" t="n"/>
      <c r="BP469" s="218" t="n"/>
      <c r="BQ469" s="218" t="n"/>
      <c r="BR469" s="218" t="n"/>
      <c r="BS469" s="218" t="n"/>
      <c r="BT469" s="218" t="n"/>
      <c r="BU469" s="218" t="n"/>
      <c r="BV469" s="218" t="n"/>
      <c r="BW469" s="218" t="n"/>
      <c r="BX469" s="221" t="n">
        <v>3556</v>
      </c>
      <c r="BY469" s="221" t="n">
        <v>2286</v>
      </c>
      <c r="BZ469" s="221" t="n"/>
      <c r="CA469" s="221" t="n"/>
      <c r="CB469" s="221" t="n"/>
      <c r="CC469" s="221" t="n"/>
      <c r="CD469" s="221" t="n"/>
      <c r="CE469" s="221" t="n"/>
      <c r="CF469" s="221" t="n"/>
      <c r="CG469" s="222" t="n"/>
      <c r="CH469" s="217" t="n">
        <v>0.015</v>
      </c>
      <c r="CI469" s="449" t="n"/>
      <c r="CJ469" s="224" t="n"/>
      <c r="CK469" s="196" t="n"/>
      <c r="CL469" s="196" t="n"/>
      <c r="CM469" s="196" t="n"/>
      <c r="CN469" s="196" t="n"/>
      <c r="CO469" s="196" t="inlineStr">
        <is>
          <t>LG</t>
        </is>
      </c>
      <c r="CP469" s="24" t="inlineStr">
        <is>
          <t>HE</t>
        </is>
      </c>
      <c r="CQ469" s="367" t="inlineStr">
        <is>
          <t>MFZ66151901</t>
        </is>
      </c>
      <c r="CR469" s="367" t="inlineStr">
        <is>
          <t>mma</t>
        </is>
      </c>
      <c r="CS469" s="367" t="n">
        <v>3</v>
      </c>
      <c r="CT469" s="367" t="n"/>
      <c r="CU469" s="367" t="n"/>
      <c r="CV469" s="367" t="n"/>
      <c r="CW469" s="367" t="n"/>
      <c r="CX469" s="367" t="n"/>
      <c r="CY469" s="367">
        <f>IFERROR(ROUND(STDEV(AN469,L469),1),"")</f>
        <v/>
      </c>
      <c r="CZ469" s="235">
        <f>IFERROR(ROUND(AVERAGE(O469:S469,AA469:AE469),0),"")</f>
        <v/>
      </c>
      <c r="DA469" s="235">
        <f>IFERROR(AVERAGE(T469:X469,AF469:AJ469),"")</f>
        <v/>
      </c>
      <c r="DB469" s="96" t="n"/>
      <c r="DC469" s="431">
        <f>SUM(BL469:BT469,AW469:BE469)</f>
        <v/>
      </c>
      <c r="DD469">
        <f>ROUND(DC469/K469,0)</f>
        <v/>
      </c>
      <c r="DE469">
        <f>IFERROR(ROUND(AVERAGE(Y469:Z469,AK469:AL469),0),"")</f>
        <v/>
      </c>
      <c r="DF469" s="218">
        <f>IFERROR(ROUND((3600/DE469*J469),0),"")</f>
        <v/>
      </c>
      <c r="DG469">
        <f>IFERROR(ROUND(DD469/DF469,1),"")</f>
        <v/>
      </c>
      <c r="DH469" s="431">
        <f>DD469+DB469</f>
        <v/>
      </c>
      <c r="DI469">
        <f>DC469/DH469</f>
        <v/>
      </c>
      <c r="DK469" s="431">
        <f>DF469-AP469</f>
        <v/>
      </c>
      <c r="DL469" s="367" t="n"/>
      <c r="DM469" s="367" t="n"/>
      <c r="DN469" s="367" t="n"/>
      <c r="DO469" s="367" t="n"/>
      <c r="DP469" s="367" t="n"/>
      <c r="DQ469" s="367" t="n"/>
      <c r="DR469" s="367" t="n"/>
      <c r="DS469" s="367" t="n"/>
      <c r="DT469" s="367" t="n"/>
      <c r="DU469" s="367" t="n"/>
      <c r="DV469" s="367" t="n"/>
      <c r="DW469" s="367" t="n"/>
      <c r="DX469" s="367" t="n"/>
      <c r="DY469" s="367" t="n"/>
      <c r="DZ469" s="367" t="n"/>
      <c r="EA469" s="367" t="n"/>
      <c r="EB469" s="367" t="n"/>
      <c r="EC469" s="367" t="n"/>
      <c r="ED469" s="367" t="n"/>
      <c r="EE469" s="367" t="n"/>
      <c r="EF469" s="367" t="n"/>
      <c r="EG469" s="367" t="n"/>
      <c r="EH469" s="367" t="n"/>
      <c r="EI469" s="367" t="n"/>
    </row>
    <row r="470" ht="31.5" customFormat="1" customHeight="1" s="242">
      <c r="A470" s="236" t="n">
        <v>2022</v>
      </c>
      <c r="B470" s="192" t="n">
        <v>1</v>
      </c>
      <c r="C470" s="448" t="n">
        <v>44584</v>
      </c>
      <c r="D470" s="192" t="n">
        <v>421</v>
      </c>
      <c r="E470" s="192" t="n">
        <v>667</v>
      </c>
      <c r="F470" s="192" t="n">
        <v>3</v>
      </c>
      <c r="G470" s="241" t="inlineStr">
        <is>
          <t>LG 65 UP 81</t>
        </is>
      </c>
      <c r="H470" t="inlineStr">
        <is>
          <t>FMLGEI065UP810</t>
        </is>
      </c>
      <c r="I470" t="inlineStr">
        <is>
          <t>1400*1700</t>
        </is>
      </c>
      <c r="J470" t="n">
        <v>1</v>
      </c>
      <c r="K470" t="n">
        <v>4</v>
      </c>
      <c r="L470" s="243" t="n">
        <v>1554</v>
      </c>
      <c r="M470" s="244" t="n">
        <v>1462.314</v>
      </c>
      <c r="N470" s="245" t="n">
        <v>1664.334</v>
      </c>
      <c r="O470" s="235" t="n">
        <v>165600</v>
      </c>
      <c r="P470" s="235" t="n">
        <v>163116</v>
      </c>
      <c r="Q470" s="235" t="n">
        <v>148488</v>
      </c>
      <c r="R470" s="235" t="n">
        <v>150489</v>
      </c>
      <c r="S470" s="235" t="n">
        <v>158148</v>
      </c>
      <c r="T470" s="235" t="n">
        <v>117162</v>
      </c>
      <c r="U470" s="235" t="n">
        <v>115782</v>
      </c>
      <c r="V470" s="235" t="n">
        <v>112332</v>
      </c>
      <c r="W470" s="235" t="n">
        <v>113505</v>
      </c>
      <c r="X470" s="235" t="n">
        <v>120750</v>
      </c>
      <c r="Y470" s="195" t="n">
        <v>187</v>
      </c>
      <c r="Z470" s="195" t="n">
        <v>185</v>
      </c>
      <c r="AA470" s="235" t="n"/>
      <c r="AB470" s="235" t="n"/>
      <c r="AC470" s="235" t="n"/>
      <c r="AD470" s="235" t="n"/>
      <c r="AE470" s="235" t="n"/>
      <c r="AF470" s="235" t="n"/>
      <c r="AG470" s="235" t="n"/>
      <c r="AH470" s="235" t="n"/>
      <c r="AI470" s="235" t="n"/>
      <c r="AJ470" s="235" t="n"/>
      <c r="AK470" s="195" t="n">
        <v>185</v>
      </c>
      <c r="AL470" s="195" t="n">
        <v>186</v>
      </c>
      <c r="AM470" s="235" t="n"/>
      <c r="AN470" s="235" t="n"/>
      <c r="AO470" s="282" t="n"/>
      <c r="AP470" s="219" t="n">
        <v>18</v>
      </c>
      <c r="AQ470" s="220" t="n">
        <v>200</v>
      </c>
      <c r="AR470" s="218" t="n"/>
      <c r="AS470" s="218" t="n"/>
      <c r="AT470" s="218" t="n"/>
      <c r="AU470" s="218" t="n"/>
      <c r="AV470" s="218" t="n"/>
      <c r="AW470" s="218" t="n">
        <v>276</v>
      </c>
      <c r="AX470" s="218" t="n">
        <v>276</v>
      </c>
      <c r="AY470" s="218" t="n">
        <v>276</v>
      </c>
      <c r="AZ470" s="218" t="n"/>
      <c r="BA470" s="218" t="n"/>
      <c r="BB470" s="218" t="n"/>
      <c r="BC470" s="218" t="n"/>
      <c r="BD470" s="218" t="n"/>
      <c r="BE470" s="218" t="n"/>
      <c r="BF470" s="218" t="n"/>
      <c r="BG470" s="218" t="n"/>
      <c r="BH470" s="218" t="n"/>
      <c r="BI470" s="218" t="n"/>
      <c r="BJ470" s="218" t="n"/>
      <c r="BK470" s="218" t="n"/>
      <c r="BL470" s="218" t="n"/>
      <c r="BM470" s="218" t="n"/>
      <c r="BN470" s="218" t="n"/>
      <c r="BO470" s="218" t="n"/>
      <c r="BP470" s="218" t="n"/>
      <c r="BQ470" s="218" t="n"/>
      <c r="BR470" s="218" t="n"/>
      <c r="BS470" s="218" t="n"/>
      <c r="BT470" s="218" t="n"/>
      <c r="BU470" s="218" t="n"/>
      <c r="BV470" s="218" t="n"/>
      <c r="BW470" s="218" t="n"/>
      <c r="BX470" s="221" t="n"/>
      <c r="BY470" s="221" t="n"/>
      <c r="BZ470" s="221" t="n"/>
      <c r="CA470" s="221" t="n"/>
      <c r="CB470" s="221" t="n"/>
      <c r="CC470" s="221" t="n"/>
      <c r="CD470" s="221" t="n"/>
      <c r="CE470" s="221" t="n"/>
      <c r="CF470" s="221" t="n"/>
      <c r="CG470" s="222" t="n"/>
      <c r="CH470" s="217" t="n">
        <v>0.015</v>
      </c>
      <c r="CI470" s="449" t="n"/>
      <c r="CJ470" s="224" t="n"/>
      <c r="CK470" s="196" t="n"/>
      <c r="CL470" s="196" t="n"/>
      <c r="CM470" s="196" t="n"/>
      <c r="CN470" s="196" t="n"/>
      <c r="CO470" s="196" t="inlineStr">
        <is>
          <t>LG</t>
        </is>
      </c>
      <c r="CP470" s="24" t="inlineStr">
        <is>
          <t>HE</t>
        </is>
      </c>
      <c r="CQ470" s="367" t="inlineStr">
        <is>
          <t>MFZ67207601</t>
        </is>
      </c>
      <c r="CR470" s="367" t="inlineStr">
        <is>
          <t>mma</t>
        </is>
      </c>
      <c r="CS470" s="367" t="n">
        <v>3</v>
      </c>
      <c r="CT470" s="367" t="n"/>
      <c r="CU470" s="367" t="n"/>
      <c r="CV470" s="367" t="n"/>
      <c r="CW470" s="367" t="n"/>
      <c r="CX470" s="367" t="n"/>
      <c r="CY470" s="367">
        <f>IFERROR(ROUND(STDEV(AN470,L470),1),"")</f>
        <v/>
      </c>
      <c r="CZ470" s="235">
        <f>IFERROR(ROUND(AVERAGE(O470:S470,AA470:AE470),0),"")</f>
        <v/>
      </c>
      <c r="DA470" s="235">
        <f>IFERROR(AVERAGE(T470:X470,AF470:AJ470),"")</f>
        <v/>
      </c>
      <c r="DB470" s="96" t="n"/>
      <c r="DC470" s="431">
        <f>SUM(BL470:BT470,AW470:BE470)</f>
        <v/>
      </c>
      <c r="DD470">
        <f>ROUND(DC470/K470,0)</f>
        <v/>
      </c>
      <c r="DE470">
        <f>IFERROR(ROUND(AVERAGE(Y470:Z470,AK470:AL470),0),"")</f>
        <v/>
      </c>
      <c r="DF470" s="218">
        <f>IFERROR(ROUND((3600/DE470*J470),0),"")</f>
        <v/>
      </c>
      <c r="DG470">
        <f>IFERROR(ROUND(DD470/DF470,1),"")</f>
        <v/>
      </c>
      <c r="DH470" s="431">
        <f>DD470+DB470</f>
        <v/>
      </c>
      <c r="DI470">
        <f>DC470/DH470</f>
        <v/>
      </c>
      <c r="DK470" s="431">
        <f>DF470-AP470</f>
        <v/>
      </c>
      <c r="DL470" s="367" t="n"/>
      <c r="DM470" s="367" t="n"/>
      <c r="DN470" s="367" t="n"/>
      <c r="DO470" s="367" t="n"/>
      <c r="DP470" s="367" t="n"/>
      <c r="DQ470" s="367" t="n"/>
      <c r="DR470" s="367" t="n"/>
      <c r="DS470" s="367" t="n"/>
      <c r="DT470" s="367" t="n"/>
      <c r="DU470" s="367" t="n"/>
      <c r="DV470" s="367" t="n"/>
      <c r="DW470" s="367" t="n"/>
      <c r="DX470" s="367" t="n"/>
      <c r="DY470" s="367" t="n"/>
      <c r="DZ470" s="367" t="n"/>
      <c r="EA470" s="367" t="n"/>
      <c r="EB470" s="367" t="n"/>
      <c r="EC470" s="367" t="n"/>
      <c r="ED470" s="367" t="n"/>
      <c r="EE470" s="367" t="n"/>
      <c r="EF470" s="367" t="n"/>
      <c r="EG470" s="367" t="n"/>
      <c r="EH470" s="367" t="n"/>
      <c r="EI470" s="367" t="n"/>
    </row>
    <row r="471" ht="31.5" customFormat="1" customHeight="1" s="242">
      <c r="A471" s="236" t="n">
        <v>2022</v>
      </c>
      <c r="B471" s="192" t="n">
        <v>1</v>
      </c>
      <c r="C471" s="448" t="n">
        <v>44584</v>
      </c>
      <c r="D471" s="192" t="n">
        <v>421</v>
      </c>
      <c r="E471" s="192" t="n">
        <v>673</v>
      </c>
      <c r="F471" s="192" t="n">
        <v>3</v>
      </c>
      <c r="G471" s="241" t="inlineStr">
        <is>
          <t>LG65UP81-side</t>
        </is>
      </c>
      <c r="H471" t="inlineStr">
        <is>
          <t>FMLGEI365UP810</t>
        </is>
      </c>
      <c r="I471" t="inlineStr">
        <is>
          <t>1400*1700</t>
        </is>
      </c>
      <c r="J471" t="n">
        <v>1</v>
      </c>
      <c r="K471" t="n">
        <v>4</v>
      </c>
      <c r="L471" s="243" t="n">
        <v>61.6</v>
      </c>
      <c r="M471" s="244" t="n">
        <v>57.9656</v>
      </c>
      <c r="N471" s="245" t="n">
        <v>65.9736</v>
      </c>
      <c r="O471" s="235" t="n">
        <v>5796</v>
      </c>
      <c r="P471" s="235" t="n">
        <v>6210</v>
      </c>
      <c r="Q471" s="235" t="n">
        <v>6072</v>
      </c>
      <c r="R471" s="235" t="n">
        <v>5520</v>
      </c>
      <c r="S471" s="235" t="n">
        <v>5658</v>
      </c>
      <c r="T471" s="235" t="n">
        <v>4140</v>
      </c>
      <c r="U471" s="235" t="n">
        <v>4209</v>
      </c>
      <c r="V471" s="235" t="n">
        <v>4416</v>
      </c>
      <c r="W471" s="235" t="n">
        <v>4278</v>
      </c>
      <c r="X471" s="235" t="n">
        <v>4692</v>
      </c>
      <c r="Y471" s="195" t="n">
        <v>187</v>
      </c>
      <c r="Z471" s="195" t="n">
        <v>185</v>
      </c>
      <c r="AA471" s="235" t="n"/>
      <c r="AB471" s="235" t="n"/>
      <c r="AC471" s="235" t="n"/>
      <c r="AD471" s="235" t="n"/>
      <c r="AE471" s="235" t="n"/>
      <c r="AF471" s="235" t="n"/>
      <c r="AG471" s="235" t="n"/>
      <c r="AH471" s="235" t="n"/>
      <c r="AI471" s="235" t="n"/>
      <c r="AJ471" s="235" t="n"/>
      <c r="AK471" s="195" t="n">
        <v>185</v>
      </c>
      <c r="AL471" s="195" t="n">
        <v>186</v>
      </c>
      <c r="AM471" s="235" t="n"/>
      <c r="AN471" s="235" t="n"/>
      <c r="AO471" s="282" t="n"/>
      <c r="AP471" s="219" t="n">
        <v>18</v>
      </c>
      <c r="AQ471" s="220" t="n">
        <v>200</v>
      </c>
      <c r="AR471" s="218" t="n"/>
      <c r="AS471" s="218" t="n"/>
      <c r="AT471" s="218" t="n"/>
      <c r="AU471" s="218" t="n"/>
      <c r="AV471" s="218" t="n"/>
      <c r="AW471" s="218" t="n"/>
      <c r="AX471" s="218" t="n"/>
      <c r="AY471" s="218" t="n"/>
      <c r="AZ471" s="218" t="n"/>
      <c r="BA471" s="218" t="n"/>
      <c r="BB471" s="218" t="n"/>
      <c r="BC471" s="218" t="n"/>
      <c r="BD471" s="218" t="n"/>
      <c r="BE471" s="218" t="n"/>
      <c r="BF471" s="218" t="n"/>
      <c r="BG471" s="218" t="n"/>
      <c r="BH471" s="218" t="n"/>
      <c r="BI471" s="218" t="n"/>
      <c r="BJ471" s="218" t="n"/>
      <c r="BK471" s="218" t="n"/>
      <c r="BL471" s="218" t="n"/>
      <c r="BM471" s="218" t="n"/>
      <c r="BN471" s="218" t="n"/>
      <c r="BO471" s="218" t="n"/>
      <c r="BP471" s="218" t="n"/>
      <c r="BQ471" s="218" t="n"/>
      <c r="BR471" s="218" t="n"/>
      <c r="BS471" s="218" t="n"/>
      <c r="BT471" s="218" t="n"/>
      <c r="BU471" s="218" t="n"/>
      <c r="BV471" s="218" t="n"/>
      <c r="BW471" s="218" t="n"/>
      <c r="BX471" s="221" t="n"/>
      <c r="BY471" s="221" t="n"/>
      <c r="BZ471" s="221" t="n"/>
      <c r="CA471" s="221" t="n"/>
      <c r="CB471" s="221" t="n"/>
      <c r="CC471" s="221" t="n"/>
      <c r="CD471" s="221" t="n"/>
      <c r="CE471" s="221" t="n"/>
      <c r="CF471" s="221" t="n"/>
      <c r="CG471" s="222" t="n"/>
      <c r="CH471" s="217" t="n">
        <v>0.015</v>
      </c>
      <c r="CI471" s="449" t="n"/>
      <c r="CJ471" s="224" t="n"/>
      <c r="CK471" s="196" t="n"/>
      <c r="CL471" s="196" t="n"/>
      <c r="CM471" s="196" t="n"/>
      <c r="CN471" s="196" t="n"/>
      <c r="CO471" s="196" t="inlineStr">
        <is>
          <t>LG</t>
        </is>
      </c>
      <c r="CP471" s="24" t="inlineStr">
        <is>
          <t>HE</t>
        </is>
      </c>
      <c r="CQ471" s="367" t="inlineStr">
        <is>
          <t>MFZ67207602</t>
        </is>
      </c>
      <c r="CR471" s="367" t="inlineStr">
        <is>
          <t>mma</t>
        </is>
      </c>
      <c r="CS471" s="367" t="n">
        <v>3</v>
      </c>
      <c r="CT471" s="367" t="n"/>
      <c r="CU471" s="367" t="n"/>
      <c r="CV471" s="367" t="n"/>
      <c r="CW471" s="367" t="n"/>
      <c r="CX471" s="367" t="n"/>
      <c r="CY471" s="367">
        <f>IFERROR(ROUND(STDEV(AN471,L471),1),"")</f>
        <v/>
      </c>
      <c r="CZ471" s="235">
        <f>IFERROR(ROUND(AVERAGE(O471:S471,AA471:AE471),0),"")</f>
        <v/>
      </c>
      <c r="DA471" s="235">
        <f>IFERROR(AVERAGE(T471:X471,AF471:AJ471),"")</f>
        <v/>
      </c>
      <c r="DB471" s="96" t="n"/>
      <c r="DC471" s="431">
        <f>SUM(BL471:BT471,AW471:BE471)</f>
        <v/>
      </c>
      <c r="DD471">
        <f>ROUND(DC471/K471,0)</f>
        <v/>
      </c>
      <c r="DE471">
        <f>IFERROR(ROUND(AVERAGE(Y471:Z471,AK471:AL471),0),"")</f>
        <v/>
      </c>
      <c r="DF471" s="218">
        <f>IFERROR(ROUND((3600/DE471*J471),0),"")</f>
        <v/>
      </c>
      <c r="DG471">
        <f>IFERROR(ROUND(DD471/DF471,1),"")</f>
        <v/>
      </c>
      <c r="DH471" s="431">
        <f>DD471+DB471</f>
        <v/>
      </c>
      <c r="DI471">
        <f>DC471/DH471</f>
        <v/>
      </c>
      <c r="DK471" s="431">
        <f>DF471-AP471</f>
        <v/>
      </c>
      <c r="DL471" s="367" t="n"/>
      <c r="DM471" s="367" t="n"/>
      <c r="DN471" s="367" t="n"/>
      <c r="DO471" s="367" t="n"/>
      <c r="DP471" s="367" t="n"/>
      <c r="DQ471" s="367" t="n"/>
      <c r="DR471" s="367" t="n"/>
      <c r="DS471" s="367" t="n"/>
      <c r="DT471" s="367" t="n"/>
      <c r="DU471" s="367" t="n"/>
      <c r="DV471" s="367" t="n"/>
      <c r="DW471" s="367" t="n"/>
      <c r="DX471" s="367" t="n"/>
      <c r="DY471" s="367" t="n"/>
      <c r="DZ471" s="367" t="n"/>
      <c r="EA471" s="367" t="n"/>
      <c r="EB471" s="367" t="n"/>
      <c r="EC471" s="367" t="n"/>
      <c r="ED471" s="367" t="n"/>
      <c r="EE471" s="367" t="n"/>
      <c r="EF471" s="367" t="n"/>
      <c r="EG471" s="367" t="n"/>
      <c r="EH471" s="367" t="n"/>
      <c r="EI471" s="367" t="n"/>
    </row>
    <row r="472" ht="31.5" customFormat="1" customHeight="1" s="242">
      <c r="A472" s="236" t="n">
        <v>2022</v>
      </c>
      <c r="B472" s="192" t="n">
        <v>1</v>
      </c>
      <c r="C472" s="448" t="n">
        <v>44584</v>
      </c>
      <c r="D472" s="192" t="n">
        <v>47</v>
      </c>
      <c r="E472" s="192" t="n">
        <v>122</v>
      </c>
      <c r="F472" s="192" t="n">
        <v>4</v>
      </c>
      <c r="G472" s="241" t="inlineStr">
        <is>
          <t>LgWashing Mashine Base</t>
        </is>
      </c>
      <c r="H472" t="inlineStr">
        <is>
          <t>FMLGEI1000000</t>
        </is>
      </c>
      <c r="I472" t="inlineStr">
        <is>
          <t>1700*1400</t>
        </is>
      </c>
      <c r="J472" t="n">
        <v>2</v>
      </c>
      <c r="K472" t="n">
        <v>1</v>
      </c>
      <c r="L472" s="243" t="n">
        <v>280</v>
      </c>
      <c r="M472" s="244" t="n">
        <v>267.4</v>
      </c>
      <c r="N472" s="245" t="n">
        <v>292.6</v>
      </c>
      <c r="O472" s="235" t="n"/>
      <c r="P472" s="235" t="n"/>
      <c r="Q472" s="235" t="n"/>
      <c r="R472" s="235" t="n"/>
      <c r="S472" s="235" t="n"/>
      <c r="T472" s="235" t="n"/>
      <c r="U472" s="235" t="n"/>
      <c r="V472" s="235" t="n"/>
      <c r="W472" s="235" t="n"/>
      <c r="X472" s="235" t="n"/>
      <c r="Y472" s="195" t="n">
        <v>113</v>
      </c>
      <c r="Z472" s="195" t="n">
        <v>112</v>
      </c>
      <c r="AA472" s="235" t="n"/>
      <c r="AB472" s="235" t="n"/>
      <c r="AC472" s="235" t="n"/>
      <c r="AD472" s="235" t="n"/>
      <c r="AE472" s="235" t="n"/>
      <c r="AF472" s="235" t="n"/>
      <c r="AG472" s="235" t="n"/>
      <c r="AH472" s="235" t="n"/>
      <c r="AI472" s="235" t="n"/>
      <c r="AJ472" s="235" t="n"/>
      <c r="AK472" s="195" t="n">
        <v>112</v>
      </c>
      <c r="AL472" s="195" t="n">
        <v>111</v>
      </c>
      <c r="AM472" s="235" t="n"/>
      <c r="AN472" s="235" t="n"/>
      <c r="AO472" s="282" t="n"/>
      <c r="AP472" s="219" t="n">
        <v>63</v>
      </c>
      <c r="AQ472" s="220" t="n">
        <v>115</v>
      </c>
      <c r="AR472" s="218" t="n"/>
      <c r="AS472" s="218" t="n"/>
      <c r="AT472" s="218" t="n"/>
      <c r="AU472" s="218" t="n"/>
      <c r="AV472" s="218" t="n"/>
      <c r="AW472" s="218" t="n"/>
      <c r="AX472" s="218" t="n"/>
      <c r="AY472" s="218" t="n"/>
      <c r="AZ472" s="218" t="n"/>
      <c r="BA472" s="218" t="n"/>
      <c r="BB472" s="218" t="n"/>
      <c r="BC472" s="218" t="n"/>
      <c r="BD472" s="218" t="n"/>
      <c r="BE472" s="218" t="n"/>
      <c r="BF472" s="218" t="n"/>
      <c r="BG472" s="218" t="n"/>
      <c r="BH472" s="218" t="n"/>
      <c r="BI472" s="218" t="n"/>
      <c r="BJ472" s="218" t="n"/>
      <c r="BK472" s="218" t="n"/>
      <c r="BL472" s="218" t="n"/>
      <c r="BM472" s="218" t="n"/>
      <c r="BN472" s="218" t="n"/>
      <c r="BO472" s="218" t="n"/>
      <c r="BP472" s="218" t="n"/>
      <c r="BQ472" s="218" t="n"/>
      <c r="BR472" s="218" t="n"/>
      <c r="BS472" s="218" t="n"/>
      <c r="BT472" s="218" t="n"/>
      <c r="BU472" s="218" t="n"/>
      <c r="BV472" s="218" t="n"/>
      <c r="BW472" s="218" t="n"/>
      <c r="BX472" s="221" t="n"/>
      <c r="BY472" s="221" t="n"/>
      <c r="BZ472" s="221" t="n"/>
      <c r="CA472" s="221" t="n"/>
      <c r="CB472" s="221" t="n"/>
      <c r="CC472" s="221" t="n"/>
      <c r="CD472" s="221" t="n"/>
      <c r="CE472" s="221" t="n"/>
      <c r="CF472" s="221" t="n"/>
      <c r="CG472" s="222" t="n"/>
      <c r="CH472" s="217" t="n">
        <v>0.015</v>
      </c>
      <c r="CI472" s="449" t="n"/>
      <c r="CJ472" s="224" t="n"/>
      <c r="CK472" s="196" t="n"/>
      <c r="CL472" s="196" t="n"/>
      <c r="CM472" s="196" t="n"/>
      <c r="CN472" s="196" t="n"/>
      <c r="CO472" s="196" t="inlineStr">
        <is>
          <t>LG</t>
        </is>
      </c>
      <c r="CP472" s="24" t="inlineStr">
        <is>
          <t>HE</t>
        </is>
      </c>
      <c r="CQ472" s="367" t="inlineStr">
        <is>
          <t>AGG76599801</t>
        </is>
      </c>
      <c r="CR472" s="367" t="inlineStr">
        <is>
          <t>mmf</t>
        </is>
      </c>
      <c r="CS472" s="367" t="n">
        <v>3</v>
      </c>
      <c r="CT472" s="367" t="n"/>
      <c r="CU472" s="367" t="n"/>
      <c r="CV472" s="367" t="n"/>
      <c r="CW472" s="367" t="n"/>
      <c r="CX472" s="367" t="n"/>
      <c r="CY472" s="367">
        <f>IFERROR(ROUND(STDEV(AN472,L472),1),"")</f>
        <v/>
      </c>
      <c r="CZ472" s="235">
        <f>IFERROR(ROUND(AVERAGE(O472:S472,AA472:AE472),0),"")</f>
        <v/>
      </c>
      <c r="DA472" s="235">
        <f>IFERROR(AVERAGE(T472:X472,AF472:AJ472),"")</f>
        <v/>
      </c>
      <c r="DB472" s="96" t="n"/>
      <c r="DC472" s="431">
        <f>SUM(BL472:BT472,AW472:BE472)</f>
        <v/>
      </c>
      <c r="DD472">
        <f>ROUND(DC472/K472,0)</f>
        <v/>
      </c>
      <c r="DE472">
        <f>IFERROR(ROUND(AVERAGE(Y472:Z472,AK472:AL472),0),"")</f>
        <v/>
      </c>
      <c r="DF472" s="218">
        <f>IFERROR(ROUND((3600/DE472*J472),0),"")</f>
        <v/>
      </c>
      <c r="DG472">
        <f>IFERROR(ROUND(DD472/DF472,1),"")</f>
        <v/>
      </c>
      <c r="DH472" s="431">
        <f>DD472+DB472</f>
        <v/>
      </c>
      <c r="DI472">
        <f>DC472/DH472</f>
        <v/>
      </c>
      <c r="DK472" s="431">
        <f>DF472-AP472</f>
        <v/>
      </c>
      <c r="DL472" s="367" t="n"/>
      <c r="DM472" s="367" t="n"/>
      <c r="DN472" s="367" t="n"/>
      <c r="DO472" s="367" t="n"/>
      <c r="DP472" s="367" t="n"/>
      <c r="DQ472" s="367" t="n"/>
      <c r="DR472" s="367" t="n"/>
      <c r="DS472" s="367" t="n"/>
      <c r="DT472" s="367" t="n"/>
      <c r="DU472" s="367" t="n"/>
      <c r="DV472" s="367" t="n"/>
      <c r="DW472" s="367" t="n"/>
      <c r="DX472" s="367" t="n"/>
      <c r="DY472" s="367" t="n"/>
      <c r="DZ472" s="367" t="n"/>
      <c r="EA472" s="367" t="n"/>
      <c r="EB472" s="367" t="n"/>
      <c r="EC472" s="367" t="n"/>
      <c r="ED472" s="367" t="n"/>
      <c r="EE472" s="367" t="n"/>
      <c r="EF472" s="367" t="n"/>
      <c r="EG472" s="367" t="n"/>
      <c r="EH472" s="367" t="n"/>
      <c r="EI472" s="367" t="n"/>
    </row>
    <row r="473" ht="31.5" customFormat="1" customHeight="1" s="242">
      <c r="A473" s="236" t="n">
        <v>2022</v>
      </c>
      <c r="B473" s="192" t="n">
        <v>1</v>
      </c>
      <c r="C473" s="448" t="n">
        <v>44584</v>
      </c>
      <c r="D473" s="192" t="n">
        <v>124</v>
      </c>
      <c r="E473" s="192" t="n">
        <v>689</v>
      </c>
      <c r="F473" s="192" t="n">
        <v>4</v>
      </c>
      <c r="G473" s="241" t="inlineStr">
        <is>
          <t>لوحه غساله كيلوباترا</t>
        </is>
      </c>
      <c r="H473" t="inlineStr">
        <is>
          <t>FMDAII70CP0000</t>
        </is>
      </c>
      <c r="I473" t="inlineStr">
        <is>
          <t>1400*1700</t>
        </is>
      </c>
      <c r="J473" t="n">
        <v>2</v>
      </c>
      <c r="K473" t="n">
        <v>2</v>
      </c>
      <c r="L473" s="243" t="n">
        <v>75</v>
      </c>
      <c r="M473" s="244" t="n">
        <v>67.5</v>
      </c>
      <c r="N473" s="245" t="n">
        <v>82.5</v>
      </c>
      <c r="O473" s="235" t="n"/>
      <c r="P473" s="235" t="n"/>
      <c r="Q473" s="235" t="n"/>
      <c r="R473" s="235" t="n"/>
      <c r="S473" s="235" t="n"/>
      <c r="T473" s="235" t="n"/>
      <c r="U473" s="235" t="n"/>
      <c r="V473" s="235" t="n"/>
      <c r="W473" s="235" t="n"/>
      <c r="X473" s="235" t="n"/>
      <c r="Y473" s="195" t="n">
        <v>115</v>
      </c>
      <c r="Z473" s="195" t="n">
        <v>115</v>
      </c>
      <c r="AA473" s="235" t="n"/>
      <c r="AB473" s="235" t="n"/>
      <c r="AC473" s="235" t="n"/>
      <c r="AD473" s="235" t="n"/>
      <c r="AE473" s="235" t="n"/>
      <c r="AF473" s="235" t="n"/>
      <c r="AG473" s="235" t="n"/>
      <c r="AH473" s="235" t="n"/>
      <c r="AI473" s="235" t="n"/>
      <c r="AJ473" s="235" t="n"/>
      <c r="AK473" s="195" t="n">
        <v>114</v>
      </c>
      <c r="AL473" s="195" t="n">
        <v>113</v>
      </c>
      <c r="AM473" s="235" t="n"/>
      <c r="AN473" s="235" t="n"/>
      <c r="AO473" s="282" t="n"/>
      <c r="AP473" s="219" t="n">
        <v>60</v>
      </c>
      <c r="AQ473" s="220" t="n">
        <v>120</v>
      </c>
      <c r="AR473" s="218" t="n"/>
      <c r="AS473" s="218" t="n"/>
      <c r="AT473" s="218" t="n"/>
      <c r="AU473" s="218" t="n"/>
      <c r="AV473" s="218" t="n"/>
      <c r="AW473" s="218" t="n"/>
      <c r="AX473" s="218" t="n"/>
      <c r="AY473" s="218" t="n"/>
      <c r="AZ473" s="218" t="n"/>
      <c r="BA473" s="218" t="n"/>
      <c r="BB473" s="218" t="n"/>
      <c r="BC473" s="218" t="n"/>
      <c r="BD473" s="218" t="n"/>
      <c r="BE473" s="218" t="n"/>
      <c r="BF473" s="218" t="n"/>
      <c r="BG473" s="218" t="n"/>
      <c r="BH473" s="218" t="n"/>
      <c r="BI473" s="218" t="n"/>
      <c r="BJ473" s="218" t="n"/>
      <c r="BK473" s="218" t="n"/>
      <c r="BL473" s="218" t="n"/>
      <c r="BM473" s="218" t="n"/>
      <c r="BN473" s="218" t="n"/>
      <c r="BO473" s="218" t="n"/>
      <c r="BP473" s="218" t="n"/>
      <c r="BQ473" s="218" t="n"/>
      <c r="BR473" s="218" t="n"/>
      <c r="BS473" s="218" t="n"/>
      <c r="BT473" s="218" t="n"/>
      <c r="BU473" s="218" t="n"/>
      <c r="BV473" s="218" t="n"/>
      <c r="BW473" s="218" t="n"/>
      <c r="BX473" s="221" t="n"/>
      <c r="BY473" s="221" t="n"/>
      <c r="BZ473" s="221" t="n"/>
      <c r="CA473" s="221" t="n"/>
      <c r="CB473" s="221" t="n"/>
      <c r="CC473" s="221" t="n"/>
      <c r="CD473" s="221" t="n"/>
      <c r="CE473" s="221" t="n"/>
      <c r="CF473" s="221" t="n"/>
      <c r="CG473" s="222" t="n"/>
      <c r="CH473" s="217" t="n">
        <v>0.015</v>
      </c>
      <c r="CI473" s="449" t="n"/>
      <c r="CJ473" s="224" t="n"/>
      <c r="CK473" s="196" t="n"/>
      <c r="CL473" s="196" t="n"/>
      <c r="CM473" s="196" t="n"/>
      <c r="CN473" s="196" t="n"/>
      <c r="CO473" s="196" t="inlineStr">
        <is>
          <t>Media</t>
        </is>
      </c>
      <c r="CP473" s="24" t="inlineStr">
        <is>
          <t>Media</t>
        </is>
      </c>
      <c r="CQ473" s="367" t="n"/>
      <c r="CR473" s="367" t="n"/>
      <c r="CS473" s="367" t="n">
        <v>3</v>
      </c>
      <c r="CT473" s="367" t="n"/>
      <c r="CU473" s="367" t="n"/>
      <c r="CV473" s="367" t="n"/>
      <c r="CW473" s="367" t="n"/>
      <c r="CX473" s="367" t="n"/>
      <c r="CY473" s="367">
        <f>IFERROR(ROUND(STDEV(AN473,L473),1),"")</f>
        <v/>
      </c>
      <c r="CZ473" s="235">
        <f>IFERROR(ROUND(AVERAGE(O473:S473,AA473:AE473),0),"")</f>
        <v/>
      </c>
      <c r="DA473" s="235">
        <f>IFERROR(AVERAGE(T473:X473,AF473:AJ473),"")</f>
        <v/>
      </c>
      <c r="DB473" s="96" t="n"/>
      <c r="DC473" s="431">
        <f>SUM(BL473:BT473,AW473:BE473)</f>
        <v/>
      </c>
      <c r="DD473">
        <f>ROUND(DC473/K473,0)</f>
        <v/>
      </c>
      <c r="DE473">
        <f>IFERROR(ROUND(AVERAGE(Y473:Z473,AK473:AL473),0),"")</f>
        <v/>
      </c>
      <c r="DF473" s="218">
        <f>IFERROR(ROUND((3600/DE473*J473),0),"")</f>
        <v/>
      </c>
      <c r="DG473">
        <f>IFERROR(ROUND(DD473/DF473,1),"")</f>
        <v/>
      </c>
      <c r="DH473" s="431">
        <f>DD473+DB473</f>
        <v/>
      </c>
      <c r="DI473">
        <f>DC473/DH473</f>
        <v/>
      </c>
      <c r="DK473" s="431">
        <f>DF473-AP473</f>
        <v/>
      </c>
      <c r="DL473" s="367" t="n"/>
      <c r="DM473" s="367" t="n"/>
      <c r="DN473" s="367" t="n"/>
      <c r="DO473" s="367" t="n"/>
      <c r="DP473" s="367" t="n"/>
      <c r="DQ473" s="367" t="n"/>
      <c r="DR473" s="367" t="n"/>
      <c r="DS473" s="367" t="n"/>
      <c r="DT473" s="367" t="n"/>
      <c r="DU473" s="367" t="n"/>
      <c r="DV473" s="367" t="n"/>
      <c r="DW473" s="367" t="n"/>
      <c r="DX473" s="367" t="n"/>
      <c r="DY473" s="367" t="n"/>
      <c r="DZ473" s="367" t="n"/>
      <c r="EA473" s="367" t="n"/>
      <c r="EB473" s="367" t="n"/>
      <c r="EC473" s="367" t="n"/>
      <c r="ED473" s="367" t="n"/>
      <c r="EE473" s="367" t="n"/>
      <c r="EF473" s="367" t="n"/>
      <c r="EG473" s="367" t="n"/>
      <c r="EH473" s="367" t="n"/>
      <c r="EI473" s="367" t="n"/>
    </row>
    <row r="474" ht="31.5" customFormat="1" customHeight="1" s="242">
      <c r="A474" s="236" t="n">
        <v>2022</v>
      </c>
      <c r="B474" s="192" t="n">
        <v>1</v>
      </c>
      <c r="C474" s="448" t="n">
        <v>44584</v>
      </c>
      <c r="D474" s="192" t="n">
        <v>421</v>
      </c>
      <c r="E474" s="192" t="n">
        <v>673</v>
      </c>
      <c r="F474" s="192" t="n">
        <v>5</v>
      </c>
      <c r="G474" s="241" t="inlineStr">
        <is>
          <t>LG65UP81-side</t>
        </is>
      </c>
      <c r="H474" t="inlineStr">
        <is>
          <t>FMLGEI365UP810</t>
        </is>
      </c>
      <c r="I474" t="inlineStr">
        <is>
          <t>1400*1700</t>
        </is>
      </c>
      <c r="J474" t="n">
        <v>1</v>
      </c>
      <c r="K474" t="n">
        <v>4</v>
      </c>
      <c r="L474" s="243" t="n">
        <v>61.6</v>
      </c>
      <c r="M474" s="244" t="n">
        <v>57.9656</v>
      </c>
      <c r="N474" s="245" t="n">
        <v>65.9736</v>
      </c>
      <c r="O474" s="235" t="n"/>
      <c r="P474" s="235" t="n"/>
      <c r="Q474" s="235" t="n"/>
      <c r="R474" s="235" t="n"/>
      <c r="S474" s="235" t="n"/>
      <c r="T474" s="235" t="n"/>
      <c r="U474" s="235" t="n"/>
      <c r="V474" s="235" t="n"/>
      <c r="W474" s="235" t="n"/>
      <c r="X474" s="235" t="n"/>
      <c r="Y474" s="195" t="n">
        <v>187</v>
      </c>
      <c r="Z474" s="195" t="n">
        <v>185</v>
      </c>
      <c r="AA474" s="235" t="n"/>
      <c r="AB474" s="235" t="n"/>
      <c r="AC474" s="235" t="n"/>
      <c r="AD474" s="235" t="n"/>
      <c r="AE474" s="235" t="n"/>
      <c r="AF474" s="235" t="n"/>
      <c r="AG474" s="235" t="n"/>
      <c r="AH474" s="235" t="n"/>
      <c r="AI474" s="235" t="n"/>
      <c r="AJ474" s="235" t="n"/>
      <c r="AK474" s="195" t="n">
        <v>185</v>
      </c>
      <c r="AL474" s="195" t="n">
        <v>186</v>
      </c>
      <c r="AM474" s="235" t="n"/>
      <c r="AN474" s="235" t="n"/>
      <c r="AO474" s="282" t="n"/>
      <c r="AP474" s="219" t="n">
        <v>18</v>
      </c>
      <c r="AQ474" s="220" t="n">
        <v>200</v>
      </c>
      <c r="AR474" s="218" t="n"/>
      <c r="AS474" s="218" t="n"/>
      <c r="AT474" s="218" t="n"/>
      <c r="AU474" s="218" t="n"/>
      <c r="AV474" s="218" t="n"/>
      <c r="AW474" s="218" t="n"/>
      <c r="AX474" s="218" t="n"/>
      <c r="AY474" s="218" t="n"/>
      <c r="AZ474" s="218" t="n"/>
      <c r="BA474" s="218" t="n"/>
      <c r="BB474" s="218" t="n"/>
      <c r="BC474" s="218" t="n"/>
      <c r="BD474" s="218" t="n"/>
      <c r="BE474" s="218" t="n"/>
      <c r="BF474" s="218" t="n"/>
      <c r="BG474" s="218" t="n"/>
      <c r="BH474" s="218" t="n"/>
      <c r="BI474" s="218" t="n"/>
      <c r="BJ474" s="218" t="n"/>
      <c r="BK474" s="218" t="n"/>
      <c r="BL474" s="218" t="n"/>
      <c r="BM474" s="218" t="n"/>
      <c r="BN474" s="218" t="n"/>
      <c r="BO474" s="218" t="n"/>
      <c r="BP474" s="218" t="n"/>
      <c r="BQ474" s="218" t="n"/>
      <c r="BR474" s="218" t="n"/>
      <c r="BS474" s="218" t="n"/>
      <c r="BT474" s="218" t="n"/>
      <c r="BU474" s="218" t="n"/>
      <c r="BV474" s="218" t="n"/>
      <c r="BW474" s="218" t="n"/>
      <c r="BX474" s="221" t="n"/>
      <c r="BY474" s="221" t="n"/>
      <c r="BZ474" s="221" t="n"/>
      <c r="CA474" s="221" t="n"/>
      <c r="CB474" s="221" t="n"/>
      <c r="CC474" s="221" t="n"/>
      <c r="CD474" s="221" t="n"/>
      <c r="CE474" s="221" t="n"/>
      <c r="CF474" s="221" t="n"/>
      <c r="CG474" s="222" t="n"/>
      <c r="CH474" s="217" t="n">
        <v>0.015</v>
      </c>
      <c r="CI474" s="449" t="n"/>
      <c r="CJ474" s="224" t="n"/>
      <c r="CK474" s="196" t="n"/>
      <c r="CL474" s="196" t="n"/>
      <c r="CM474" s="196" t="n"/>
      <c r="CN474" s="196" t="n"/>
      <c r="CO474" s="196" t="inlineStr">
        <is>
          <t>LG</t>
        </is>
      </c>
      <c r="CP474" s="24" t="inlineStr">
        <is>
          <t>HE</t>
        </is>
      </c>
      <c r="CQ474" s="367" t="inlineStr">
        <is>
          <t>MFZ67207602</t>
        </is>
      </c>
      <c r="CR474" s="367" t="inlineStr">
        <is>
          <t>mma</t>
        </is>
      </c>
      <c r="CS474" s="367" t="n">
        <v>3</v>
      </c>
      <c r="CT474" s="367" t="n"/>
      <c r="CU474" s="367" t="n"/>
      <c r="CV474" s="367" t="n"/>
      <c r="CW474" s="367" t="n"/>
      <c r="CX474" s="367" t="n"/>
      <c r="CY474" s="367">
        <f>IFERROR(ROUND(STDEV(AN474,L474),1),"")</f>
        <v/>
      </c>
      <c r="CZ474" s="235">
        <f>IFERROR(ROUND(AVERAGE(O474:S474,AA474:AE474),0),"")</f>
        <v/>
      </c>
      <c r="DA474" s="235">
        <f>IFERROR(AVERAGE(T474:X474,AF474:AJ474),"")</f>
        <v/>
      </c>
      <c r="DB474" s="96" t="n"/>
      <c r="DC474" s="431">
        <f>SUM(BL474:BT474,AW474:BE474)</f>
        <v/>
      </c>
      <c r="DD474">
        <f>ROUND(DC474/K474,0)</f>
        <v/>
      </c>
      <c r="DE474">
        <f>IFERROR(ROUND(AVERAGE(Y474:Z474,AK474:AL474),0),"")</f>
        <v/>
      </c>
      <c r="DF474" s="218">
        <f>IFERROR(ROUND((3600/DE474*J474),0),"")</f>
        <v/>
      </c>
      <c r="DG474">
        <f>IFERROR(ROUND(DD474/DF474,1),"")</f>
        <v/>
      </c>
      <c r="DH474" s="431">
        <f>DD474+DB474</f>
        <v/>
      </c>
      <c r="DI474">
        <f>DC474/DH474</f>
        <v/>
      </c>
      <c r="DK474" s="431">
        <f>DF474-AP474</f>
        <v/>
      </c>
      <c r="DL474" s="367" t="n"/>
      <c r="DM474" s="367" t="n"/>
      <c r="DN474" s="367" t="n"/>
      <c r="DO474" s="367" t="n"/>
      <c r="DP474" s="367" t="n"/>
      <c r="DQ474" s="367" t="n"/>
      <c r="DR474" s="367" t="n"/>
      <c r="DS474" s="367" t="n"/>
      <c r="DT474" s="367" t="n"/>
      <c r="DU474" s="367" t="n"/>
      <c r="DV474" s="367" t="n"/>
      <c r="DW474" s="367" t="n"/>
      <c r="DX474" s="367" t="n"/>
      <c r="DY474" s="367" t="n"/>
      <c r="DZ474" s="367" t="n"/>
      <c r="EA474" s="367" t="n"/>
      <c r="EB474" s="367" t="n"/>
      <c r="EC474" s="367" t="n"/>
      <c r="ED474" s="367" t="n"/>
      <c r="EE474" s="367" t="n"/>
      <c r="EF474" s="367" t="n"/>
      <c r="EG474" s="367" t="n"/>
      <c r="EH474" s="367" t="n"/>
      <c r="EI474" s="367" t="n"/>
    </row>
    <row r="475" ht="31.5" customFormat="1" customHeight="1" s="242">
      <c r="A475" s="236" t="n">
        <v>2022</v>
      </c>
      <c r="B475" s="192" t="n">
        <v>1</v>
      </c>
      <c r="C475" s="448" t="n">
        <v>44584</v>
      </c>
      <c r="D475" s="192" t="n">
        <v>18</v>
      </c>
      <c r="E475" s="192" t="n">
        <v>49</v>
      </c>
      <c r="F475" s="192" t="n">
        <v>6</v>
      </c>
      <c r="G475" s="241" t="inlineStr">
        <is>
          <t xml:space="preserve"> LgWashing machine (Cover)</t>
        </is>
      </c>
      <c r="H475" t="inlineStr">
        <is>
          <t>FMLGEI20000000</t>
        </is>
      </c>
      <c r="I475" t="inlineStr">
        <is>
          <t>1700*1400</t>
        </is>
      </c>
      <c r="J475" t="n">
        <v>2</v>
      </c>
      <c r="K475" t="n">
        <v>3</v>
      </c>
      <c r="L475" s="243" t="n">
        <v>100</v>
      </c>
      <c r="M475" s="244" t="n">
        <v>95.5</v>
      </c>
      <c r="N475" s="245" t="n">
        <v>104.5</v>
      </c>
      <c r="O475" s="235" t="n">
        <v>39690</v>
      </c>
      <c r="P475" s="235" t="n">
        <v>37044</v>
      </c>
      <c r="Q475" s="235" t="n">
        <v>41160</v>
      </c>
      <c r="R475" s="235" t="n">
        <v>40572</v>
      </c>
      <c r="S475" s="235" t="n">
        <v>35868</v>
      </c>
      <c r="T475" s="235" t="n">
        <v>30870</v>
      </c>
      <c r="U475" s="235" t="n">
        <v>27930</v>
      </c>
      <c r="V475" s="235" t="n">
        <v>33810</v>
      </c>
      <c r="W475" s="235" t="n">
        <v>33222</v>
      </c>
      <c r="X475" s="235" t="n">
        <v>29694</v>
      </c>
      <c r="Y475" s="195" t="n">
        <v>105</v>
      </c>
      <c r="Z475" s="195" t="n">
        <v>105</v>
      </c>
      <c r="AA475" s="235" t="n">
        <v>39396</v>
      </c>
      <c r="AB475" s="235" t="n">
        <v>39102</v>
      </c>
      <c r="AC475" s="235" t="n">
        <v>40866</v>
      </c>
      <c r="AD475" s="235" t="n">
        <v>39102</v>
      </c>
      <c r="AE475" s="235" t="n">
        <v>39396</v>
      </c>
      <c r="AF475" s="235" t="n">
        <v>28812</v>
      </c>
      <c r="AG475" s="235" t="n">
        <v>27048</v>
      </c>
      <c r="AH475" s="235" t="n">
        <v>34104</v>
      </c>
      <c r="AI475" s="235" t="n">
        <v>34692</v>
      </c>
      <c r="AJ475" s="235" t="n">
        <v>33516</v>
      </c>
      <c r="AK475" s="195" t="n">
        <v>106</v>
      </c>
      <c r="AL475" s="195" t="n">
        <v>105</v>
      </c>
      <c r="AM475" s="235" t="n"/>
      <c r="AN475" s="235" t="n"/>
      <c r="AO475" s="282" t="n"/>
      <c r="AP475" s="219" t="n">
        <v>101</v>
      </c>
      <c r="AQ475" s="220" t="n">
        <v>107</v>
      </c>
      <c r="AR475" s="218" t="n"/>
      <c r="AS475" s="218" t="n"/>
      <c r="AT475" s="218" t="n"/>
      <c r="AU475" s="218" t="n"/>
      <c r="AV475" s="218" t="n"/>
      <c r="AW475" s="218" t="n"/>
      <c r="AX475" s="218" t="n">
        <v>882</v>
      </c>
      <c r="AY475" s="218" t="n">
        <v>1470</v>
      </c>
      <c r="AZ475" s="218" t="n"/>
      <c r="BA475" s="218" t="n"/>
      <c r="BB475" s="218" t="n"/>
      <c r="BC475" s="218" t="n"/>
      <c r="BD475" s="218" t="n"/>
      <c r="BE475" s="218" t="n"/>
      <c r="BF475" s="218" t="n"/>
      <c r="BG475" s="218" t="n"/>
      <c r="BH475" s="218" t="n"/>
      <c r="BI475" s="218" t="n"/>
      <c r="BJ475" s="218" t="n"/>
      <c r="BK475" s="218" t="n"/>
      <c r="BL475" s="218" t="n">
        <v>588</v>
      </c>
      <c r="BM475" s="218" t="n">
        <v>1764</v>
      </c>
      <c r="BN475" s="218" t="n"/>
      <c r="BO475" s="218" t="n"/>
      <c r="BP475" s="218" t="n"/>
      <c r="BQ475" s="218" t="n"/>
      <c r="BR475" s="218" t="n"/>
      <c r="BS475" s="218" t="n"/>
      <c r="BT475" s="218" t="n"/>
      <c r="BU475" s="218" t="n"/>
      <c r="BV475" s="218" t="n"/>
      <c r="BW475" s="218" t="n"/>
      <c r="BX475" s="221" t="n">
        <v>882</v>
      </c>
      <c r="BY475" s="221" t="n"/>
      <c r="BZ475" s="221" t="n"/>
      <c r="CA475" s="221" t="n"/>
      <c r="CB475" s="221" t="n"/>
      <c r="CC475" s="221" t="n"/>
      <c r="CD475" s="221" t="n"/>
      <c r="CE475" s="221" t="n"/>
      <c r="CF475" s="221" t="n"/>
      <c r="CG475" s="222" t="n"/>
      <c r="CH475" s="217" t="n">
        <v>0.015</v>
      </c>
      <c r="CI475" s="449" t="n"/>
      <c r="CJ475" s="224" t="n"/>
      <c r="CK475" s="196" t="n"/>
      <c r="CL475" s="196" t="n"/>
      <c r="CM475" s="196" t="n"/>
      <c r="CN475" s="196" t="n"/>
      <c r="CO475" s="196" t="inlineStr">
        <is>
          <t>LG</t>
        </is>
      </c>
      <c r="CP475" s="24" t="inlineStr">
        <is>
          <t>HE</t>
        </is>
      </c>
      <c r="CQ475" s="367" t="inlineStr">
        <is>
          <t>3920EZ2058A</t>
        </is>
      </c>
      <c r="CR475" s="367" t="inlineStr">
        <is>
          <t>mmf</t>
        </is>
      </c>
      <c r="CS475" s="367" t="n">
        <v>3</v>
      </c>
      <c r="CT475" s="367" t="n"/>
      <c r="CU475" s="367" t="n"/>
      <c r="CV475" s="367" t="n"/>
      <c r="CW475" s="367" t="n"/>
      <c r="CX475" s="367" t="n"/>
      <c r="CY475" s="367">
        <f>IFERROR(ROUND(STDEV(AN475,L475),1),"")</f>
        <v/>
      </c>
      <c r="CZ475" s="235">
        <f>IFERROR(ROUND(AVERAGE(O475:S475,AA475:AE475),0),"")</f>
        <v/>
      </c>
      <c r="DA475" s="235">
        <f>IFERROR(AVERAGE(T475:X475,AF475:AJ475),"")</f>
        <v/>
      </c>
      <c r="DB475" s="96" t="n"/>
      <c r="DC475" s="431">
        <f>SUM(BL475:BT475,AW475:BE475)</f>
        <v/>
      </c>
      <c r="DD475">
        <f>ROUND(DC475/K475,0)</f>
        <v/>
      </c>
      <c r="DE475">
        <f>IFERROR(ROUND(AVERAGE(Y475:Z475,AK475:AL475),0),"")</f>
        <v/>
      </c>
      <c r="DF475" s="218">
        <f>IFERROR(ROUND((3600/DE475*J475),0),"")</f>
        <v/>
      </c>
      <c r="DG475">
        <f>IFERROR(ROUND(DD475/DF475,1),"")</f>
        <v/>
      </c>
      <c r="DH475" s="431">
        <f>DD475+DB475</f>
        <v/>
      </c>
      <c r="DI475">
        <f>DC475/DH475</f>
        <v/>
      </c>
      <c r="DK475" s="431">
        <f>DF475-AP475</f>
        <v/>
      </c>
      <c r="DL475" s="367" t="n"/>
      <c r="DM475" s="367" t="n"/>
      <c r="DN475" s="367" t="n"/>
      <c r="DO475" s="367" t="n"/>
      <c r="DP475" s="367" t="n"/>
      <c r="DQ475" s="367" t="n"/>
      <c r="DR475" s="367" t="n"/>
      <c r="DS475" s="367" t="n"/>
      <c r="DT475" s="367" t="n"/>
      <c r="DU475" s="367" t="n"/>
      <c r="DV475" s="367" t="n"/>
      <c r="DW475" s="367" t="n"/>
      <c r="DX475" s="367" t="n"/>
      <c r="DY475" s="367" t="n"/>
      <c r="DZ475" s="367" t="n"/>
      <c r="EA475" s="367" t="n"/>
      <c r="EB475" s="367" t="n"/>
      <c r="EC475" s="367" t="n"/>
      <c r="ED475" s="367" t="n"/>
      <c r="EE475" s="367" t="n"/>
      <c r="EF475" s="367" t="n"/>
      <c r="EG475" s="367" t="n"/>
      <c r="EH475" s="367" t="n"/>
      <c r="EI475" s="367" t="n"/>
    </row>
    <row r="476" ht="31.5" customFormat="1" customHeight="1" s="242">
      <c r="A476" s="236" t="n">
        <v>2022</v>
      </c>
      <c r="B476" s="192" t="n">
        <v>1</v>
      </c>
      <c r="C476" s="448" t="n">
        <v>44584</v>
      </c>
      <c r="D476" s="192" t="n">
        <v>18</v>
      </c>
      <c r="E476" s="192" t="n">
        <v>50</v>
      </c>
      <c r="F476" s="192" t="n">
        <v>6</v>
      </c>
      <c r="G476" s="241" t="inlineStr">
        <is>
          <t>LgWashing machine (Angels)</t>
        </is>
      </c>
      <c r="H476" t="inlineStr">
        <is>
          <t>FMLGEI40000000</t>
        </is>
      </c>
      <c r="I476" t="inlineStr">
        <is>
          <t>1700*1400</t>
        </is>
      </c>
      <c r="J476" t="n">
        <v>2</v>
      </c>
      <c r="K476" t="n">
        <v>3</v>
      </c>
      <c r="L476" s="243" t="n">
        <v>54</v>
      </c>
      <c r="M476" s="244" t="n">
        <v>51.57</v>
      </c>
      <c r="N476" s="245" t="n">
        <v>56.43</v>
      </c>
      <c r="O476" s="235" t="n">
        <v>20580</v>
      </c>
      <c r="P476" s="235" t="n">
        <v>18522</v>
      </c>
      <c r="Q476" s="235" t="n">
        <v>20580</v>
      </c>
      <c r="R476" s="235" t="n">
        <v>19110</v>
      </c>
      <c r="S476" s="235" t="n">
        <v>18816</v>
      </c>
      <c r="T476" s="235" t="n">
        <v>17052</v>
      </c>
      <c r="U476" s="235" t="n">
        <v>14994</v>
      </c>
      <c r="V476" s="235" t="n">
        <v>18522</v>
      </c>
      <c r="W476" s="235" t="n">
        <v>17052</v>
      </c>
      <c r="X476" s="235" t="n">
        <v>16758</v>
      </c>
      <c r="Y476" s="195" t="n">
        <v>105</v>
      </c>
      <c r="Z476" s="195" t="n">
        <v>105</v>
      </c>
      <c r="AA476" s="235" t="n">
        <v>17934</v>
      </c>
      <c r="AB476" s="235" t="n">
        <v>27930</v>
      </c>
      <c r="AC476" s="235" t="n">
        <v>18522</v>
      </c>
      <c r="AD476" s="235" t="n">
        <v>19404</v>
      </c>
      <c r="AE476" s="235" t="n">
        <v>18228</v>
      </c>
      <c r="AF476" s="235" t="n">
        <v>15582</v>
      </c>
      <c r="AG476" s="235" t="n">
        <v>14700</v>
      </c>
      <c r="AH476" s="235" t="n">
        <v>17640</v>
      </c>
      <c r="AI476" s="235" t="n">
        <v>17346</v>
      </c>
      <c r="AJ476" s="235" t="n">
        <v>19110</v>
      </c>
      <c r="AK476" s="195" t="n">
        <v>106</v>
      </c>
      <c r="AL476" s="195" t="n">
        <v>105</v>
      </c>
      <c r="AM476" s="235" t="n"/>
      <c r="AN476" s="235" t="n"/>
      <c r="AO476" s="282" t="n"/>
      <c r="AP476" s="219" t="n">
        <v>101</v>
      </c>
      <c r="AQ476" s="220" t="n">
        <v>107</v>
      </c>
      <c r="AR476" s="218" t="n"/>
      <c r="AS476" s="218" t="n"/>
      <c r="AT476" s="218" t="n"/>
      <c r="AU476" s="218" t="n"/>
      <c r="AV476" s="218" t="n"/>
      <c r="AW476" s="218" t="n"/>
      <c r="AX476" s="218" t="n">
        <v>588</v>
      </c>
      <c r="AY476" s="218" t="n">
        <v>1764</v>
      </c>
      <c r="AZ476" s="218" t="n"/>
      <c r="BA476" s="218" t="n"/>
      <c r="BB476" s="218" t="n"/>
      <c r="BC476" s="218" t="n"/>
      <c r="BD476" s="218" t="n"/>
      <c r="BE476" s="218" t="n"/>
      <c r="BF476" s="218" t="n"/>
      <c r="BG476" s="218" t="n"/>
      <c r="BH476" s="218" t="n"/>
      <c r="BI476" s="218" t="n"/>
      <c r="BJ476" s="218" t="n"/>
      <c r="BK476" s="218" t="n"/>
      <c r="BL476" s="218" t="n">
        <v>1176</v>
      </c>
      <c r="BM476" s="218" t="n">
        <v>294</v>
      </c>
      <c r="BN476" s="218" t="n"/>
      <c r="BO476" s="218" t="n"/>
      <c r="BP476" s="218" t="n"/>
      <c r="BQ476" s="218" t="n"/>
      <c r="BR476" s="218" t="n"/>
      <c r="BS476" s="218" t="n"/>
      <c r="BT476" s="218" t="n"/>
      <c r="BU476" s="218" t="n"/>
      <c r="BV476" s="218" t="n"/>
      <c r="BW476" s="218" t="n"/>
      <c r="BX476" s="221" t="n">
        <v>294</v>
      </c>
      <c r="BY476" s="221" t="n"/>
      <c r="BZ476" s="221" t="n"/>
      <c r="CA476" s="221" t="n"/>
      <c r="CB476" s="221" t="n"/>
      <c r="CC476" s="221" t="n"/>
      <c r="CD476" s="221" t="n"/>
      <c r="CE476" s="221" t="n"/>
      <c r="CF476" s="221" t="n"/>
      <c r="CG476" s="222" t="n"/>
      <c r="CH476" s="217" t="n">
        <v>0.015</v>
      </c>
      <c r="CI476" s="449" t="n"/>
      <c r="CJ476" s="224" t="n"/>
      <c r="CK476" s="196" t="n"/>
      <c r="CL476" s="196" t="n"/>
      <c r="CM476" s="196" t="n"/>
      <c r="CN476" s="196" t="n"/>
      <c r="CO476" s="196" t="inlineStr">
        <is>
          <t>LG</t>
        </is>
      </c>
      <c r="CP476" s="24" t="inlineStr">
        <is>
          <t>HE</t>
        </is>
      </c>
      <c r="CQ476" s="367" t="inlineStr">
        <is>
          <t>3920FZ3114C</t>
        </is>
      </c>
      <c r="CR476" s="367" t="inlineStr">
        <is>
          <t>mmf</t>
        </is>
      </c>
      <c r="CS476" s="367" t="n">
        <v>3</v>
      </c>
      <c r="CT476" s="367" t="n"/>
      <c r="CU476" s="367" t="n"/>
      <c r="CV476" s="367" t="n"/>
      <c r="CW476" s="367" t="n"/>
      <c r="CX476" s="367" t="n"/>
      <c r="CY476" s="367">
        <f>IFERROR(ROUND(STDEV(AN476,L476),1),"")</f>
        <v/>
      </c>
      <c r="CZ476" s="235">
        <f>IFERROR(ROUND(AVERAGE(O476:S476,AA476:AE476),0),"")</f>
        <v/>
      </c>
      <c r="DA476" s="235">
        <f>IFERROR(AVERAGE(T476:X476,AF476:AJ476),"")</f>
        <v/>
      </c>
      <c r="DB476" s="96" t="n"/>
      <c r="DC476" s="431">
        <f>SUM(BL476:BT476,AW476:BE476)</f>
        <v/>
      </c>
      <c r="DD476">
        <f>ROUND(DC476/K476,0)</f>
        <v/>
      </c>
      <c r="DE476">
        <f>IFERROR(ROUND(AVERAGE(Y476:Z476,AK476:AL476),0),"")</f>
        <v/>
      </c>
      <c r="DF476" s="218">
        <f>IFERROR(ROUND((3600/DE476*J476),0),"")</f>
        <v/>
      </c>
      <c r="DG476">
        <f>IFERROR(ROUND(DD476/DF476,1),"")</f>
        <v/>
      </c>
      <c r="DH476" s="431">
        <f>DD476+DB476</f>
        <v/>
      </c>
      <c r="DI476">
        <f>DC476/DH476</f>
        <v/>
      </c>
      <c r="DK476" s="431">
        <f>DF476-AP476</f>
        <v/>
      </c>
      <c r="DL476" s="367" t="n"/>
      <c r="DM476" s="367" t="n"/>
      <c r="DN476" s="367" t="n"/>
      <c r="DO476" s="367" t="n"/>
      <c r="DP476" s="367" t="n"/>
      <c r="DQ476" s="367" t="n"/>
      <c r="DR476" s="367" t="n"/>
      <c r="DS476" s="367" t="n"/>
      <c r="DT476" s="367" t="n"/>
      <c r="DU476" s="367" t="n"/>
      <c r="DV476" s="367" t="n"/>
      <c r="DW476" s="367" t="n"/>
      <c r="DX476" s="367" t="n"/>
      <c r="DY476" s="367" t="n"/>
      <c r="DZ476" s="367" t="n"/>
      <c r="EA476" s="367" t="n"/>
      <c r="EB476" s="367" t="n"/>
      <c r="EC476" s="367" t="n"/>
      <c r="ED476" s="367" t="n"/>
      <c r="EE476" s="367" t="n"/>
      <c r="EF476" s="367" t="n"/>
      <c r="EG476" s="367" t="n"/>
      <c r="EH476" s="367" t="n"/>
      <c r="EI476" s="367" t="n"/>
    </row>
    <row r="477" ht="31.5" customFormat="1" customHeight="1" s="242">
      <c r="A477" s="236" t="n">
        <v>2022</v>
      </c>
      <c r="B477" s="192" t="n">
        <v>1</v>
      </c>
      <c r="C477" s="448" t="n">
        <v>44584</v>
      </c>
      <c r="D477" s="192" t="n">
        <v>384</v>
      </c>
      <c r="E477" s="192" t="n">
        <v>556</v>
      </c>
      <c r="F477" s="192" t="n">
        <v>6</v>
      </c>
      <c r="G477" s="241" t="inlineStr">
        <is>
          <t>LG 65 UM 73 top&amp;bottom</t>
        </is>
      </c>
      <c r="H477" t="inlineStr">
        <is>
          <t>FMLGEI65UM7301</t>
        </is>
      </c>
      <c r="I477" t="inlineStr">
        <is>
          <t>1400*1700</t>
        </is>
      </c>
      <c r="J477" t="n">
        <v>1</v>
      </c>
      <c r="K477" t="n">
        <v>6</v>
      </c>
      <c r="L477" s="243" t="n">
        <v>1066</v>
      </c>
      <c r="M477" s="244" t="n">
        <v>1003.106</v>
      </c>
      <c r="N477" s="245" t="n">
        <v>1141.686</v>
      </c>
      <c r="O477" s="235" t="n">
        <v>690800</v>
      </c>
      <c r="P477" s="235" t="n">
        <v>680800</v>
      </c>
      <c r="Q477" s="235" t="n">
        <v>654400</v>
      </c>
      <c r="R477" s="235" t="n">
        <v>712400</v>
      </c>
      <c r="S477" s="235" t="n">
        <v>684000</v>
      </c>
      <c r="T477" s="235" t="n">
        <v>530000</v>
      </c>
      <c r="U477" s="235" t="n">
        <v>522400</v>
      </c>
      <c r="V477" s="235" t="n">
        <v>521200</v>
      </c>
      <c r="W477" s="235" t="n">
        <v>532000</v>
      </c>
      <c r="X477" s="235" t="n">
        <v>528000</v>
      </c>
      <c r="Y477" s="195" t="n">
        <v>157</v>
      </c>
      <c r="Z477" s="195" t="n">
        <v>155</v>
      </c>
      <c r="AA477" s="235" t="n">
        <v>678400</v>
      </c>
      <c r="AB477" s="235" t="n">
        <v>676000</v>
      </c>
      <c r="AC477" s="235" t="n">
        <v>669600</v>
      </c>
      <c r="AD477" s="235" t="n">
        <v>673600</v>
      </c>
      <c r="AE477" s="235" t="n">
        <v>678800</v>
      </c>
      <c r="AF477" s="235" t="n">
        <v>526800</v>
      </c>
      <c r="AG477" s="235" t="n">
        <v>525600</v>
      </c>
      <c r="AH477" s="235" t="n">
        <v>536800</v>
      </c>
      <c r="AI477" s="235" t="n">
        <v>526400</v>
      </c>
      <c r="AJ477" s="235" t="n">
        <v>542800</v>
      </c>
      <c r="AK477" s="195" t="n">
        <v>157</v>
      </c>
      <c r="AL477" s="195" t="n">
        <v>155</v>
      </c>
      <c r="AM477" s="235" t="n"/>
      <c r="AN477" s="235" t="n"/>
      <c r="AO477" s="282" t="n"/>
      <c r="AP477" s="219" t="n">
        <v>20</v>
      </c>
      <c r="AQ477" s="220" t="n">
        <v>180</v>
      </c>
      <c r="AR477" s="218" t="n"/>
      <c r="AS477" s="218" t="n"/>
      <c r="AT477" s="218" t="n"/>
      <c r="AU477" s="218" t="n"/>
      <c r="AV477" s="218" t="n"/>
      <c r="AW477" s="218" t="n">
        <v>2400</v>
      </c>
      <c r="AX477" s="218" t="n">
        <v>2400</v>
      </c>
      <c r="AY477" s="218" t="n">
        <v>2400</v>
      </c>
      <c r="AZ477" s="218" t="n"/>
      <c r="BA477" s="218" t="n"/>
      <c r="BB477" s="218" t="n"/>
      <c r="BC477" s="218" t="n"/>
      <c r="BD477" s="218" t="n"/>
      <c r="BE477" s="218" t="n"/>
      <c r="BF477" s="218" t="n"/>
      <c r="BG477" s="218" t="n"/>
      <c r="BH477" s="218" t="n"/>
      <c r="BI477" s="218" t="n"/>
      <c r="BJ477" s="218" t="n"/>
      <c r="BK477" s="218" t="n"/>
      <c r="BL477" s="218" t="n"/>
      <c r="BM477" s="218" t="n"/>
      <c r="BN477" s="218" t="n"/>
      <c r="BO477" s="218" t="n"/>
      <c r="BP477" s="218" t="n"/>
      <c r="BQ477" s="218" t="n"/>
      <c r="BR477" s="218" t="n"/>
      <c r="BS477" s="218" t="n"/>
      <c r="BT477" s="218" t="n"/>
      <c r="BU477" s="218" t="n"/>
      <c r="BV477" s="218" t="n"/>
      <c r="BW477" s="218" t="n"/>
      <c r="BX477" s="221" t="n"/>
      <c r="BY477" s="221" t="n"/>
      <c r="BZ477" s="221" t="n"/>
      <c r="CA477" s="221" t="n"/>
      <c r="CB477" s="221" t="n"/>
      <c r="CC477" s="221" t="n"/>
      <c r="CD477" s="221" t="n"/>
      <c r="CE477" s="221" t="n"/>
      <c r="CF477" s="221" t="n"/>
      <c r="CG477" s="222" t="n"/>
      <c r="CH477" s="217" t="n">
        <v>0.015</v>
      </c>
      <c r="CI477" s="449" t="n"/>
      <c r="CJ477" s="224" t="n"/>
      <c r="CK477" s="196" t="n"/>
      <c r="CL477" s="196" t="n"/>
      <c r="CM477" s="196" t="n"/>
      <c r="CN477" s="196" t="n"/>
      <c r="CO477" s="196" t="inlineStr">
        <is>
          <t>LG</t>
        </is>
      </c>
      <c r="CP477" s="24" t="inlineStr">
        <is>
          <t>HE</t>
        </is>
      </c>
      <c r="CQ477" s="367" t="inlineStr">
        <is>
          <t>MFZ66236701</t>
        </is>
      </c>
      <c r="CR477" s="367" t="n"/>
      <c r="CS477" s="367" t="n">
        <v>3</v>
      </c>
      <c r="CT477" s="367" t="n"/>
      <c r="CU477" s="367" t="n"/>
      <c r="CV477" s="367" t="n"/>
      <c r="CW477" s="367" t="n"/>
      <c r="CX477" s="367" t="n"/>
      <c r="CY477" s="367">
        <f>IFERROR(ROUND(STDEV(AN477,L477),1),"")</f>
        <v/>
      </c>
      <c r="CZ477" s="235">
        <f>IFERROR(ROUND(AVERAGE(O477:S477,AA477:AE477),0),"")</f>
        <v/>
      </c>
      <c r="DA477" s="235">
        <f>IFERROR(AVERAGE(T477:X477,AF477:AJ477),"")</f>
        <v/>
      </c>
      <c r="DB477" s="96" t="n"/>
      <c r="DC477" s="431">
        <f>SUM(BL477:BT477,AW477:BE477)</f>
        <v/>
      </c>
      <c r="DD477">
        <f>ROUND(DC477/K477,0)</f>
        <v/>
      </c>
      <c r="DE477">
        <f>IFERROR(ROUND(AVERAGE(Y477:Z477,AK477:AL477),0),"")</f>
        <v/>
      </c>
      <c r="DF477" s="218">
        <f>IFERROR(ROUND((3600/DE477*J477),0),"")</f>
        <v/>
      </c>
      <c r="DG477">
        <f>IFERROR(ROUND(DD477/DF477,1),"")</f>
        <v/>
      </c>
      <c r="DH477" s="431">
        <f>DD477+DB477</f>
        <v/>
      </c>
      <c r="DI477">
        <f>DC477/DH477</f>
        <v/>
      </c>
      <c r="DK477" s="431">
        <f>DF477-AP477</f>
        <v/>
      </c>
      <c r="DL477" s="367" t="n"/>
      <c r="DM477" s="367" t="n"/>
      <c r="DN477" s="367" t="n"/>
      <c r="DO477" s="367" t="n"/>
      <c r="DP477" s="367" t="n"/>
      <c r="DQ477" s="367" t="n"/>
      <c r="DR477" s="367" t="n"/>
      <c r="DS477" s="367" t="n"/>
      <c r="DT477" s="367" t="n"/>
      <c r="DU477" s="367" t="n"/>
      <c r="DV477" s="367" t="n"/>
      <c r="DW477" s="367" t="n"/>
      <c r="DX477" s="367" t="n"/>
      <c r="DY477" s="367" t="n"/>
      <c r="DZ477" s="367" t="n"/>
      <c r="EA477" s="367" t="n"/>
      <c r="EB477" s="367" t="n"/>
      <c r="EC477" s="367" t="n"/>
      <c r="ED477" s="367" t="n"/>
      <c r="EE477" s="367" t="n"/>
      <c r="EF477" s="367" t="n"/>
      <c r="EG477" s="367" t="n"/>
      <c r="EH477" s="367" t="n"/>
      <c r="EI477" s="367" t="n"/>
    </row>
    <row r="478" ht="31.5" customFormat="1" customHeight="1" s="242">
      <c r="A478" s="236" t="n">
        <v>2022</v>
      </c>
      <c r="B478" s="192" t="n">
        <v>1</v>
      </c>
      <c r="C478" s="448" t="n">
        <v>44584</v>
      </c>
      <c r="D478" s="192" t="n">
        <v>384</v>
      </c>
      <c r="E478" s="192" t="n">
        <v>557</v>
      </c>
      <c r="F478" s="192" t="n">
        <v>6</v>
      </c>
      <c r="G478" s="241" t="inlineStr">
        <is>
          <t>LGLG65UM73 LR</t>
        </is>
      </c>
      <c r="H478" t="inlineStr">
        <is>
          <t>FMLGEI65UM7302</t>
        </is>
      </c>
      <c r="I478" t="inlineStr">
        <is>
          <t>1400*1700</t>
        </is>
      </c>
      <c r="J478" t="n">
        <v>1</v>
      </c>
      <c r="K478" t="n">
        <v>6</v>
      </c>
      <c r="L478" s="243" t="n">
        <v>182</v>
      </c>
      <c r="M478" s="244" t="n">
        <v>171.262</v>
      </c>
      <c r="N478" s="245" t="n">
        <v>194.922</v>
      </c>
      <c r="O478" s="235" t="n"/>
      <c r="P478" s="235" t="n"/>
      <c r="Q478" s="235" t="n"/>
      <c r="R478" s="235" t="n"/>
      <c r="S478" s="235" t="n"/>
      <c r="T478" s="235" t="n"/>
      <c r="U478" s="235" t="n"/>
      <c r="V478" s="235" t="n"/>
      <c r="W478" s="235" t="n"/>
      <c r="X478" s="235" t="n"/>
      <c r="Y478" s="195" t="n">
        <v>157</v>
      </c>
      <c r="Z478" s="195" t="n">
        <v>155</v>
      </c>
      <c r="AA478" s="235" t="n"/>
      <c r="AB478" s="235" t="n"/>
      <c r="AC478" s="235" t="n"/>
      <c r="AD478" s="235" t="n"/>
      <c r="AE478" s="235" t="n"/>
      <c r="AF478" s="235" t="n"/>
      <c r="AG478" s="235" t="n"/>
      <c r="AH478" s="235" t="n"/>
      <c r="AI478" s="235" t="n"/>
      <c r="AJ478" s="235" t="n"/>
      <c r="AK478" s="195" t="n">
        <v>157</v>
      </c>
      <c r="AL478" s="195" t="n">
        <v>155</v>
      </c>
      <c r="AM478" s="235" t="n"/>
      <c r="AN478" s="235" t="n"/>
      <c r="AO478" s="282" t="n"/>
      <c r="AP478" s="219" t="n">
        <v>20</v>
      </c>
      <c r="AQ478" s="220" t="n">
        <v>180</v>
      </c>
      <c r="AR478" s="218" t="n"/>
      <c r="AS478" s="218" t="n"/>
      <c r="AT478" s="218" t="n"/>
      <c r="AU478" s="218" t="n"/>
      <c r="AV478" s="218" t="n"/>
      <c r="AW478" s="218" t="n"/>
      <c r="AX478" s="218" t="n"/>
      <c r="AY478" s="218" t="n"/>
      <c r="AZ478" s="218" t="n"/>
      <c r="BA478" s="218" t="n"/>
      <c r="BB478" s="218" t="n"/>
      <c r="BC478" s="218" t="n"/>
      <c r="BD478" s="218" t="n"/>
      <c r="BE478" s="218" t="n"/>
      <c r="BF478" s="218" t="n"/>
      <c r="BG478" s="218" t="n"/>
      <c r="BH478" s="218" t="n"/>
      <c r="BI478" s="218" t="n"/>
      <c r="BJ478" s="218" t="n"/>
      <c r="BK478" s="218" t="n"/>
      <c r="BL478" s="218" t="n"/>
      <c r="BM478" s="218" t="n"/>
      <c r="BN478" s="218" t="n"/>
      <c r="BO478" s="218" t="n"/>
      <c r="BP478" s="218" t="n"/>
      <c r="BQ478" s="218" t="n"/>
      <c r="BR478" s="218" t="n"/>
      <c r="BS478" s="218" t="n"/>
      <c r="BT478" s="218" t="n"/>
      <c r="BU478" s="218" t="n"/>
      <c r="BV478" s="218" t="n"/>
      <c r="BW478" s="218" t="n"/>
      <c r="BX478" s="221" t="n"/>
      <c r="BY478" s="221" t="n"/>
      <c r="BZ478" s="221" t="n"/>
      <c r="CA478" s="221" t="n"/>
      <c r="CB478" s="221" t="n"/>
      <c r="CC478" s="221" t="n"/>
      <c r="CD478" s="221" t="n"/>
      <c r="CE478" s="221" t="n"/>
      <c r="CF478" s="221" t="n"/>
      <c r="CG478" s="222" t="n"/>
      <c r="CH478" s="217" t="n">
        <v>0.015</v>
      </c>
      <c r="CI478" s="449" t="n"/>
      <c r="CJ478" s="224" t="n"/>
      <c r="CK478" s="196" t="n"/>
      <c r="CL478" s="196" t="n"/>
      <c r="CM478" s="196" t="n"/>
      <c r="CN478" s="196" t="n"/>
      <c r="CO478" s="196" t="inlineStr">
        <is>
          <t>LG</t>
        </is>
      </c>
      <c r="CP478" s="24" t="inlineStr">
        <is>
          <t>HE</t>
        </is>
      </c>
      <c r="CQ478" s="367" t="inlineStr">
        <is>
          <t>MFZ66236702</t>
        </is>
      </c>
      <c r="CR478" s="367" t="inlineStr">
        <is>
          <t xml:space="preserve">mma </t>
        </is>
      </c>
      <c r="CS478" s="367" t="n">
        <v>3</v>
      </c>
      <c r="CT478" s="367" t="n"/>
      <c r="CU478" s="367" t="n"/>
      <c r="CV478" s="367" t="n"/>
      <c r="CW478" s="367" t="n"/>
      <c r="CX478" s="367" t="n"/>
      <c r="CY478" s="367">
        <f>IFERROR(ROUND(STDEV(AN478,L478),1),"")</f>
        <v/>
      </c>
      <c r="CZ478" s="235">
        <f>IFERROR(ROUND(AVERAGE(O478:S478,AA478:AE478),0),"")</f>
        <v/>
      </c>
      <c r="DA478" s="235">
        <f>IFERROR(AVERAGE(T478:X478,AF478:AJ478),"")</f>
        <v/>
      </c>
      <c r="DB478" s="96" t="n"/>
      <c r="DC478" s="431">
        <f>SUM(BL478:BT478,AW478:BE478)</f>
        <v/>
      </c>
      <c r="DD478">
        <f>ROUND(DC478/K478,0)</f>
        <v/>
      </c>
      <c r="DE478">
        <f>IFERROR(ROUND(AVERAGE(Y478:Z478,AK478:AL478),0),"")</f>
        <v/>
      </c>
      <c r="DF478" s="218">
        <f>IFERROR(ROUND((3600/DE478*J478),0),"")</f>
        <v/>
      </c>
      <c r="DG478">
        <f>IFERROR(ROUND(DD478/DF478,1),"")</f>
        <v/>
      </c>
      <c r="DH478" s="431">
        <f>DD478+DB478</f>
        <v/>
      </c>
      <c r="DI478">
        <f>DC478/DH478</f>
        <v/>
      </c>
      <c r="DK478" s="431">
        <f>DF478-AP478</f>
        <v/>
      </c>
      <c r="DL478" s="367" t="n"/>
      <c r="DM478" s="367" t="n"/>
      <c r="DN478" s="367" t="n"/>
      <c r="DO478" s="367" t="n"/>
      <c r="DP478" s="367" t="n"/>
      <c r="DQ478" s="367" t="n"/>
      <c r="DR478" s="367" t="n"/>
      <c r="DS478" s="367" t="n"/>
      <c r="DT478" s="367" t="n"/>
      <c r="DU478" s="367" t="n"/>
      <c r="DV478" s="367" t="n"/>
      <c r="DW478" s="367" t="n"/>
      <c r="DX478" s="367" t="n"/>
      <c r="DY478" s="367" t="n"/>
      <c r="DZ478" s="367" t="n"/>
      <c r="EA478" s="367" t="n"/>
      <c r="EB478" s="367" t="n"/>
      <c r="EC478" s="367" t="n"/>
      <c r="ED478" s="367" t="n"/>
      <c r="EE478" s="367" t="n"/>
      <c r="EF478" s="367" t="n"/>
      <c r="EG478" s="367" t="n"/>
      <c r="EH478" s="367" t="n"/>
      <c r="EI478" s="367" t="n"/>
    </row>
    <row r="479" ht="31.5" customFormat="1" customHeight="1" s="242">
      <c r="A479" s="236" t="n">
        <v>2022</v>
      </c>
      <c r="B479" s="192" t="n">
        <v>1</v>
      </c>
      <c r="C479" s="448" t="n">
        <v>44584</v>
      </c>
      <c r="D479" s="192" t="n">
        <v>395</v>
      </c>
      <c r="E479" s="192" t="n">
        <v>609</v>
      </c>
      <c r="F479" s="192" t="n">
        <v>7</v>
      </c>
      <c r="G479" s="241" t="inlineStr">
        <is>
          <t>قاعده فوم جديده- منلو</t>
        </is>
      </c>
      <c r="H479" t="inlineStr">
        <is>
          <t>FMMINI10000044</t>
        </is>
      </c>
      <c r="I479" t="inlineStr">
        <is>
          <t>1400*1700</t>
        </is>
      </c>
      <c r="J479" t="n">
        <v>3</v>
      </c>
      <c r="K479" t="n">
        <v>3</v>
      </c>
      <c r="L479" s="243" t="n">
        <v>50</v>
      </c>
      <c r="M479" s="244" t="n">
        <v>46.5</v>
      </c>
      <c r="N479" s="245" t="n">
        <v>53.5</v>
      </c>
      <c r="O479" s="235" t="n"/>
      <c r="P479" s="235" t="n"/>
      <c r="Q479" s="235" t="n"/>
      <c r="R479" s="235" t="n"/>
      <c r="S479" s="235" t="n"/>
      <c r="T479" s="235" t="n"/>
      <c r="U479" s="235" t="n"/>
      <c r="V479" s="235" t="n"/>
      <c r="W479" s="235" t="n"/>
      <c r="X479" s="235" t="n"/>
      <c r="Y479" s="195" t="n">
        <v>112</v>
      </c>
      <c r="Z479" s="195" t="n">
        <v>111</v>
      </c>
      <c r="AA479" s="235" t="n"/>
      <c r="AB479" s="235" t="n"/>
      <c r="AC479" s="235" t="n"/>
      <c r="AD479" s="235" t="n"/>
      <c r="AE479" s="235" t="n"/>
      <c r="AF479" s="235" t="n"/>
      <c r="AG479" s="235" t="n"/>
      <c r="AH479" s="235" t="n"/>
      <c r="AI479" s="235" t="n"/>
      <c r="AJ479" s="235" t="n"/>
      <c r="AK479" s="195" t="n">
        <v>112</v>
      </c>
      <c r="AL479" s="195" t="n">
        <v>110</v>
      </c>
      <c r="AM479" s="235" t="n"/>
      <c r="AN479" s="235" t="n"/>
      <c r="AO479" s="282" t="n"/>
      <c r="AP479" s="219" t="n">
        <v>90</v>
      </c>
      <c r="AQ479" s="220" t="n">
        <v>120</v>
      </c>
      <c r="AR479" s="218" t="n"/>
      <c r="AS479" s="218" t="n"/>
      <c r="AT479" s="218" t="n"/>
      <c r="AU479" s="218" t="n"/>
      <c r="AV479" s="218" t="n"/>
      <c r="AW479" s="218" t="n"/>
      <c r="AX479" s="218" t="n"/>
      <c r="AY479" s="218" t="n"/>
      <c r="AZ479" s="218" t="n"/>
      <c r="BA479" s="218" t="n"/>
      <c r="BB479" s="218" t="n"/>
      <c r="BC479" s="218" t="n"/>
      <c r="BD479" s="218" t="n"/>
      <c r="BE479" s="218" t="n"/>
      <c r="BF479" s="218" t="n"/>
      <c r="BG479" s="218" t="n"/>
      <c r="BH479" s="218" t="n"/>
      <c r="BI479" s="218" t="n"/>
      <c r="BJ479" s="218" t="n"/>
      <c r="BK479" s="218" t="n"/>
      <c r="BL479" s="218" t="n"/>
      <c r="BM479" s="218" t="n"/>
      <c r="BN479" s="218" t="n"/>
      <c r="BO479" s="218" t="n"/>
      <c r="BP479" s="218" t="n"/>
      <c r="BQ479" s="218" t="n"/>
      <c r="BR479" s="218" t="n"/>
      <c r="BS479" s="218" t="n"/>
      <c r="BT479" s="218" t="n"/>
      <c r="BU479" s="218" t="n"/>
      <c r="BV479" s="218" t="n"/>
      <c r="BW479" s="218" t="n"/>
      <c r="BX479" s="221" t="n"/>
      <c r="BY479" s="221" t="n"/>
      <c r="BZ479" s="221" t="n"/>
      <c r="CA479" s="221" t="n"/>
      <c r="CB479" s="221" t="n"/>
      <c r="CC479" s="221" t="n"/>
      <c r="CD479" s="221" t="n"/>
      <c r="CE479" s="221" t="n"/>
      <c r="CF479" s="221" t="n"/>
      <c r="CG479" s="222" t="n"/>
      <c r="CH479" s="217" t="n">
        <v>0.015</v>
      </c>
      <c r="CI479" s="449" t="n"/>
      <c r="CJ479" s="224" t="n"/>
      <c r="CK479" s="196" t="n"/>
      <c r="CL479" s="196" t="n"/>
      <c r="CM479" s="196" t="n"/>
      <c r="CN479" s="196" t="n"/>
      <c r="CO479" s="196" t="inlineStr">
        <is>
          <t>ميلو</t>
        </is>
      </c>
      <c r="CP479" s="24" t="inlineStr">
        <is>
          <t>ميلو</t>
        </is>
      </c>
      <c r="CQ479" s="367" t="n"/>
      <c r="CR479" s="367" t="n"/>
      <c r="CS479" s="367" t="n">
        <v>3</v>
      </c>
      <c r="CT479" s="367" t="n"/>
      <c r="CU479" s="367" t="n"/>
      <c r="CV479" s="367" t="n"/>
      <c r="CW479" s="367" t="n"/>
      <c r="CX479" s="367" t="n"/>
      <c r="CY479" s="367">
        <f>IFERROR(ROUND(STDEV(AN479,L479),1),"")</f>
        <v/>
      </c>
      <c r="CZ479" s="235">
        <f>IFERROR(ROUND(AVERAGE(O479:S479,AA479:AE479),0),"")</f>
        <v/>
      </c>
      <c r="DA479" s="235">
        <f>IFERROR(AVERAGE(T479:X479,AF479:AJ479),"")</f>
        <v/>
      </c>
      <c r="DB479" s="96" t="n"/>
      <c r="DC479" s="431">
        <f>SUM(BL479:BT479,AW479:BE479)</f>
        <v/>
      </c>
      <c r="DD479">
        <f>ROUND(DC479/K479,0)</f>
        <v/>
      </c>
      <c r="DE479">
        <f>IFERROR(ROUND(AVERAGE(Y479:Z479,AK479:AL479),0),"")</f>
        <v/>
      </c>
      <c r="DF479" s="218">
        <f>IFERROR(ROUND((3600/DE479*J479),0),"")</f>
        <v/>
      </c>
      <c r="DG479">
        <f>IFERROR(ROUND(DD479/DF479,1),"")</f>
        <v/>
      </c>
      <c r="DH479" s="431">
        <f>DD479+DB479</f>
        <v/>
      </c>
      <c r="DI479">
        <f>DC479/DH479</f>
        <v/>
      </c>
      <c r="DK479" s="431">
        <f>DF479-AP479</f>
        <v/>
      </c>
      <c r="DL479" s="367" t="n"/>
      <c r="DM479" s="367" t="n"/>
      <c r="DN479" s="367" t="n"/>
      <c r="DO479" s="367" t="n"/>
      <c r="DP479" s="367" t="n"/>
      <c r="DQ479" s="367" t="n"/>
      <c r="DR479" s="367" t="n"/>
      <c r="DS479" s="367" t="n"/>
      <c r="DT479" s="367" t="n"/>
      <c r="DU479" s="367" t="n"/>
      <c r="DV479" s="367" t="n"/>
      <c r="DW479" s="367" t="n"/>
      <c r="DX479" s="367" t="n"/>
      <c r="DY479" s="367" t="n"/>
      <c r="DZ479" s="367" t="n"/>
      <c r="EA479" s="367" t="n"/>
      <c r="EB479" s="367" t="n"/>
      <c r="EC479" s="367" t="n"/>
      <c r="ED479" s="367" t="n"/>
      <c r="EE479" s="367" t="n"/>
      <c r="EF479" s="367" t="n"/>
      <c r="EG479" s="367" t="n"/>
      <c r="EH479" s="367" t="n"/>
      <c r="EI479" s="367" t="n"/>
    </row>
    <row r="480" ht="31.5" customFormat="1" customHeight="1" s="242">
      <c r="A480" s="236" t="n">
        <v>2022</v>
      </c>
      <c r="B480" s="192" t="n">
        <v>1</v>
      </c>
      <c r="C480" s="448" t="n">
        <v>44584</v>
      </c>
      <c r="D480" s="192" t="n">
        <v>18</v>
      </c>
      <c r="E480" s="192" t="n">
        <v>50</v>
      </c>
      <c r="F480" s="192" t="n">
        <v>8</v>
      </c>
      <c r="G480" s="241" t="inlineStr">
        <is>
          <t>LgWashing machine (Angels)</t>
        </is>
      </c>
      <c r="H480" t="inlineStr">
        <is>
          <t>FMLGEI40000000</t>
        </is>
      </c>
      <c r="I480" t="inlineStr">
        <is>
          <t>1700*1400</t>
        </is>
      </c>
      <c r="J480" t="n">
        <v>2</v>
      </c>
      <c r="K480" t="n">
        <v>3</v>
      </c>
      <c r="L480" s="243" t="n">
        <v>54</v>
      </c>
      <c r="M480" s="244" t="n">
        <v>51.57</v>
      </c>
      <c r="N480" s="245" t="n">
        <v>56.43</v>
      </c>
      <c r="O480" s="235" t="n"/>
      <c r="P480" s="235" t="n"/>
      <c r="Q480" s="235" t="n"/>
      <c r="R480" s="235" t="n"/>
      <c r="S480" s="235" t="n"/>
      <c r="T480" s="235" t="n"/>
      <c r="U480" s="235" t="n"/>
      <c r="V480" s="235" t="n"/>
      <c r="W480" s="235" t="n"/>
      <c r="X480" s="235" t="n"/>
      <c r="Y480" s="195" t="n">
        <v>105</v>
      </c>
      <c r="Z480" s="195" t="n">
        <v>105</v>
      </c>
      <c r="AA480" s="235" t="n"/>
      <c r="AB480" s="235" t="n"/>
      <c r="AC480" s="235" t="n"/>
      <c r="AD480" s="235" t="n"/>
      <c r="AE480" s="235" t="n"/>
      <c r="AF480" s="235" t="n"/>
      <c r="AG480" s="235" t="n"/>
      <c r="AH480" s="235" t="n"/>
      <c r="AI480" s="235" t="n"/>
      <c r="AJ480" s="235" t="n"/>
      <c r="AK480" s="195" t="n">
        <v>106</v>
      </c>
      <c r="AL480" s="195" t="n">
        <v>105</v>
      </c>
      <c r="AM480" s="235" t="n"/>
      <c r="AN480" s="235" t="n"/>
      <c r="AO480" s="282" t="n"/>
      <c r="AP480" s="219" t="n">
        <v>101</v>
      </c>
      <c r="AQ480" s="220" t="n">
        <v>107</v>
      </c>
      <c r="AR480" s="218" t="n"/>
      <c r="AS480" s="218" t="n"/>
      <c r="AT480" s="218" t="n"/>
      <c r="AU480" s="218" t="n"/>
      <c r="AV480" s="218" t="n"/>
      <c r="AW480" s="218" t="n"/>
      <c r="AX480" s="218" t="n"/>
      <c r="AY480" s="218" t="n"/>
      <c r="AZ480" s="218" t="n"/>
      <c r="BA480" s="218" t="n"/>
      <c r="BB480" s="218" t="n"/>
      <c r="BC480" s="218" t="n"/>
      <c r="BD480" s="218" t="n"/>
      <c r="BE480" s="218" t="n"/>
      <c r="BF480" s="218" t="n"/>
      <c r="BG480" s="218" t="n"/>
      <c r="BH480" s="218" t="n"/>
      <c r="BI480" s="218" t="n"/>
      <c r="BJ480" s="218" t="n"/>
      <c r="BK480" s="218" t="n"/>
      <c r="BL480" s="218" t="n"/>
      <c r="BM480" s="218" t="n"/>
      <c r="BN480" s="218" t="n"/>
      <c r="BO480" s="218" t="n"/>
      <c r="BP480" s="218" t="n"/>
      <c r="BQ480" s="218" t="n"/>
      <c r="BR480" s="218" t="n"/>
      <c r="BS480" s="218" t="n"/>
      <c r="BT480" s="218" t="n"/>
      <c r="BU480" s="218" t="n"/>
      <c r="BV480" s="218" t="n"/>
      <c r="BW480" s="218" t="n"/>
      <c r="BX480" s="221" t="n"/>
      <c r="BY480" s="221" t="n"/>
      <c r="BZ480" s="221" t="n"/>
      <c r="CA480" s="221" t="n"/>
      <c r="CB480" s="221" t="n"/>
      <c r="CC480" s="221" t="n"/>
      <c r="CD480" s="221" t="n"/>
      <c r="CE480" s="221" t="n"/>
      <c r="CF480" s="221" t="n"/>
      <c r="CG480" s="222" t="n"/>
      <c r="CH480" s="217" t="n">
        <v>0.015</v>
      </c>
      <c r="CI480" s="449" t="n"/>
      <c r="CJ480" s="224" t="n"/>
      <c r="CK480" s="196" t="n"/>
      <c r="CL480" s="196" t="n"/>
      <c r="CM480" s="196" t="n"/>
      <c r="CN480" s="196" t="n"/>
      <c r="CO480" s="196" t="inlineStr">
        <is>
          <t>LG</t>
        </is>
      </c>
      <c r="CP480" s="24" t="inlineStr">
        <is>
          <t>HE</t>
        </is>
      </c>
      <c r="CQ480" s="367" t="inlineStr">
        <is>
          <t>3920FZ3114C</t>
        </is>
      </c>
      <c r="CR480" s="367" t="inlineStr">
        <is>
          <t>mmf</t>
        </is>
      </c>
      <c r="CS480" s="367" t="n">
        <v>3</v>
      </c>
      <c r="CT480" s="367" t="n"/>
      <c r="CU480" s="367" t="n"/>
      <c r="CV480" s="367" t="n"/>
      <c r="CW480" s="367" t="n"/>
      <c r="CX480" s="367" t="n"/>
      <c r="CY480" s="367">
        <f>IFERROR(ROUND(STDEV(AN480,L480),1),"")</f>
        <v/>
      </c>
      <c r="CZ480" s="235">
        <f>IFERROR(ROUND(AVERAGE(O480:S480,AA480:AE480),0),"")</f>
        <v/>
      </c>
      <c r="DA480" s="235">
        <f>IFERROR(AVERAGE(T480:X480,AF480:AJ480),"")</f>
        <v/>
      </c>
      <c r="DB480" s="96" t="n"/>
      <c r="DC480" s="431">
        <f>SUM(BL480:BT480,AW480:BE480)</f>
        <v/>
      </c>
      <c r="DD480">
        <f>ROUND(DC480/K480,0)</f>
        <v/>
      </c>
      <c r="DE480">
        <f>IFERROR(ROUND(AVERAGE(Y480:Z480,AK480:AL480),0),"")</f>
        <v/>
      </c>
      <c r="DF480" s="218">
        <f>IFERROR(ROUND((3600/DE480*J480),0),"")</f>
        <v/>
      </c>
      <c r="DG480">
        <f>IFERROR(ROUND(DD480/DF480,1),"")</f>
        <v/>
      </c>
      <c r="DH480" s="431">
        <f>DD480+DB480</f>
        <v/>
      </c>
      <c r="DI480">
        <f>DC480/DH480</f>
        <v/>
      </c>
      <c r="DK480" s="431">
        <f>DF480-AP480</f>
        <v/>
      </c>
      <c r="DL480" s="367" t="n"/>
      <c r="DM480" s="367" t="n"/>
      <c r="DN480" s="367" t="n"/>
      <c r="DO480" s="367" t="n"/>
      <c r="DP480" s="367" t="n"/>
      <c r="DQ480" s="367" t="n"/>
      <c r="DR480" s="367" t="n"/>
      <c r="DS480" s="367" t="n"/>
      <c r="DT480" s="367" t="n"/>
      <c r="DU480" s="367" t="n"/>
      <c r="DV480" s="367" t="n"/>
      <c r="DW480" s="367" t="n"/>
      <c r="DX480" s="367" t="n"/>
      <c r="DY480" s="367" t="n"/>
      <c r="DZ480" s="367" t="n"/>
      <c r="EA480" s="367" t="n"/>
      <c r="EB480" s="367" t="n"/>
      <c r="EC480" s="367" t="n"/>
      <c r="ED480" s="367" t="n"/>
      <c r="EE480" s="367" t="n"/>
      <c r="EF480" s="367" t="n"/>
      <c r="EG480" s="367" t="n"/>
      <c r="EH480" s="367" t="n"/>
      <c r="EI480" s="367" t="n"/>
    </row>
    <row r="481" ht="31.5" customFormat="1" customHeight="1" s="242">
      <c r="A481" s="236" t="n">
        <v>2022</v>
      </c>
      <c r="B481" s="192" t="n">
        <v>1</v>
      </c>
      <c r="C481" s="448" t="n">
        <v>44584</v>
      </c>
      <c r="D481" s="192" t="n">
        <v>142</v>
      </c>
      <c r="E481" s="192" t="n">
        <v>280</v>
      </c>
      <c r="F481" s="192" t="n">
        <v>8</v>
      </c>
      <c r="G481" s="241" t="inlineStr">
        <is>
          <t>صندق 10ك بنى سويف</t>
        </is>
      </c>
      <c r="H481" t="inlineStr">
        <is>
          <t>FM000B10000000</t>
        </is>
      </c>
      <c r="I481" t="inlineStr">
        <is>
          <t>1400*1700</t>
        </is>
      </c>
      <c r="J481" t="n">
        <v>3</v>
      </c>
      <c r="K481" t="n">
        <v>2</v>
      </c>
      <c r="L481" s="243" t="n">
        <v>323</v>
      </c>
      <c r="M481" s="244" t="n">
        <v>300.39</v>
      </c>
      <c r="N481" s="245" t="n">
        <v>345.61</v>
      </c>
      <c r="O481" s="235" t="n"/>
      <c r="P481" s="235" t="n"/>
      <c r="Q481" s="235" t="n"/>
      <c r="R481" s="235" t="n"/>
      <c r="S481" s="235" t="n"/>
      <c r="T481" s="235" t="n"/>
      <c r="U481" s="235" t="n"/>
      <c r="V481" s="235" t="n"/>
      <c r="W481" s="235" t="n"/>
      <c r="X481" s="235" t="n"/>
      <c r="Y481" s="195" t="n">
        <v>110</v>
      </c>
      <c r="Z481" s="195" t="n">
        <v>110</v>
      </c>
      <c r="AA481" s="235" t="n">
        <v>49848</v>
      </c>
      <c r="AB481" s="235" t="n">
        <v>49476</v>
      </c>
      <c r="AC481" s="235" t="n">
        <v>61380</v>
      </c>
      <c r="AD481" s="235" t="n">
        <v>53940</v>
      </c>
      <c r="AE481" s="235" t="n">
        <v>49600</v>
      </c>
      <c r="AF481" s="235" t="n">
        <v>41664</v>
      </c>
      <c r="AG481" s="235" t="n">
        <v>41168</v>
      </c>
      <c r="AH481" s="235" t="n">
        <v>43028</v>
      </c>
      <c r="AI481" s="235" t="n">
        <v>42160</v>
      </c>
      <c r="AJ481" s="235" t="n">
        <v>45260</v>
      </c>
      <c r="AK481" s="195" t="n">
        <v>108</v>
      </c>
      <c r="AL481" s="195" t="n">
        <v>108</v>
      </c>
      <c r="AM481" s="235" t="n"/>
      <c r="AN481" s="235" t="n"/>
      <c r="AO481" s="282" t="n"/>
      <c r="AP481" s="219" t="n">
        <v>105</v>
      </c>
      <c r="AQ481" s="220" t="n">
        <v>103</v>
      </c>
      <c r="AR481" s="218" t="n"/>
      <c r="AS481" s="218" t="n"/>
      <c r="AT481" s="218" t="n"/>
      <c r="AU481" s="218" t="n"/>
      <c r="AV481" s="218" t="n"/>
      <c r="AW481" s="218" t="n"/>
      <c r="AX481" s="218" t="n"/>
      <c r="AY481" s="218" t="n"/>
      <c r="AZ481" s="218" t="n"/>
      <c r="BA481" s="218" t="n"/>
      <c r="BB481" s="218" t="n"/>
      <c r="BC481" s="218" t="n"/>
      <c r="BD481" s="218" t="n"/>
      <c r="BE481" s="218" t="n"/>
      <c r="BF481" s="218" t="n"/>
      <c r="BG481" s="218" t="n"/>
      <c r="BH481" s="218" t="n"/>
      <c r="BI481" s="218" t="n"/>
      <c r="BJ481" s="218" t="n"/>
      <c r="BK481" s="218" t="n"/>
      <c r="BL481" s="218" t="n"/>
      <c r="BM481" s="218" t="n"/>
      <c r="BN481" s="218" t="n"/>
      <c r="BO481" s="218" t="n"/>
      <c r="BP481" s="218" t="n"/>
      <c r="BQ481" s="218" t="n"/>
      <c r="BR481" s="218" t="n"/>
      <c r="BS481" s="218" t="n"/>
      <c r="BT481" s="218" t="n"/>
      <c r="BU481" s="218" t="n"/>
      <c r="BV481" s="218" t="n"/>
      <c r="BW481" s="218" t="n"/>
      <c r="BX481" s="221" t="n"/>
      <c r="BY481" s="221" t="n"/>
      <c r="BZ481" s="221" t="n"/>
      <c r="CA481" s="221" t="n"/>
      <c r="CB481" s="221" t="n"/>
      <c r="CC481" s="221" t="n"/>
      <c r="CD481" s="221" t="n"/>
      <c r="CE481" s="221" t="n"/>
      <c r="CF481" s="221" t="n"/>
      <c r="CG481" s="222" t="n"/>
      <c r="CH481" s="217" t="n">
        <v>0.015</v>
      </c>
      <c r="CI481" s="449" t="n"/>
      <c r="CJ481" s="224" t="n"/>
      <c r="CK481" s="196" t="n"/>
      <c r="CL481" s="196" t="n"/>
      <c r="CM481" s="196" t="n"/>
      <c r="CN481" s="196" t="n"/>
      <c r="CO481" s="196" t="inlineStr">
        <is>
          <t>عملاء متنوعون</t>
        </is>
      </c>
      <c r="CP481" s="24" t="n"/>
      <c r="CQ481" s="367" t="n"/>
      <c r="CR481" s="367" t="n"/>
      <c r="CS481" s="367" t="n">
        <v>3</v>
      </c>
      <c r="CT481" s="367" t="n"/>
      <c r="CU481" s="367" t="n"/>
      <c r="CV481" s="367" t="n"/>
      <c r="CW481" s="367" t="n"/>
      <c r="CX481" s="367" t="n"/>
      <c r="CY481" s="367">
        <f>IFERROR(ROUND(STDEV(AN481,L481),1),"")</f>
        <v/>
      </c>
      <c r="CZ481" s="235">
        <f>IFERROR(ROUND(AVERAGE(O481:S481,AA481:AE481),0),"")</f>
        <v/>
      </c>
      <c r="DA481" s="235">
        <f>IFERROR(AVERAGE(T481:X481,AF481:AJ481),"")</f>
        <v/>
      </c>
      <c r="DB481" s="96" t="n"/>
      <c r="DC481" s="431">
        <f>SUM(BL481:BT481,AW481:BE481)</f>
        <v/>
      </c>
      <c r="DD481">
        <f>ROUND(DC481/K481,0)</f>
        <v/>
      </c>
      <c r="DE481">
        <f>IFERROR(ROUND(AVERAGE(Y481:Z481,AK481:AL481),0),"")</f>
        <v/>
      </c>
      <c r="DF481" s="218">
        <f>IFERROR(ROUND((3600/DE481*J481),0),"")</f>
        <v/>
      </c>
      <c r="DG481">
        <f>IFERROR(ROUND(DD481/DF481,1),"")</f>
        <v/>
      </c>
      <c r="DH481" s="431">
        <f>DD481+DB481</f>
        <v/>
      </c>
      <c r="DI481">
        <f>DC481/DH481</f>
        <v/>
      </c>
      <c r="DK481" s="431">
        <f>DF481-AP481</f>
        <v/>
      </c>
      <c r="DL481" s="367" t="n"/>
      <c r="DM481" s="367" t="n"/>
      <c r="DN481" s="367" t="n"/>
      <c r="DO481" s="367" t="n"/>
      <c r="DP481" s="367" t="n"/>
      <c r="DQ481" s="367" t="n"/>
      <c r="DR481" s="367" t="n"/>
      <c r="DS481" s="367" t="n"/>
      <c r="DT481" s="367" t="n"/>
      <c r="DU481" s="367" t="n"/>
      <c r="DV481" s="367" t="n"/>
      <c r="DW481" s="367" t="n"/>
      <c r="DX481" s="367" t="n"/>
      <c r="DY481" s="367" t="n"/>
      <c r="DZ481" s="367" t="n"/>
      <c r="EA481" s="367" t="n"/>
      <c r="EB481" s="367" t="n"/>
      <c r="EC481" s="367" t="n"/>
      <c r="ED481" s="367" t="n"/>
      <c r="EE481" s="367" t="n"/>
      <c r="EF481" s="367" t="n"/>
      <c r="EG481" s="367" t="n"/>
      <c r="EH481" s="367" t="n"/>
      <c r="EI481" s="367" t="n"/>
    </row>
    <row r="482" ht="31.5" customFormat="1" customHeight="1" s="242">
      <c r="A482" s="236" t="n">
        <v>2022</v>
      </c>
      <c r="B482" s="192" t="n">
        <v>1</v>
      </c>
      <c r="C482" s="448" t="n">
        <v>44584</v>
      </c>
      <c r="D482" s="192" t="n">
        <v>159</v>
      </c>
      <c r="E482" s="192" t="n">
        <v>299</v>
      </c>
      <c r="F482" s="192" t="n">
        <v>30</v>
      </c>
      <c r="G482" s="241" t="inlineStr">
        <is>
          <t>سخان غاز 6لتر</t>
        </is>
      </c>
      <c r="H482" t="inlineStr">
        <is>
          <t>FMDAHI5L000000</t>
        </is>
      </c>
      <c r="I482" t="inlineStr">
        <is>
          <t>1200*1100</t>
        </is>
      </c>
      <c r="J482" t="n">
        <v>3</v>
      </c>
      <c r="K482" t="n">
        <v>2</v>
      </c>
      <c r="L482" s="243" t="n">
        <v>115</v>
      </c>
      <c r="M482" s="244" t="n">
        <v>106.95</v>
      </c>
      <c r="N482" s="245" t="n">
        <v>123.05</v>
      </c>
      <c r="O482" s="235" t="n"/>
      <c r="P482" s="235" t="n"/>
      <c r="Q482" s="235" t="n"/>
      <c r="R482" s="235" t="n"/>
      <c r="S482" s="235" t="n"/>
      <c r="T482" s="235" t="n"/>
      <c r="U482" s="235" t="n"/>
      <c r="V482" s="235" t="n"/>
      <c r="W482" s="235" t="n"/>
      <c r="X482" s="235" t="n"/>
      <c r="Y482" s="195" t="n">
        <v>124</v>
      </c>
      <c r="Z482" s="195" t="n">
        <v>124</v>
      </c>
      <c r="AA482" s="235" t="n">
        <v>140448</v>
      </c>
      <c r="AB482" s="235" t="n">
        <v>136800</v>
      </c>
      <c r="AC482" s="235" t="n">
        <v>128592</v>
      </c>
      <c r="AD482" s="235" t="n">
        <v>125856</v>
      </c>
      <c r="AE482" s="235" t="n">
        <v>123120</v>
      </c>
      <c r="AF482" s="235" t="n">
        <v>100320</v>
      </c>
      <c r="AG482" s="235" t="n">
        <v>99408</v>
      </c>
      <c r="AH482" s="235" t="n">
        <v>95760</v>
      </c>
      <c r="AI482" s="235" t="n">
        <v>99408</v>
      </c>
      <c r="AJ482" s="235" t="n">
        <v>101232</v>
      </c>
      <c r="AK482" s="195" t="n">
        <v>123</v>
      </c>
      <c r="AL482" s="195" t="n">
        <v>122</v>
      </c>
      <c r="AM482" s="235" t="n"/>
      <c r="AN482" s="235" t="n"/>
      <c r="AO482" s="282" t="n"/>
      <c r="AP482" s="219" t="n">
        <v>70</v>
      </c>
      <c r="AQ482" s="220" t="n">
        <v>154</v>
      </c>
      <c r="AR482" s="218" t="n"/>
      <c r="AS482" s="218" t="n"/>
      <c r="AT482" s="218" t="n"/>
      <c r="AU482" s="218" t="n"/>
      <c r="AV482" s="218" t="n"/>
      <c r="AW482" s="218" t="n"/>
      <c r="AX482" s="218" t="n"/>
      <c r="AY482" s="218" t="n"/>
      <c r="AZ482" s="218" t="n"/>
      <c r="BA482" s="218" t="n"/>
      <c r="BB482" s="218" t="n"/>
      <c r="BC482" s="218" t="n"/>
      <c r="BD482" s="218" t="n"/>
      <c r="BE482" s="218" t="n"/>
      <c r="BF482" s="218" t="n"/>
      <c r="BG482" s="218" t="n"/>
      <c r="BH482" s="218" t="n"/>
      <c r="BI482" s="218" t="n"/>
      <c r="BJ482" s="218" t="n"/>
      <c r="BK482" s="218" t="n"/>
      <c r="BL482" s="218" t="n">
        <v>1824</v>
      </c>
      <c r="BM482" s="218" t="n">
        <v>5472</v>
      </c>
      <c r="BN482" s="218" t="n"/>
      <c r="BO482" s="218" t="n"/>
      <c r="BP482" s="218" t="n"/>
      <c r="BQ482" s="218" t="n"/>
      <c r="BR482" s="218" t="n"/>
      <c r="BS482" s="218" t="n"/>
      <c r="BT482" s="218" t="n"/>
      <c r="BU482" s="218" t="n"/>
      <c r="BV482" s="218" t="n"/>
      <c r="BW482" s="218" t="n"/>
      <c r="BX482" s="221" t="n"/>
      <c r="BY482" s="221" t="n"/>
      <c r="BZ482" s="221" t="n"/>
      <c r="CA482" s="221" t="n"/>
      <c r="CB482" s="221" t="n"/>
      <c r="CC482" s="221" t="n"/>
      <c r="CD482" s="221" t="n"/>
      <c r="CE482" s="221" t="n"/>
      <c r="CF482" s="221" t="n"/>
      <c r="CG482" s="222" t="n"/>
      <c r="CH482" s="217" t="n">
        <v>0.02</v>
      </c>
      <c r="CI482" s="449" t="n"/>
      <c r="CJ482" s="224" t="n"/>
      <c r="CK482" s="196" t="n"/>
      <c r="CL482" s="196" t="n"/>
      <c r="CM482" s="196" t="n"/>
      <c r="CN482" s="196" t="n"/>
      <c r="CO482" s="196" t="inlineStr">
        <is>
          <t>الكترولوكس</t>
        </is>
      </c>
      <c r="CP482" s="24" t="inlineStr">
        <is>
          <t>القاهرة للصناعات المغذية سخانات</t>
        </is>
      </c>
      <c r="CQ482" s="367" t="n"/>
      <c r="CR482" s="367" t="n"/>
      <c r="CS482" s="367" t="n">
        <v>3</v>
      </c>
      <c r="CT482" s="367" t="n"/>
      <c r="CU482" s="367" t="n"/>
      <c r="CV482" s="367" t="n"/>
      <c r="CW482" s="367" t="n"/>
      <c r="CX482" s="367" t="n"/>
      <c r="CY482" s="367">
        <f>IFERROR(ROUND(STDEV(AN482,L482),1),"")</f>
        <v/>
      </c>
      <c r="CZ482" s="235">
        <f>IFERROR(ROUND(AVERAGE(O482:S482,AA482:AE482),0),"")</f>
        <v/>
      </c>
      <c r="DA482" s="235">
        <f>IFERROR(AVERAGE(T482:X482,AF482:AJ482),"")</f>
        <v/>
      </c>
      <c r="DB482" s="96" t="n"/>
      <c r="DC482" s="431">
        <f>SUM(BL482:BT482,AW482:BE482)</f>
        <v/>
      </c>
      <c r="DD482">
        <f>ROUND(DC482/K482,0)</f>
        <v/>
      </c>
      <c r="DE482">
        <f>IFERROR(ROUND(AVERAGE(Y482:Z482,AK482:AL482),0),"")</f>
        <v/>
      </c>
      <c r="DF482" s="218">
        <f>IFERROR(ROUND((3600/DE482*J482),0),"")</f>
        <v/>
      </c>
      <c r="DG482">
        <f>IFERROR(ROUND(DD482/DF482,1),"")</f>
        <v/>
      </c>
      <c r="DH482" s="431">
        <f>DD482+DB482</f>
        <v/>
      </c>
      <c r="DI482">
        <f>DC482/DH482</f>
        <v/>
      </c>
      <c r="DK482" s="431">
        <f>DF482-AP482</f>
        <v/>
      </c>
      <c r="DL482" s="367" t="n"/>
      <c r="DM482" s="367" t="n"/>
      <c r="DN482" s="367" t="n"/>
      <c r="DO482" s="367" t="n"/>
      <c r="DP482" s="367" t="n"/>
      <c r="DQ482" s="367" t="n"/>
      <c r="DR482" s="367" t="n"/>
      <c r="DS482" s="367" t="n"/>
      <c r="DT482" s="367" t="n"/>
      <c r="DU482" s="367" t="n"/>
      <c r="DV482" s="367" t="n"/>
      <c r="DW482" s="367" t="n"/>
      <c r="DX482" s="367" t="n"/>
      <c r="DY482" s="367" t="n"/>
      <c r="DZ482" s="367" t="n"/>
      <c r="EA482" s="367" t="n"/>
      <c r="EB482" s="367" t="n"/>
      <c r="EC482" s="367" t="n"/>
      <c r="ED482" s="367" t="n"/>
      <c r="EE482" s="367" t="n"/>
      <c r="EF482" s="367" t="n"/>
      <c r="EG482" s="367" t="n"/>
      <c r="EH482" s="367" t="n"/>
      <c r="EI482" s="367" t="n"/>
    </row>
    <row r="483" ht="31.5" customFormat="1" customHeight="1" s="242">
      <c r="A483" s="236" t="n">
        <v>2022</v>
      </c>
      <c r="B483" s="192" t="n">
        <v>1</v>
      </c>
      <c r="C483" s="448" t="n">
        <v>44584</v>
      </c>
      <c r="D483" s="192" t="n">
        <v>334</v>
      </c>
      <c r="E483" s="192" t="n">
        <v>254</v>
      </c>
      <c r="F483" s="192" t="n">
        <v>49</v>
      </c>
      <c r="G483" s="241" t="inlineStr">
        <is>
          <t>طقم سخان بلونايل ذو 4 اطقم</t>
        </is>
      </c>
      <c r="H483" t="inlineStr">
        <is>
          <t>FMDAHI40000000</t>
        </is>
      </c>
      <c r="I483" t="inlineStr">
        <is>
          <t>1600*1800</t>
        </is>
      </c>
      <c r="J483" t="n">
        <v>4</v>
      </c>
      <c r="K483" t="n">
        <v>2</v>
      </c>
      <c r="L483" s="243" t="n">
        <v>203</v>
      </c>
      <c r="M483" s="244" t="n">
        <v>188.79</v>
      </c>
      <c r="N483" s="245" t="n">
        <v>217.21</v>
      </c>
      <c r="O483" s="235" t="n"/>
      <c r="P483" s="235" t="n">
        <v>230100</v>
      </c>
      <c r="Q483" s="235" t="n">
        <v>221663</v>
      </c>
      <c r="R483" s="235" t="n">
        <v>213226</v>
      </c>
      <c r="S483" s="235" t="n">
        <v>187148</v>
      </c>
      <c r="T483" s="235" t="n"/>
      <c r="U483" s="235" t="n">
        <v>162604</v>
      </c>
      <c r="V483" s="235" t="n">
        <v>159536</v>
      </c>
      <c r="W483" s="235" t="n">
        <v>159536</v>
      </c>
      <c r="X483" s="235" t="n">
        <v>154167</v>
      </c>
      <c r="Y483" s="195" t="n">
        <v>137</v>
      </c>
      <c r="Z483" s="195" t="n">
        <v>136</v>
      </c>
      <c r="AA483" s="235" t="n">
        <v>224731</v>
      </c>
      <c r="AB483" s="235" t="n">
        <v>227799</v>
      </c>
      <c r="AC483" s="235" t="n">
        <v>210158</v>
      </c>
      <c r="AD483" s="235" t="n">
        <v>220129</v>
      </c>
      <c r="AE483" s="235" t="n">
        <v>220896</v>
      </c>
      <c r="AF483" s="235" t="n">
        <v>159536</v>
      </c>
      <c r="AG483" s="235" t="n">
        <v>154934</v>
      </c>
      <c r="AH483" s="235" t="n">
        <v>164138</v>
      </c>
      <c r="AI483" s="235" t="n">
        <v>162604</v>
      </c>
      <c r="AJ483" s="235" t="n">
        <v>153400</v>
      </c>
      <c r="AK483" s="195" t="n">
        <v>137</v>
      </c>
      <c r="AL483" s="195" t="n">
        <v>136</v>
      </c>
      <c r="AM483" s="235" t="n"/>
      <c r="AN483" s="235" t="n"/>
      <c r="AO483" s="282" t="n"/>
      <c r="AP483" s="219" t="n">
        <v>88</v>
      </c>
      <c r="AQ483" s="220" t="n">
        <v>164</v>
      </c>
      <c r="AR483" s="218" t="n"/>
      <c r="AS483" s="218" t="n"/>
      <c r="AT483" s="218" t="n"/>
      <c r="AU483" s="218" t="n"/>
      <c r="AV483" s="218" t="n"/>
      <c r="AW483" s="218" t="n">
        <v>1534</v>
      </c>
      <c r="AX483" s="218" t="n">
        <v>3068</v>
      </c>
      <c r="AY483" s="218" t="n">
        <v>3068</v>
      </c>
      <c r="AZ483" s="218" t="n"/>
      <c r="BA483" s="218" t="n"/>
      <c r="BB483" s="218" t="n"/>
      <c r="BC483" s="218" t="n"/>
      <c r="BD483" s="218" t="n"/>
      <c r="BE483" s="218" t="n"/>
      <c r="BF483" s="218" t="n"/>
      <c r="BG483" s="218" t="n"/>
      <c r="BH483" s="218" t="n"/>
      <c r="BI483" s="218" t="n"/>
      <c r="BJ483" s="218" t="n"/>
      <c r="BK483" s="218" t="n"/>
      <c r="BL483" s="218" t="n"/>
      <c r="BM483" s="218" t="n"/>
      <c r="BN483" s="218" t="n"/>
      <c r="BO483" s="218" t="n"/>
      <c r="BP483" s="218" t="n"/>
      <c r="BQ483" s="218" t="n"/>
      <c r="BR483" s="218" t="n"/>
      <c r="BS483" s="218" t="n"/>
      <c r="BT483" s="218" t="n"/>
      <c r="BU483" s="218" t="n"/>
      <c r="BV483" s="218" t="n"/>
      <c r="BW483" s="218" t="n"/>
      <c r="BX483" s="221" t="n"/>
      <c r="BY483" s="221" t="n"/>
      <c r="BZ483" s="221" t="n"/>
      <c r="CA483" s="221" t="n"/>
      <c r="CB483" s="221" t="n"/>
      <c r="CC483" s="221" t="n"/>
      <c r="CD483" s="221" t="n"/>
      <c r="CE483" s="221" t="n"/>
      <c r="CF483" s="221" t="n"/>
      <c r="CG483" s="222" t="n"/>
      <c r="CH483" s="217" t="n">
        <v>0.02</v>
      </c>
      <c r="CI483" s="449" t="n"/>
      <c r="CJ483" s="224" t="n"/>
      <c r="CK483" s="196" t="n"/>
      <c r="CL483" s="196" t="n"/>
      <c r="CM483" s="196" t="n"/>
      <c r="CN483" s="196" t="n"/>
      <c r="CO483" s="196" t="inlineStr">
        <is>
          <t>الكترولوكس</t>
        </is>
      </c>
      <c r="CP483" s="24" t="inlineStr">
        <is>
          <t>القاهرة للصناعات المغذية سخانات</t>
        </is>
      </c>
      <c r="CQ483" s="367" t="inlineStr">
        <is>
          <t>PHEWP0112</t>
        </is>
      </c>
      <c r="CR483" s="367" t="n"/>
      <c r="CS483" s="367" t="n">
        <v>3</v>
      </c>
      <c r="CT483" s="367" t="n"/>
      <c r="CU483" s="367" t="n"/>
      <c r="CV483" s="367" t="n"/>
      <c r="CW483" s="367" t="n"/>
      <c r="CX483" s="367" t="n"/>
      <c r="CY483" s="367">
        <f>IFERROR(ROUND(STDEV(AN483,L483),1),"")</f>
        <v/>
      </c>
      <c r="CZ483" s="235">
        <f>IFERROR(ROUND(AVERAGE(O483:S483,AA483:AE483),0),"")</f>
        <v/>
      </c>
      <c r="DA483" s="235">
        <f>IFERROR(AVERAGE(T483:X483,AF483:AJ483),"")</f>
        <v/>
      </c>
      <c r="DB483" s="96" t="n"/>
      <c r="DC483" s="431">
        <f>SUM(BL483:BT483,AW483:BE483)</f>
        <v/>
      </c>
      <c r="DD483">
        <f>ROUND(DC483/K483,0)</f>
        <v/>
      </c>
      <c r="DE483">
        <f>IFERROR(ROUND(AVERAGE(Y483:Z483,AK483:AL483),0),"")</f>
        <v/>
      </c>
      <c r="DF483" s="218">
        <f>IFERROR(ROUND((3600/DE483*J483),0),"")</f>
        <v/>
      </c>
      <c r="DG483">
        <f>IFERROR(ROUND(DD483/DF483,1),"")</f>
        <v/>
      </c>
      <c r="DH483" s="431">
        <f>DD483+DB483</f>
        <v/>
      </c>
      <c r="DI483">
        <f>DC483/DH483</f>
        <v/>
      </c>
      <c r="DK483" s="431">
        <f>DF483-AP483</f>
        <v/>
      </c>
      <c r="DL483" s="367" t="n"/>
      <c r="DM483" s="367" t="n"/>
      <c r="DN483" s="367" t="n"/>
      <c r="DO483" s="367" t="n"/>
      <c r="DP483" s="367" t="n"/>
      <c r="DQ483" s="367" t="n"/>
      <c r="DR483" s="367" t="n"/>
      <c r="DS483" s="367" t="n"/>
      <c r="DT483" s="367" t="n"/>
      <c r="DU483" s="367" t="n"/>
      <c r="DV483" s="367" t="n"/>
      <c r="DW483" s="367" t="n"/>
      <c r="DX483" s="367" t="n"/>
      <c r="DY483" s="367" t="n"/>
      <c r="DZ483" s="367" t="n"/>
      <c r="EA483" s="367" t="n"/>
      <c r="EB483" s="367" t="n"/>
      <c r="EC483" s="367" t="n"/>
      <c r="ED483" s="367" t="n"/>
      <c r="EE483" s="367" t="n"/>
      <c r="EF483" s="367" t="n"/>
      <c r="EG483" s="367" t="n"/>
      <c r="EH483" s="367" t="n"/>
      <c r="EI483" s="367" t="n"/>
    </row>
    <row r="484" ht="31.5" customFormat="1" customHeight="1" s="242">
      <c r="A484" s="236" t="n">
        <v>2022</v>
      </c>
      <c r="B484" s="192" t="n">
        <v>1</v>
      </c>
      <c r="C484" s="448" t="n">
        <v>44585</v>
      </c>
      <c r="D484" s="192" t="n">
        <v>124</v>
      </c>
      <c r="E484" s="192" t="n">
        <v>688</v>
      </c>
      <c r="F484" s="192" t="n">
        <v>2</v>
      </c>
      <c r="G484" s="241" t="inlineStr">
        <is>
          <t>قاعدة غسالة كيلوباترا</t>
        </is>
      </c>
      <c r="H484" t="inlineStr">
        <is>
          <t>FMDAII10CP0000</t>
        </is>
      </c>
      <c r="I484" t="inlineStr">
        <is>
          <t>1400*1700</t>
        </is>
      </c>
      <c r="J484" t="n">
        <v>2</v>
      </c>
      <c r="K484" t="n">
        <v>2</v>
      </c>
      <c r="L484" s="243" t="n">
        <v>200</v>
      </c>
      <c r="M484" s="244" t="n">
        <v>180</v>
      </c>
      <c r="N484" s="245" t="n">
        <v>220</v>
      </c>
      <c r="O484" s="235" t="n">
        <v>16956</v>
      </c>
      <c r="P484" s="235" t="n">
        <v>15552</v>
      </c>
      <c r="Q484" s="235" t="n"/>
      <c r="R484" s="235" t="n">
        <v>14796</v>
      </c>
      <c r="S484" s="235" t="n">
        <v>16200</v>
      </c>
      <c r="T484" s="235" t="n">
        <v>12420</v>
      </c>
      <c r="U484" s="235" t="n">
        <v>11340</v>
      </c>
      <c r="V484" s="235" t="n"/>
      <c r="W484" s="235" t="n">
        <v>11502</v>
      </c>
      <c r="X484" s="235" t="n">
        <v>11448</v>
      </c>
      <c r="Y484" s="195" t="n">
        <v>115</v>
      </c>
      <c r="Z484" s="195" t="n">
        <v>115</v>
      </c>
      <c r="AA484" s="235" t="n">
        <v>17766</v>
      </c>
      <c r="AB484" s="235" t="n">
        <v>17496</v>
      </c>
      <c r="AC484" s="235" t="n">
        <v>17874</v>
      </c>
      <c r="AD484" s="235" t="n">
        <v>18036</v>
      </c>
      <c r="AE484" s="235" t="n">
        <v>17820</v>
      </c>
      <c r="AF484" s="235" t="n">
        <v>11826</v>
      </c>
      <c r="AG484" s="235" t="n">
        <v>11664</v>
      </c>
      <c r="AH484" s="235" t="n">
        <v>11556</v>
      </c>
      <c r="AI484" s="235" t="n">
        <v>11448</v>
      </c>
      <c r="AJ484" s="235" t="n">
        <v>11934</v>
      </c>
      <c r="AK484" s="195" t="n">
        <v>114</v>
      </c>
      <c r="AL484" s="195" t="n">
        <v>113</v>
      </c>
      <c r="AM484" s="235" t="n"/>
      <c r="AN484" s="235" t="n"/>
      <c r="AO484" s="282" t="n"/>
      <c r="AP484" s="219" t="n">
        <v>60</v>
      </c>
      <c r="AQ484" s="220" t="n">
        <v>120</v>
      </c>
      <c r="AR484" s="218" t="n"/>
      <c r="AS484" s="218" t="n"/>
      <c r="AT484" s="218" t="n"/>
      <c r="AU484" s="218" t="n"/>
      <c r="AV484" s="218" t="n">
        <v>33480</v>
      </c>
      <c r="AW484" s="218" t="n">
        <v>54</v>
      </c>
      <c r="AX484" s="218" t="n">
        <v>162</v>
      </c>
      <c r="AY484" s="218" t="n">
        <v>108</v>
      </c>
      <c r="AZ484" s="218" t="n"/>
      <c r="BA484" s="218" t="n"/>
      <c r="BB484" s="218" t="n"/>
      <c r="BC484" s="218" t="n"/>
      <c r="BD484" s="218" t="n"/>
      <c r="BE484" s="218" t="n"/>
      <c r="BF484" s="218" t="n"/>
      <c r="BG484" s="218" t="n"/>
      <c r="BH484" s="218" t="n">
        <v>33804</v>
      </c>
      <c r="BI484" s="218" t="n"/>
      <c r="BJ484" s="218" t="n"/>
      <c r="BK484" s="218" t="n">
        <v>55080</v>
      </c>
      <c r="BL484" s="218" t="n">
        <v>108</v>
      </c>
      <c r="BM484" s="218" t="n">
        <v>162</v>
      </c>
      <c r="BN484" s="218" t="n">
        <v>162</v>
      </c>
      <c r="BO484" s="218" t="n"/>
      <c r="BP484" s="218" t="n"/>
      <c r="BQ484" s="218" t="n"/>
      <c r="BR484" s="218" t="n"/>
      <c r="BS484" s="218" t="n"/>
      <c r="BT484" s="218" t="n"/>
      <c r="BU484" s="218" t="n"/>
      <c r="BV484" s="218" t="n"/>
      <c r="BW484" s="218" t="n">
        <v>54</v>
      </c>
      <c r="BX484" s="221" t="n">
        <v>162</v>
      </c>
      <c r="BY484" s="221" t="n">
        <v>108</v>
      </c>
      <c r="BZ484" s="221" t="n"/>
      <c r="CA484" s="221" t="n"/>
      <c r="CB484" s="221" t="n"/>
      <c r="CC484" s="221" t="n"/>
      <c r="CD484" s="221" t="n"/>
      <c r="CE484" s="221" t="n"/>
      <c r="CF484" s="221" t="n"/>
      <c r="CG484" s="222" t="n"/>
      <c r="CH484" s="217" t="n">
        <v>0.015</v>
      </c>
      <c r="CI484" s="449" t="n"/>
      <c r="CJ484" s="224" t="n"/>
      <c r="CK484" s="196" t="n"/>
      <c r="CL484" s="196" t="n"/>
      <c r="CM484" s="196" t="n"/>
      <c r="CN484" s="196" t="n"/>
      <c r="CO484" s="196" t="inlineStr">
        <is>
          <t>Media</t>
        </is>
      </c>
      <c r="CP484" s="24" t="inlineStr">
        <is>
          <t>Media</t>
        </is>
      </c>
      <c r="CQ484" s="367" t="n"/>
      <c r="CR484" s="367" t="n"/>
      <c r="CS484" s="367" t="n">
        <v>4</v>
      </c>
      <c r="CT484" s="367" t="n"/>
      <c r="CU484" s="367" t="n"/>
      <c r="CV484" s="367" t="n"/>
      <c r="CW484" s="367" t="n"/>
      <c r="CX484" s="367" t="n"/>
      <c r="CY484" s="367">
        <f>IFERROR(ROUND(STDEV(AN484,L484),1),"")</f>
        <v/>
      </c>
      <c r="CZ484" s="235">
        <f>IFERROR(ROUND(AVERAGE(O484:S484,AA484:AE484),0),"")</f>
        <v/>
      </c>
      <c r="DA484" s="235">
        <f>IFERROR(AVERAGE(T484:X484,AF484:AJ484),"")</f>
        <v/>
      </c>
      <c r="DB484" s="96" t="n"/>
      <c r="DC484" s="431">
        <f>SUM(BL484:BT484,AW484:BE484)</f>
        <v/>
      </c>
      <c r="DD484">
        <f>ROUND(DC484/K484,0)</f>
        <v/>
      </c>
      <c r="DE484">
        <f>IFERROR(ROUND(AVERAGE(Y484:Z484,AK484:AL484),0),"")</f>
        <v/>
      </c>
      <c r="DF484" s="218">
        <f>IFERROR(ROUND((3600/DE484*J484),0),"")</f>
        <v/>
      </c>
      <c r="DG484">
        <f>IFERROR(ROUND(DD484/DF484,1),"")</f>
        <v/>
      </c>
      <c r="DH484" s="431">
        <f>DD484+DB484</f>
        <v/>
      </c>
      <c r="DI484">
        <f>DC484/DH484</f>
        <v/>
      </c>
      <c r="DK484" s="431">
        <f>DF484-AP484</f>
        <v/>
      </c>
      <c r="DL484" s="367" t="n"/>
      <c r="DM484" s="367" t="n"/>
      <c r="DN484" s="367" t="n"/>
      <c r="DO484" s="367" t="n"/>
      <c r="DP484" s="367" t="n"/>
      <c r="DQ484" s="367" t="n"/>
      <c r="DR484" s="367" t="n"/>
      <c r="DS484" s="367" t="n"/>
      <c r="DT484" s="367" t="n"/>
      <c r="DU484" s="367" t="n"/>
      <c r="DV484" s="367" t="n"/>
      <c r="DW484" s="367" t="n"/>
      <c r="DX484" s="367" t="n"/>
      <c r="DY484" s="367" t="n"/>
      <c r="DZ484" s="367" t="n"/>
      <c r="EA484" s="367" t="n"/>
      <c r="EB484" s="367" t="n"/>
      <c r="EC484" s="367" t="n"/>
      <c r="ED484" s="367" t="n"/>
      <c r="EE484" s="367" t="n"/>
      <c r="EF484" s="367" t="n"/>
      <c r="EG484" s="367" t="n"/>
      <c r="EH484" s="367" t="n"/>
      <c r="EI484" s="367" t="n"/>
    </row>
    <row r="485" ht="31.5" customFormat="1" customHeight="1" s="242">
      <c r="A485" s="236" t="n">
        <v>2022</v>
      </c>
      <c r="B485" s="192" t="n">
        <v>1</v>
      </c>
      <c r="C485" s="448" t="n">
        <v>44585</v>
      </c>
      <c r="D485" s="192" t="n">
        <v>124</v>
      </c>
      <c r="E485" s="192" t="n">
        <v>689</v>
      </c>
      <c r="F485" s="192" t="n">
        <v>2</v>
      </c>
      <c r="G485" s="241" t="inlineStr">
        <is>
          <t>لوحه غساله كيلوباترا</t>
        </is>
      </c>
      <c r="H485" t="inlineStr">
        <is>
          <t>FMDAII70CP0000</t>
        </is>
      </c>
      <c r="I485" t="inlineStr">
        <is>
          <t>1400*1700</t>
        </is>
      </c>
      <c r="J485" t="n">
        <v>2</v>
      </c>
      <c r="K485" t="n">
        <v>2</v>
      </c>
      <c r="L485" s="243" t="n">
        <v>75</v>
      </c>
      <c r="M485" s="244" t="n">
        <v>67.5</v>
      </c>
      <c r="N485" s="245" t="n">
        <v>82.5</v>
      </c>
      <c r="O485" s="235" t="n">
        <v>6534</v>
      </c>
      <c r="P485" s="235" t="n">
        <v>6048</v>
      </c>
      <c r="Q485" s="235" t="n"/>
      <c r="R485" s="235" t="n">
        <v>5724</v>
      </c>
      <c r="S485" s="235" t="n">
        <v>6588</v>
      </c>
      <c r="T485" s="235" t="n">
        <v>4860</v>
      </c>
      <c r="U485" s="235" t="n">
        <v>4320</v>
      </c>
      <c r="V485" s="235" t="n"/>
      <c r="W485" s="235" t="n">
        <v>4374</v>
      </c>
      <c r="X485" s="235" t="n">
        <v>4914</v>
      </c>
      <c r="Y485" s="195" t="n">
        <v>115</v>
      </c>
      <c r="Z485" s="195" t="n">
        <v>115</v>
      </c>
      <c r="AA485" s="235" t="n">
        <v>6696</v>
      </c>
      <c r="AB485" s="235" t="n">
        <v>6480</v>
      </c>
      <c r="AC485" s="235" t="n">
        <v>6858</v>
      </c>
      <c r="AD485" s="235" t="n">
        <v>7074</v>
      </c>
      <c r="AE485" s="235" t="n">
        <v>6750</v>
      </c>
      <c r="AF485" s="235" t="n">
        <v>5076</v>
      </c>
      <c r="AG485" s="235" t="n">
        <v>4860</v>
      </c>
      <c r="AH485" s="235" t="n">
        <v>5022</v>
      </c>
      <c r="AI485" s="235" t="n">
        <v>5184</v>
      </c>
      <c r="AJ485" s="235" t="n">
        <v>4806</v>
      </c>
      <c r="AK485" s="195" t="n">
        <v>114</v>
      </c>
      <c r="AL485" s="195" t="n">
        <v>113</v>
      </c>
      <c r="AM485" s="235" t="n"/>
      <c r="AN485" s="235" t="n"/>
      <c r="AO485" s="282" t="n"/>
      <c r="AP485" s="219" t="n">
        <v>60</v>
      </c>
      <c r="AQ485" s="220" t="n">
        <v>120</v>
      </c>
      <c r="AR485" s="218" t="n"/>
      <c r="AS485" s="218" t="n"/>
      <c r="AT485" s="218" t="n"/>
      <c r="AU485" s="218" t="n"/>
      <c r="AV485" s="218" t="n">
        <v>37800</v>
      </c>
      <c r="AW485" s="218" t="n"/>
      <c r="AX485" s="218" t="n">
        <v>162</v>
      </c>
      <c r="AY485" s="218" t="n">
        <v>216</v>
      </c>
      <c r="AZ485" s="218" t="n"/>
      <c r="BA485" s="218" t="n"/>
      <c r="BB485" s="218" t="n"/>
      <c r="BC485" s="218" t="n"/>
      <c r="BD485" s="218" t="n"/>
      <c r="BE485" s="218" t="n"/>
      <c r="BF485" s="218" t="n"/>
      <c r="BG485" s="218" t="n"/>
      <c r="BH485" s="218" t="n">
        <v>38178</v>
      </c>
      <c r="BI485" s="218" t="n"/>
      <c r="BJ485" s="218" t="n"/>
      <c r="BK485" s="218" t="n">
        <v>61236</v>
      </c>
      <c r="BL485" s="218" t="n">
        <v>162</v>
      </c>
      <c r="BM485" s="218" t="n">
        <v>162</v>
      </c>
      <c r="BN485" s="218" t="n">
        <v>108</v>
      </c>
      <c r="BO485" s="218" t="n"/>
      <c r="BP485" s="218" t="n"/>
      <c r="BQ485" s="218" t="n"/>
      <c r="BR485" s="218" t="n"/>
      <c r="BS485" s="218" t="n"/>
      <c r="BT485" s="218" t="n"/>
      <c r="BU485" s="218" t="n"/>
      <c r="BV485" s="218" t="n"/>
      <c r="BW485" s="218" t="n"/>
      <c r="BX485" s="221" t="n">
        <v>162</v>
      </c>
      <c r="BY485" s="221" t="n">
        <v>162</v>
      </c>
      <c r="BZ485" s="221" t="n"/>
      <c r="CA485" s="221" t="n"/>
      <c r="CB485" s="221" t="n"/>
      <c r="CC485" s="221" t="n"/>
      <c r="CD485" s="221" t="n"/>
      <c r="CE485" s="221" t="n"/>
      <c r="CF485" s="221" t="n"/>
      <c r="CG485" s="222" t="n"/>
      <c r="CH485" s="217" t="n">
        <v>0.015</v>
      </c>
      <c r="CI485" s="449" t="n"/>
      <c r="CJ485" s="224" t="n"/>
      <c r="CK485" s="196" t="n"/>
      <c r="CL485" s="196" t="n"/>
      <c r="CM485" s="196" t="n"/>
      <c r="CN485" s="196" t="n"/>
      <c r="CO485" s="196" t="inlineStr">
        <is>
          <t>Media</t>
        </is>
      </c>
      <c r="CP485" s="24" t="inlineStr">
        <is>
          <t>Media</t>
        </is>
      </c>
      <c r="CQ485" s="367" t="n"/>
      <c r="CR485" s="367" t="n"/>
      <c r="CS485" s="367" t="n">
        <v>4</v>
      </c>
      <c r="CT485" s="367" t="n"/>
      <c r="CU485" s="367" t="n"/>
      <c r="CV485" s="367" t="n"/>
      <c r="CW485" s="367" t="n"/>
      <c r="CX485" s="367" t="n"/>
      <c r="CY485" s="367">
        <f>IFERROR(ROUND(STDEV(AN485,L485),1),"")</f>
        <v/>
      </c>
      <c r="CZ485" s="235">
        <f>IFERROR(ROUND(AVERAGE(O485:S485,AA485:AE485),0),"")</f>
        <v/>
      </c>
      <c r="DA485" s="235">
        <f>IFERROR(AVERAGE(T485:X485,AF485:AJ485),"")</f>
        <v/>
      </c>
      <c r="DB485" s="96" t="n"/>
      <c r="DC485" s="431">
        <f>SUM(BL485:BT485,AW485:BE485)</f>
        <v/>
      </c>
      <c r="DD485">
        <f>ROUND(DC485/K485,0)</f>
        <v/>
      </c>
      <c r="DE485">
        <f>IFERROR(ROUND(AVERAGE(Y485:Z485,AK485:AL485),0),"")</f>
        <v/>
      </c>
      <c r="DF485" s="218">
        <f>IFERROR(ROUND((3600/DE485*J485),0),"")</f>
        <v/>
      </c>
      <c r="DG485">
        <f>IFERROR(ROUND(DD485/DF485,1),"")</f>
        <v/>
      </c>
      <c r="DH485" s="431">
        <f>DD485+DB485</f>
        <v/>
      </c>
      <c r="DI485">
        <f>DC485/DH485</f>
        <v/>
      </c>
      <c r="DK485" s="431">
        <f>DF485-AP485</f>
        <v/>
      </c>
      <c r="DL485" s="367" t="n"/>
      <c r="DM485" s="367" t="n"/>
      <c r="DN485" s="367" t="n"/>
      <c r="DO485" s="367" t="n"/>
      <c r="DP485" s="367" t="n"/>
      <c r="DQ485" s="367" t="n"/>
      <c r="DR485" s="367" t="n"/>
      <c r="DS485" s="367" t="n"/>
      <c r="DT485" s="367" t="n"/>
      <c r="DU485" s="367" t="n"/>
      <c r="DV485" s="367" t="n"/>
      <c r="DW485" s="367" t="n"/>
      <c r="DX485" s="367" t="n"/>
      <c r="DY485" s="367" t="n"/>
      <c r="DZ485" s="367" t="n"/>
      <c r="EA485" s="367" t="n"/>
      <c r="EB485" s="367" t="n"/>
      <c r="EC485" s="367" t="n"/>
      <c r="ED485" s="367" t="n"/>
      <c r="EE485" s="367" t="n"/>
      <c r="EF485" s="367" t="n"/>
      <c r="EG485" s="367" t="n"/>
      <c r="EH485" s="367" t="n"/>
      <c r="EI485" s="367" t="n"/>
    </row>
    <row r="486" ht="31.5" customFormat="1" customHeight="1" s="242">
      <c r="A486" s="236" t="n">
        <v>2022</v>
      </c>
      <c r="B486" s="192" t="n">
        <v>1</v>
      </c>
      <c r="C486" s="448" t="n">
        <v>44585</v>
      </c>
      <c r="D486" s="192" t="n">
        <v>142</v>
      </c>
      <c r="E486" s="192" t="n">
        <v>280</v>
      </c>
      <c r="F486" s="192" t="n">
        <v>2</v>
      </c>
      <c r="G486" s="241" t="inlineStr">
        <is>
          <t>صندق 10ك بنى سويف</t>
        </is>
      </c>
      <c r="H486" t="inlineStr">
        <is>
          <t>FM000B10000000</t>
        </is>
      </c>
      <c r="I486" t="inlineStr">
        <is>
          <t>1400*1700</t>
        </is>
      </c>
      <c r="J486" t="n">
        <v>3</v>
      </c>
      <c r="K486" t="n">
        <v>2</v>
      </c>
      <c r="L486" s="243" t="n">
        <v>323</v>
      </c>
      <c r="M486" s="244" t="n">
        <v>300.39</v>
      </c>
      <c r="N486" s="245" t="n">
        <v>345.61</v>
      </c>
      <c r="O486" s="235" t="n">
        <v>54436</v>
      </c>
      <c r="P486" s="235" t="n">
        <v>53444</v>
      </c>
      <c r="Q486" s="235" t="n">
        <v>53320</v>
      </c>
      <c r="R486" s="235" t="n"/>
      <c r="S486" s="235" t="n"/>
      <c r="T486" s="235" t="n">
        <v>43400</v>
      </c>
      <c r="U486" s="235" t="n">
        <v>41168</v>
      </c>
      <c r="V486" s="235" t="n">
        <v>42284</v>
      </c>
      <c r="W486" s="235" t="n"/>
      <c r="X486" s="235" t="n"/>
      <c r="Y486" s="195" t="n">
        <v>110</v>
      </c>
      <c r="Z486" s="195" t="n">
        <v>110</v>
      </c>
      <c r="AA486" s="235" t="n"/>
      <c r="AB486" s="235" t="n"/>
      <c r="AC486" s="235" t="n"/>
      <c r="AD486" s="235" t="n"/>
      <c r="AE486" s="235" t="n"/>
      <c r="AF486" s="235" t="n"/>
      <c r="AG486" s="235" t="n"/>
      <c r="AH486" s="235" t="n"/>
      <c r="AI486" s="235" t="n"/>
      <c r="AJ486" s="235" t="n"/>
      <c r="AK486" s="195" t="n">
        <v>108</v>
      </c>
      <c r="AL486" s="195" t="n">
        <v>108</v>
      </c>
      <c r="AM486" s="235" t="n"/>
      <c r="AN486" s="235" t="n"/>
      <c r="AO486" s="282" t="n"/>
      <c r="AP486" s="219" t="n">
        <v>105</v>
      </c>
      <c r="AQ486" s="220" t="n">
        <v>103</v>
      </c>
      <c r="AR486" s="218" t="n"/>
      <c r="AS486" s="218" t="n"/>
      <c r="AT486" s="218" t="n"/>
      <c r="AU486" s="218" t="n"/>
      <c r="AV486" s="218" t="n"/>
      <c r="AW486" s="218" t="n"/>
      <c r="AX486" s="218" t="n"/>
      <c r="AY486" s="218" t="n"/>
      <c r="AZ486" s="218" t="n"/>
      <c r="BA486" s="218" t="n"/>
      <c r="BB486" s="218" t="n"/>
      <c r="BC486" s="218" t="n"/>
      <c r="BD486" s="218" t="n"/>
      <c r="BE486" s="218" t="n"/>
      <c r="BF486" s="218" t="n"/>
      <c r="BG486" s="218" t="n"/>
      <c r="BH486" s="218" t="n"/>
      <c r="BI486" s="218" t="n"/>
      <c r="BJ486" s="218" t="n"/>
      <c r="BK486" s="218" t="n"/>
      <c r="BL486" s="218" t="n"/>
      <c r="BM486" s="218" t="n"/>
      <c r="BN486" s="218" t="n"/>
      <c r="BO486" s="218" t="n"/>
      <c r="BP486" s="218" t="n"/>
      <c r="BQ486" s="218" t="n"/>
      <c r="BR486" s="218" t="n"/>
      <c r="BS486" s="218" t="n"/>
      <c r="BT486" s="218" t="n"/>
      <c r="BU486" s="218" t="n"/>
      <c r="BV486" s="218" t="n"/>
      <c r="BW486" s="218" t="n"/>
      <c r="BX486" s="221" t="n"/>
      <c r="BY486" s="221" t="n"/>
      <c r="BZ486" s="221" t="n"/>
      <c r="CA486" s="221" t="n"/>
      <c r="CB486" s="221" t="n"/>
      <c r="CC486" s="221" t="n"/>
      <c r="CD486" s="221" t="n"/>
      <c r="CE486" s="221" t="n"/>
      <c r="CF486" s="221" t="n"/>
      <c r="CG486" s="222" t="n"/>
      <c r="CH486" s="217" t="n">
        <v>0.015</v>
      </c>
      <c r="CI486" s="449" t="n"/>
      <c r="CJ486" s="224" t="n"/>
      <c r="CK486" s="196" t="n"/>
      <c r="CL486" s="196" t="n"/>
      <c r="CM486" s="196" t="n"/>
      <c r="CN486" s="196" t="n"/>
      <c r="CO486" s="196" t="inlineStr">
        <is>
          <t>عملاء متنوعون</t>
        </is>
      </c>
      <c r="CP486" s="24" t="n"/>
      <c r="CQ486" s="367" t="n"/>
      <c r="CR486" s="367" t="n"/>
      <c r="CS486" s="367" t="n">
        <v>4</v>
      </c>
      <c r="CT486" s="367" t="n"/>
      <c r="CU486" s="367" t="n"/>
      <c r="CV486" s="367" t="n"/>
      <c r="CW486" s="367" t="n"/>
      <c r="CX486" s="367" t="n"/>
      <c r="CY486" s="367">
        <f>IFERROR(ROUND(STDEV(AN486,L486),1),"")</f>
        <v/>
      </c>
      <c r="CZ486" s="235">
        <f>IFERROR(ROUND(AVERAGE(O486:S486,AA486:AE486),0),"")</f>
        <v/>
      </c>
      <c r="DA486" s="235">
        <f>IFERROR(AVERAGE(T486:X486,AF486:AJ486),"")</f>
        <v/>
      </c>
      <c r="DB486" s="96" t="n"/>
      <c r="DC486" s="431">
        <f>SUM(BL486:BT486,AW486:BE486)</f>
        <v/>
      </c>
      <c r="DD486">
        <f>ROUND(DC486/K486,0)</f>
        <v/>
      </c>
      <c r="DE486">
        <f>IFERROR(ROUND(AVERAGE(Y486:Z486,AK486:AL486),0),"")</f>
        <v/>
      </c>
      <c r="DF486" s="218">
        <f>IFERROR(ROUND((3600/DE486*J486),0),"")</f>
        <v/>
      </c>
      <c r="DG486">
        <f>IFERROR(ROUND(DD486/DF486,1),"")</f>
        <v/>
      </c>
      <c r="DH486" s="431">
        <f>DD486+DB486</f>
        <v/>
      </c>
      <c r="DI486">
        <f>DC486/DH486</f>
        <v/>
      </c>
      <c r="DK486" s="431">
        <f>DF486-AP486</f>
        <v/>
      </c>
      <c r="DL486" s="367" t="n"/>
      <c r="DM486" s="367" t="n"/>
      <c r="DN486" s="367" t="n"/>
      <c r="DO486" s="367" t="n"/>
      <c r="DP486" s="367" t="n"/>
      <c r="DQ486" s="367" t="n"/>
      <c r="DR486" s="367" t="n"/>
      <c r="DS486" s="367" t="n"/>
      <c r="DT486" s="367" t="n"/>
      <c r="DU486" s="367" t="n"/>
      <c r="DV486" s="367" t="n"/>
      <c r="DW486" s="367" t="n"/>
      <c r="DX486" s="367" t="n"/>
      <c r="DY486" s="367" t="n"/>
      <c r="DZ486" s="367" t="n"/>
      <c r="EA486" s="367" t="n"/>
      <c r="EB486" s="367" t="n"/>
      <c r="EC486" s="367" t="n"/>
      <c r="ED486" s="367" t="n"/>
      <c r="EE486" s="367" t="n"/>
      <c r="EF486" s="367" t="n"/>
      <c r="EG486" s="367" t="n"/>
      <c r="EH486" s="367" t="n"/>
      <c r="EI486" s="367" t="n"/>
    </row>
    <row r="487" ht="31.5" customFormat="1" customHeight="1" s="242">
      <c r="A487" s="236" t="n">
        <v>2022</v>
      </c>
      <c r="B487" s="192" t="n">
        <v>1</v>
      </c>
      <c r="C487" s="448" t="n">
        <v>44585</v>
      </c>
      <c r="D487" s="192" t="n">
        <v>425</v>
      </c>
      <c r="E487" s="192" t="n">
        <v>674</v>
      </c>
      <c r="F487" s="192" t="n">
        <v>2</v>
      </c>
      <c r="G487" s="241" t="inlineStr">
        <is>
          <t>LgWashing Mashine Base (VIVACHE)</t>
        </is>
      </c>
      <c r="H487" t="inlineStr">
        <is>
          <t>FMLGEI10000000</t>
        </is>
      </c>
      <c r="I487" t="inlineStr">
        <is>
          <t>1700*1400</t>
        </is>
      </c>
      <c r="J487" t="n">
        <v>2</v>
      </c>
      <c r="K487" t="n">
        <v>1</v>
      </c>
      <c r="L487" s="243" t="n">
        <v>256</v>
      </c>
      <c r="M487" s="244" t="n">
        <v>240.896</v>
      </c>
      <c r="N487" s="245" t="n">
        <v>274.176</v>
      </c>
      <c r="O487" s="235" t="n"/>
      <c r="P487" s="235" t="n"/>
      <c r="Q487" s="235" t="n"/>
      <c r="R487" s="235" t="n"/>
      <c r="S487" s="235" t="n"/>
      <c r="T487" s="235" t="n"/>
      <c r="U487" s="235" t="n"/>
      <c r="V487" s="235" t="n"/>
      <c r="W487" s="235" t="n"/>
      <c r="X487" s="235" t="n"/>
      <c r="Y487" s="195" t="n">
        <v>115</v>
      </c>
      <c r="Z487" s="195" t="n">
        <v>113</v>
      </c>
      <c r="AA487" s="235" t="n"/>
      <c r="AB487" s="235" t="n"/>
      <c r="AC487" s="235" t="n"/>
      <c r="AD487" s="235" t="n"/>
      <c r="AE487" s="235" t="n"/>
      <c r="AF487" s="235" t="n"/>
      <c r="AG487" s="235" t="n"/>
      <c r="AH487" s="235" t="n"/>
      <c r="AI487" s="235" t="n"/>
      <c r="AJ487" s="235" t="n"/>
      <c r="AK487" s="195" t="n">
        <v>116</v>
      </c>
      <c r="AL487" s="195" t="n">
        <v>115</v>
      </c>
      <c r="AM487" s="235" t="n"/>
      <c r="AN487" s="235" t="n"/>
      <c r="AO487" s="282" t="n"/>
      <c r="AP487" s="219" t="n">
        <v>40</v>
      </c>
      <c r="AQ487" s="220" t="n">
        <v>180</v>
      </c>
      <c r="AR487" s="218" t="n"/>
      <c r="AS487" s="218" t="n"/>
      <c r="AT487" s="218" t="n"/>
      <c r="AU487" s="218" t="n"/>
      <c r="AV487" s="218" t="n"/>
      <c r="AW487" s="218" t="n"/>
      <c r="AX487" s="218" t="n"/>
      <c r="AY487" s="218" t="n"/>
      <c r="AZ487" s="218" t="n"/>
      <c r="BA487" s="218" t="n"/>
      <c r="BB487" s="218" t="n"/>
      <c r="BC487" s="218" t="n"/>
      <c r="BD487" s="218" t="n"/>
      <c r="BE487" s="218" t="n"/>
      <c r="BF487" s="218" t="n"/>
      <c r="BG487" s="218" t="n"/>
      <c r="BH487" s="218" t="n"/>
      <c r="BI487" s="218" t="n"/>
      <c r="BJ487" s="218" t="n"/>
      <c r="BK487" s="218" t="n"/>
      <c r="BL487" s="218" t="n"/>
      <c r="BM487" s="218" t="n"/>
      <c r="BN487" s="218" t="n"/>
      <c r="BO487" s="218" t="n"/>
      <c r="BP487" s="218" t="n"/>
      <c r="BQ487" s="218" t="n"/>
      <c r="BR487" s="218" t="n"/>
      <c r="BS487" s="218" t="n"/>
      <c r="BT487" s="218" t="n"/>
      <c r="BU487" s="218" t="n"/>
      <c r="BV487" s="218" t="n"/>
      <c r="BW487" s="218" t="n"/>
      <c r="BX487" s="221" t="n"/>
      <c r="BY487" s="221" t="n"/>
      <c r="BZ487" s="221" t="n"/>
      <c r="CA487" s="221" t="n"/>
      <c r="CB487" s="221" t="n"/>
      <c r="CC487" s="221" t="n"/>
      <c r="CD487" s="221" t="n"/>
      <c r="CE487" s="221" t="n"/>
      <c r="CF487" s="221" t="n"/>
      <c r="CG487" s="222" t="n"/>
      <c r="CH487" s="217" t="n">
        <v>0.015</v>
      </c>
      <c r="CI487" s="449" t="n"/>
      <c r="CJ487" s="224" t="n"/>
      <c r="CK487" s="196" t="n"/>
      <c r="CL487" s="196" t="n"/>
      <c r="CM487" s="196" t="n"/>
      <c r="CN487" s="196" t="n"/>
      <c r="CO487" s="196" t="inlineStr">
        <is>
          <t>LG</t>
        </is>
      </c>
      <c r="CP487" s="24" t="inlineStr">
        <is>
          <t>HE</t>
        </is>
      </c>
      <c r="CQ487" s="367" t="inlineStr">
        <is>
          <t>AGG76599802</t>
        </is>
      </c>
      <c r="CR487" s="367" t="inlineStr">
        <is>
          <t>mmf</t>
        </is>
      </c>
      <c r="CS487" s="367" t="n">
        <v>4</v>
      </c>
      <c r="CT487" s="367" t="n"/>
      <c r="CU487" s="367" t="n"/>
      <c r="CV487" s="367" t="n"/>
      <c r="CW487" s="367" t="n"/>
      <c r="CX487" s="367" t="n"/>
      <c r="CY487" s="367">
        <f>IFERROR(ROUND(STDEV(AN487,L487),1),"")</f>
        <v/>
      </c>
      <c r="CZ487" s="235">
        <f>IFERROR(ROUND(AVERAGE(O487:S487,AA487:AE487),0),"")</f>
        <v/>
      </c>
      <c r="DA487" s="235">
        <f>IFERROR(AVERAGE(T487:X487,AF487:AJ487),"")</f>
        <v/>
      </c>
      <c r="DB487" s="96" t="n"/>
      <c r="DC487" s="431">
        <f>SUM(BL487:BT487,AW487:BE487)</f>
        <v/>
      </c>
      <c r="DD487">
        <f>ROUND(DC487/K487,0)</f>
        <v/>
      </c>
      <c r="DE487">
        <f>IFERROR(ROUND(AVERAGE(Y487:Z487,AK487:AL487),0),"")</f>
        <v/>
      </c>
      <c r="DF487" s="218">
        <f>IFERROR(ROUND((3600/DE487*J487),0),"")</f>
        <v/>
      </c>
      <c r="DG487">
        <f>IFERROR(ROUND(DD487/DF487,1),"")</f>
        <v/>
      </c>
      <c r="DH487" s="431">
        <f>DD487+DB487</f>
        <v/>
      </c>
      <c r="DI487">
        <f>DC487/DH487</f>
        <v/>
      </c>
      <c r="DK487" s="431">
        <f>DF487-AP487</f>
        <v/>
      </c>
      <c r="DL487" s="367" t="n"/>
      <c r="DM487" s="367" t="n"/>
      <c r="DN487" s="367" t="n"/>
      <c r="DO487" s="367" t="n"/>
      <c r="DP487" s="367" t="n"/>
      <c r="DQ487" s="367" t="n"/>
      <c r="DR487" s="367" t="n"/>
      <c r="DS487" s="367" t="n"/>
      <c r="DT487" s="367" t="n"/>
      <c r="DU487" s="367" t="n"/>
      <c r="DV487" s="367" t="n"/>
      <c r="DW487" s="367" t="n"/>
      <c r="DX487" s="367" t="n"/>
      <c r="DY487" s="367" t="n"/>
      <c r="DZ487" s="367" t="n"/>
      <c r="EA487" s="367" t="n"/>
      <c r="EB487" s="367" t="n"/>
      <c r="EC487" s="367" t="n"/>
      <c r="ED487" s="367" t="n"/>
      <c r="EE487" s="367" t="n"/>
      <c r="EF487" s="367" t="n"/>
      <c r="EG487" s="367" t="n"/>
      <c r="EH487" s="367" t="n"/>
      <c r="EI487" s="367" t="n"/>
    </row>
    <row r="488" ht="31.5" customFormat="1" customHeight="1" s="242">
      <c r="A488" s="236" t="n">
        <v>2022</v>
      </c>
      <c r="B488" s="192" t="n">
        <v>1</v>
      </c>
      <c r="C488" s="448" t="n">
        <v>44585</v>
      </c>
      <c r="D488" s="192" t="n">
        <v>182</v>
      </c>
      <c r="E488" s="192" t="n">
        <v>331</v>
      </c>
      <c r="F488" s="192" t="n">
        <v>3</v>
      </c>
      <c r="G488" s="241" t="inlineStr">
        <is>
          <t>LG 43UJ63</t>
        </is>
      </c>
      <c r="H488" t="inlineStr">
        <is>
          <t>FMLGEI43630000</t>
        </is>
      </c>
      <c r="I488" t="inlineStr">
        <is>
          <t>1400*1700</t>
        </is>
      </c>
      <c r="J488" t="n">
        <v>4</v>
      </c>
      <c r="K488" t="n">
        <v>2</v>
      </c>
      <c r="L488" s="243" t="n">
        <v>332</v>
      </c>
      <c r="M488" s="244" t="n">
        <v>312.412</v>
      </c>
      <c r="N488" s="245" t="n">
        <v>355.572</v>
      </c>
      <c r="O488" s="235" t="n"/>
      <c r="P488" s="235" t="n"/>
      <c r="Q488" s="235" t="n"/>
      <c r="R488" s="235" t="n"/>
      <c r="S488" s="235" t="n"/>
      <c r="T488" s="235" t="n"/>
      <c r="U488" s="235" t="n"/>
      <c r="V488" s="235" t="n"/>
      <c r="W488" s="235" t="n"/>
      <c r="X488" s="235" t="n"/>
      <c r="Y488" s="195" t="n">
        <v>133</v>
      </c>
      <c r="Z488" s="195" t="n">
        <v>133</v>
      </c>
      <c r="AA488" s="235" t="n"/>
      <c r="AB488" s="235" t="n"/>
      <c r="AC488" s="235" t="n"/>
      <c r="AD488" s="235" t="n"/>
      <c r="AE488" s="235" t="n"/>
      <c r="AF488" s="235" t="n"/>
      <c r="AG488" s="235" t="n"/>
      <c r="AH488" s="235" t="n"/>
      <c r="AI488" s="235" t="n"/>
      <c r="AJ488" s="235" t="n"/>
      <c r="AK488" s="195" t="n">
        <v>133</v>
      </c>
      <c r="AL488" s="195" t="n">
        <v>133</v>
      </c>
      <c r="AM488" s="235" t="n"/>
      <c r="AN488" s="235" t="n"/>
      <c r="AO488" s="282" t="n"/>
      <c r="AP488" s="219" t="n">
        <v>110</v>
      </c>
      <c r="AQ488" s="220" t="n">
        <v>131</v>
      </c>
      <c r="AR488" s="218" t="n"/>
      <c r="AS488" s="218" t="n"/>
      <c r="AT488" s="218" t="n"/>
      <c r="AU488" s="218" t="n"/>
      <c r="AV488" s="218" t="n"/>
      <c r="AW488" s="218" t="n"/>
      <c r="AX488" s="218" t="n"/>
      <c r="AY488" s="218" t="n"/>
      <c r="AZ488" s="218" t="n"/>
      <c r="BA488" s="218" t="n"/>
      <c r="BB488" s="218" t="n"/>
      <c r="BC488" s="218" t="n"/>
      <c r="BD488" s="218" t="n"/>
      <c r="BE488" s="218" t="n"/>
      <c r="BF488" s="218" t="n"/>
      <c r="BG488" s="218" t="n"/>
      <c r="BH488" s="218" t="n"/>
      <c r="BI488" s="218" t="n"/>
      <c r="BJ488" s="218" t="n"/>
      <c r="BK488" s="218" t="n"/>
      <c r="BL488" s="218" t="n"/>
      <c r="BM488" s="218" t="n"/>
      <c r="BN488" s="218" t="n"/>
      <c r="BO488" s="218" t="n"/>
      <c r="BP488" s="218" t="n"/>
      <c r="BQ488" s="218" t="n"/>
      <c r="BR488" s="218" t="n"/>
      <c r="BS488" s="218" t="n"/>
      <c r="BT488" s="218" t="n"/>
      <c r="BU488" s="218" t="n"/>
      <c r="BV488" s="218" t="n"/>
      <c r="BW488" s="218" t="n"/>
      <c r="BX488" s="221" t="n"/>
      <c r="BY488" s="221" t="n"/>
      <c r="BZ488" s="221" t="n"/>
      <c r="CA488" s="221" t="n"/>
      <c r="CB488" s="221" t="n"/>
      <c r="CC488" s="221" t="n"/>
      <c r="CD488" s="221" t="n"/>
      <c r="CE488" s="221" t="n"/>
      <c r="CF488" s="221" t="n"/>
      <c r="CG488" s="222" t="n"/>
      <c r="CH488" s="217" t="n">
        <v>0.015</v>
      </c>
      <c r="CI488" s="449" t="n"/>
      <c r="CJ488" s="224" t="n"/>
      <c r="CK488" s="196" t="n"/>
      <c r="CL488" s="196" t="n"/>
      <c r="CM488" s="196" t="n"/>
      <c r="CN488" s="196" t="n"/>
      <c r="CO488" s="196" t="inlineStr">
        <is>
          <t>LG</t>
        </is>
      </c>
      <c r="CP488" s="24" t="inlineStr">
        <is>
          <t>HE</t>
        </is>
      </c>
      <c r="CQ488" s="367" t="inlineStr">
        <is>
          <t>MFZ65333701</t>
        </is>
      </c>
      <c r="CR488" s="367" t="inlineStr">
        <is>
          <t>mma</t>
        </is>
      </c>
      <c r="CS488" s="367" t="n">
        <v>4</v>
      </c>
      <c r="CT488" s="367" t="n"/>
      <c r="CU488" s="367" t="n"/>
      <c r="CV488" s="367" t="n"/>
      <c r="CW488" s="367" t="n"/>
      <c r="CX488" s="367" t="n"/>
      <c r="CY488" s="367">
        <f>IFERROR(ROUND(STDEV(AN488,L488),1),"")</f>
        <v/>
      </c>
      <c r="CZ488" s="235">
        <f>IFERROR(ROUND(AVERAGE(O488:S488,AA488:AE488),0),"")</f>
        <v/>
      </c>
      <c r="DA488" s="235">
        <f>IFERROR(AVERAGE(T488:X488,AF488:AJ488),"")</f>
        <v/>
      </c>
      <c r="DB488" s="96" t="n"/>
      <c r="DC488" s="431">
        <f>SUM(BL488:BT488,AW488:BE488)</f>
        <v/>
      </c>
      <c r="DD488">
        <f>ROUND(DC488/K488,0)</f>
        <v/>
      </c>
      <c r="DE488">
        <f>IFERROR(ROUND(AVERAGE(Y488:Z488,AK488:AL488),0),"")</f>
        <v/>
      </c>
      <c r="DF488" s="218">
        <f>IFERROR(ROUND((3600/DE488*J488),0),"")</f>
        <v/>
      </c>
      <c r="DG488">
        <f>IFERROR(ROUND(DD488/DF488,1),"")</f>
        <v/>
      </c>
      <c r="DH488" s="431">
        <f>DD488+DB488</f>
        <v/>
      </c>
      <c r="DI488">
        <f>DC488/DH488</f>
        <v/>
      </c>
      <c r="DK488" s="431">
        <f>DF488-AP488</f>
        <v/>
      </c>
      <c r="DL488" s="367" t="n"/>
      <c r="DM488" s="367" t="n"/>
      <c r="DN488" s="367" t="n"/>
      <c r="DO488" s="367" t="n"/>
      <c r="DP488" s="367" t="n"/>
      <c r="DQ488" s="367" t="n"/>
      <c r="DR488" s="367" t="n"/>
      <c r="DS488" s="367" t="n"/>
      <c r="DT488" s="367" t="n"/>
      <c r="DU488" s="367" t="n"/>
      <c r="DV488" s="367" t="n"/>
      <c r="DW488" s="367" t="n"/>
      <c r="DX488" s="367" t="n"/>
      <c r="DY488" s="367" t="n"/>
      <c r="DZ488" s="367" t="n"/>
      <c r="EA488" s="367" t="n"/>
      <c r="EB488" s="367" t="n"/>
      <c r="EC488" s="367" t="n"/>
      <c r="ED488" s="367" t="n"/>
      <c r="EE488" s="367" t="n"/>
      <c r="EF488" s="367" t="n"/>
      <c r="EG488" s="367" t="n"/>
      <c r="EH488" s="367" t="n"/>
      <c r="EI488" s="367" t="n"/>
    </row>
    <row r="489" ht="31.5" customFormat="1" customHeight="1" s="242">
      <c r="A489" s="236" t="n">
        <v>2022</v>
      </c>
      <c r="B489" s="192" t="n">
        <v>1</v>
      </c>
      <c r="C489" s="448" t="n">
        <v>44585</v>
      </c>
      <c r="D489" s="192" t="n">
        <v>382</v>
      </c>
      <c r="E489" s="192" t="n">
        <v>449</v>
      </c>
      <c r="F489" s="192" t="n">
        <v>3</v>
      </c>
      <c r="G489" s="241" t="inlineStr">
        <is>
          <t>FRONT 43LM63</t>
        </is>
      </c>
      <c r="H489" t="inlineStr">
        <is>
          <t>FMLGEI43LM63FR</t>
        </is>
      </c>
      <c r="I489" t="inlineStr">
        <is>
          <t>1400*1700</t>
        </is>
      </c>
      <c r="J489" t="n">
        <v>3</v>
      </c>
      <c r="K489" t="n">
        <v>1</v>
      </c>
      <c r="L489" s="243" t="n">
        <v>46</v>
      </c>
      <c r="M489" s="244" t="n">
        <v>40.986</v>
      </c>
      <c r="N489" s="245" t="n">
        <v>50.048</v>
      </c>
      <c r="O489" s="235" t="n">
        <v>17780</v>
      </c>
      <c r="P489" s="235" t="n"/>
      <c r="Q489" s="235" t="n">
        <v>16256</v>
      </c>
      <c r="R489" s="235" t="n">
        <v>15748</v>
      </c>
      <c r="S489" s="235" t="n">
        <v>16764</v>
      </c>
      <c r="T489" s="235" t="n">
        <v>12954</v>
      </c>
      <c r="U489" s="235" t="n"/>
      <c r="V489" s="235" t="n">
        <v>11176</v>
      </c>
      <c r="W489" s="235" t="n">
        <v>11176</v>
      </c>
      <c r="X489" s="235" t="n">
        <v>12192</v>
      </c>
      <c r="Y489" s="195" t="n">
        <v>88</v>
      </c>
      <c r="Z489" s="195" t="n">
        <v>89</v>
      </c>
      <c r="AA489" s="235" t="n">
        <v>16510</v>
      </c>
      <c r="AB489" s="235" t="n">
        <v>17272</v>
      </c>
      <c r="AC489" s="235" t="n">
        <v>17780</v>
      </c>
      <c r="AD489" s="235" t="n">
        <v>17018</v>
      </c>
      <c r="AE489" s="235" t="n">
        <v>19812</v>
      </c>
      <c r="AF489" s="235" t="n">
        <v>11176</v>
      </c>
      <c r="AG489" s="235" t="n">
        <v>10668</v>
      </c>
      <c r="AH489" s="235" t="n">
        <v>11176</v>
      </c>
      <c r="AI489" s="235" t="n">
        <v>10668</v>
      </c>
      <c r="AJ489" s="235" t="n">
        <v>12192</v>
      </c>
      <c r="AK489" s="195" t="n">
        <v>90</v>
      </c>
      <c r="AL489" s="195" t="n">
        <v>89</v>
      </c>
      <c r="AM489" s="235" t="n"/>
      <c r="AN489" s="235" t="n"/>
      <c r="AO489" s="282" t="n"/>
      <c r="AP489" s="219" t="n">
        <v>108</v>
      </c>
      <c r="AQ489" s="220" t="n">
        <v>100</v>
      </c>
      <c r="AR489" s="218" t="n"/>
      <c r="AS489" s="218" t="n"/>
      <c r="AT489" s="218" t="n"/>
      <c r="AU489" s="218" t="n"/>
      <c r="AV489" s="218" t="n">
        <v>342900</v>
      </c>
      <c r="AW489" s="218" t="n"/>
      <c r="AX489" s="218" t="n">
        <v>1270</v>
      </c>
      <c r="AY489" s="218" t="n">
        <v>1016</v>
      </c>
      <c r="AZ489" s="218" t="n"/>
      <c r="BA489" s="218" t="n"/>
      <c r="BB489" s="218" t="n"/>
      <c r="BC489" s="218" t="n"/>
      <c r="BD489" s="218" t="n"/>
      <c r="BE489" s="218" t="n"/>
      <c r="BF489" s="218" t="n"/>
      <c r="BG489" s="218" t="n"/>
      <c r="BH489" s="218" t="n">
        <v>345186</v>
      </c>
      <c r="BI489" s="218" t="n"/>
      <c r="BJ489" s="218" t="n"/>
      <c r="BK489" s="218" t="n">
        <v>388620</v>
      </c>
      <c r="BL489" s="218" t="n">
        <v>1016</v>
      </c>
      <c r="BM489" s="218" t="n">
        <v>1016</v>
      </c>
      <c r="BN489" s="218" t="n">
        <v>1016</v>
      </c>
      <c r="BO489" s="218" t="n"/>
      <c r="BP489" s="218" t="n"/>
      <c r="BQ489" s="218" t="n"/>
      <c r="BR489" s="218" t="n"/>
      <c r="BS489" s="218" t="n"/>
      <c r="BT489" s="218" t="n"/>
      <c r="BU489" s="218" t="n"/>
      <c r="BV489" s="218" t="n"/>
      <c r="BW489" s="218" t="n"/>
      <c r="BX489" s="221" t="n">
        <v>2286</v>
      </c>
      <c r="BY489" s="221" t="n">
        <v>2032</v>
      </c>
      <c r="BZ489" s="221" t="n"/>
      <c r="CA489" s="221" t="n"/>
      <c r="CB489" s="221" t="n"/>
      <c r="CC489" s="221" t="n"/>
      <c r="CD489" s="221" t="n"/>
      <c r="CE489" s="221" t="n"/>
      <c r="CF489" s="221" t="n"/>
      <c r="CG489" s="222" t="n"/>
      <c r="CH489" s="217" t="n">
        <v>0.015</v>
      </c>
      <c r="CI489" s="449" t="n"/>
      <c r="CJ489" s="224" t="n"/>
      <c r="CK489" s="196" t="n"/>
      <c r="CL489" s="196" t="n"/>
      <c r="CM489" s="196" t="n"/>
      <c r="CN489" s="196" t="n"/>
      <c r="CO489" s="196" t="inlineStr">
        <is>
          <t>LG</t>
        </is>
      </c>
      <c r="CP489" s="24" t="inlineStr">
        <is>
          <t>HE</t>
        </is>
      </c>
      <c r="CQ489" s="367" t="inlineStr">
        <is>
          <t>MFZ66151901</t>
        </is>
      </c>
      <c r="CR489" s="367" t="inlineStr">
        <is>
          <t>mma</t>
        </is>
      </c>
      <c r="CS489" s="367" t="n">
        <v>4</v>
      </c>
      <c r="CT489" s="367" t="n"/>
      <c r="CU489" s="367" t="n"/>
      <c r="CV489" s="367" t="n"/>
      <c r="CW489" s="367" t="n"/>
      <c r="CX489" s="367" t="n"/>
      <c r="CY489" s="367">
        <f>IFERROR(ROUND(STDEV(AN489,L489),1),"")</f>
        <v/>
      </c>
      <c r="CZ489" s="235">
        <f>IFERROR(ROUND(AVERAGE(O489:S489,AA489:AE489),0),"")</f>
        <v/>
      </c>
      <c r="DA489" s="235">
        <f>IFERROR(AVERAGE(T489:X489,AF489:AJ489),"")</f>
        <v/>
      </c>
      <c r="DB489" s="96" t="n"/>
      <c r="DC489" s="431">
        <f>SUM(BL489:BT489,AW489:BE489)</f>
        <v/>
      </c>
      <c r="DD489">
        <f>ROUND(DC489/K489,0)</f>
        <v/>
      </c>
      <c r="DE489">
        <f>IFERROR(ROUND(AVERAGE(Y489:Z489,AK489:AL489),0),"")</f>
        <v/>
      </c>
      <c r="DF489" s="218">
        <f>IFERROR(ROUND((3600/DE489*J489),0),"")</f>
        <v/>
      </c>
      <c r="DG489">
        <f>IFERROR(ROUND(DD489/DF489,1),"")</f>
        <v/>
      </c>
      <c r="DH489" s="431">
        <f>DD489+DB489</f>
        <v/>
      </c>
      <c r="DI489">
        <f>DC489/DH489</f>
        <v/>
      </c>
      <c r="DK489" s="431">
        <f>DF489-AP489</f>
        <v/>
      </c>
      <c r="DL489" s="367" t="n"/>
      <c r="DM489" s="367" t="n"/>
      <c r="DN489" s="367" t="n"/>
      <c r="DO489" s="367" t="n"/>
      <c r="DP489" s="367" t="n"/>
      <c r="DQ489" s="367" t="n"/>
      <c r="DR489" s="367" t="n"/>
      <c r="DS489" s="367" t="n"/>
      <c r="DT489" s="367" t="n"/>
      <c r="DU489" s="367" t="n"/>
      <c r="DV489" s="367" t="n"/>
      <c r="DW489" s="367" t="n"/>
      <c r="DX489" s="367" t="n"/>
      <c r="DY489" s="367" t="n"/>
      <c r="DZ489" s="367" t="n"/>
      <c r="EA489" s="367" t="n"/>
      <c r="EB489" s="367" t="n"/>
      <c r="EC489" s="367" t="n"/>
      <c r="ED489" s="367" t="n"/>
      <c r="EE489" s="367" t="n"/>
      <c r="EF489" s="367" t="n"/>
      <c r="EG489" s="367" t="n"/>
      <c r="EH489" s="367" t="n"/>
      <c r="EI489" s="367" t="n"/>
    </row>
    <row r="490" ht="31.5" customFormat="1" customHeight="1" s="242">
      <c r="A490" s="236" t="n">
        <v>2022</v>
      </c>
      <c r="B490" s="192" t="n">
        <v>1</v>
      </c>
      <c r="C490" s="448" t="n">
        <v>44585</v>
      </c>
      <c r="D490" s="192" t="n">
        <v>421</v>
      </c>
      <c r="E490" s="192" t="n">
        <v>667</v>
      </c>
      <c r="F490" s="192" t="n">
        <v>3</v>
      </c>
      <c r="G490" s="241" t="inlineStr">
        <is>
          <t>LG 65 UP 81</t>
        </is>
      </c>
      <c r="H490" t="inlineStr">
        <is>
          <t>FMLGEI065UP810</t>
        </is>
      </c>
      <c r="I490" t="inlineStr">
        <is>
          <t>1400*1700</t>
        </is>
      </c>
      <c r="J490" t="n">
        <v>1</v>
      </c>
      <c r="K490" t="n">
        <v>4</v>
      </c>
      <c r="L490" s="243" t="n">
        <v>1554</v>
      </c>
      <c r="M490" s="244" t="n">
        <v>1462.314</v>
      </c>
      <c r="N490" s="245" t="n">
        <v>1664.334</v>
      </c>
      <c r="O490" s="235" t="n"/>
      <c r="P490" s="235" t="n"/>
      <c r="Q490" s="235" t="n"/>
      <c r="R490" s="235" t="n"/>
      <c r="S490" s="235" t="n"/>
      <c r="T490" s="235" t="n"/>
      <c r="U490" s="235" t="n"/>
      <c r="V490" s="235" t="n"/>
      <c r="W490" s="235" t="n"/>
      <c r="X490" s="235" t="n"/>
      <c r="Y490" s="195" t="n">
        <v>187</v>
      </c>
      <c r="Z490" s="195" t="n">
        <v>185</v>
      </c>
      <c r="AA490" s="235" t="n"/>
      <c r="AB490" s="235" t="n"/>
      <c r="AC490" s="235" t="n"/>
      <c r="AD490" s="235" t="n"/>
      <c r="AE490" s="235" t="n"/>
      <c r="AF490" s="235" t="n"/>
      <c r="AG490" s="235" t="n"/>
      <c r="AH490" s="235" t="n"/>
      <c r="AI490" s="235" t="n"/>
      <c r="AJ490" s="235" t="n"/>
      <c r="AK490" s="195" t="n">
        <v>185</v>
      </c>
      <c r="AL490" s="195" t="n">
        <v>186</v>
      </c>
      <c r="AM490" s="235" t="n"/>
      <c r="AN490" s="235" t="n"/>
      <c r="AO490" s="282" t="n"/>
      <c r="AP490" s="219" t="n">
        <v>18</v>
      </c>
      <c r="AQ490" s="220" t="n">
        <v>200</v>
      </c>
      <c r="AR490" s="218" t="n"/>
      <c r="AS490" s="218" t="n"/>
      <c r="AT490" s="218" t="n"/>
      <c r="AU490" s="218" t="n"/>
      <c r="AV490" s="218" t="n">
        <v>15180</v>
      </c>
      <c r="AW490" s="218" t="n"/>
      <c r="AX490" s="218" t="n"/>
      <c r="AY490" s="218" t="n"/>
      <c r="AZ490" s="218" t="n"/>
      <c r="BA490" s="218" t="n"/>
      <c r="BB490" s="218" t="n"/>
      <c r="BC490" s="218" t="n"/>
      <c r="BD490" s="218" t="n"/>
      <c r="BE490" s="218" t="n"/>
      <c r="BF490" s="218" t="n"/>
      <c r="BG490" s="218" t="n"/>
      <c r="BH490" s="218" t="n"/>
      <c r="BI490" s="218" t="n"/>
      <c r="BJ490" s="218" t="n"/>
      <c r="BK490" s="218" t="n"/>
      <c r="BL490" s="218" t="n"/>
      <c r="BM490" s="218" t="n"/>
      <c r="BN490" s="218" t="n"/>
      <c r="BO490" s="218" t="n"/>
      <c r="BP490" s="218" t="n"/>
      <c r="BQ490" s="218" t="n"/>
      <c r="BR490" s="218" t="n"/>
      <c r="BS490" s="218" t="n"/>
      <c r="BT490" s="218" t="n"/>
      <c r="BU490" s="218" t="n"/>
      <c r="BV490" s="218" t="n"/>
      <c r="BW490" s="218" t="n"/>
      <c r="BX490" s="221" t="n"/>
      <c r="BY490" s="221" t="n"/>
      <c r="BZ490" s="221" t="n"/>
      <c r="CA490" s="221" t="n"/>
      <c r="CB490" s="221" t="n"/>
      <c r="CC490" s="221" t="n"/>
      <c r="CD490" s="221" t="n"/>
      <c r="CE490" s="221" t="n"/>
      <c r="CF490" s="221" t="n"/>
      <c r="CG490" s="222" t="n"/>
      <c r="CH490" s="217" t="n">
        <v>0.015</v>
      </c>
      <c r="CI490" s="449" t="n"/>
      <c r="CJ490" s="224" t="n"/>
      <c r="CK490" s="196" t="n"/>
      <c r="CL490" s="196" t="n"/>
      <c r="CM490" s="196" t="n"/>
      <c r="CN490" s="196" t="n"/>
      <c r="CO490" s="196" t="inlineStr">
        <is>
          <t>LG</t>
        </is>
      </c>
      <c r="CP490" s="24" t="inlineStr">
        <is>
          <t>HE</t>
        </is>
      </c>
      <c r="CQ490" s="367" t="inlineStr">
        <is>
          <t>MFZ67207601</t>
        </is>
      </c>
      <c r="CR490" s="367" t="inlineStr">
        <is>
          <t>mma</t>
        </is>
      </c>
      <c r="CS490" s="367" t="n">
        <v>4</v>
      </c>
      <c r="CT490" s="367" t="n"/>
      <c r="CU490" s="367" t="n"/>
      <c r="CV490" s="367" t="n"/>
      <c r="CW490" s="367" t="n"/>
      <c r="CX490" s="367" t="n"/>
      <c r="CY490" s="367">
        <f>IFERROR(ROUND(STDEV(AN490,L490),1),"")</f>
        <v/>
      </c>
      <c r="CZ490" s="235">
        <f>IFERROR(ROUND(AVERAGE(O490:S490,AA490:AE490),0),"")</f>
        <v/>
      </c>
      <c r="DA490" s="235">
        <f>IFERROR(AVERAGE(T490:X490,AF490:AJ490),"")</f>
        <v/>
      </c>
      <c r="DB490" s="96" t="n"/>
      <c r="DC490" s="431">
        <f>SUM(BL490:BT490,AW490:BE490)</f>
        <v/>
      </c>
      <c r="DD490">
        <f>ROUND(DC490/K490,0)</f>
        <v/>
      </c>
      <c r="DE490">
        <f>IFERROR(ROUND(AVERAGE(Y490:Z490,AK490:AL490),0),"")</f>
        <v/>
      </c>
      <c r="DF490" s="218">
        <f>IFERROR(ROUND((3600/DE490*J490),0),"")</f>
        <v/>
      </c>
      <c r="DG490">
        <f>IFERROR(ROUND(DD490/DF490,1),"")</f>
        <v/>
      </c>
      <c r="DH490" s="431">
        <f>DD490+DB490</f>
        <v/>
      </c>
      <c r="DI490">
        <f>DC490/DH490</f>
        <v/>
      </c>
      <c r="DK490" s="431">
        <f>DF490-AP490</f>
        <v/>
      </c>
      <c r="DL490" s="367" t="n"/>
      <c r="DM490" s="367" t="n"/>
      <c r="DN490" s="367" t="n"/>
      <c r="DO490" s="367" t="n"/>
      <c r="DP490" s="367" t="n"/>
      <c r="DQ490" s="367" t="n"/>
      <c r="DR490" s="367" t="n"/>
      <c r="DS490" s="367" t="n"/>
      <c r="DT490" s="367" t="n"/>
      <c r="DU490" s="367" t="n"/>
      <c r="DV490" s="367" t="n"/>
      <c r="DW490" s="367" t="n"/>
      <c r="DX490" s="367" t="n"/>
      <c r="DY490" s="367" t="n"/>
      <c r="DZ490" s="367" t="n"/>
      <c r="EA490" s="367" t="n"/>
      <c r="EB490" s="367" t="n"/>
      <c r="EC490" s="367" t="n"/>
      <c r="ED490" s="367" t="n"/>
      <c r="EE490" s="367" t="n"/>
      <c r="EF490" s="367" t="n"/>
      <c r="EG490" s="367" t="n"/>
      <c r="EH490" s="367" t="n"/>
      <c r="EI490" s="367" t="n"/>
    </row>
    <row r="491" ht="31.5" customFormat="1" customHeight="1" s="242">
      <c r="A491" s="236" t="n">
        <v>2022</v>
      </c>
      <c r="B491" s="192" t="n">
        <v>1</v>
      </c>
      <c r="C491" s="448" t="n">
        <v>44585</v>
      </c>
      <c r="D491" s="192" t="n">
        <v>421</v>
      </c>
      <c r="E491" s="192" t="n">
        <v>673</v>
      </c>
      <c r="F491" s="192" t="n">
        <v>3</v>
      </c>
      <c r="G491" s="241" t="inlineStr">
        <is>
          <t>LG65UP81-side</t>
        </is>
      </c>
      <c r="H491" t="inlineStr">
        <is>
          <t>FMLGEI365UP810</t>
        </is>
      </c>
      <c r="I491" t="inlineStr">
        <is>
          <t>1400*1700</t>
        </is>
      </c>
      <c r="J491" t="n">
        <v>1</v>
      </c>
      <c r="K491" t="n">
        <v>4</v>
      </c>
      <c r="L491" s="243" t="n">
        <v>61.6</v>
      </c>
      <c r="M491" s="244" t="n">
        <v>57.9656</v>
      </c>
      <c r="N491" s="245" t="n">
        <v>65.9736</v>
      </c>
      <c r="O491" s="235" t="n"/>
      <c r="P491" s="235" t="n"/>
      <c r="Q491" s="235" t="n"/>
      <c r="R491" s="235" t="n"/>
      <c r="S491" s="235" t="n"/>
      <c r="T491" s="235" t="n"/>
      <c r="U491" s="235" t="n"/>
      <c r="V491" s="235" t="n"/>
      <c r="W491" s="235" t="n"/>
      <c r="X491" s="235" t="n"/>
      <c r="Y491" s="195" t="n">
        <v>187</v>
      </c>
      <c r="Z491" s="195" t="n">
        <v>185</v>
      </c>
      <c r="AA491" s="235" t="n"/>
      <c r="AB491" s="235" t="n"/>
      <c r="AC491" s="235" t="n"/>
      <c r="AD491" s="235" t="n"/>
      <c r="AE491" s="235" t="n"/>
      <c r="AF491" s="235" t="n"/>
      <c r="AG491" s="235" t="n"/>
      <c r="AH491" s="235" t="n"/>
      <c r="AI491" s="235" t="n"/>
      <c r="AJ491" s="235" t="n"/>
      <c r="AK491" s="195" t="n">
        <v>185</v>
      </c>
      <c r="AL491" s="195" t="n">
        <v>186</v>
      </c>
      <c r="AM491" s="235" t="n"/>
      <c r="AN491" s="235" t="n"/>
      <c r="AO491" s="282" t="n"/>
      <c r="AP491" s="219" t="n">
        <v>18</v>
      </c>
      <c r="AQ491" s="220" t="n">
        <v>200</v>
      </c>
      <c r="AR491" s="218" t="n"/>
      <c r="AS491" s="218" t="n"/>
      <c r="AT491" s="218" t="n"/>
      <c r="AU491" s="218" t="n"/>
      <c r="AV491" s="218" t="n"/>
      <c r="AW491" s="218" t="n"/>
      <c r="AX491" s="218" t="n"/>
      <c r="AY491" s="218" t="n"/>
      <c r="AZ491" s="218" t="n"/>
      <c r="BA491" s="218" t="n"/>
      <c r="BB491" s="218" t="n"/>
      <c r="BC491" s="218" t="n"/>
      <c r="BD491" s="218" t="n"/>
      <c r="BE491" s="218" t="n"/>
      <c r="BF491" s="218" t="n"/>
      <c r="BG491" s="218" t="n"/>
      <c r="BH491" s="218" t="n"/>
      <c r="BI491" s="218" t="n"/>
      <c r="BJ491" s="218" t="n"/>
      <c r="BK491" s="218" t="n"/>
      <c r="BL491" s="218" t="n"/>
      <c r="BM491" s="218" t="n"/>
      <c r="BN491" s="218" t="n"/>
      <c r="BO491" s="218" t="n"/>
      <c r="BP491" s="218" t="n"/>
      <c r="BQ491" s="218" t="n"/>
      <c r="BR491" s="218" t="n"/>
      <c r="BS491" s="218" t="n"/>
      <c r="BT491" s="218" t="n"/>
      <c r="BU491" s="218" t="n"/>
      <c r="BV491" s="218" t="n"/>
      <c r="BW491" s="218" t="n"/>
      <c r="BX491" s="221" t="n"/>
      <c r="BY491" s="221" t="n"/>
      <c r="BZ491" s="221" t="n"/>
      <c r="CA491" s="221" t="n"/>
      <c r="CB491" s="221" t="n"/>
      <c r="CC491" s="221" t="n"/>
      <c r="CD491" s="221" t="n"/>
      <c r="CE491" s="221" t="n"/>
      <c r="CF491" s="221" t="n"/>
      <c r="CG491" s="222" t="n"/>
      <c r="CH491" s="217" t="n">
        <v>0.015</v>
      </c>
      <c r="CI491" s="449" t="n"/>
      <c r="CJ491" s="224" t="n"/>
      <c r="CK491" s="196" t="n"/>
      <c r="CL491" s="196" t="n"/>
      <c r="CM491" s="196" t="n"/>
      <c r="CN491" s="196" t="n"/>
      <c r="CO491" s="196" t="inlineStr">
        <is>
          <t>LG</t>
        </is>
      </c>
      <c r="CP491" s="24" t="inlineStr">
        <is>
          <t>HE</t>
        </is>
      </c>
      <c r="CQ491" s="367" t="inlineStr">
        <is>
          <t>MFZ67207602</t>
        </is>
      </c>
      <c r="CR491" s="367" t="inlineStr">
        <is>
          <t>mma</t>
        </is>
      </c>
      <c r="CS491" s="367" t="n">
        <v>4</v>
      </c>
      <c r="CT491" s="367" t="n"/>
      <c r="CU491" s="367" t="n"/>
      <c r="CV491" s="367" t="n"/>
      <c r="CW491" s="367" t="n"/>
      <c r="CX491" s="367" t="n"/>
      <c r="CY491" s="367">
        <f>IFERROR(ROUND(STDEV(AN491,L491),1),"")</f>
        <v/>
      </c>
      <c r="CZ491" s="235">
        <f>IFERROR(ROUND(AVERAGE(O491:S491,AA491:AE491),0),"")</f>
        <v/>
      </c>
      <c r="DA491" s="235">
        <f>IFERROR(AVERAGE(T491:X491,AF491:AJ491),"")</f>
        <v/>
      </c>
      <c r="DB491" s="96" t="n"/>
      <c r="DC491" s="431">
        <f>SUM(BL491:BT491,AW491:BE491)</f>
        <v/>
      </c>
      <c r="DD491">
        <f>ROUND(DC491/K491,0)</f>
        <v/>
      </c>
      <c r="DE491">
        <f>IFERROR(ROUND(AVERAGE(Y491:Z491,AK491:AL491),0),"")</f>
        <v/>
      </c>
      <c r="DF491" s="218">
        <f>IFERROR(ROUND((3600/DE491*J491),0),"")</f>
        <v/>
      </c>
      <c r="DG491">
        <f>IFERROR(ROUND(DD491/DF491,1),"")</f>
        <v/>
      </c>
      <c r="DH491" s="431">
        <f>DD491+DB491</f>
        <v/>
      </c>
      <c r="DI491">
        <f>DC491/DH491</f>
        <v/>
      </c>
      <c r="DK491" s="431">
        <f>DF491-AP491</f>
        <v/>
      </c>
      <c r="DL491" s="367" t="n"/>
      <c r="DM491" s="367" t="n"/>
      <c r="DN491" s="367" t="n"/>
      <c r="DO491" s="367" t="n"/>
      <c r="DP491" s="367" t="n"/>
      <c r="DQ491" s="367" t="n"/>
      <c r="DR491" s="367" t="n"/>
      <c r="DS491" s="367" t="n"/>
      <c r="DT491" s="367" t="n"/>
      <c r="DU491" s="367" t="n"/>
      <c r="DV491" s="367" t="n"/>
      <c r="DW491" s="367" t="n"/>
      <c r="DX491" s="367" t="n"/>
      <c r="DY491" s="367" t="n"/>
      <c r="DZ491" s="367" t="n"/>
      <c r="EA491" s="367" t="n"/>
      <c r="EB491" s="367" t="n"/>
      <c r="EC491" s="367" t="n"/>
      <c r="ED491" s="367" t="n"/>
      <c r="EE491" s="367" t="n"/>
      <c r="EF491" s="367" t="n"/>
      <c r="EG491" s="367" t="n"/>
      <c r="EH491" s="367" t="n"/>
      <c r="EI491" s="367" t="n"/>
    </row>
    <row r="492" ht="31.5" customFormat="1" customHeight="1" s="242">
      <c r="A492" s="236" t="n">
        <v>2022</v>
      </c>
      <c r="B492" s="192" t="n">
        <v>1</v>
      </c>
      <c r="C492" s="448" t="n">
        <v>44585</v>
      </c>
      <c r="D492" s="192" t="n">
        <v>124</v>
      </c>
      <c r="E492" s="192" t="n">
        <v>689</v>
      </c>
      <c r="F492" s="192" t="n">
        <v>4</v>
      </c>
      <c r="G492" s="241" t="inlineStr">
        <is>
          <t>لوحه غساله كيلوباترا</t>
        </is>
      </c>
      <c r="H492" t="inlineStr">
        <is>
          <t>FMDAII70CP0000</t>
        </is>
      </c>
      <c r="I492" t="inlineStr">
        <is>
          <t>1400*1700</t>
        </is>
      </c>
      <c r="J492" t="n">
        <v>2</v>
      </c>
      <c r="K492" t="n">
        <v>2</v>
      </c>
      <c r="L492" s="243" t="n">
        <v>75</v>
      </c>
      <c r="M492" s="244" t="n">
        <v>67.5</v>
      </c>
      <c r="N492" s="245" t="n">
        <v>82.5</v>
      </c>
      <c r="O492" s="235" t="n"/>
      <c r="P492" s="235" t="n"/>
      <c r="Q492" s="235" t="n"/>
      <c r="R492" s="235" t="n"/>
      <c r="S492" s="235" t="n"/>
      <c r="T492" s="235" t="n"/>
      <c r="U492" s="235" t="n"/>
      <c r="V492" s="235" t="n"/>
      <c r="W492" s="235" t="n"/>
      <c r="X492" s="235" t="n"/>
      <c r="Y492" s="195" t="n">
        <v>115</v>
      </c>
      <c r="Z492" s="195" t="n">
        <v>115</v>
      </c>
      <c r="AA492" s="235" t="n"/>
      <c r="AB492" s="235" t="n"/>
      <c r="AC492" s="235" t="n"/>
      <c r="AD492" s="235" t="n"/>
      <c r="AE492" s="235" t="n"/>
      <c r="AF492" s="235" t="n"/>
      <c r="AG492" s="235" t="n"/>
      <c r="AH492" s="235" t="n"/>
      <c r="AI492" s="235" t="n"/>
      <c r="AJ492" s="235" t="n"/>
      <c r="AK492" s="195" t="n">
        <v>114</v>
      </c>
      <c r="AL492" s="195" t="n">
        <v>113</v>
      </c>
      <c r="AM492" s="235" t="n"/>
      <c r="AN492" s="235" t="n"/>
      <c r="AO492" s="282" t="n"/>
      <c r="AP492" s="219" t="n">
        <v>60</v>
      </c>
      <c r="AQ492" s="220" t="n">
        <v>120</v>
      </c>
      <c r="AR492" s="218" t="n"/>
      <c r="AS492" s="218" t="n"/>
      <c r="AT492" s="218" t="n"/>
      <c r="AU492" s="218" t="n"/>
      <c r="AV492" s="218" t="n"/>
      <c r="AW492" s="218" t="n"/>
      <c r="AX492" s="218" t="n"/>
      <c r="AY492" s="218" t="n"/>
      <c r="AZ492" s="218" t="n"/>
      <c r="BA492" s="218" t="n"/>
      <c r="BB492" s="218" t="n"/>
      <c r="BC492" s="218" t="n"/>
      <c r="BD492" s="218" t="n"/>
      <c r="BE492" s="218" t="n"/>
      <c r="BF492" s="218" t="n"/>
      <c r="BG492" s="218" t="n"/>
      <c r="BH492" s="218" t="n"/>
      <c r="BI492" s="218" t="n"/>
      <c r="BJ492" s="218" t="n"/>
      <c r="BK492" s="218" t="n"/>
      <c r="BL492" s="218" t="n"/>
      <c r="BM492" s="218" t="n"/>
      <c r="BN492" s="218" t="n"/>
      <c r="BO492" s="218" t="n"/>
      <c r="BP492" s="218" t="n"/>
      <c r="BQ492" s="218" t="n"/>
      <c r="BR492" s="218" t="n"/>
      <c r="BS492" s="218" t="n"/>
      <c r="BT492" s="218" t="n"/>
      <c r="BU492" s="218" t="n"/>
      <c r="BV492" s="218" t="n"/>
      <c r="BW492" s="218" t="n"/>
      <c r="BX492" s="221" t="n"/>
      <c r="BY492" s="221" t="n"/>
      <c r="BZ492" s="221" t="n"/>
      <c r="CA492" s="221" t="n"/>
      <c r="CB492" s="221" t="n"/>
      <c r="CC492" s="221" t="n"/>
      <c r="CD492" s="221" t="n"/>
      <c r="CE492" s="221" t="n"/>
      <c r="CF492" s="221" t="n"/>
      <c r="CG492" s="222" t="n"/>
      <c r="CH492" s="217" t="n">
        <v>0.015</v>
      </c>
      <c r="CI492" s="449" t="n"/>
      <c r="CJ492" s="224" t="n"/>
      <c r="CK492" s="196" t="n"/>
      <c r="CL492" s="196" t="n"/>
      <c r="CM492" s="196" t="n"/>
      <c r="CN492" s="196" t="n"/>
      <c r="CO492" s="196" t="inlineStr">
        <is>
          <t>Media</t>
        </is>
      </c>
      <c r="CP492" s="24" t="inlineStr">
        <is>
          <t>Media</t>
        </is>
      </c>
      <c r="CQ492" s="367" t="n"/>
      <c r="CR492" s="367" t="n"/>
      <c r="CS492" s="367" t="n">
        <v>4</v>
      </c>
      <c r="CT492" s="367" t="n"/>
      <c r="CU492" s="367" t="n"/>
      <c r="CV492" s="367" t="n"/>
      <c r="CW492" s="367" t="n"/>
      <c r="CX492" s="367" t="n"/>
      <c r="CY492" s="367">
        <f>IFERROR(ROUND(STDEV(AN492,L492),1),"")</f>
        <v/>
      </c>
      <c r="CZ492" s="235">
        <f>IFERROR(ROUND(AVERAGE(O492:S492,AA492:AE492),0),"")</f>
        <v/>
      </c>
      <c r="DA492" s="235">
        <f>IFERROR(AVERAGE(T492:X492,AF492:AJ492),"")</f>
        <v/>
      </c>
      <c r="DB492" s="96" t="n"/>
      <c r="DC492" s="431">
        <f>SUM(BL492:BT492,AW492:BE492)</f>
        <v/>
      </c>
      <c r="DD492">
        <f>ROUND(DC492/K492,0)</f>
        <v/>
      </c>
      <c r="DE492">
        <f>IFERROR(ROUND(AVERAGE(Y492:Z492,AK492:AL492),0),"")</f>
        <v/>
      </c>
      <c r="DF492" s="218">
        <f>IFERROR(ROUND((3600/DE492*J492),0),"")</f>
        <v/>
      </c>
      <c r="DG492">
        <f>IFERROR(ROUND(DD492/DF492,1),"")</f>
        <v/>
      </c>
      <c r="DH492" s="431">
        <f>DD492+DB492</f>
        <v/>
      </c>
      <c r="DI492">
        <f>DC492/DH492</f>
        <v/>
      </c>
      <c r="DK492" s="431">
        <f>DF492-AP492</f>
        <v/>
      </c>
      <c r="DL492" s="367" t="n"/>
      <c r="DM492" s="367" t="n"/>
      <c r="DN492" s="367" t="n"/>
      <c r="DO492" s="367" t="n"/>
      <c r="DP492" s="367" t="n"/>
      <c r="DQ492" s="367" t="n"/>
      <c r="DR492" s="367" t="n"/>
      <c r="DS492" s="367" t="n"/>
      <c r="DT492" s="367" t="n"/>
      <c r="DU492" s="367" t="n"/>
      <c r="DV492" s="367" t="n"/>
      <c r="DW492" s="367" t="n"/>
      <c r="DX492" s="367" t="n"/>
      <c r="DY492" s="367" t="n"/>
      <c r="DZ492" s="367" t="n"/>
      <c r="EA492" s="367" t="n"/>
      <c r="EB492" s="367" t="n"/>
      <c r="EC492" s="367" t="n"/>
      <c r="ED492" s="367" t="n"/>
      <c r="EE492" s="367" t="n"/>
      <c r="EF492" s="367" t="n"/>
      <c r="EG492" s="367" t="n"/>
      <c r="EH492" s="367" t="n"/>
      <c r="EI492" s="367" t="n"/>
    </row>
    <row r="493" ht="31.5" customFormat="1" customHeight="1" s="242">
      <c r="A493" s="236" t="n">
        <v>2022</v>
      </c>
      <c r="B493" s="192" t="n">
        <v>1</v>
      </c>
      <c r="C493" s="448" t="n">
        <v>44585</v>
      </c>
      <c r="D493" s="192" t="n">
        <v>421</v>
      </c>
      <c r="E493" s="192" t="n">
        <v>673</v>
      </c>
      <c r="F493" s="192" t="n">
        <v>5</v>
      </c>
      <c r="G493" s="241" t="inlineStr">
        <is>
          <t>LG65UP81-side</t>
        </is>
      </c>
      <c r="H493" t="inlineStr">
        <is>
          <t>FMLGEI365UP810</t>
        </is>
      </c>
      <c r="I493" t="inlineStr">
        <is>
          <t>1400*1700</t>
        </is>
      </c>
      <c r="J493" t="n">
        <v>1</v>
      </c>
      <c r="K493" t="n">
        <v>4</v>
      </c>
      <c r="L493" s="243" t="n">
        <v>61.6</v>
      </c>
      <c r="M493" s="244" t="n">
        <v>57.9656</v>
      </c>
      <c r="N493" s="245" t="n">
        <v>65.9736</v>
      </c>
      <c r="O493" s="235" t="n"/>
      <c r="P493" s="235" t="n"/>
      <c r="Q493" s="235" t="n"/>
      <c r="R493" s="235" t="n"/>
      <c r="S493" s="235" t="n"/>
      <c r="T493" s="235" t="n"/>
      <c r="U493" s="235" t="n"/>
      <c r="V493" s="235" t="n"/>
      <c r="W493" s="235" t="n"/>
      <c r="X493" s="235" t="n"/>
      <c r="Y493" s="195" t="n">
        <v>187</v>
      </c>
      <c r="Z493" s="195" t="n">
        <v>185</v>
      </c>
      <c r="AA493" s="235" t="n"/>
      <c r="AB493" s="235" t="n"/>
      <c r="AC493" s="235" t="n"/>
      <c r="AD493" s="235" t="n"/>
      <c r="AE493" s="235" t="n"/>
      <c r="AF493" s="235" t="n"/>
      <c r="AG493" s="235" t="n"/>
      <c r="AH493" s="235" t="n"/>
      <c r="AI493" s="235" t="n"/>
      <c r="AJ493" s="235" t="n"/>
      <c r="AK493" s="195" t="n">
        <v>185</v>
      </c>
      <c r="AL493" s="195" t="n">
        <v>186</v>
      </c>
      <c r="AM493" s="235" t="n"/>
      <c r="AN493" s="235" t="n"/>
      <c r="AO493" s="282" t="n"/>
      <c r="AP493" s="219" t="n">
        <v>18</v>
      </c>
      <c r="AQ493" s="220" t="n">
        <v>200</v>
      </c>
      <c r="AR493" s="218" t="n"/>
      <c r="AS493" s="218" t="n"/>
      <c r="AT493" s="218" t="n"/>
      <c r="AU493" s="218" t="n"/>
      <c r="AV493" s="218" t="n"/>
      <c r="AW493" s="218" t="n"/>
      <c r="AX493" s="218" t="n"/>
      <c r="AY493" s="218" t="n"/>
      <c r="AZ493" s="218" t="n"/>
      <c r="BA493" s="218" t="n"/>
      <c r="BB493" s="218" t="n"/>
      <c r="BC493" s="218" t="n"/>
      <c r="BD493" s="218" t="n"/>
      <c r="BE493" s="218" t="n"/>
      <c r="BF493" s="218" t="n"/>
      <c r="BG493" s="218" t="n"/>
      <c r="BH493" s="218" t="n"/>
      <c r="BI493" s="218" t="n"/>
      <c r="BJ493" s="218" t="n"/>
      <c r="BK493" s="218" t="n"/>
      <c r="BL493" s="218" t="n"/>
      <c r="BM493" s="218" t="n"/>
      <c r="BN493" s="218" t="n"/>
      <c r="BO493" s="218" t="n"/>
      <c r="BP493" s="218" t="n"/>
      <c r="BQ493" s="218" t="n"/>
      <c r="BR493" s="218" t="n"/>
      <c r="BS493" s="218" t="n"/>
      <c r="BT493" s="218" t="n"/>
      <c r="BU493" s="218" t="n"/>
      <c r="BV493" s="218" t="n"/>
      <c r="BW493" s="218" t="n"/>
      <c r="BX493" s="221" t="n"/>
      <c r="BY493" s="221" t="n"/>
      <c r="BZ493" s="221" t="n"/>
      <c r="CA493" s="221" t="n"/>
      <c r="CB493" s="221" t="n"/>
      <c r="CC493" s="221" t="n"/>
      <c r="CD493" s="221" t="n"/>
      <c r="CE493" s="221" t="n"/>
      <c r="CF493" s="221" t="n"/>
      <c r="CG493" s="222" t="n"/>
      <c r="CH493" s="217" t="n">
        <v>0.015</v>
      </c>
      <c r="CI493" s="449" t="n"/>
      <c r="CJ493" s="224" t="n"/>
      <c r="CK493" s="196" t="n"/>
      <c r="CL493" s="196" t="n"/>
      <c r="CM493" s="196" t="n"/>
      <c r="CN493" s="196" t="n"/>
      <c r="CO493" s="196" t="inlineStr">
        <is>
          <t>LG</t>
        </is>
      </c>
      <c r="CP493" s="24" t="inlineStr">
        <is>
          <t>HE</t>
        </is>
      </c>
      <c r="CQ493" s="367" t="inlineStr">
        <is>
          <t>MFZ67207602</t>
        </is>
      </c>
      <c r="CR493" s="367" t="inlineStr">
        <is>
          <t>mma</t>
        </is>
      </c>
      <c r="CS493" s="367" t="n">
        <v>4</v>
      </c>
      <c r="CT493" s="367" t="n"/>
      <c r="CU493" s="367" t="n"/>
      <c r="CV493" s="367" t="n"/>
      <c r="CW493" s="367" t="n"/>
      <c r="CX493" s="367" t="n"/>
      <c r="CY493" s="367">
        <f>IFERROR(ROUND(STDEV(AN493,L493),1),"")</f>
        <v/>
      </c>
      <c r="CZ493" s="235">
        <f>IFERROR(ROUND(AVERAGE(O493:S493,AA493:AE493),0),"")</f>
        <v/>
      </c>
      <c r="DA493" s="235">
        <f>IFERROR(AVERAGE(T493:X493,AF493:AJ493),"")</f>
        <v/>
      </c>
      <c r="DB493" s="96" t="n"/>
      <c r="DC493" s="431">
        <f>SUM(BL493:BT493,AW493:BE493)</f>
        <v/>
      </c>
      <c r="DD493">
        <f>ROUND(DC493/K493,0)</f>
        <v/>
      </c>
      <c r="DE493">
        <f>IFERROR(ROUND(AVERAGE(Y493:Z493,AK493:AL493),0),"")</f>
        <v/>
      </c>
      <c r="DF493" s="218">
        <f>IFERROR(ROUND((3600/DE493*J493),0),"")</f>
        <v/>
      </c>
      <c r="DG493">
        <f>IFERROR(ROUND(DD493/DF493,1),"")</f>
        <v/>
      </c>
      <c r="DH493" s="431">
        <f>DD493+DB493</f>
        <v/>
      </c>
      <c r="DI493">
        <f>DC493/DH493</f>
        <v/>
      </c>
      <c r="DK493" s="431">
        <f>DF493-AP493</f>
        <v/>
      </c>
      <c r="DL493" s="367" t="n"/>
      <c r="DM493" s="367" t="n"/>
      <c r="DN493" s="367" t="n"/>
      <c r="DO493" s="367" t="n"/>
      <c r="DP493" s="367" t="n"/>
      <c r="DQ493" s="367" t="n"/>
      <c r="DR493" s="367" t="n"/>
      <c r="DS493" s="367" t="n"/>
      <c r="DT493" s="367" t="n"/>
      <c r="DU493" s="367" t="n"/>
      <c r="DV493" s="367" t="n"/>
      <c r="DW493" s="367" t="n"/>
      <c r="DX493" s="367" t="n"/>
      <c r="DY493" s="367" t="n"/>
      <c r="DZ493" s="367" t="n"/>
      <c r="EA493" s="367" t="n"/>
      <c r="EB493" s="367" t="n"/>
      <c r="EC493" s="367" t="n"/>
      <c r="ED493" s="367" t="n"/>
      <c r="EE493" s="367" t="n"/>
      <c r="EF493" s="367" t="n"/>
      <c r="EG493" s="367" t="n"/>
      <c r="EH493" s="367" t="n"/>
      <c r="EI493" s="367" t="n"/>
    </row>
    <row r="494" ht="31.5" customFormat="1" customHeight="1" s="242">
      <c r="A494" s="236" t="n">
        <v>2022</v>
      </c>
      <c r="B494" s="192" t="n">
        <v>1</v>
      </c>
      <c r="C494" s="448" t="n">
        <v>44585</v>
      </c>
      <c r="D494" s="192" t="n">
        <v>18</v>
      </c>
      <c r="E494" s="192" t="n">
        <v>49</v>
      </c>
      <c r="F494" s="192" t="n">
        <v>6</v>
      </c>
      <c r="G494" s="241" t="inlineStr">
        <is>
          <t xml:space="preserve"> LgWashing machine (Cover)</t>
        </is>
      </c>
      <c r="H494" t="inlineStr">
        <is>
          <t>FMLGEI20000000</t>
        </is>
      </c>
      <c r="I494" t="inlineStr">
        <is>
          <t>1700*1400</t>
        </is>
      </c>
      <c r="J494" t="n">
        <v>2</v>
      </c>
      <c r="K494" t="n">
        <v>3</v>
      </c>
      <c r="L494" s="243" t="n">
        <v>100</v>
      </c>
      <c r="M494" s="244" t="n">
        <v>95.5</v>
      </c>
      <c r="N494" s="245" t="n">
        <v>104.5</v>
      </c>
      <c r="O494" s="235" t="n">
        <v>46746</v>
      </c>
      <c r="P494" s="235" t="n"/>
      <c r="Q494" s="235" t="n"/>
      <c r="R494" s="235" t="n"/>
      <c r="S494" s="235" t="n"/>
      <c r="T494" s="235" t="n">
        <v>32634</v>
      </c>
      <c r="U494" s="235" t="n"/>
      <c r="V494" s="235" t="n"/>
      <c r="W494" s="235" t="n"/>
      <c r="X494" s="235" t="n"/>
      <c r="Y494" s="195" t="n">
        <v>105</v>
      </c>
      <c r="Z494" s="195" t="n">
        <v>105</v>
      </c>
      <c r="AA494" s="235" t="n"/>
      <c r="AB494" s="235" t="n"/>
      <c r="AC494" s="235" t="n"/>
      <c r="AD494" s="235" t="n"/>
      <c r="AE494" s="235" t="n"/>
      <c r="AF494" s="235" t="n"/>
      <c r="AG494" s="235" t="n"/>
      <c r="AH494" s="235" t="n"/>
      <c r="AI494" s="235" t="n"/>
      <c r="AJ494" s="235" t="n"/>
      <c r="AK494" s="195" t="n">
        <v>106</v>
      </c>
      <c r="AL494" s="195" t="n">
        <v>105</v>
      </c>
      <c r="AM494" s="235" t="n"/>
      <c r="AN494" s="235" t="n"/>
      <c r="AO494" s="282" t="n"/>
      <c r="AP494" s="219" t="n">
        <v>101</v>
      </c>
      <c r="AQ494" s="220" t="n">
        <v>107</v>
      </c>
      <c r="AR494" s="218" t="n"/>
      <c r="AS494" s="218" t="n"/>
      <c r="AT494" s="218" t="n"/>
      <c r="AU494" s="218" t="n"/>
      <c r="AV494" s="218" t="n">
        <v>172872</v>
      </c>
      <c r="AW494" s="218" t="n"/>
      <c r="AX494" s="218" t="n"/>
      <c r="AY494" s="218" t="n"/>
      <c r="AZ494" s="218" t="n"/>
      <c r="BA494" s="218" t="n"/>
      <c r="BB494" s="218" t="n"/>
      <c r="BC494" s="218" t="n"/>
      <c r="BD494" s="218" t="n"/>
      <c r="BE494" s="218" t="n"/>
      <c r="BF494" s="218" t="n"/>
      <c r="BG494" s="218" t="n"/>
      <c r="BH494" s="218" t="n"/>
      <c r="BI494" s="218" t="n"/>
      <c r="BJ494" s="218" t="n"/>
      <c r="BK494" s="218" t="n">
        <v>246960</v>
      </c>
      <c r="BL494" s="218" t="n"/>
      <c r="BM494" s="218" t="n"/>
      <c r="BN494" s="218" t="n"/>
      <c r="BO494" s="218" t="n"/>
      <c r="BP494" s="218" t="n"/>
      <c r="BQ494" s="218" t="n"/>
      <c r="BR494" s="218" t="n"/>
      <c r="BS494" s="218" t="n"/>
      <c r="BT494" s="218" t="n"/>
      <c r="BU494" s="218" t="n"/>
      <c r="BV494" s="218" t="n"/>
      <c r="BW494" s="218" t="n"/>
      <c r="BX494" s="221" t="n"/>
      <c r="BY494" s="221" t="n"/>
      <c r="BZ494" s="221" t="n"/>
      <c r="CA494" s="221" t="n"/>
      <c r="CB494" s="221" t="n"/>
      <c r="CC494" s="221" t="n"/>
      <c r="CD494" s="221" t="n"/>
      <c r="CE494" s="221" t="n"/>
      <c r="CF494" s="221" t="n"/>
      <c r="CG494" s="222" t="n"/>
      <c r="CH494" s="217" t="n">
        <v>0.015</v>
      </c>
      <c r="CI494" s="449" t="n"/>
      <c r="CJ494" s="224" t="n"/>
      <c r="CK494" s="196" t="n"/>
      <c r="CL494" s="196" t="n"/>
      <c r="CM494" s="196" t="n"/>
      <c r="CN494" s="196" t="n"/>
      <c r="CO494" s="196" t="inlineStr">
        <is>
          <t>LG</t>
        </is>
      </c>
      <c r="CP494" s="24" t="inlineStr">
        <is>
          <t>HE</t>
        </is>
      </c>
      <c r="CQ494" s="367" t="inlineStr">
        <is>
          <t>3920EZ2058A</t>
        </is>
      </c>
      <c r="CR494" s="367" t="inlineStr">
        <is>
          <t>mmf</t>
        </is>
      </c>
      <c r="CS494" s="367" t="n">
        <v>4</v>
      </c>
      <c r="CT494" s="367" t="n"/>
      <c r="CU494" s="367" t="n"/>
      <c r="CV494" s="367" t="n"/>
      <c r="CW494" s="367" t="n"/>
      <c r="CX494" s="367" t="n"/>
      <c r="CY494" s="367">
        <f>IFERROR(ROUND(STDEV(AN494,L494),1),"")</f>
        <v/>
      </c>
      <c r="CZ494" s="235">
        <f>IFERROR(ROUND(AVERAGE(O494:S494,AA494:AE494),0),"")</f>
        <v/>
      </c>
      <c r="DA494" s="235">
        <f>IFERROR(AVERAGE(T494:X494,AF494:AJ494),"")</f>
        <v/>
      </c>
      <c r="DB494" s="96" t="n"/>
      <c r="DC494" s="431">
        <f>SUM(BL494:BT494,AW494:BE494)</f>
        <v/>
      </c>
      <c r="DD494">
        <f>ROUND(DC494/K494,0)</f>
        <v/>
      </c>
      <c r="DE494">
        <f>IFERROR(ROUND(AVERAGE(Y494:Z494,AK494:AL494),0),"")</f>
        <v/>
      </c>
      <c r="DF494" s="218">
        <f>IFERROR(ROUND((3600/DE494*J494),0),"")</f>
        <v/>
      </c>
      <c r="DG494">
        <f>IFERROR(ROUND(DD494/DF494,1),"")</f>
        <v/>
      </c>
      <c r="DH494" s="431">
        <f>DD494+DB494</f>
        <v/>
      </c>
      <c r="DI494">
        <f>DC494/DH494</f>
        <v/>
      </c>
      <c r="DK494" s="431">
        <f>DF494-AP494</f>
        <v/>
      </c>
      <c r="DL494" s="367" t="n"/>
      <c r="DM494" s="367" t="n"/>
      <c r="DN494" s="367" t="n"/>
      <c r="DO494" s="367" t="n"/>
      <c r="DP494" s="367" t="n"/>
      <c r="DQ494" s="367" t="n"/>
      <c r="DR494" s="367" t="n"/>
      <c r="DS494" s="367" t="n"/>
      <c r="DT494" s="367" t="n"/>
      <c r="DU494" s="367" t="n"/>
      <c r="DV494" s="367" t="n"/>
      <c r="DW494" s="367" t="n"/>
      <c r="DX494" s="367" t="n"/>
      <c r="DY494" s="367" t="n"/>
      <c r="DZ494" s="367" t="n"/>
      <c r="EA494" s="367" t="n"/>
      <c r="EB494" s="367" t="n"/>
      <c r="EC494" s="367" t="n"/>
      <c r="ED494" s="367" t="n"/>
      <c r="EE494" s="367" t="n"/>
      <c r="EF494" s="367" t="n"/>
      <c r="EG494" s="367" t="n"/>
      <c r="EH494" s="367" t="n"/>
      <c r="EI494" s="367" t="n"/>
    </row>
    <row r="495" ht="31.5" customFormat="1" customHeight="1" s="242">
      <c r="A495" s="236" t="n">
        <v>2022</v>
      </c>
      <c r="B495" s="192" t="n">
        <v>1</v>
      </c>
      <c r="C495" s="448" t="n">
        <v>44585</v>
      </c>
      <c r="D495" s="192" t="n">
        <v>18</v>
      </c>
      <c r="E495" s="192" t="n">
        <v>50</v>
      </c>
      <c r="F495" s="192" t="n">
        <v>6</v>
      </c>
      <c r="G495" s="241" t="inlineStr">
        <is>
          <t>LgWashing machine (Angels)</t>
        </is>
      </c>
      <c r="H495" t="inlineStr">
        <is>
          <t>FMLGEI40000000</t>
        </is>
      </c>
      <c r="I495" t="inlineStr">
        <is>
          <t>1700*1400</t>
        </is>
      </c>
      <c r="J495" t="n">
        <v>2</v>
      </c>
      <c r="K495" t="n">
        <v>3</v>
      </c>
      <c r="L495" s="243" t="n">
        <v>54</v>
      </c>
      <c r="M495" s="244" t="n">
        <v>51.57</v>
      </c>
      <c r="N495" s="245" t="n">
        <v>56.43</v>
      </c>
      <c r="O495" s="235" t="n">
        <v>22344</v>
      </c>
      <c r="P495" s="235" t="n"/>
      <c r="Q495" s="235" t="n"/>
      <c r="R495" s="235" t="n"/>
      <c r="S495" s="235" t="n"/>
      <c r="T495" s="235" t="n">
        <v>17640</v>
      </c>
      <c r="U495" s="235" t="n"/>
      <c r="V495" s="235" t="n"/>
      <c r="W495" s="235" t="n"/>
      <c r="X495" s="235" t="n"/>
      <c r="Y495" s="195" t="n">
        <v>105</v>
      </c>
      <c r="Z495" s="195" t="n">
        <v>105</v>
      </c>
      <c r="AA495" s="235" t="n"/>
      <c r="AB495" s="235" t="n"/>
      <c r="AC495" s="235" t="n"/>
      <c r="AD495" s="235" t="n"/>
      <c r="AE495" s="235" t="n"/>
      <c r="AF495" s="235" t="n"/>
      <c r="AG495" s="235" t="n"/>
      <c r="AH495" s="235" t="n"/>
      <c r="AI495" s="235" t="n"/>
      <c r="AJ495" s="235" t="n"/>
      <c r="AK495" s="195" t="n">
        <v>106</v>
      </c>
      <c r="AL495" s="195" t="n">
        <v>105</v>
      </c>
      <c r="AM495" s="235" t="n"/>
      <c r="AN495" s="235" t="n"/>
      <c r="AO495" s="282" t="n"/>
      <c r="AP495" s="219" t="n">
        <v>101</v>
      </c>
      <c r="AQ495" s="220" t="n">
        <v>107</v>
      </c>
      <c r="AR495" s="218" t="n"/>
      <c r="AS495" s="218" t="n"/>
      <c r="AT495" s="218" t="n"/>
      <c r="AU495" s="218" t="n"/>
      <c r="AV495" s="218" t="n">
        <v>172872</v>
      </c>
      <c r="AW495" s="218" t="n"/>
      <c r="AX495" s="218" t="n"/>
      <c r="AY495" s="218" t="n"/>
      <c r="AZ495" s="218" t="n"/>
      <c r="BA495" s="218" t="n"/>
      <c r="BB495" s="218" t="n"/>
      <c r="BC495" s="218" t="n"/>
      <c r="BD495" s="218" t="n"/>
      <c r="BE495" s="218" t="n"/>
      <c r="BF495" s="218" t="n"/>
      <c r="BG495" s="218" t="n"/>
      <c r="BH495" s="218" t="n"/>
      <c r="BI495" s="218" t="n"/>
      <c r="BJ495" s="218" t="n"/>
      <c r="BK495" s="218" t="n">
        <v>246960</v>
      </c>
      <c r="BL495" s="218" t="n"/>
      <c r="BM495" s="218" t="n"/>
      <c r="BN495" s="218" t="n"/>
      <c r="BO495" s="218" t="n"/>
      <c r="BP495" s="218" t="n"/>
      <c r="BQ495" s="218" t="n"/>
      <c r="BR495" s="218" t="n"/>
      <c r="BS495" s="218" t="n"/>
      <c r="BT495" s="218" t="n"/>
      <c r="BU495" s="218" t="n"/>
      <c r="BV495" s="218" t="n"/>
      <c r="BW495" s="218" t="n"/>
      <c r="BX495" s="221" t="n"/>
      <c r="BY495" s="221" t="n"/>
      <c r="BZ495" s="221" t="n"/>
      <c r="CA495" s="221" t="n"/>
      <c r="CB495" s="221" t="n"/>
      <c r="CC495" s="221" t="n"/>
      <c r="CD495" s="221" t="n"/>
      <c r="CE495" s="221" t="n"/>
      <c r="CF495" s="221" t="n"/>
      <c r="CG495" s="222" t="n"/>
      <c r="CH495" s="217" t="n">
        <v>0.015</v>
      </c>
      <c r="CI495" s="449" t="n"/>
      <c r="CJ495" s="224" t="n"/>
      <c r="CK495" s="196" t="n"/>
      <c r="CL495" s="196" t="n"/>
      <c r="CM495" s="196" t="n"/>
      <c r="CN495" s="196" t="n"/>
      <c r="CO495" s="196" t="inlineStr">
        <is>
          <t>LG</t>
        </is>
      </c>
      <c r="CP495" s="24" t="inlineStr">
        <is>
          <t>HE</t>
        </is>
      </c>
      <c r="CQ495" s="367" t="inlineStr">
        <is>
          <t>3920FZ3114C</t>
        </is>
      </c>
      <c r="CR495" s="367" t="inlineStr">
        <is>
          <t>mmf</t>
        </is>
      </c>
      <c r="CS495" s="367" t="n">
        <v>4</v>
      </c>
      <c r="CT495" s="367" t="n"/>
      <c r="CU495" s="367" t="n"/>
      <c r="CV495" s="367" t="n"/>
      <c r="CW495" s="367" t="n"/>
      <c r="CX495" s="367" t="n"/>
      <c r="CY495" s="367">
        <f>IFERROR(ROUND(STDEV(AN495,L495),1),"")</f>
        <v/>
      </c>
      <c r="CZ495" s="235">
        <f>IFERROR(ROUND(AVERAGE(O495:S495,AA495:AE495),0),"")</f>
        <v/>
      </c>
      <c r="DA495" s="235">
        <f>IFERROR(AVERAGE(T495:X495,AF495:AJ495),"")</f>
        <v/>
      </c>
      <c r="DB495" s="96" t="n"/>
      <c r="DC495" s="431">
        <f>SUM(BL495:BT495,AW495:BE495)</f>
        <v/>
      </c>
      <c r="DD495">
        <f>ROUND(DC495/K495,0)</f>
        <v/>
      </c>
      <c r="DE495">
        <f>IFERROR(ROUND(AVERAGE(Y495:Z495,AK495:AL495),0),"")</f>
        <v/>
      </c>
      <c r="DF495" s="218">
        <f>IFERROR(ROUND((3600/DE495*J495),0),"")</f>
        <v/>
      </c>
      <c r="DG495">
        <f>IFERROR(ROUND(DD495/DF495,1),"")</f>
        <v/>
      </c>
      <c r="DH495" s="431">
        <f>DD495+DB495</f>
        <v/>
      </c>
      <c r="DI495">
        <f>DC495/DH495</f>
        <v/>
      </c>
      <c r="DK495" s="431">
        <f>DF495-AP495</f>
        <v/>
      </c>
      <c r="DL495" s="367" t="n"/>
      <c r="DM495" s="367" t="n"/>
      <c r="DN495" s="367" t="n"/>
      <c r="DO495" s="367" t="n"/>
      <c r="DP495" s="367" t="n"/>
      <c r="DQ495" s="367" t="n"/>
      <c r="DR495" s="367" t="n"/>
      <c r="DS495" s="367" t="n"/>
      <c r="DT495" s="367" t="n"/>
      <c r="DU495" s="367" t="n"/>
      <c r="DV495" s="367" t="n"/>
      <c r="DW495" s="367" t="n"/>
      <c r="DX495" s="367" t="n"/>
      <c r="DY495" s="367" t="n"/>
      <c r="DZ495" s="367" t="n"/>
      <c r="EA495" s="367" t="n"/>
      <c r="EB495" s="367" t="n"/>
      <c r="EC495" s="367" t="n"/>
      <c r="ED495" s="367" t="n"/>
      <c r="EE495" s="367" t="n"/>
      <c r="EF495" s="367" t="n"/>
      <c r="EG495" s="367" t="n"/>
      <c r="EH495" s="367" t="n"/>
      <c r="EI495" s="367" t="n"/>
    </row>
    <row r="496" ht="31.5" customFormat="1" customHeight="1" s="242">
      <c r="A496" s="236" t="n">
        <v>2022</v>
      </c>
      <c r="B496" s="192" t="n">
        <v>1</v>
      </c>
      <c r="C496" s="448" t="n">
        <v>44585</v>
      </c>
      <c r="D496" s="192" t="n">
        <v>384</v>
      </c>
      <c r="E496" s="192" t="n">
        <v>556</v>
      </c>
      <c r="F496" s="192" t="n">
        <v>6</v>
      </c>
      <c r="G496" s="241" t="inlineStr">
        <is>
          <t>LG 65 UM 73 top&amp;bottom</t>
        </is>
      </c>
      <c r="H496" t="inlineStr">
        <is>
          <t>FMLGEI65UM7301</t>
        </is>
      </c>
      <c r="I496" t="inlineStr">
        <is>
          <t>1400*1700</t>
        </is>
      </c>
      <c r="J496" t="n">
        <v>1</v>
      </c>
      <c r="K496" t="n">
        <v>6</v>
      </c>
      <c r="L496" s="243" t="n">
        <v>1066</v>
      </c>
      <c r="M496" s="244" t="n">
        <v>1003.106</v>
      </c>
      <c r="N496" s="245" t="n">
        <v>1141.686</v>
      </c>
      <c r="O496" s="235" t="n">
        <v>670400</v>
      </c>
      <c r="P496" s="235" t="n">
        <v>644400</v>
      </c>
      <c r="Q496" s="235" t="n">
        <v>652000</v>
      </c>
      <c r="R496" s="235" t="n">
        <v>650400</v>
      </c>
      <c r="S496" s="235" t="n">
        <v>672800</v>
      </c>
      <c r="T496" s="235" t="n">
        <v>530000</v>
      </c>
      <c r="U496" s="235" t="n">
        <v>521200</v>
      </c>
      <c r="V496" s="235" t="n">
        <v>513600</v>
      </c>
      <c r="W496" s="235" t="n">
        <v>528400</v>
      </c>
      <c r="X496" s="235" t="n">
        <v>531600</v>
      </c>
      <c r="Y496" s="195" t="n">
        <v>157</v>
      </c>
      <c r="Z496" s="195" t="n">
        <v>155</v>
      </c>
      <c r="AA496" s="235" t="n">
        <v>692400</v>
      </c>
      <c r="AB496" s="235" t="n">
        <v>693200</v>
      </c>
      <c r="AC496" s="235" t="n">
        <v>666400</v>
      </c>
      <c r="AD496" s="235" t="n">
        <v>663600</v>
      </c>
      <c r="AE496" s="235" t="n">
        <v>694800</v>
      </c>
      <c r="AF496" s="235" t="n">
        <v>549200</v>
      </c>
      <c r="AG496" s="235" t="n">
        <v>541600</v>
      </c>
      <c r="AH496" s="235" t="n">
        <v>529200</v>
      </c>
      <c r="AI496" s="235" t="n">
        <v>524800</v>
      </c>
      <c r="AJ496" s="235" t="n">
        <v>532400</v>
      </c>
      <c r="AK496" s="195" t="n">
        <v>157</v>
      </c>
      <c r="AL496" s="195" t="n">
        <v>155</v>
      </c>
      <c r="AM496" s="235" t="n"/>
      <c r="AN496" s="235" t="n"/>
      <c r="AO496" s="282" t="n"/>
      <c r="AP496" s="219" t="n">
        <v>20</v>
      </c>
      <c r="AQ496" s="220" t="n">
        <v>180</v>
      </c>
      <c r="AR496" s="218" t="n"/>
      <c r="AS496" s="218" t="n"/>
      <c r="AT496" s="218" t="n"/>
      <c r="AU496" s="218" t="n"/>
      <c r="AV496" s="218" t="n">
        <v>124800</v>
      </c>
      <c r="AW496" s="218" t="n">
        <v>2400</v>
      </c>
      <c r="AX496" s="218" t="n">
        <v>2400</v>
      </c>
      <c r="AY496" s="218" t="n">
        <v>2400</v>
      </c>
      <c r="AZ496" s="218" t="n"/>
      <c r="BA496" s="218" t="n"/>
      <c r="BB496" s="218" t="n"/>
      <c r="BC496" s="218" t="n"/>
      <c r="BD496" s="218" t="n"/>
      <c r="BE496" s="218" t="n"/>
      <c r="BF496" s="218" t="n"/>
      <c r="BG496" s="218" t="n"/>
      <c r="BH496" s="218" t="n">
        <v>126000</v>
      </c>
      <c r="BI496" s="218" t="n"/>
      <c r="BJ496" s="218" t="n"/>
      <c r="BK496" s="218" t="n">
        <v>76800</v>
      </c>
      <c r="BL496" s="218" t="n">
        <v>4000</v>
      </c>
      <c r="BM496" s="218" t="n">
        <v>4000</v>
      </c>
      <c r="BN496" s="218" t="n">
        <v>4000</v>
      </c>
      <c r="BO496" s="218" t="n"/>
      <c r="BP496" s="218" t="n"/>
      <c r="BQ496" s="218" t="n"/>
      <c r="BR496" s="218" t="n"/>
      <c r="BS496" s="218" t="n"/>
      <c r="BT496" s="218" t="n"/>
      <c r="BU496" s="218" t="n"/>
      <c r="BV496" s="218" t="n"/>
      <c r="BW496" s="218" t="n">
        <v>800</v>
      </c>
      <c r="BX496" s="221" t="n">
        <v>800</v>
      </c>
      <c r="BY496" s="221" t="n">
        <v>800</v>
      </c>
      <c r="BZ496" s="221" t="n"/>
      <c r="CA496" s="221" t="n"/>
      <c r="CB496" s="221" t="n"/>
      <c r="CC496" s="221" t="n"/>
      <c r="CD496" s="221" t="n"/>
      <c r="CE496" s="221" t="n"/>
      <c r="CF496" s="221" t="n"/>
      <c r="CG496" s="222" t="n"/>
      <c r="CH496" s="217" t="n">
        <v>0.015</v>
      </c>
      <c r="CI496" s="449" t="n"/>
      <c r="CJ496" s="224" t="n"/>
      <c r="CK496" s="196" t="n"/>
      <c r="CL496" s="196" t="n"/>
      <c r="CM496" s="196" t="n"/>
      <c r="CN496" s="196" t="n"/>
      <c r="CO496" s="196" t="inlineStr">
        <is>
          <t>LG</t>
        </is>
      </c>
      <c r="CP496" s="24" t="inlineStr">
        <is>
          <t>HE</t>
        </is>
      </c>
      <c r="CQ496" s="367" t="inlineStr">
        <is>
          <t>MFZ66236701</t>
        </is>
      </c>
      <c r="CR496" s="367" t="n"/>
      <c r="CS496" s="367" t="n">
        <v>4</v>
      </c>
      <c r="CT496" s="367" t="n"/>
      <c r="CU496" s="367" t="n"/>
      <c r="CV496" s="367" t="n"/>
      <c r="CW496" s="367" t="n"/>
      <c r="CX496" s="367" t="n"/>
      <c r="CY496" s="367">
        <f>IFERROR(ROUND(STDEV(AN496,L496),1),"")</f>
        <v/>
      </c>
      <c r="CZ496" s="235">
        <f>IFERROR(ROUND(AVERAGE(O496:S496,AA496:AE496),0),"")</f>
        <v/>
      </c>
      <c r="DA496" s="235">
        <f>IFERROR(AVERAGE(T496:X496,AF496:AJ496),"")</f>
        <v/>
      </c>
      <c r="DB496" s="96" t="n"/>
      <c r="DC496" s="431">
        <f>SUM(BL496:BT496,AW496:BE496)</f>
        <v/>
      </c>
      <c r="DD496">
        <f>ROUND(DC496/K496,0)</f>
        <v/>
      </c>
      <c r="DE496">
        <f>IFERROR(ROUND(AVERAGE(Y496:Z496,AK496:AL496),0),"")</f>
        <v/>
      </c>
      <c r="DF496" s="218">
        <f>IFERROR(ROUND((3600/DE496*J496),0),"")</f>
        <v/>
      </c>
      <c r="DG496">
        <f>IFERROR(ROUND(DD496/DF496,1),"")</f>
        <v/>
      </c>
      <c r="DH496" s="431">
        <f>DD496+DB496</f>
        <v/>
      </c>
      <c r="DI496">
        <f>DC496/DH496</f>
        <v/>
      </c>
      <c r="DK496" s="431">
        <f>DF496-AP496</f>
        <v/>
      </c>
      <c r="DL496" s="367" t="n"/>
      <c r="DM496" s="367" t="n"/>
      <c r="DN496" s="367" t="n"/>
      <c r="DO496" s="367" t="n"/>
      <c r="DP496" s="367" t="n"/>
      <c r="DQ496" s="367" t="n"/>
      <c r="DR496" s="367" t="n"/>
      <c r="DS496" s="367" t="n"/>
      <c r="DT496" s="367" t="n"/>
      <c r="DU496" s="367" t="n"/>
      <c r="DV496" s="367" t="n"/>
      <c r="DW496" s="367" t="n"/>
      <c r="DX496" s="367" t="n"/>
      <c r="DY496" s="367" t="n"/>
      <c r="DZ496" s="367" t="n"/>
      <c r="EA496" s="367" t="n"/>
      <c r="EB496" s="367" t="n"/>
      <c r="EC496" s="367" t="n"/>
      <c r="ED496" s="367" t="n"/>
      <c r="EE496" s="367" t="n"/>
      <c r="EF496" s="367" t="n"/>
      <c r="EG496" s="367" t="n"/>
      <c r="EH496" s="367" t="n"/>
      <c r="EI496" s="367" t="n"/>
    </row>
    <row r="497" ht="31.5" customFormat="1" customHeight="1" s="242">
      <c r="A497" s="236" t="n">
        <v>2022</v>
      </c>
      <c r="B497" s="192" t="n">
        <v>1</v>
      </c>
      <c r="C497" s="448" t="n">
        <v>44585</v>
      </c>
      <c r="D497" s="192" t="n">
        <v>384</v>
      </c>
      <c r="E497" s="192" t="n">
        <v>557</v>
      </c>
      <c r="F497" s="192" t="n">
        <v>6</v>
      </c>
      <c r="G497" s="241" t="inlineStr">
        <is>
          <t>LGLG65UM73 LR</t>
        </is>
      </c>
      <c r="H497" t="inlineStr">
        <is>
          <t>FMLGEI65UM7302</t>
        </is>
      </c>
      <c r="I497" t="inlineStr">
        <is>
          <t>1400*1700</t>
        </is>
      </c>
      <c r="J497" t="n">
        <v>1</v>
      </c>
      <c r="K497" t="n">
        <v>6</v>
      </c>
      <c r="L497" s="243" t="n">
        <v>182</v>
      </c>
      <c r="M497" s="244" t="n">
        <v>171.262</v>
      </c>
      <c r="N497" s="245" t="n">
        <v>194.922</v>
      </c>
      <c r="O497" s="235" t="n"/>
      <c r="P497" s="235" t="n"/>
      <c r="Q497" s="235" t="n"/>
      <c r="R497" s="235" t="n"/>
      <c r="S497" s="235" t="n"/>
      <c r="T497" s="235" t="n"/>
      <c r="U497" s="235" t="n"/>
      <c r="V497" s="235" t="n"/>
      <c r="W497" s="235" t="n"/>
      <c r="X497" s="235" t="n"/>
      <c r="Y497" s="195" t="n">
        <v>157</v>
      </c>
      <c r="Z497" s="195" t="n">
        <v>155</v>
      </c>
      <c r="AA497" s="235" t="n"/>
      <c r="AB497" s="235" t="n"/>
      <c r="AC497" s="235" t="n"/>
      <c r="AD497" s="235" t="n"/>
      <c r="AE497" s="235" t="n"/>
      <c r="AF497" s="235" t="n"/>
      <c r="AG497" s="235" t="n"/>
      <c r="AH497" s="235" t="n"/>
      <c r="AI497" s="235" t="n"/>
      <c r="AJ497" s="235" t="n"/>
      <c r="AK497" s="195" t="n">
        <v>157</v>
      </c>
      <c r="AL497" s="195" t="n">
        <v>155</v>
      </c>
      <c r="AM497" s="235" t="n"/>
      <c r="AN497" s="235" t="n"/>
      <c r="AO497" s="282" t="n"/>
      <c r="AP497" s="219" t="n">
        <v>20</v>
      </c>
      <c r="AQ497" s="220" t="n">
        <v>180</v>
      </c>
      <c r="AR497" s="218" t="n"/>
      <c r="AS497" s="218" t="n"/>
      <c r="AT497" s="218" t="n"/>
      <c r="AU497" s="218" t="n"/>
      <c r="AV497" s="218" t="n"/>
      <c r="AW497" s="218" t="n"/>
      <c r="AX497" s="218" t="n"/>
      <c r="AY497" s="218" t="n"/>
      <c r="AZ497" s="218" t="n"/>
      <c r="BA497" s="218" t="n"/>
      <c r="BB497" s="218" t="n"/>
      <c r="BC497" s="218" t="n"/>
      <c r="BD497" s="218" t="n"/>
      <c r="BE497" s="218" t="n"/>
      <c r="BF497" s="218" t="n"/>
      <c r="BG497" s="218" t="n"/>
      <c r="BH497" s="218" t="n"/>
      <c r="BI497" s="218" t="n"/>
      <c r="BJ497" s="218" t="n"/>
      <c r="BK497" s="218" t="n"/>
      <c r="BL497" s="218" t="n"/>
      <c r="BM497" s="218" t="n"/>
      <c r="BN497" s="218" t="n"/>
      <c r="BO497" s="218" t="n"/>
      <c r="BP497" s="218" t="n"/>
      <c r="BQ497" s="218" t="n"/>
      <c r="BR497" s="218" t="n"/>
      <c r="BS497" s="218" t="n"/>
      <c r="BT497" s="218" t="n"/>
      <c r="BU497" s="218" t="n"/>
      <c r="BV497" s="218" t="n"/>
      <c r="BW497" s="218" t="n"/>
      <c r="BX497" s="221" t="n"/>
      <c r="BY497" s="221" t="n"/>
      <c r="BZ497" s="221" t="n"/>
      <c r="CA497" s="221" t="n"/>
      <c r="CB497" s="221" t="n"/>
      <c r="CC497" s="221" t="n"/>
      <c r="CD497" s="221" t="n"/>
      <c r="CE497" s="221" t="n"/>
      <c r="CF497" s="221" t="n"/>
      <c r="CG497" s="222" t="n"/>
      <c r="CH497" s="217" t="n">
        <v>0.015</v>
      </c>
      <c r="CI497" s="449" t="n"/>
      <c r="CJ497" s="224" t="n"/>
      <c r="CK497" s="196" t="n"/>
      <c r="CL497" s="196" t="n"/>
      <c r="CM497" s="196" t="n"/>
      <c r="CN497" s="196" t="n"/>
      <c r="CO497" s="196" t="inlineStr">
        <is>
          <t>LG</t>
        </is>
      </c>
      <c r="CP497" s="24" t="inlineStr">
        <is>
          <t>HE</t>
        </is>
      </c>
      <c r="CQ497" s="367" t="inlineStr">
        <is>
          <t>MFZ66236702</t>
        </is>
      </c>
      <c r="CR497" s="367" t="inlineStr">
        <is>
          <t xml:space="preserve">mma </t>
        </is>
      </c>
      <c r="CS497" s="367" t="n">
        <v>4</v>
      </c>
      <c r="CT497" s="367" t="n"/>
      <c r="CU497" s="367" t="n"/>
      <c r="CV497" s="367" t="n"/>
      <c r="CW497" s="367" t="n"/>
      <c r="CX497" s="367" t="n"/>
      <c r="CY497" s="367">
        <f>IFERROR(ROUND(STDEV(AN497,L497),1),"")</f>
        <v/>
      </c>
      <c r="CZ497" s="235">
        <f>IFERROR(ROUND(AVERAGE(O497:S497,AA497:AE497),0),"")</f>
        <v/>
      </c>
      <c r="DA497" s="235">
        <f>IFERROR(AVERAGE(T497:X497,AF497:AJ497),"")</f>
        <v/>
      </c>
      <c r="DB497" s="96" t="n"/>
      <c r="DC497" s="431">
        <f>SUM(BL497:BT497,AW497:BE497)</f>
        <v/>
      </c>
      <c r="DD497">
        <f>ROUND(DC497/K497,0)</f>
        <v/>
      </c>
      <c r="DE497">
        <f>IFERROR(ROUND(AVERAGE(Y497:Z497,AK497:AL497),0),"")</f>
        <v/>
      </c>
      <c r="DF497" s="218">
        <f>IFERROR(ROUND((3600/DE497*J497),0),"")</f>
        <v/>
      </c>
      <c r="DG497">
        <f>IFERROR(ROUND(DD497/DF497,1),"")</f>
        <v/>
      </c>
      <c r="DH497" s="431">
        <f>DD497+DB497</f>
        <v/>
      </c>
      <c r="DI497">
        <f>DC497/DH497</f>
        <v/>
      </c>
      <c r="DK497" s="431">
        <f>DF497-AP497</f>
        <v/>
      </c>
      <c r="DL497" s="367" t="n"/>
      <c r="DM497" s="367" t="n"/>
      <c r="DN497" s="367" t="n"/>
      <c r="DO497" s="367" t="n"/>
      <c r="DP497" s="367" t="n"/>
      <c r="DQ497" s="367" t="n"/>
      <c r="DR497" s="367" t="n"/>
      <c r="DS497" s="367" t="n"/>
      <c r="DT497" s="367" t="n"/>
      <c r="DU497" s="367" t="n"/>
      <c r="DV497" s="367" t="n"/>
      <c r="DW497" s="367" t="n"/>
      <c r="DX497" s="367" t="n"/>
      <c r="DY497" s="367" t="n"/>
      <c r="DZ497" s="367" t="n"/>
      <c r="EA497" s="367" t="n"/>
      <c r="EB497" s="367" t="n"/>
      <c r="EC497" s="367" t="n"/>
      <c r="ED497" s="367" t="n"/>
      <c r="EE497" s="367" t="n"/>
      <c r="EF497" s="367" t="n"/>
      <c r="EG497" s="367" t="n"/>
      <c r="EH497" s="367" t="n"/>
      <c r="EI497" s="367" t="n"/>
    </row>
    <row r="498" ht="31.5" customFormat="1" customHeight="1" s="242">
      <c r="A498" s="236" t="n">
        <v>2022</v>
      </c>
      <c r="B498" s="192" t="n">
        <v>1</v>
      </c>
      <c r="C498" s="448" t="n">
        <v>44585</v>
      </c>
      <c r="D498" s="192" t="n">
        <v>395</v>
      </c>
      <c r="E498" s="192" t="n">
        <v>607</v>
      </c>
      <c r="F498" s="192" t="n">
        <v>7</v>
      </c>
      <c r="G498" s="241" t="inlineStr">
        <is>
          <t>مجموعه زوايا اماميه - منلو</t>
        </is>
      </c>
      <c r="H498" t="inlineStr">
        <is>
          <t>FMMINI20000042</t>
        </is>
      </c>
      <c r="I498" t="inlineStr">
        <is>
          <t>1400*1700</t>
        </is>
      </c>
      <c r="J498" t="n">
        <v>3</v>
      </c>
      <c r="K498" t="n">
        <v>3</v>
      </c>
      <c r="L498" s="243" t="n">
        <v>120</v>
      </c>
      <c r="M498" s="244" t="n">
        <v>111.6</v>
      </c>
      <c r="N498" s="245" t="n">
        <v>128.4</v>
      </c>
      <c r="O498" s="235" t="n"/>
      <c r="P498" s="235" t="n"/>
      <c r="Q498" s="235" t="n"/>
      <c r="R498" s="235" t="n"/>
      <c r="S498" s="235" t="n"/>
      <c r="T498" s="235" t="n"/>
      <c r="U498" s="235" t="n"/>
      <c r="V498" s="235" t="n"/>
      <c r="W498" s="235" t="n"/>
      <c r="X498" s="235" t="n"/>
      <c r="Y498" s="195" t="n">
        <v>112</v>
      </c>
      <c r="Z498" s="195" t="n">
        <v>111</v>
      </c>
      <c r="AA498" s="235" t="n"/>
      <c r="AB498" s="235" t="n"/>
      <c r="AC498" s="235" t="n"/>
      <c r="AD498" s="235" t="n"/>
      <c r="AE498" s="235" t="n"/>
      <c r="AF498" s="235" t="n"/>
      <c r="AG498" s="235" t="n"/>
      <c r="AH498" s="235" t="n"/>
      <c r="AI498" s="235" t="n"/>
      <c r="AJ498" s="235" t="n"/>
      <c r="AK498" s="195" t="n">
        <v>112</v>
      </c>
      <c r="AL498" s="195" t="n">
        <v>110</v>
      </c>
      <c r="AM498" s="235" t="n"/>
      <c r="AN498" s="235" t="n"/>
      <c r="AO498" s="282" t="n"/>
      <c r="AP498" s="219" t="n">
        <v>90</v>
      </c>
      <c r="AQ498" s="220" t="n">
        <v>120</v>
      </c>
      <c r="AR498" s="218" t="n"/>
      <c r="AS498" s="218" t="n"/>
      <c r="AT498" s="218" t="n"/>
      <c r="AU498" s="218" t="n"/>
      <c r="AV498" s="218" t="n"/>
      <c r="AW498" s="218" t="n"/>
      <c r="AX498" s="218" t="n"/>
      <c r="AY498" s="218" t="n"/>
      <c r="AZ498" s="218" t="n"/>
      <c r="BA498" s="218" t="n"/>
      <c r="BB498" s="218" t="n"/>
      <c r="BC498" s="218" t="n"/>
      <c r="BD498" s="218" t="n"/>
      <c r="BE498" s="218" t="n"/>
      <c r="BF498" s="218" t="n"/>
      <c r="BG498" s="218" t="n"/>
      <c r="BH498" s="218" t="n"/>
      <c r="BI498" s="218" t="n"/>
      <c r="BJ498" s="218" t="n"/>
      <c r="BK498" s="218" t="n"/>
      <c r="BL498" s="218" t="n"/>
      <c r="BM498" s="218" t="n"/>
      <c r="BN498" s="218" t="n"/>
      <c r="BO498" s="218" t="n"/>
      <c r="BP498" s="218" t="n"/>
      <c r="BQ498" s="218" t="n"/>
      <c r="BR498" s="218" t="n"/>
      <c r="BS498" s="218" t="n"/>
      <c r="BT498" s="218" t="n"/>
      <c r="BU498" s="218" t="n"/>
      <c r="BV498" s="218" t="n"/>
      <c r="BW498" s="218" t="n"/>
      <c r="BX498" s="221" t="n"/>
      <c r="BY498" s="221" t="n"/>
      <c r="BZ498" s="221" t="n"/>
      <c r="CA498" s="221" t="n"/>
      <c r="CB498" s="221" t="n"/>
      <c r="CC498" s="221" t="n"/>
      <c r="CD498" s="221" t="n"/>
      <c r="CE498" s="221" t="n"/>
      <c r="CF498" s="221" t="n"/>
      <c r="CG498" s="222" t="n"/>
      <c r="CH498" s="217" t="n">
        <v>0.015</v>
      </c>
      <c r="CI498" s="449" t="n"/>
      <c r="CJ498" s="224" t="n"/>
      <c r="CK498" s="196" t="n"/>
      <c r="CL498" s="196" t="n"/>
      <c r="CM498" s="196" t="n"/>
      <c r="CN498" s="196" t="n"/>
      <c r="CO498" s="196" t="inlineStr">
        <is>
          <t>ميلو</t>
        </is>
      </c>
      <c r="CP498" s="24" t="inlineStr">
        <is>
          <t>ميلو</t>
        </is>
      </c>
      <c r="CQ498" s="367" t="n"/>
      <c r="CR498" s="367" t="n"/>
      <c r="CS498" s="367" t="n">
        <v>4</v>
      </c>
      <c r="CT498" s="367" t="n"/>
      <c r="CU498" s="367" t="n"/>
      <c r="CV498" s="367" t="n"/>
      <c r="CW498" s="367" t="n"/>
      <c r="CX498" s="367" t="n"/>
      <c r="CY498" s="367">
        <f>IFERROR(ROUND(STDEV(AN498,L498),1),"")</f>
        <v/>
      </c>
      <c r="CZ498" s="235">
        <f>IFERROR(ROUND(AVERAGE(O498:S498,AA498:AE498),0),"")</f>
        <v/>
      </c>
      <c r="DA498" s="235">
        <f>IFERROR(AVERAGE(T498:X498,AF498:AJ498),"")</f>
        <v/>
      </c>
      <c r="DB498" s="96" t="n"/>
      <c r="DC498" s="431">
        <f>SUM(BL498:BT498,AW498:BE498)</f>
        <v/>
      </c>
      <c r="DD498">
        <f>ROUND(DC498/K498,0)</f>
        <v/>
      </c>
      <c r="DE498">
        <f>IFERROR(ROUND(AVERAGE(Y498:Z498,AK498:AL498),0),"")</f>
        <v/>
      </c>
      <c r="DF498" s="218">
        <f>IFERROR(ROUND((3600/DE498*J498),0),"")</f>
        <v/>
      </c>
      <c r="DG498">
        <f>IFERROR(ROUND(DD498/DF498,1),"")</f>
        <v/>
      </c>
      <c r="DH498" s="431">
        <f>DD498+DB498</f>
        <v/>
      </c>
      <c r="DI498">
        <f>DC498/DH498</f>
        <v/>
      </c>
      <c r="DK498" s="431">
        <f>DF498-AP498</f>
        <v/>
      </c>
      <c r="DL498" s="367" t="n"/>
      <c r="DM498" s="367" t="n"/>
      <c r="DN498" s="367" t="n"/>
      <c r="DO498" s="367" t="n"/>
      <c r="DP498" s="367" t="n"/>
      <c r="DQ498" s="367" t="n"/>
      <c r="DR498" s="367" t="n"/>
      <c r="DS498" s="367" t="n"/>
      <c r="DT498" s="367" t="n"/>
      <c r="DU498" s="367" t="n"/>
      <c r="DV498" s="367" t="n"/>
      <c r="DW498" s="367" t="n"/>
      <c r="DX498" s="367" t="n"/>
      <c r="DY498" s="367" t="n"/>
      <c r="DZ498" s="367" t="n"/>
      <c r="EA498" s="367" t="n"/>
      <c r="EB498" s="367" t="n"/>
      <c r="EC498" s="367" t="n"/>
      <c r="ED498" s="367" t="n"/>
      <c r="EE498" s="367" t="n"/>
      <c r="EF498" s="367" t="n"/>
      <c r="EG498" s="367" t="n"/>
      <c r="EH498" s="367" t="n"/>
      <c r="EI498" s="367" t="n"/>
    </row>
    <row r="499" ht="31.5" customFormat="1" customHeight="1" s="242">
      <c r="A499" s="236" t="n">
        <v>2022</v>
      </c>
      <c r="B499" s="192" t="n">
        <v>1</v>
      </c>
      <c r="C499" s="448" t="n">
        <v>44585</v>
      </c>
      <c r="D499" s="192" t="n">
        <v>395</v>
      </c>
      <c r="E499" s="192" t="n">
        <v>609</v>
      </c>
      <c r="F499" s="192" t="n">
        <v>7</v>
      </c>
      <c r="G499" s="241" t="inlineStr">
        <is>
          <t>قاعده فوم جديده- منلو</t>
        </is>
      </c>
      <c r="H499" t="inlineStr">
        <is>
          <t>FMMINI10000044</t>
        </is>
      </c>
      <c r="I499" t="inlineStr">
        <is>
          <t>1400*1700</t>
        </is>
      </c>
      <c r="J499" t="n">
        <v>3</v>
      </c>
      <c r="K499" t="n">
        <v>3</v>
      </c>
      <c r="L499" s="243" t="n">
        <v>50</v>
      </c>
      <c r="M499" s="244" t="n">
        <v>46.5</v>
      </c>
      <c r="N499" s="245" t="n">
        <v>53.5</v>
      </c>
      <c r="O499" s="235" t="n"/>
      <c r="P499" s="235" t="n"/>
      <c r="Q499" s="235" t="n"/>
      <c r="R499" s="235" t="n"/>
      <c r="S499" s="235" t="n"/>
      <c r="T499" s="235" t="n"/>
      <c r="U499" s="235" t="n"/>
      <c r="V499" s="235" t="n"/>
      <c r="W499" s="235" t="n"/>
      <c r="X499" s="235" t="n"/>
      <c r="Y499" s="195" t="n">
        <v>112</v>
      </c>
      <c r="Z499" s="195" t="n">
        <v>111</v>
      </c>
      <c r="AA499" s="235" t="n"/>
      <c r="AB499" s="235" t="n"/>
      <c r="AC499" s="235" t="n"/>
      <c r="AD499" s="235" t="n"/>
      <c r="AE499" s="235" t="n"/>
      <c r="AF499" s="235" t="n"/>
      <c r="AG499" s="235" t="n"/>
      <c r="AH499" s="235" t="n"/>
      <c r="AI499" s="235" t="n"/>
      <c r="AJ499" s="235" t="n"/>
      <c r="AK499" s="195" t="n">
        <v>112</v>
      </c>
      <c r="AL499" s="195" t="n">
        <v>110</v>
      </c>
      <c r="AM499" s="235" t="n"/>
      <c r="AN499" s="235" t="n"/>
      <c r="AO499" s="282" t="n"/>
      <c r="AP499" s="219" t="n">
        <v>90</v>
      </c>
      <c r="AQ499" s="220" t="n">
        <v>120</v>
      </c>
      <c r="AR499" s="218" t="n"/>
      <c r="AS499" s="218" t="n"/>
      <c r="AT499" s="218" t="n"/>
      <c r="AU499" s="218" t="n"/>
      <c r="AV499" s="218" t="n"/>
      <c r="AW499" s="218" t="n"/>
      <c r="AX499" s="218" t="n"/>
      <c r="AY499" s="218" t="n"/>
      <c r="AZ499" s="218" t="n"/>
      <c r="BA499" s="218" t="n"/>
      <c r="BB499" s="218" t="n"/>
      <c r="BC499" s="218" t="n"/>
      <c r="BD499" s="218" t="n"/>
      <c r="BE499" s="218" t="n"/>
      <c r="BF499" s="218" t="n"/>
      <c r="BG499" s="218" t="n"/>
      <c r="BH499" s="218" t="n"/>
      <c r="BI499" s="218" t="n"/>
      <c r="BJ499" s="218" t="n"/>
      <c r="BK499" s="218" t="n"/>
      <c r="BL499" s="218" t="n"/>
      <c r="BM499" s="218" t="n"/>
      <c r="BN499" s="218" t="n"/>
      <c r="BO499" s="218" t="n"/>
      <c r="BP499" s="218" t="n"/>
      <c r="BQ499" s="218" t="n"/>
      <c r="BR499" s="218" t="n"/>
      <c r="BS499" s="218" t="n"/>
      <c r="BT499" s="218" t="n"/>
      <c r="BU499" s="218" t="n"/>
      <c r="BV499" s="218" t="n"/>
      <c r="BW499" s="218" t="n"/>
      <c r="BX499" s="221" t="n"/>
      <c r="BY499" s="221" t="n"/>
      <c r="BZ499" s="221" t="n"/>
      <c r="CA499" s="221" t="n"/>
      <c r="CB499" s="221" t="n"/>
      <c r="CC499" s="221" t="n"/>
      <c r="CD499" s="221" t="n"/>
      <c r="CE499" s="221" t="n"/>
      <c r="CF499" s="221" t="n"/>
      <c r="CG499" s="222" t="n"/>
      <c r="CH499" s="217" t="n">
        <v>0.015</v>
      </c>
      <c r="CI499" s="449" t="n"/>
      <c r="CJ499" s="224" t="n"/>
      <c r="CK499" s="196" t="n"/>
      <c r="CL499" s="196" t="n"/>
      <c r="CM499" s="196" t="n"/>
      <c r="CN499" s="196" t="n"/>
      <c r="CO499" s="196" t="inlineStr">
        <is>
          <t>ميلو</t>
        </is>
      </c>
      <c r="CP499" s="24" t="inlineStr">
        <is>
          <t>ميلو</t>
        </is>
      </c>
      <c r="CQ499" s="367" t="n"/>
      <c r="CR499" s="367" t="n"/>
      <c r="CS499" s="367" t="n">
        <v>4</v>
      </c>
      <c r="CT499" s="367" t="n"/>
      <c r="CU499" s="367" t="n"/>
      <c r="CV499" s="367" t="n"/>
      <c r="CW499" s="367" t="n"/>
      <c r="CX499" s="367" t="n"/>
      <c r="CY499" s="367">
        <f>IFERROR(ROUND(STDEV(AN499,L499),1),"")</f>
        <v/>
      </c>
      <c r="CZ499" s="235">
        <f>IFERROR(ROUND(AVERAGE(O499:S499,AA499:AE499),0),"")</f>
        <v/>
      </c>
      <c r="DA499" s="235">
        <f>IFERROR(AVERAGE(T499:X499,AF499:AJ499),"")</f>
        <v/>
      </c>
      <c r="DB499" s="96" t="n"/>
      <c r="DC499" s="431">
        <f>SUM(BL499:BT499,AW499:BE499)</f>
        <v/>
      </c>
      <c r="DD499">
        <f>ROUND(DC499/K499,0)</f>
        <v/>
      </c>
      <c r="DE499">
        <f>IFERROR(ROUND(AVERAGE(Y499:Z499,AK499:AL499),0),"")</f>
        <v/>
      </c>
      <c r="DF499" s="218">
        <f>IFERROR(ROUND((3600/DE499*J499),0),"")</f>
        <v/>
      </c>
      <c r="DG499">
        <f>IFERROR(ROUND(DD499/DF499,1),"")</f>
        <v/>
      </c>
      <c r="DH499" s="431">
        <f>DD499+DB499</f>
        <v/>
      </c>
      <c r="DI499">
        <f>DC499/DH499</f>
        <v/>
      </c>
      <c r="DK499" s="431">
        <f>DF499-AP499</f>
        <v/>
      </c>
      <c r="DL499" s="367" t="n"/>
      <c r="DM499" s="367" t="n"/>
      <c r="DN499" s="367" t="n"/>
      <c r="DO499" s="367" t="n"/>
      <c r="DP499" s="367" t="n"/>
      <c r="DQ499" s="367" t="n"/>
      <c r="DR499" s="367" t="n"/>
      <c r="DS499" s="367" t="n"/>
      <c r="DT499" s="367" t="n"/>
      <c r="DU499" s="367" t="n"/>
      <c r="DV499" s="367" t="n"/>
      <c r="DW499" s="367" t="n"/>
      <c r="DX499" s="367" t="n"/>
      <c r="DY499" s="367" t="n"/>
      <c r="DZ499" s="367" t="n"/>
      <c r="EA499" s="367" t="n"/>
      <c r="EB499" s="367" t="n"/>
      <c r="EC499" s="367" t="n"/>
      <c r="ED499" s="367" t="n"/>
      <c r="EE499" s="367" t="n"/>
      <c r="EF499" s="367" t="n"/>
      <c r="EG499" s="367" t="n"/>
      <c r="EH499" s="367" t="n"/>
      <c r="EI499" s="367" t="n"/>
    </row>
    <row r="500" ht="31.5" customFormat="1" customHeight="1" s="242">
      <c r="A500" s="236" t="n">
        <v>2022</v>
      </c>
      <c r="B500" s="192" t="n">
        <v>1</v>
      </c>
      <c r="C500" s="448" t="n">
        <v>44585</v>
      </c>
      <c r="D500" s="192" t="n">
        <v>1</v>
      </c>
      <c r="E500" s="192" t="n">
        <v>1</v>
      </c>
      <c r="F500" s="192" t="n">
        <v>8</v>
      </c>
      <c r="G500" s="241" t="inlineStr">
        <is>
          <t>كفر سخان فرنساوي</t>
        </is>
      </c>
      <c r="H500" t="inlineStr">
        <is>
          <t>FMENCI20000000</t>
        </is>
      </c>
      <c r="I500" t="inlineStr">
        <is>
          <t>1400*1700</t>
        </is>
      </c>
      <c r="J500" t="n">
        <v>3</v>
      </c>
      <c r="K500" t="n">
        <v>2</v>
      </c>
      <c r="L500" s="243" t="n">
        <v>111</v>
      </c>
      <c r="M500" s="244" t="n">
        <v>103.23</v>
      </c>
      <c r="N500" s="245" t="n">
        <v>118.77</v>
      </c>
      <c r="O500" s="235" t="n"/>
      <c r="P500" s="235" t="n"/>
      <c r="Q500" s="235" t="n"/>
      <c r="R500" s="235" t="n"/>
      <c r="S500" s="235" t="n"/>
      <c r="T500" s="235" t="n"/>
      <c r="U500" s="235" t="n"/>
      <c r="V500" s="235" t="n"/>
      <c r="W500" s="235" t="n"/>
      <c r="X500" s="235" t="n"/>
      <c r="Y500" s="195" t="n">
        <v>99</v>
      </c>
      <c r="Z500" s="195" t="n">
        <v>98</v>
      </c>
      <c r="AA500" s="235" t="n"/>
      <c r="AB500" s="235" t="n"/>
      <c r="AC500" s="235" t="n"/>
      <c r="AD500" s="235" t="n"/>
      <c r="AE500" s="235" t="n"/>
      <c r="AF500" s="235" t="n"/>
      <c r="AG500" s="235" t="n"/>
      <c r="AH500" s="235" t="n"/>
      <c r="AI500" s="235" t="n"/>
      <c r="AJ500" s="235" t="n"/>
      <c r="AK500" s="195" t="n">
        <v>101</v>
      </c>
      <c r="AL500" s="195" t="n">
        <v>100</v>
      </c>
      <c r="AM500" s="235" t="n"/>
      <c r="AN500" s="235" t="n"/>
      <c r="AO500" s="282" t="n"/>
      <c r="AP500" s="219" t="n">
        <v>108</v>
      </c>
      <c r="AQ500" s="220" t="n">
        <v>100</v>
      </c>
      <c r="AR500" s="218" t="n"/>
      <c r="AS500" s="218" t="n"/>
      <c r="AT500" s="218" t="n"/>
      <c r="AU500" s="218" t="n"/>
      <c r="AV500" s="218" t="n"/>
      <c r="AW500" s="218" t="n"/>
      <c r="AX500" s="218" t="n"/>
      <c r="AY500" s="218" t="n"/>
      <c r="AZ500" s="218" t="n"/>
      <c r="BA500" s="218" t="n"/>
      <c r="BB500" s="218" t="n"/>
      <c r="BC500" s="218" t="n"/>
      <c r="BD500" s="218" t="n"/>
      <c r="BE500" s="218" t="n"/>
      <c r="BF500" s="218" t="n"/>
      <c r="BG500" s="218" t="n"/>
      <c r="BH500" s="218" t="n"/>
      <c r="BI500" s="218" t="n"/>
      <c r="BJ500" s="218" t="n"/>
      <c r="BK500" s="218" t="n"/>
      <c r="BL500" s="218" t="n"/>
      <c r="BM500" s="218" t="n"/>
      <c r="BN500" s="218" t="n"/>
      <c r="BO500" s="218" t="n"/>
      <c r="BP500" s="218" t="n"/>
      <c r="BQ500" s="218" t="n"/>
      <c r="BR500" s="218" t="n"/>
      <c r="BS500" s="218" t="n"/>
      <c r="BT500" s="218" t="n"/>
      <c r="BU500" s="218" t="n"/>
      <c r="BV500" s="218" t="n"/>
      <c r="BW500" s="218" t="n"/>
      <c r="BX500" s="221" t="n"/>
      <c r="BY500" s="221" t="n"/>
      <c r="BZ500" s="221" t="n"/>
      <c r="CA500" s="221" t="n"/>
      <c r="CB500" s="221" t="n"/>
      <c r="CC500" s="221" t="n"/>
      <c r="CD500" s="221" t="n"/>
      <c r="CE500" s="221" t="n"/>
      <c r="CF500" s="221" t="n"/>
      <c r="CG500" s="222" t="n"/>
      <c r="CH500" s="217" t="n">
        <v>0.015</v>
      </c>
      <c r="CI500" s="449" t="n"/>
      <c r="CJ500" s="224" t="n"/>
      <c r="CK500" s="196" t="n"/>
      <c r="CL500" s="196" t="n"/>
      <c r="CM500" s="196" t="n"/>
      <c r="CN500" s="196" t="n"/>
      <c r="CO500" s="196" t="inlineStr">
        <is>
          <t>اطلانتيك</t>
        </is>
      </c>
      <c r="CP500" s="24" t="inlineStr">
        <is>
          <t>اطلانتيك</t>
        </is>
      </c>
      <c r="CQ500" s="367" t="n"/>
      <c r="CR500" s="367" t="n"/>
      <c r="CS500" s="367" t="n">
        <v>4</v>
      </c>
      <c r="CT500" s="367" t="n"/>
      <c r="CU500" s="367" t="n"/>
      <c r="CV500" s="367" t="n"/>
      <c r="CW500" s="367" t="n"/>
      <c r="CX500" s="367" t="n"/>
      <c r="CY500" s="367">
        <f>IFERROR(ROUND(STDEV(AN500,L500),1),"")</f>
        <v/>
      </c>
      <c r="CZ500" s="235">
        <f>IFERROR(ROUND(AVERAGE(O500:S500,AA500:AE500),0),"")</f>
        <v/>
      </c>
      <c r="DA500" s="235">
        <f>IFERROR(AVERAGE(T500:X500,AF500:AJ500),"")</f>
        <v/>
      </c>
      <c r="DB500" s="96" t="n"/>
      <c r="DC500" s="431">
        <f>SUM(BL500:BT500,AW500:BE500)</f>
        <v/>
      </c>
      <c r="DD500">
        <f>ROUND(DC500/K500,0)</f>
        <v/>
      </c>
      <c r="DE500">
        <f>IFERROR(ROUND(AVERAGE(Y500:Z500,AK500:AL500),0),"")</f>
        <v/>
      </c>
      <c r="DF500" s="218">
        <f>IFERROR(ROUND((3600/DE500*J500),0),"")</f>
        <v/>
      </c>
      <c r="DG500">
        <f>IFERROR(ROUND(DD500/DF500,1),"")</f>
        <v/>
      </c>
      <c r="DH500" s="431">
        <f>DD500+DB500</f>
        <v/>
      </c>
      <c r="DI500">
        <f>DC500/DH500</f>
        <v/>
      </c>
      <c r="DK500" s="431">
        <f>DF500-AP500</f>
        <v/>
      </c>
      <c r="DL500" s="367" t="n"/>
      <c r="DM500" s="367" t="n"/>
      <c r="DN500" s="367" t="n"/>
      <c r="DO500" s="367" t="n"/>
      <c r="DP500" s="367" t="n"/>
      <c r="DQ500" s="367" t="n"/>
      <c r="DR500" s="367" t="n"/>
      <c r="DS500" s="367" t="n"/>
      <c r="DT500" s="367" t="n"/>
      <c r="DU500" s="367" t="n"/>
      <c r="DV500" s="367" t="n"/>
      <c r="DW500" s="367" t="n"/>
      <c r="DX500" s="367" t="n"/>
      <c r="DY500" s="367" t="n"/>
      <c r="DZ500" s="367" t="n"/>
      <c r="EA500" s="367" t="n"/>
      <c r="EB500" s="367" t="n"/>
      <c r="EC500" s="367" t="n"/>
      <c r="ED500" s="367" t="n"/>
      <c r="EE500" s="367" t="n"/>
      <c r="EF500" s="367" t="n"/>
      <c r="EG500" s="367" t="n"/>
      <c r="EH500" s="367" t="n"/>
      <c r="EI500" s="367" t="n"/>
    </row>
    <row r="501" ht="31.5" customFormat="1" customHeight="1" s="242">
      <c r="A501" s="236" t="n">
        <v>2022</v>
      </c>
      <c r="B501" s="192" t="n">
        <v>1</v>
      </c>
      <c r="C501" s="448" t="n">
        <v>44585</v>
      </c>
      <c r="D501" s="192" t="n">
        <v>1</v>
      </c>
      <c r="E501" s="192" t="n">
        <v>2</v>
      </c>
      <c r="F501" s="192" t="n">
        <v>8</v>
      </c>
      <c r="G501" s="241" t="inlineStr">
        <is>
          <t>قاعدة سخان فرنساوي</t>
        </is>
      </c>
      <c r="H501" t="inlineStr">
        <is>
          <t>FMENCI30000000</t>
        </is>
      </c>
      <c r="I501" t="inlineStr">
        <is>
          <t>1400*1700</t>
        </is>
      </c>
      <c r="J501" t="n">
        <v>3</v>
      </c>
      <c r="K501" t="n">
        <v>2</v>
      </c>
      <c r="L501" s="243" t="n">
        <v>113</v>
      </c>
      <c r="M501" s="244" t="n">
        <v>105.09</v>
      </c>
      <c r="N501" s="245" t="n">
        <v>120.91</v>
      </c>
      <c r="O501" s="235" t="n"/>
      <c r="P501" s="235" t="n"/>
      <c r="Q501" s="235" t="n"/>
      <c r="R501" s="235" t="n"/>
      <c r="S501" s="235" t="n"/>
      <c r="T501" s="235" t="n"/>
      <c r="U501" s="235" t="n"/>
      <c r="V501" s="235" t="n"/>
      <c r="W501" s="235" t="n"/>
      <c r="X501" s="235" t="n"/>
      <c r="Y501" s="195" t="n">
        <v>99</v>
      </c>
      <c r="Z501" s="195" t="n">
        <v>98</v>
      </c>
      <c r="AA501" s="235" t="n"/>
      <c r="AB501" s="235" t="n"/>
      <c r="AC501" s="235" t="n"/>
      <c r="AD501" s="235" t="n"/>
      <c r="AE501" s="235" t="n"/>
      <c r="AF501" s="235" t="n"/>
      <c r="AG501" s="235" t="n"/>
      <c r="AH501" s="235" t="n"/>
      <c r="AI501" s="235" t="n"/>
      <c r="AJ501" s="235" t="n"/>
      <c r="AK501" s="195" t="n">
        <v>101</v>
      </c>
      <c r="AL501" s="195" t="n">
        <v>100</v>
      </c>
      <c r="AM501" s="235" t="n"/>
      <c r="AN501" s="235" t="n"/>
      <c r="AO501" s="282" t="n"/>
      <c r="AP501" s="219" t="n">
        <v>108</v>
      </c>
      <c r="AQ501" s="220" t="n">
        <v>100</v>
      </c>
      <c r="AR501" s="218" t="n"/>
      <c r="AS501" s="218" t="n"/>
      <c r="AT501" s="218" t="n"/>
      <c r="AU501" s="218" t="n"/>
      <c r="AV501" s="218" t="n"/>
      <c r="AW501" s="218" t="n"/>
      <c r="AX501" s="218" t="n"/>
      <c r="AY501" s="218" t="n"/>
      <c r="AZ501" s="218" t="n"/>
      <c r="BA501" s="218" t="n"/>
      <c r="BB501" s="218" t="n"/>
      <c r="BC501" s="218" t="n"/>
      <c r="BD501" s="218" t="n"/>
      <c r="BE501" s="218" t="n"/>
      <c r="BF501" s="218" t="n"/>
      <c r="BG501" s="218" t="n"/>
      <c r="BH501" s="218" t="n"/>
      <c r="BI501" s="218" t="n"/>
      <c r="BJ501" s="218" t="n"/>
      <c r="BK501" s="218" t="n"/>
      <c r="BL501" s="218" t="n"/>
      <c r="BM501" s="218" t="n"/>
      <c r="BN501" s="218" t="n"/>
      <c r="BO501" s="218" t="n"/>
      <c r="BP501" s="218" t="n"/>
      <c r="BQ501" s="218" t="n"/>
      <c r="BR501" s="218" t="n"/>
      <c r="BS501" s="218" t="n"/>
      <c r="BT501" s="218" t="n"/>
      <c r="BU501" s="218" t="n"/>
      <c r="BV501" s="218" t="n"/>
      <c r="BW501" s="218" t="n"/>
      <c r="BX501" s="221" t="n"/>
      <c r="BY501" s="221" t="n"/>
      <c r="BZ501" s="221" t="n"/>
      <c r="CA501" s="221" t="n"/>
      <c r="CB501" s="221" t="n"/>
      <c r="CC501" s="221" t="n"/>
      <c r="CD501" s="221" t="n"/>
      <c r="CE501" s="221" t="n"/>
      <c r="CF501" s="221" t="n"/>
      <c r="CG501" s="222" t="n"/>
      <c r="CH501" s="217" t="n">
        <v>0.015</v>
      </c>
      <c r="CI501" s="449" t="n"/>
      <c r="CJ501" s="224" t="n"/>
      <c r="CK501" s="196" t="n"/>
      <c r="CL501" s="196" t="n"/>
      <c r="CM501" s="196" t="n"/>
      <c r="CN501" s="196" t="n"/>
      <c r="CO501" s="196" t="inlineStr">
        <is>
          <t>اطلانتيك</t>
        </is>
      </c>
      <c r="CP501" s="24" t="inlineStr">
        <is>
          <t>اطلانتيك</t>
        </is>
      </c>
      <c r="CQ501" s="367" t="n"/>
      <c r="CR501" s="367" t="n"/>
      <c r="CS501" s="367" t="n">
        <v>4</v>
      </c>
      <c r="CT501" s="367" t="n"/>
      <c r="CU501" s="367" t="n"/>
      <c r="CV501" s="367" t="n"/>
      <c r="CW501" s="367" t="n"/>
      <c r="CX501" s="367" t="n"/>
      <c r="CY501" s="367">
        <f>IFERROR(ROUND(STDEV(AN501,L501),1),"")</f>
        <v/>
      </c>
      <c r="CZ501" s="235">
        <f>IFERROR(ROUND(AVERAGE(O501:S501,AA501:AE501),0),"")</f>
        <v/>
      </c>
      <c r="DA501" s="235">
        <f>IFERROR(AVERAGE(T501:X501,AF501:AJ501),"")</f>
        <v/>
      </c>
      <c r="DB501" s="96" t="n"/>
      <c r="DC501" s="431">
        <f>SUM(BL501:BT501,AW501:BE501)</f>
        <v/>
      </c>
      <c r="DD501">
        <f>ROUND(DC501/K501,0)</f>
        <v/>
      </c>
      <c r="DE501">
        <f>IFERROR(ROUND(AVERAGE(Y501:Z501,AK501:AL501),0),"")</f>
        <v/>
      </c>
      <c r="DF501" s="218">
        <f>IFERROR(ROUND((3600/DE501*J501),0),"")</f>
        <v/>
      </c>
      <c r="DG501">
        <f>IFERROR(ROUND(DD501/DF501,1),"")</f>
        <v/>
      </c>
      <c r="DH501" s="431">
        <f>DD501+DB501</f>
        <v/>
      </c>
      <c r="DI501">
        <f>DC501/DH501</f>
        <v/>
      </c>
      <c r="DK501" s="431">
        <f>DF501-AP501</f>
        <v/>
      </c>
      <c r="DL501" s="367" t="n"/>
      <c r="DM501" s="367" t="n"/>
      <c r="DN501" s="367" t="n"/>
      <c r="DO501" s="367" t="n"/>
      <c r="DP501" s="367" t="n"/>
      <c r="DQ501" s="367" t="n"/>
      <c r="DR501" s="367" t="n"/>
      <c r="DS501" s="367" t="n"/>
      <c r="DT501" s="367" t="n"/>
      <c r="DU501" s="367" t="n"/>
      <c r="DV501" s="367" t="n"/>
      <c r="DW501" s="367" t="n"/>
      <c r="DX501" s="367" t="n"/>
      <c r="DY501" s="367" t="n"/>
      <c r="DZ501" s="367" t="n"/>
      <c r="EA501" s="367" t="n"/>
      <c r="EB501" s="367" t="n"/>
      <c r="EC501" s="367" t="n"/>
      <c r="ED501" s="367" t="n"/>
      <c r="EE501" s="367" t="n"/>
      <c r="EF501" s="367" t="n"/>
      <c r="EG501" s="367" t="n"/>
      <c r="EH501" s="367" t="n"/>
      <c r="EI501" s="367" t="n"/>
    </row>
    <row r="502" ht="31.5" customFormat="1" customHeight="1" s="242">
      <c r="A502" s="236" t="n">
        <v>2022</v>
      </c>
      <c r="B502" s="192" t="n">
        <v>1</v>
      </c>
      <c r="C502" s="448" t="n">
        <v>44585</v>
      </c>
      <c r="D502" s="192" t="n">
        <v>18</v>
      </c>
      <c r="E502" s="192" t="n">
        <v>50</v>
      </c>
      <c r="F502" s="192" t="n">
        <v>8</v>
      </c>
      <c r="G502" s="241" t="inlineStr">
        <is>
          <t>LgWashing machine (Angels)</t>
        </is>
      </c>
      <c r="H502" t="inlineStr">
        <is>
          <t>FMLGEI40000000</t>
        </is>
      </c>
      <c r="I502" t="inlineStr">
        <is>
          <t>1700*1400</t>
        </is>
      </c>
      <c r="J502" t="n">
        <v>2</v>
      </c>
      <c r="K502" t="n">
        <v>3</v>
      </c>
      <c r="L502" s="243" t="n">
        <v>54</v>
      </c>
      <c r="M502" s="244" t="n">
        <v>51.57</v>
      </c>
      <c r="N502" s="245" t="n">
        <v>56.43</v>
      </c>
      <c r="O502" s="235" t="n"/>
      <c r="P502" s="235" t="n"/>
      <c r="Q502" s="235" t="n"/>
      <c r="R502" s="235" t="n"/>
      <c r="S502" s="235" t="n"/>
      <c r="T502" s="235" t="n"/>
      <c r="U502" s="235" t="n"/>
      <c r="V502" s="235" t="n"/>
      <c r="W502" s="235" t="n"/>
      <c r="X502" s="235" t="n"/>
      <c r="Y502" s="195" t="n">
        <v>105</v>
      </c>
      <c r="Z502" s="195" t="n">
        <v>105</v>
      </c>
      <c r="AA502" s="235" t="n"/>
      <c r="AB502" s="235" t="n"/>
      <c r="AC502" s="235" t="n"/>
      <c r="AD502" s="235" t="n"/>
      <c r="AE502" s="235" t="n"/>
      <c r="AF502" s="235" t="n"/>
      <c r="AG502" s="235" t="n"/>
      <c r="AH502" s="235" t="n"/>
      <c r="AI502" s="235" t="n"/>
      <c r="AJ502" s="235" t="n"/>
      <c r="AK502" s="195" t="n">
        <v>106</v>
      </c>
      <c r="AL502" s="195" t="n">
        <v>105</v>
      </c>
      <c r="AM502" s="235" t="n"/>
      <c r="AN502" s="235" t="n"/>
      <c r="AO502" s="282" t="n"/>
      <c r="AP502" s="219" t="n">
        <v>101</v>
      </c>
      <c r="AQ502" s="220" t="n">
        <v>107</v>
      </c>
      <c r="AR502" s="218" t="n"/>
      <c r="AS502" s="218" t="n"/>
      <c r="AT502" s="218" t="n"/>
      <c r="AU502" s="218" t="n"/>
      <c r="AV502" s="218" t="n"/>
      <c r="AW502" s="218" t="n"/>
      <c r="AX502" s="218" t="n"/>
      <c r="AY502" s="218" t="n"/>
      <c r="AZ502" s="218" t="n"/>
      <c r="BA502" s="218" t="n"/>
      <c r="BB502" s="218" t="n"/>
      <c r="BC502" s="218" t="n"/>
      <c r="BD502" s="218" t="n"/>
      <c r="BE502" s="218" t="n"/>
      <c r="BF502" s="218" t="n"/>
      <c r="BG502" s="218" t="n"/>
      <c r="BH502" s="218" t="n"/>
      <c r="BI502" s="218" t="n"/>
      <c r="BJ502" s="218" t="n"/>
      <c r="BK502" s="218" t="n"/>
      <c r="BL502" s="218" t="n"/>
      <c r="BM502" s="218" t="n"/>
      <c r="BN502" s="218" t="n"/>
      <c r="BO502" s="218" t="n"/>
      <c r="BP502" s="218" t="n"/>
      <c r="BQ502" s="218" t="n"/>
      <c r="BR502" s="218" t="n"/>
      <c r="BS502" s="218" t="n"/>
      <c r="BT502" s="218" t="n"/>
      <c r="BU502" s="218" t="n"/>
      <c r="BV502" s="218" t="n"/>
      <c r="BW502" s="218" t="n"/>
      <c r="BX502" s="221" t="n"/>
      <c r="BY502" s="221" t="n"/>
      <c r="BZ502" s="221" t="n"/>
      <c r="CA502" s="221" t="n"/>
      <c r="CB502" s="221" t="n"/>
      <c r="CC502" s="221" t="n"/>
      <c r="CD502" s="221" t="n"/>
      <c r="CE502" s="221" t="n"/>
      <c r="CF502" s="221" t="n"/>
      <c r="CG502" s="222" t="n"/>
      <c r="CH502" s="217" t="n">
        <v>0.015</v>
      </c>
      <c r="CI502" s="449" t="n"/>
      <c r="CJ502" s="224" t="n"/>
      <c r="CK502" s="196" t="n"/>
      <c r="CL502" s="196" t="n"/>
      <c r="CM502" s="196" t="n"/>
      <c r="CN502" s="196" t="n"/>
      <c r="CO502" s="196" t="inlineStr">
        <is>
          <t>LG</t>
        </is>
      </c>
      <c r="CP502" s="24" t="inlineStr">
        <is>
          <t>HE</t>
        </is>
      </c>
      <c r="CQ502" s="367" t="inlineStr">
        <is>
          <t>3920FZ3114C</t>
        </is>
      </c>
      <c r="CR502" s="367" t="inlineStr">
        <is>
          <t>mmf</t>
        </is>
      </c>
      <c r="CS502" s="367" t="n">
        <v>4</v>
      </c>
      <c r="CT502" s="367" t="n"/>
      <c r="CU502" s="367" t="n"/>
      <c r="CV502" s="367" t="n"/>
      <c r="CW502" s="367" t="n"/>
      <c r="CX502" s="367" t="n"/>
      <c r="CY502" s="367">
        <f>IFERROR(ROUND(STDEV(AN502,L502),1),"")</f>
        <v/>
      </c>
      <c r="CZ502" s="235">
        <f>IFERROR(ROUND(AVERAGE(O502:S502,AA502:AE502),0),"")</f>
        <v/>
      </c>
      <c r="DA502" s="235">
        <f>IFERROR(AVERAGE(T502:X502,AF502:AJ502),"")</f>
        <v/>
      </c>
      <c r="DB502" s="96" t="n"/>
      <c r="DC502" s="431">
        <f>SUM(BL502:BT502,AW502:BE502)</f>
        <v/>
      </c>
      <c r="DD502">
        <f>ROUND(DC502/K502,0)</f>
        <v/>
      </c>
      <c r="DE502">
        <f>IFERROR(ROUND(AVERAGE(Y502:Z502,AK502:AL502),0),"")</f>
        <v/>
      </c>
      <c r="DF502" s="218">
        <f>IFERROR(ROUND((3600/DE502*J502),0),"")</f>
        <v/>
      </c>
      <c r="DG502">
        <f>IFERROR(ROUND(DD502/DF502,1),"")</f>
        <v/>
      </c>
      <c r="DH502" s="431">
        <f>DD502+DB502</f>
        <v/>
      </c>
      <c r="DI502">
        <f>DC502/DH502</f>
        <v/>
      </c>
      <c r="DK502" s="431">
        <f>DF502-AP502</f>
        <v/>
      </c>
      <c r="DL502" s="367" t="n"/>
      <c r="DM502" s="367" t="n"/>
      <c r="DN502" s="367" t="n"/>
      <c r="DO502" s="367" t="n"/>
      <c r="DP502" s="367" t="n"/>
      <c r="DQ502" s="367" t="n"/>
      <c r="DR502" s="367" t="n"/>
      <c r="DS502" s="367" t="n"/>
      <c r="DT502" s="367" t="n"/>
      <c r="DU502" s="367" t="n"/>
      <c r="DV502" s="367" t="n"/>
      <c r="DW502" s="367" t="n"/>
      <c r="DX502" s="367" t="n"/>
      <c r="DY502" s="367" t="n"/>
      <c r="DZ502" s="367" t="n"/>
      <c r="EA502" s="367" t="n"/>
      <c r="EB502" s="367" t="n"/>
      <c r="EC502" s="367" t="n"/>
      <c r="ED502" s="367" t="n"/>
      <c r="EE502" s="367" t="n"/>
      <c r="EF502" s="367" t="n"/>
      <c r="EG502" s="367" t="n"/>
      <c r="EH502" s="367" t="n"/>
      <c r="EI502" s="367" t="n"/>
    </row>
    <row r="503" ht="31.5" customFormat="1" customHeight="1" s="242">
      <c r="A503" s="236" t="n">
        <v>2022</v>
      </c>
      <c r="B503" s="192" t="n">
        <v>1</v>
      </c>
      <c r="C503" s="448" t="n">
        <v>44585</v>
      </c>
      <c r="D503" s="192" t="n">
        <v>125</v>
      </c>
      <c r="E503" s="192" t="n">
        <v>691</v>
      </c>
      <c r="F503" s="192" t="n">
        <v>8</v>
      </c>
      <c r="G503" s="241" t="inlineStr">
        <is>
          <t>زوايا خلفيه كيلوباترا</t>
        </is>
      </c>
      <c r="H503" t="inlineStr">
        <is>
          <t>FMDAII2RCP0000</t>
        </is>
      </c>
      <c r="I503" t="inlineStr">
        <is>
          <t>1400*1700</t>
        </is>
      </c>
      <c r="J503" t="n">
        <v>4</v>
      </c>
      <c r="K503" t="n">
        <v>4</v>
      </c>
      <c r="L503" s="243" t="n">
        <v>194</v>
      </c>
      <c r="M503" s="244" t="n">
        <v>174.6</v>
      </c>
      <c r="N503" s="245" t="n">
        <v>213.4</v>
      </c>
      <c r="O503" s="235" t="n"/>
      <c r="P503" s="235" t="n"/>
      <c r="Q503" s="235" t="n"/>
      <c r="R503" s="235" t="n"/>
      <c r="S503" s="235" t="n"/>
      <c r="T503" s="235" t="n"/>
      <c r="U503" s="235" t="n"/>
      <c r="V503" s="235" t="n"/>
      <c r="W503" s="235" t="n"/>
      <c r="X503" s="235" t="n"/>
      <c r="Y503" s="195" t="n">
        <v>116</v>
      </c>
      <c r="Z503" s="195" t="n">
        <v>112</v>
      </c>
      <c r="AA503" s="235" t="n"/>
      <c r="AB503" s="235" t="n"/>
      <c r="AC503" s="235" t="n"/>
      <c r="AD503" s="235" t="n"/>
      <c r="AE503" s="235" t="n"/>
      <c r="AF503" s="235" t="n"/>
      <c r="AG503" s="235" t="n"/>
      <c r="AH503" s="235" t="n"/>
      <c r="AI503" s="235" t="n"/>
      <c r="AJ503" s="235" t="n"/>
      <c r="AK503" s="195" t="n">
        <v>115</v>
      </c>
      <c r="AL503" s="195" t="n">
        <v>116</v>
      </c>
      <c r="AM503" s="235" t="n"/>
      <c r="AN503" s="235" t="n"/>
      <c r="AO503" s="282" t="n"/>
      <c r="AP503" s="219" t="n">
        <v>120</v>
      </c>
      <c r="AQ503" s="220" t="n">
        <v>120</v>
      </c>
      <c r="AR503" s="218" t="n"/>
      <c r="AS503" s="218" t="n"/>
      <c r="AT503" s="218" t="n"/>
      <c r="AU503" s="218" t="n"/>
      <c r="AV503" s="218" t="n"/>
      <c r="AW503" s="218" t="n"/>
      <c r="AX503" s="218" t="n"/>
      <c r="AY503" s="218" t="n"/>
      <c r="AZ503" s="218" t="n"/>
      <c r="BA503" s="218" t="n"/>
      <c r="BB503" s="218" t="n"/>
      <c r="BC503" s="218" t="n"/>
      <c r="BD503" s="218" t="n"/>
      <c r="BE503" s="218" t="n"/>
      <c r="BF503" s="218" t="n"/>
      <c r="BG503" s="218" t="n"/>
      <c r="BH503" s="218" t="n"/>
      <c r="BI503" s="218" t="n"/>
      <c r="BJ503" s="218" t="n"/>
      <c r="BK503" s="218" t="n">
        <v>117024</v>
      </c>
      <c r="BL503" s="218" t="n">
        <v>265</v>
      </c>
      <c r="BM503" s="218" t="n">
        <v>265</v>
      </c>
      <c r="BN503" s="218" t="n">
        <v>159</v>
      </c>
      <c r="BO503" s="218" t="n"/>
      <c r="BP503" s="218" t="n"/>
      <c r="BQ503" s="218" t="n"/>
      <c r="BR503" s="218" t="n"/>
      <c r="BS503" s="218" t="n"/>
      <c r="BT503" s="218" t="n"/>
      <c r="BU503" s="218" t="n"/>
      <c r="BV503" s="218" t="n"/>
      <c r="BW503" s="218" t="n"/>
      <c r="BX503" s="221" t="n"/>
      <c r="BY503" s="221" t="n"/>
      <c r="BZ503" s="221" t="n"/>
      <c r="CA503" s="221" t="n"/>
      <c r="CB503" s="221" t="n"/>
      <c r="CC503" s="221" t="n"/>
      <c r="CD503" s="221" t="n"/>
      <c r="CE503" s="221" t="n"/>
      <c r="CF503" s="221" t="n"/>
      <c r="CG503" s="222" t="n"/>
      <c r="CH503" s="217" t="n">
        <v>0.015</v>
      </c>
      <c r="CI503" s="449" t="n"/>
      <c r="CJ503" s="224" t="n"/>
      <c r="CK503" s="196" t="n"/>
      <c r="CL503" s="196" t="n"/>
      <c r="CM503" s="196" t="n"/>
      <c r="CN503" s="196" t="n"/>
      <c r="CO503" s="196" t="inlineStr">
        <is>
          <t>Media</t>
        </is>
      </c>
      <c r="CP503" s="24" t="inlineStr">
        <is>
          <t>Media</t>
        </is>
      </c>
      <c r="CQ503" s="367" t="n"/>
      <c r="CR503" s="367" t="n"/>
      <c r="CS503" s="367" t="n">
        <v>4</v>
      </c>
      <c r="CT503" s="367" t="n"/>
      <c r="CU503" s="367" t="n"/>
      <c r="CV503" s="367" t="n"/>
      <c r="CW503" s="367" t="n"/>
      <c r="CX503" s="367" t="n"/>
      <c r="CY503" s="367">
        <f>IFERROR(ROUND(STDEV(AN503,L503),1),"")</f>
        <v/>
      </c>
      <c r="CZ503" s="235">
        <f>IFERROR(ROUND(AVERAGE(O503:S503,AA503:AE503),0),"")</f>
        <v/>
      </c>
      <c r="DA503" s="235">
        <f>IFERROR(AVERAGE(T503:X503,AF503:AJ503),"")</f>
        <v/>
      </c>
      <c r="DB503" s="96" t="n"/>
      <c r="DC503" s="431">
        <f>SUM(BL503:BT503,AW503:BE503)</f>
        <v/>
      </c>
      <c r="DD503">
        <f>ROUND(DC503/K503,0)</f>
        <v/>
      </c>
      <c r="DE503">
        <f>IFERROR(ROUND(AVERAGE(Y503:Z503,AK503:AL503),0),"")</f>
        <v/>
      </c>
      <c r="DF503" s="218">
        <f>IFERROR(ROUND((3600/DE503*J503),0),"")</f>
        <v/>
      </c>
      <c r="DG503">
        <f>IFERROR(ROUND(DD503/DF503,1),"")</f>
        <v/>
      </c>
      <c r="DH503" s="431">
        <f>DD503+DB503</f>
        <v/>
      </c>
      <c r="DI503">
        <f>DC503/DH503</f>
        <v/>
      </c>
      <c r="DK503" s="431">
        <f>DF503-AP503</f>
        <v/>
      </c>
      <c r="DL503" s="367" t="n"/>
      <c r="DM503" s="367" t="n"/>
      <c r="DN503" s="367" t="n"/>
      <c r="DO503" s="367" t="n"/>
      <c r="DP503" s="367" t="n"/>
      <c r="DQ503" s="367" t="n"/>
      <c r="DR503" s="367" t="n"/>
      <c r="DS503" s="367" t="n"/>
      <c r="DT503" s="367" t="n"/>
      <c r="DU503" s="367" t="n"/>
      <c r="DV503" s="367" t="n"/>
      <c r="DW503" s="367" t="n"/>
      <c r="DX503" s="367" t="n"/>
      <c r="DY503" s="367" t="n"/>
      <c r="DZ503" s="367" t="n"/>
      <c r="EA503" s="367" t="n"/>
      <c r="EB503" s="367" t="n"/>
      <c r="EC503" s="367" t="n"/>
      <c r="ED503" s="367" t="n"/>
      <c r="EE503" s="367" t="n"/>
      <c r="EF503" s="367" t="n"/>
      <c r="EG503" s="367" t="n"/>
      <c r="EH503" s="367" t="n"/>
      <c r="EI503" s="367" t="n"/>
    </row>
    <row r="504" ht="31.5" customFormat="1" customHeight="1" s="242">
      <c r="A504" s="236" t="n">
        <v>2022</v>
      </c>
      <c r="B504" s="192" t="n">
        <v>1</v>
      </c>
      <c r="C504" s="448" t="n">
        <v>44585</v>
      </c>
      <c r="D504" s="192" t="n">
        <v>159</v>
      </c>
      <c r="E504" s="192" t="n">
        <v>299</v>
      </c>
      <c r="F504" s="192" t="n">
        <v>30</v>
      </c>
      <c r="G504" s="241" t="inlineStr">
        <is>
          <t>سخان غاز 6لتر</t>
        </is>
      </c>
      <c r="H504" t="inlineStr">
        <is>
          <t>FMDAHI5L000000</t>
        </is>
      </c>
      <c r="I504" t="inlineStr">
        <is>
          <t>1200*1100</t>
        </is>
      </c>
      <c r="J504" t="n">
        <v>3</v>
      </c>
      <c r="K504" t="n">
        <v>2</v>
      </c>
      <c r="L504" s="243" t="n">
        <v>115</v>
      </c>
      <c r="M504" s="244" t="n">
        <v>106.95</v>
      </c>
      <c r="N504" s="245" t="n">
        <v>123.05</v>
      </c>
      <c r="O504" s="235" t="n"/>
      <c r="P504" s="235" t="n"/>
      <c r="Q504" s="235" t="n"/>
      <c r="R504" s="235" t="n"/>
      <c r="S504" s="235" t="n"/>
      <c r="T504" s="235" t="n"/>
      <c r="U504" s="235" t="n"/>
      <c r="V504" s="235" t="n"/>
      <c r="W504" s="235" t="n"/>
      <c r="X504" s="235" t="n"/>
      <c r="Y504" s="195" t="n">
        <v>124</v>
      </c>
      <c r="Z504" s="195" t="n">
        <v>124</v>
      </c>
      <c r="AA504" s="235" t="n"/>
      <c r="AB504" s="235" t="n"/>
      <c r="AC504" s="235" t="n"/>
      <c r="AD504" s="235" t="n"/>
      <c r="AE504" s="235" t="n"/>
      <c r="AF504" s="235" t="n"/>
      <c r="AG504" s="235" t="n"/>
      <c r="AH504" s="235" t="n"/>
      <c r="AI504" s="235" t="n"/>
      <c r="AJ504" s="235" t="n"/>
      <c r="AK504" s="195" t="n">
        <v>123</v>
      </c>
      <c r="AL504" s="195" t="n">
        <v>122</v>
      </c>
      <c r="AM504" s="235" t="n"/>
      <c r="AN504" s="235" t="n"/>
      <c r="AO504" s="282" t="n"/>
      <c r="AP504" s="219" t="n">
        <v>70</v>
      </c>
      <c r="AQ504" s="220" t="n">
        <v>154</v>
      </c>
      <c r="AR504" s="218" t="n"/>
      <c r="AS504" s="218" t="n"/>
      <c r="AT504" s="218" t="n"/>
      <c r="AU504" s="218" t="n"/>
      <c r="AV504" s="218" t="n">
        <v>590976</v>
      </c>
      <c r="AW504" s="218" t="n">
        <v>1824</v>
      </c>
      <c r="AX504" s="218" t="n">
        <v>3648</v>
      </c>
      <c r="AY504" s="218" t="n">
        <v>3648</v>
      </c>
      <c r="AZ504" s="218" t="n"/>
      <c r="BA504" s="218" t="n"/>
      <c r="BB504" s="218" t="n"/>
      <c r="BC504" s="218" t="n"/>
      <c r="BD504" s="218" t="n"/>
      <c r="BE504" s="218" t="n"/>
      <c r="BF504" s="218" t="n"/>
      <c r="BG504" s="218" t="n"/>
      <c r="BH504" s="218" t="n">
        <v>595536</v>
      </c>
      <c r="BI504" s="218" t="n"/>
      <c r="BJ504" s="218" t="n"/>
      <c r="BK504" s="218" t="n">
        <v>1247616</v>
      </c>
      <c r="BL504" s="218" t="n">
        <v>3648</v>
      </c>
      <c r="BM504" s="218" t="n">
        <v>3648</v>
      </c>
      <c r="BN504" s="218" t="n">
        <v>3648</v>
      </c>
      <c r="BO504" s="218" t="n"/>
      <c r="BP504" s="218" t="n"/>
      <c r="BQ504" s="218" t="n"/>
      <c r="BR504" s="218" t="n"/>
      <c r="BS504" s="218" t="n"/>
      <c r="BT504" s="218" t="n"/>
      <c r="BU504" s="218" t="n"/>
      <c r="BV504" s="218" t="n"/>
      <c r="BW504" s="218" t="n">
        <v>2736</v>
      </c>
      <c r="BX504" s="221" t="n">
        <v>3648</v>
      </c>
      <c r="BY504" s="221" t="n">
        <v>3648</v>
      </c>
      <c r="BZ504" s="221" t="n"/>
      <c r="CA504" s="221" t="n"/>
      <c r="CB504" s="221" t="n"/>
      <c r="CC504" s="221" t="n"/>
      <c r="CD504" s="221" t="n"/>
      <c r="CE504" s="221" t="n"/>
      <c r="CF504" s="221" t="n"/>
      <c r="CG504" s="222" t="n"/>
      <c r="CH504" s="217" t="n">
        <v>0.02</v>
      </c>
      <c r="CI504" s="449" t="n"/>
      <c r="CJ504" s="224" t="n"/>
      <c r="CK504" s="196" t="n"/>
      <c r="CL504" s="196" t="n"/>
      <c r="CM504" s="196" t="n"/>
      <c r="CN504" s="196" t="n"/>
      <c r="CO504" s="196" t="inlineStr">
        <is>
          <t>الكترولوكس</t>
        </is>
      </c>
      <c r="CP504" s="24" t="inlineStr">
        <is>
          <t>القاهرة للصناعات المغذية سخانات</t>
        </is>
      </c>
      <c r="CQ504" s="367" t="n"/>
      <c r="CR504" s="367" t="n"/>
      <c r="CS504" s="367" t="n">
        <v>4</v>
      </c>
      <c r="CT504" s="367" t="n"/>
      <c r="CU504" s="367" t="n"/>
      <c r="CV504" s="367" t="n"/>
      <c r="CW504" s="367" t="n"/>
      <c r="CX504" s="367" t="n"/>
      <c r="CY504" s="367">
        <f>IFERROR(ROUND(STDEV(AN504,L504),1),"")</f>
        <v/>
      </c>
      <c r="CZ504" s="235">
        <f>IFERROR(ROUND(AVERAGE(O504:S504,AA504:AE504),0),"")</f>
        <v/>
      </c>
      <c r="DA504" s="235">
        <f>IFERROR(AVERAGE(T504:X504,AF504:AJ504),"")</f>
        <v/>
      </c>
      <c r="DB504" s="96" t="n"/>
      <c r="DC504" s="431">
        <f>SUM(BL504:BT504,AW504:BE504)</f>
        <v/>
      </c>
      <c r="DD504">
        <f>ROUND(DC504/K504,0)</f>
        <v/>
      </c>
      <c r="DE504">
        <f>IFERROR(ROUND(AVERAGE(Y504:Z504,AK504:AL504),0),"")</f>
        <v/>
      </c>
      <c r="DF504" s="218">
        <f>IFERROR(ROUND((3600/DE504*J504),0),"")</f>
        <v/>
      </c>
      <c r="DG504">
        <f>IFERROR(ROUND(DD504/DF504,1),"")</f>
        <v/>
      </c>
      <c r="DH504" s="431">
        <f>DD504+DB504</f>
        <v/>
      </c>
      <c r="DI504">
        <f>DC504/DH504</f>
        <v/>
      </c>
      <c r="DK504" s="431">
        <f>DF504-AP504</f>
        <v/>
      </c>
      <c r="DL504" s="367" t="n"/>
      <c r="DM504" s="367" t="n"/>
      <c r="DN504" s="367" t="n"/>
      <c r="DO504" s="367" t="n"/>
      <c r="DP504" s="367" t="n"/>
      <c r="DQ504" s="367" t="n"/>
      <c r="DR504" s="367" t="n"/>
      <c r="DS504" s="367" t="n"/>
      <c r="DT504" s="367" t="n"/>
      <c r="DU504" s="367" t="n"/>
      <c r="DV504" s="367" t="n"/>
      <c r="DW504" s="367" t="n"/>
      <c r="DX504" s="367" t="n"/>
      <c r="DY504" s="367" t="n"/>
      <c r="DZ504" s="367" t="n"/>
      <c r="EA504" s="367" t="n"/>
      <c r="EB504" s="367" t="n"/>
      <c r="EC504" s="367" t="n"/>
      <c r="ED504" s="367" t="n"/>
      <c r="EE504" s="367" t="n"/>
      <c r="EF504" s="367" t="n"/>
      <c r="EG504" s="367" t="n"/>
      <c r="EH504" s="367" t="n"/>
      <c r="EI504" s="367" t="n"/>
    </row>
    <row r="505" ht="31.5" customFormat="1" customHeight="1" s="242">
      <c r="A505" s="236" t="n">
        <v>2022</v>
      </c>
      <c r="B505" s="192" t="n">
        <v>1</v>
      </c>
      <c r="C505" s="448" t="n">
        <v>44585</v>
      </c>
      <c r="D505" s="192" t="n">
        <v>334</v>
      </c>
      <c r="E505" s="192" t="n">
        <v>254</v>
      </c>
      <c r="F505" s="192" t="n">
        <v>49</v>
      </c>
      <c r="G505" s="241" t="inlineStr">
        <is>
          <t>طقم سخان بلونايل ذو 4 اطقم</t>
        </is>
      </c>
      <c r="H505" t="inlineStr">
        <is>
          <t>FMDAHI40000000</t>
        </is>
      </c>
      <c r="I505" t="inlineStr">
        <is>
          <t>1600*1800</t>
        </is>
      </c>
      <c r="J505" t="n">
        <v>4</v>
      </c>
      <c r="K505" t="n">
        <v>2</v>
      </c>
      <c r="L505" s="243" t="n">
        <v>203</v>
      </c>
      <c r="M505" s="244" t="n">
        <v>188.79</v>
      </c>
      <c r="N505" s="245" t="n">
        <v>217.21</v>
      </c>
      <c r="O505" s="235" t="n">
        <v>253110</v>
      </c>
      <c r="P505" s="235" t="n">
        <v>199420</v>
      </c>
      <c r="Q505" s="235" t="n">
        <v>237770</v>
      </c>
      <c r="R505" s="235" t="n">
        <v>217828</v>
      </c>
      <c r="S505" s="235" t="n">
        <v>230100</v>
      </c>
      <c r="T505" s="235" t="n">
        <v>174876</v>
      </c>
      <c r="U505" s="235" t="n">
        <v>151866</v>
      </c>
      <c r="V505" s="235" t="n">
        <v>167206</v>
      </c>
      <c r="W505" s="235" t="n">
        <v>163371</v>
      </c>
      <c r="X505" s="235" t="n">
        <v>163371</v>
      </c>
      <c r="Y505" s="195" t="n">
        <v>137</v>
      </c>
      <c r="Z505" s="195" t="n">
        <v>136</v>
      </c>
      <c r="AA505" s="235" t="n">
        <v>191750</v>
      </c>
      <c r="AB505" s="235" t="n">
        <v>189449</v>
      </c>
      <c r="AC505" s="235" t="n">
        <v>209391</v>
      </c>
      <c r="AD505" s="235" t="n">
        <v>204789</v>
      </c>
      <c r="AE505" s="235" t="n">
        <v>207857</v>
      </c>
      <c r="AF505" s="235" t="n">
        <v>148798</v>
      </c>
      <c r="AG505" s="235" t="n">
        <v>150332</v>
      </c>
      <c r="AH505" s="235" t="n">
        <v>156468</v>
      </c>
      <c r="AI505" s="235" t="n">
        <v>156468</v>
      </c>
      <c r="AJ505" s="235" t="n">
        <v>158769</v>
      </c>
      <c r="AK505" s="195" t="n">
        <v>137</v>
      </c>
      <c r="AL505" s="195" t="n">
        <v>136</v>
      </c>
      <c r="AM505" s="235" t="n"/>
      <c r="AN505" s="235" t="n"/>
      <c r="AO505" s="282" t="n"/>
      <c r="AP505" s="219" t="n">
        <v>88</v>
      </c>
      <c r="AQ505" s="220" t="n">
        <v>164</v>
      </c>
      <c r="AR505" s="218" t="n"/>
      <c r="AS505" s="218" t="n"/>
      <c r="AT505" s="218" t="n"/>
      <c r="AU505" s="218" t="n"/>
      <c r="AV505" s="218" t="n">
        <v>920400</v>
      </c>
      <c r="AW505" s="218" t="n">
        <v>767</v>
      </c>
      <c r="AX505" s="218" t="n">
        <v>3068</v>
      </c>
      <c r="AY505" s="218" t="n">
        <v>3835</v>
      </c>
      <c r="AZ505" s="218" t="n"/>
      <c r="BA505" s="218" t="n"/>
      <c r="BB505" s="218" t="n"/>
      <c r="BC505" s="218" t="n"/>
      <c r="BD505" s="218" t="n"/>
      <c r="BE505" s="218" t="n"/>
      <c r="BF505" s="218" t="n"/>
      <c r="BG505" s="218" t="n"/>
      <c r="BH505" s="218" t="n">
        <v>924235</v>
      </c>
      <c r="BI505" s="218" t="n"/>
      <c r="BJ505" s="218" t="n"/>
      <c r="BK505" s="218" t="n"/>
      <c r="BL505" s="218" t="n">
        <v>6136</v>
      </c>
      <c r="BM505" s="218" t="n">
        <v>5369</v>
      </c>
      <c r="BN505" s="218" t="n">
        <v>3835</v>
      </c>
      <c r="BO505" s="218" t="n"/>
      <c r="BP505" s="218" t="n"/>
      <c r="BQ505" s="218" t="n"/>
      <c r="BR505" s="218" t="n"/>
      <c r="BS505" s="218" t="n"/>
      <c r="BT505" s="218" t="n"/>
      <c r="BU505" s="218" t="n"/>
      <c r="BV505" s="218" t="n"/>
      <c r="BW505" s="218" t="n">
        <v>3068</v>
      </c>
      <c r="BX505" s="221" t="n">
        <v>3835</v>
      </c>
      <c r="BY505" s="221" t="n">
        <v>3835</v>
      </c>
      <c r="BZ505" s="221" t="n"/>
      <c r="CA505" s="221" t="n"/>
      <c r="CB505" s="221" t="n"/>
      <c r="CC505" s="221" t="n"/>
      <c r="CD505" s="221" t="n"/>
      <c r="CE505" s="221" t="n"/>
      <c r="CF505" s="221" t="n"/>
      <c r="CG505" s="222" t="n"/>
      <c r="CH505" s="217" t="n">
        <v>0.02</v>
      </c>
      <c r="CI505" s="449" t="n"/>
      <c r="CJ505" s="224" t="n"/>
      <c r="CK505" s="196" t="n"/>
      <c r="CL505" s="196" t="n"/>
      <c r="CM505" s="196" t="n"/>
      <c r="CN505" s="196" t="n"/>
      <c r="CO505" s="196" t="inlineStr">
        <is>
          <t>الكترولوكس</t>
        </is>
      </c>
      <c r="CP505" s="24" t="inlineStr">
        <is>
          <t>القاهرة للصناعات المغذية سخانات</t>
        </is>
      </c>
      <c r="CQ505" s="367" t="inlineStr">
        <is>
          <t>PHEWP0112</t>
        </is>
      </c>
      <c r="CR505" s="367" t="n"/>
      <c r="CS505" s="367" t="n">
        <v>4</v>
      </c>
      <c r="CT505" s="367" t="n"/>
      <c r="CU505" s="367" t="n"/>
      <c r="CV505" s="367" t="n"/>
      <c r="CW505" s="367" t="n"/>
      <c r="CX505" s="367" t="n"/>
      <c r="CY505" s="367">
        <f>IFERROR(ROUND(STDEV(AN505,L505),1),"")</f>
        <v/>
      </c>
      <c r="CZ505" s="235">
        <f>IFERROR(ROUND(AVERAGE(O505:S505,AA505:AE505),0),"")</f>
        <v/>
      </c>
      <c r="DA505" s="235">
        <f>IFERROR(AVERAGE(T505:X505,AF505:AJ505),"")</f>
        <v/>
      </c>
      <c r="DB505" s="96" t="n"/>
      <c r="DC505" s="431">
        <f>SUM(BL505:BT505,AW505:BE505)</f>
        <v/>
      </c>
      <c r="DD505">
        <f>ROUND(DC505/K505,0)</f>
        <v/>
      </c>
      <c r="DE505">
        <f>IFERROR(ROUND(AVERAGE(Y505:Z505,AK505:AL505),0),"")</f>
        <v/>
      </c>
      <c r="DF505" s="218">
        <f>IFERROR(ROUND((3600/DE505*J505),0),"")</f>
        <v/>
      </c>
      <c r="DG505">
        <f>IFERROR(ROUND(DD505/DF505,1),"")</f>
        <v/>
      </c>
      <c r="DH505" s="431">
        <f>DD505+DB505</f>
        <v/>
      </c>
      <c r="DI505">
        <f>DC505/DH505</f>
        <v/>
      </c>
      <c r="DK505" s="431">
        <f>DF505-AP505</f>
        <v/>
      </c>
      <c r="DL505" s="367" t="n"/>
      <c r="DM505" s="367" t="n"/>
      <c r="DN505" s="367" t="n"/>
      <c r="DO505" s="367" t="n"/>
      <c r="DP505" s="367" t="n"/>
      <c r="DQ505" s="367" t="n"/>
      <c r="DR505" s="367" t="n"/>
      <c r="DS505" s="367" t="n"/>
      <c r="DT505" s="367" t="n"/>
      <c r="DU505" s="367" t="n"/>
      <c r="DV505" s="367" t="n"/>
      <c r="DW505" s="367" t="n"/>
      <c r="DX505" s="367" t="n"/>
      <c r="DY505" s="367" t="n"/>
      <c r="DZ505" s="367" t="n"/>
      <c r="EA505" s="367" t="n"/>
      <c r="EB505" s="367" t="n"/>
      <c r="EC505" s="367" t="n"/>
      <c r="ED505" s="367" t="n"/>
      <c r="EE505" s="367" t="n"/>
      <c r="EF505" s="367" t="n"/>
      <c r="EG505" s="367" t="n"/>
      <c r="EH505" s="367" t="n"/>
      <c r="EI505" s="367" t="n"/>
    </row>
    <row r="506" ht="31.5" customFormat="1" customHeight="1" s="242">
      <c r="A506" s="236" t="n">
        <v>2022</v>
      </c>
      <c r="B506" s="192" t="n">
        <v>1</v>
      </c>
      <c r="C506" s="448" t="n">
        <v>44585</v>
      </c>
      <c r="D506" s="192" t="n">
        <v>57</v>
      </c>
      <c r="E506" s="192" t="n">
        <v>135</v>
      </c>
      <c r="F506" s="192" t="n"/>
      <c r="G506" s="241" t="inlineStr">
        <is>
          <t>فوم كشاف جراند بلاستيك</t>
        </is>
      </c>
      <c r="H506" t="inlineStr">
        <is>
          <t>FMGREI30000000</t>
        </is>
      </c>
      <c r="I506" t="inlineStr">
        <is>
          <t>850*650</t>
        </is>
      </c>
      <c r="J506" t="n">
        <v>12</v>
      </c>
      <c r="K506" t="n">
        <v>1</v>
      </c>
      <c r="L506" s="243" t="n">
        <v>10.625</v>
      </c>
      <c r="M506" s="244" t="n">
        <v>9.88125</v>
      </c>
      <c r="N506" s="245" t="n">
        <v>11.36875</v>
      </c>
      <c r="O506" s="235" t="n">
        <v>520</v>
      </c>
      <c r="P506" s="235" t="n">
        <v>560</v>
      </c>
      <c r="Q506" s="235" t="n">
        <v>560</v>
      </c>
      <c r="R506" s="235" t="n">
        <v>560</v>
      </c>
      <c r="S506" s="235" t="n">
        <v>520</v>
      </c>
      <c r="T506" s="235" t="n">
        <v>440</v>
      </c>
      <c r="U506" s="235" t="n">
        <v>400</v>
      </c>
      <c r="V506" s="235" t="n">
        <v>440</v>
      </c>
      <c r="W506" s="235" t="n">
        <v>456</v>
      </c>
      <c r="X506" s="235" t="n">
        <v>440</v>
      </c>
      <c r="Y506" s="195" t="n">
        <v>114</v>
      </c>
      <c r="Z506" s="195" t="n">
        <v>106</v>
      </c>
      <c r="AA506" s="235" t="n"/>
      <c r="AB506" s="235" t="n"/>
      <c r="AC506" s="235" t="n">
        <v>520</v>
      </c>
      <c r="AD506" s="235" t="n">
        <v>560</v>
      </c>
      <c r="AE506" s="235" t="n">
        <v>520</v>
      </c>
      <c r="AF506" s="235" t="n"/>
      <c r="AG506" s="235" t="n"/>
      <c r="AH506" s="235" t="n">
        <v>480</v>
      </c>
      <c r="AI506" s="235" t="n">
        <v>440</v>
      </c>
      <c r="AJ506" s="235" t="n">
        <v>480</v>
      </c>
      <c r="AK506" s="195" t="n">
        <v>107</v>
      </c>
      <c r="AL506" s="195" t="n">
        <v>104</v>
      </c>
      <c r="AM506" s="235" t="n"/>
      <c r="AN506" s="235" t="n"/>
      <c r="AO506" s="282" t="n"/>
      <c r="AP506" s="219" t="n">
        <v>345</v>
      </c>
      <c r="AQ506" s="220" t="n">
        <v>125</v>
      </c>
      <c r="AR506" s="218" t="n"/>
      <c r="AS506" s="218" t="n"/>
      <c r="AT506" s="218" t="n"/>
      <c r="AU506" s="218" t="n"/>
      <c r="AV506" s="218" t="n"/>
      <c r="AW506" s="218" t="n">
        <v>80</v>
      </c>
      <c r="AX506" s="218" t="n">
        <v>160</v>
      </c>
      <c r="AY506" s="218" t="n">
        <v>240</v>
      </c>
      <c r="AZ506" s="218" t="n"/>
      <c r="BA506" s="218" t="n"/>
      <c r="BB506" s="218" t="n"/>
      <c r="BC506" s="218" t="n"/>
      <c r="BD506" s="218" t="n"/>
      <c r="BE506" s="218" t="n"/>
      <c r="BF506" s="218" t="n"/>
      <c r="BG506" s="218" t="n"/>
      <c r="BH506" s="218" t="n"/>
      <c r="BI506" s="218" t="n"/>
      <c r="BJ506" s="218" t="n"/>
      <c r="BK506" s="218" t="n">
        <v>211520</v>
      </c>
      <c r="BL506" s="218" t="n">
        <v>400</v>
      </c>
      <c r="BM506" s="218" t="n">
        <v>320</v>
      </c>
      <c r="BN506" s="218" t="n">
        <v>280</v>
      </c>
      <c r="BO506" s="218" t="n"/>
      <c r="BP506" s="218" t="n"/>
      <c r="BQ506" s="218" t="n"/>
      <c r="BR506" s="218" t="n"/>
      <c r="BS506" s="218" t="n"/>
      <c r="BT506" s="218" t="n"/>
      <c r="BU506" s="218" t="n"/>
      <c r="BV506" s="218" t="n"/>
      <c r="BW506" s="218" t="n">
        <v>480</v>
      </c>
      <c r="BX506" s="221" t="n">
        <v>480</v>
      </c>
      <c r="BY506" s="221" t="n">
        <v>520</v>
      </c>
      <c r="BZ506" s="221" t="n"/>
      <c r="CA506" s="221" t="n"/>
      <c r="CB506" s="221" t="n"/>
      <c r="CC506" s="221" t="n"/>
      <c r="CD506" s="221" t="n"/>
      <c r="CE506" s="221" t="n"/>
      <c r="CF506" s="221" t="n"/>
      <c r="CG506" s="222" t="n"/>
      <c r="CH506" s="217" t="n"/>
      <c r="CI506" s="449" t="n"/>
      <c r="CJ506" s="224" t="n"/>
      <c r="CK506" s="196" t="n"/>
      <c r="CL506" s="196" t="n"/>
      <c r="CM506" s="196" t="n"/>
      <c r="CN506" s="196" t="n"/>
      <c r="CO506" s="196" t="inlineStr">
        <is>
          <t>جراند</t>
        </is>
      </c>
      <c r="CP506" s="24" t="inlineStr">
        <is>
          <t>شركة جراند</t>
        </is>
      </c>
      <c r="CQ506" s="367" t="n"/>
      <c r="CR506" s="367" t="n"/>
      <c r="CS506" s="367" t="n">
        <v>4</v>
      </c>
      <c r="CT506" s="367" t="n"/>
      <c r="CU506" s="367" t="n"/>
      <c r="CV506" s="367" t="n"/>
      <c r="CW506" s="367" t="n"/>
      <c r="CX506" s="367" t="n"/>
      <c r="CY506" s="367">
        <f>IFERROR(ROUND(STDEV(AN506,L506),1),"")</f>
        <v/>
      </c>
      <c r="CZ506" s="235">
        <f>IFERROR(ROUND(AVERAGE(O506:S506,AA506:AE506),0),"")</f>
        <v/>
      </c>
      <c r="DA506" s="235">
        <f>IFERROR(AVERAGE(T506:X506,AF506:AJ506),"")</f>
        <v/>
      </c>
      <c r="DB506" s="96" t="n"/>
      <c r="DC506" s="431">
        <f>SUM(BL506:BT506,AW506:BE506)</f>
        <v/>
      </c>
      <c r="DD506">
        <f>ROUND(DC506/K506,0)</f>
        <v/>
      </c>
      <c r="DE506">
        <f>IFERROR(ROUND(AVERAGE(Y506:Z506,AK506:AL506),0),"")</f>
        <v/>
      </c>
      <c r="DF506" s="218">
        <f>IFERROR(ROUND((3600/DE506*J506),0),"")</f>
        <v/>
      </c>
      <c r="DG506">
        <f>IFERROR(ROUND(DD506/DF506,1),"")</f>
        <v/>
      </c>
      <c r="DH506" s="431">
        <f>DD506+DB506</f>
        <v/>
      </c>
      <c r="DI506">
        <f>DC506/DH506</f>
        <v/>
      </c>
      <c r="DK506" s="431">
        <f>DF506-AP506</f>
        <v/>
      </c>
      <c r="DL506" s="367" t="n"/>
      <c r="DM506" s="367" t="n"/>
      <c r="DN506" s="367" t="n"/>
      <c r="DO506" s="367" t="n"/>
      <c r="DP506" s="367" t="n"/>
      <c r="DQ506" s="367" t="n"/>
      <c r="DR506" s="367" t="n"/>
      <c r="DS506" s="367" t="n"/>
      <c r="DT506" s="367" t="n"/>
      <c r="DU506" s="367" t="n"/>
      <c r="DV506" s="367" t="n"/>
      <c r="DW506" s="367" t="n"/>
      <c r="DX506" s="367" t="n"/>
      <c r="DY506" s="367" t="n"/>
      <c r="DZ506" s="367" t="n"/>
      <c r="EA506" s="367" t="n"/>
      <c r="EB506" s="367" t="n"/>
      <c r="EC506" s="367" t="n"/>
      <c r="ED506" s="367" t="n"/>
      <c r="EE506" s="367" t="n"/>
      <c r="EF506" s="367" t="n"/>
      <c r="EG506" s="367" t="n"/>
      <c r="EH506" s="367" t="n"/>
      <c r="EI506" s="367" t="n"/>
    </row>
    <row r="507" ht="31.5" customFormat="1" customHeight="1" s="242">
      <c r="A507" s="236" t="n">
        <v>2022</v>
      </c>
      <c r="B507" s="192" t="n">
        <v>1</v>
      </c>
      <c r="C507" s="448" t="n">
        <v>44585</v>
      </c>
      <c r="D507" s="192" t="n">
        <v>143</v>
      </c>
      <c r="E507" s="192" t="n">
        <v>281</v>
      </c>
      <c r="F507" s="192" t="n"/>
      <c r="G507" s="241" t="inlineStr">
        <is>
          <t>صندوق 10 ك فلات ك 18 بدون بادج</t>
        </is>
      </c>
      <c r="H507" t="inlineStr">
        <is>
          <t>FM000B10180000</t>
        </is>
      </c>
      <c r="I507" t="inlineStr">
        <is>
          <t>1400*1700</t>
        </is>
      </c>
      <c r="J507" t="n">
        <v>4</v>
      </c>
      <c r="K507" t="n">
        <v>2</v>
      </c>
      <c r="L507" s="243" t="n">
        <v>285</v>
      </c>
      <c r="M507" s="244" t="n">
        <v>265.05</v>
      </c>
      <c r="N507" s="245" t="n">
        <v>304.95</v>
      </c>
      <c r="O507" s="235" t="n"/>
      <c r="P507" s="235" t="n"/>
      <c r="Q507" s="235" t="n"/>
      <c r="R507" s="235" t="n"/>
      <c r="S507" s="235" t="n"/>
      <c r="T507" s="235" t="n"/>
      <c r="U507" s="235" t="n"/>
      <c r="V507" s="235" t="n"/>
      <c r="W507" s="235" t="n"/>
      <c r="X507" s="235" t="n"/>
      <c r="Y507" s="195" t="n">
        <v>120</v>
      </c>
      <c r="Z507" s="195" t="n">
        <v>119</v>
      </c>
      <c r="AA507" s="235" t="n"/>
      <c r="AB507" s="235" t="n"/>
      <c r="AC507" s="235" t="n"/>
      <c r="AD507" s="235" t="n"/>
      <c r="AE507" s="235" t="n"/>
      <c r="AF507" s="235" t="n"/>
      <c r="AG507" s="235" t="n"/>
      <c r="AH507" s="235" t="n"/>
      <c r="AI507" s="235" t="n"/>
      <c r="AJ507" s="235" t="n"/>
      <c r="AK507" s="195" t="n">
        <v>121</v>
      </c>
      <c r="AL507" s="195" t="n">
        <v>120</v>
      </c>
      <c r="AM507" s="235" t="n"/>
      <c r="AN507" s="235" t="n"/>
      <c r="AO507" s="282" t="n"/>
      <c r="AP507" s="219" t="n">
        <v>120</v>
      </c>
      <c r="AQ507" s="220" t="n">
        <v>120</v>
      </c>
      <c r="AR507" s="218" t="n"/>
      <c r="AS507" s="218" t="n"/>
      <c r="AT507" s="218" t="n"/>
      <c r="AU507" s="218" t="n"/>
      <c r="AV507" s="218" t="n"/>
      <c r="AW507" s="218" t="n"/>
      <c r="AX507" s="218" t="n"/>
      <c r="AY507" s="218" t="n"/>
      <c r="AZ507" s="218" t="n"/>
      <c r="BA507" s="218" t="n"/>
      <c r="BB507" s="218" t="n"/>
      <c r="BC507" s="218" t="n"/>
      <c r="BD507" s="218" t="n"/>
      <c r="BE507" s="218" t="n"/>
      <c r="BF507" s="218" t="n"/>
      <c r="BG507" s="218" t="n"/>
      <c r="BH507" s="218" t="n"/>
      <c r="BI507" s="218" t="n"/>
      <c r="BJ507" s="218" t="n"/>
      <c r="BK507" s="218" t="n"/>
      <c r="BL507" s="218" t="n"/>
      <c r="BM507" s="218" t="n"/>
      <c r="BN507" s="218" t="n"/>
      <c r="BO507" s="218" t="n"/>
      <c r="BP507" s="218" t="n"/>
      <c r="BQ507" s="218" t="n"/>
      <c r="BR507" s="218" t="n"/>
      <c r="BS507" s="218" t="n"/>
      <c r="BT507" s="218" t="n"/>
      <c r="BU507" s="218" t="n"/>
      <c r="BV507" s="218" t="n"/>
      <c r="BW507" s="218" t="n"/>
      <c r="BX507" s="221" t="n"/>
      <c r="BY507" s="221" t="n"/>
      <c r="BZ507" s="221" t="n"/>
      <c r="CA507" s="221" t="n"/>
      <c r="CB507" s="221" t="n"/>
      <c r="CC507" s="221" t="n"/>
      <c r="CD507" s="221" t="n"/>
      <c r="CE507" s="221" t="n"/>
      <c r="CF507" s="221" t="n"/>
      <c r="CG507" s="222" t="n"/>
      <c r="CH507" s="217" t="n"/>
      <c r="CI507" s="449" t="n"/>
      <c r="CJ507" s="224" t="n"/>
      <c r="CK507" s="196" t="n"/>
      <c r="CL507" s="196" t="n"/>
      <c r="CM507" s="196" t="n"/>
      <c r="CN507" s="196" t="n"/>
      <c r="CO507" s="196" t="inlineStr">
        <is>
          <t>عملاء متنوعون</t>
        </is>
      </c>
      <c r="CP507" s="24" t="n"/>
      <c r="CQ507" s="367" t="n"/>
      <c r="CR507" s="367" t="n"/>
      <c r="CS507" s="367" t="n">
        <v>4</v>
      </c>
      <c r="CT507" s="367" t="n"/>
      <c r="CU507" s="367" t="n"/>
      <c r="CV507" s="367" t="n"/>
      <c r="CW507" s="367" t="n"/>
      <c r="CX507" s="367" t="n"/>
      <c r="CY507" s="367">
        <f>IFERROR(ROUND(STDEV(AN507,L507),1),"")</f>
        <v/>
      </c>
      <c r="CZ507" s="235">
        <f>IFERROR(ROUND(AVERAGE(O507:S507,AA507:AE507),0),"")</f>
        <v/>
      </c>
      <c r="DA507" s="235">
        <f>IFERROR(AVERAGE(T507:X507,AF507:AJ507),"")</f>
        <v/>
      </c>
      <c r="DB507" s="96" t="n"/>
      <c r="DC507" s="431">
        <f>SUM(BL507:BT507,AW507:BE507)</f>
        <v/>
      </c>
      <c r="DD507">
        <f>ROUND(DC507/K507,0)</f>
        <v/>
      </c>
      <c r="DE507">
        <f>IFERROR(ROUND(AVERAGE(Y507:Z507,AK507:AL507),0),"")</f>
        <v/>
      </c>
      <c r="DF507" s="218">
        <f>IFERROR(ROUND((3600/DE507*J507),0),"")</f>
        <v/>
      </c>
      <c r="DG507">
        <f>IFERROR(ROUND(DD507/DF507,1),"")</f>
        <v/>
      </c>
      <c r="DH507" s="431">
        <f>DD507+DB507</f>
        <v/>
      </c>
      <c r="DI507">
        <f>DC507/DH507</f>
        <v/>
      </c>
      <c r="DK507" s="431">
        <f>DF507-AP507</f>
        <v/>
      </c>
      <c r="DL507" s="367" t="n"/>
      <c r="DM507" s="367" t="n"/>
      <c r="DN507" s="367" t="n"/>
      <c r="DO507" s="367" t="n"/>
      <c r="DP507" s="367" t="n"/>
      <c r="DQ507" s="367" t="n"/>
      <c r="DR507" s="367" t="n"/>
      <c r="DS507" s="367" t="n"/>
      <c r="DT507" s="367" t="n"/>
      <c r="DU507" s="367" t="n"/>
      <c r="DV507" s="367" t="n"/>
      <c r="DW507" s="367" t="n"/>
      <c r="DX507" s="367" t="n"/>
      <c r="DY507" s="367" t="n"/>
      <c r="DZ507" s="367" t="n"/>
      <c r="EA507" s="367" t="n"/>
      <c r="EB507" s="367" t="n"/>
      <c r="EC507" s="367" t="n"/>
      <c r="ED507" s="367" t="n"/>
      <c r="EE507" s="367" t="n"/>
      <c r="EF507" s="367" t="n"/>
      <c r="EG507" s="367" t="n"/>
      <c r="EH507" s="367" t="n"/>
      <c r="EI507" s="367" t="n"/>
    </row>
    <row r="508" ht="31.5" customFormat="1" customHeight="1" s="242">
      <c r="A508" s="236" t="n">
        <v>2022</v>
      </c>
      <c r="B508" s="192" t="n">
        <v>1</v>
      </c>
      <c r="C508" s="448" t="n">
        <v>44585</v>
      </c>
      <c r="D508" s="192" t="n">
        <v>159</v>
      </c>
      <c r="E508" s="192" t="n">
        <v>299</v>
      </c>
      <c r="F508" s="192" t="n"/>
      <c r="G508" s="241" t="inlineStr">
        <is>
          <t>سخان غاز 6لتر</t>
        </is>
      </c>
      <c r="H508" t="inlineStr">
        <is>
          <t>FMDAHI5L000000</t>
        </is>
      </c>
      <c r="I508" t="inlineStr">
        <is>
          <t>1200*1100</t>
        </is>
      </c>
      <c r="J508" t="n">
        <v>3</v>
      </c>
      <c r="K508" t="n">
        <v>2</v>
      </c>
      <c r="L508" s="243" t="n">
        <v>115</v>
      </c>
      <c r="M508" s="244" t="n">
        <v>106.95</v>
      </c>
      <c r="N508" s="245" t="n">
        <v>123.05</v>
      </c>
      <c r="O508" s="235" t="n"/>
      <c r="P508" s="235" t="n"/>
      <c r="Q508" s="235" t="n"/>
      <c r="R508" s="235" t="n"/>
      <c r="S508" s="235" t="n"/>
      <c r="T508" s="235" t="n"/>
      <c r="U508" s="235" t="n"/>
      <c r="V508" s="235" t="n"/>
      <c r="W508" s="235" t="n"/>
      <c r="X508" s="235" t="n"/>
      <c r="Y508" s="195" t="n">
        <v>124</v>
      </c>
      <c r="Z508" s="195" t="n">
        <v>124</v>
      </c>
      <c r="AA508" s="235" t="n"/>
      <c r="AB508" s="235" t="n"/>
      <c r="AC508" s="235" t="n"/>
      <c r="AD508" s="235" t="n"/>
      <c r="AE508" s="235" t="n"/>
      <c r="AF508" s="235" t="n"/>
      <c r="AG508" s="235" t="n"/>
      <c r="AH508" s="235" t="n"/>
      <c r="AI508" s="235" t="n"/>
      <c r="AJ508" s="235" t="n"/>
      <c r="AK508" s="195" t="n">
        <v>123</v>
      </c>
      <c r="AL508" s="195" t="n">
        <v>122</v>
      </c>
      <c r="AM508" s="235" t="n"/>
      <c r="AN508" s="235" t="n"/>
      <c r="AO508" s="282" t="n"/>
      <c r="AP508" s="219" t="n">
        <v>70</v>
      </c>
      <c r="AQ508" s="220" t="n">
        <v>154</v>
      </c>
      <c r="AR508" s="218" t="n"/>
      <c r="AS508" s="218" t="n"/>
      <c r="AT508" s="218" t="n"/>
      <c r="AU508" s="218" t="n"/>
      <c r="AV508" s="218" t="n"/>
      <c r="AW508" s="218" t="n"/>
      <c r="AX508" s="218" t="n"/>
      <c r="AY508" s="218" t="n"/>
      <c r="AZ508" s="218" t="n"/>
      <c r="BA508" s="218" t="n"/>
      <c r="BB508" s="218" t="n"/>
      <c r="BC508" s="218" t="n"/>
      <c r="BD508" s="218" t="n"/>
      <c r="BE508" s="218" t="n"/>
      <c r="BF508" s="218" t="n"/>
      <c r="BG508" s="218" t="n"/>
      <c r="BH508" s="218" t="n"/>
      <c r="BI508" s="218" t="n"/>
      <c r="BJ508" s="218" t="n"/>
      <c r="BK508" s="218" t="n"/>
      <c r="BL508" s="218" t="n"/>
      <c r="BM508" s="218" t="n"/>
      <c r="BN508" s="218" t="n"/>
      <c r="BO508" s="218" t="n"/>
      <c r="BP508" s="218" t="n"/>
      <c r="BQ508" s="218" t="n"/>
      <c r="BR508" s="218" t="n"/>
      <c r="BS508" s="218" t="n"/>
      <c r="BT508" s="218" t="n"/>
      <c r="BU508" s="218" t="n"/>
      <c r="BV508" s="218" t="n"/>
      <c r="BW508" s="218" t="n"/>
      <c r="BX508" s="221" t="n"/>
      <c r="BY508" s="221" t="n"/>
      <c r="BZ508" s="221" t="n"/>
      <c r="CA508" s="221" t="n"/>
      <c r="CB508" s="221" t="n"/>
      <c r="CC508" s="221" t="n"/>
      <c r="CD508" s="221" t="n"/>
      <c r="CE508" s="221" t="n"/>
      <c r="CF508" s="221" t="n"/>
      <c r="CG508" s="222" t="n"/>
      <c r="CH508" s="217" t="n"/>
      <c r="CI508" s="449" t="n"/>
      <c r="CJ508" s="224" t="n"/>
      <c r="CK508" s="196" t="n"/>
      <c r="CL508" s="196" t="n"/>
      <c r="CM508" s="196" t="n"/>
      <c r="CN508" s="196" t="n"/>
      <c r="CO508" s="196" t="inlineStr">
        <is>
          <t>الكترولوكس</t>
        </is>
      </c>
      <c r="CP508" s="24" t="inlineStr">
        <is>
          <t>القاهرة للصناعات المغذية سخانات</t>
        </is>
      </c>
      <c r="CQ508" s="367" t="n"/>
      <c r="CR508" s="367" t="n"/>
      <c r="CS508" s="367" t="n">
        <v>4</v>
      </c>
      <c r="CT508" s="367" t="n"/>
      <c r="CU508" s="367" t="n"/>
      <c r="CV508" s="367" t="n"/>
      <c r="CW508" s="367" t="n"/>
      <c r="CX508" s="367" t="n"/>
      <c r="CY508" s="367">
        <f>IFERROR(ROUND(STDEV(AN508,L508),1),"")</f>
        <v/>
      </c>
      <c r="CZ508" s="235">
        <f>IFERROR(ROUND(AVERAGE(O508:S508,AA508:AE508),0),"")</f>
        <v/>
      </c>
      <c r="DA508" s="235">
        <f>IFERROR(AVERAGE(T508:X508,AF508:AJ508),"")</f>
        <v/>
      </c>
      <c r="DB508" s="96" t="n"/>
      <c r="DC508" s="431">
        <f>SUM(BL508:BT508,AW508:BE508)</f>
        <v/>
      </c>
      <c r="DD508">
        <f>ROUND(DC508/K508,0)</f>
        <v/>
      </c>
      <c r="DE508">
        <f>IFERROR(ROUND(AVERAGE(Y508:Z508,AK508:AL508),0),"")</f>
        <v/>
      </c>
      <c r="DF508" s="218">
        <f>IFERROR(ROUND((3600/DE508*J508),0),"")</f>
        <v/>
      </c>
      <c r="DG508">
        <f>IFERROR(ROUND(DD508/DF508,1),"")</f>
        <v/>
      </c>
      <c r="DH508" s="431">
        <f>DD508+DB508</f>
        <v/>
      </c>
      <c r="DI508">
        <f>DC508/DH508</f>
        <v/>
      </c>
      <c r="DK508" s="431">
        <f>DF508-AP508</f>
        <v/>
      </c>
      <c r="DL508" s="367" t="n"/>
      <c r="DM508" s="367" t="n"/>
      <c r="DN508" s="367" t="n"/>
      <c r="DO508" s="367" t="n"/>
      <c r="DP508" s="367" t="n"/>
      <c r="DQ508" s="367" t="n"/>
      <c r="DR508" s="367" t="n"/>
      <c r="DS508" s="367" t="n"/>
      <c r="DT508" s="367" t="n"/>
      <c r="DU508" s="367" t="n"/>
      <c r="DV508" s="367" t="n"/>
      <c r="DW508" s="367" t="n"/>
      <c r="DX508" s="367" t="n"/>
      <c r="DY508" s="367" t="n"/>
      <c r="DZ508" s="367" t="n"/>
      <c r="EA508" s="367" t="n"/>
      <c r="EB508" s="367" t="n"/>
      <c r="EC508" s="367" t="n"/>
      <c r="ED508" s="367" t="n"/>
      <c r="EE508" s="367" t="n"/>
      <c r="EF508" s="367" t="n"/>
      <c r="EG508" s="367" t="n"/>
      <c r="EH508" s="367" t="n"/>
      <c r="EI508" s="367" t="n"/>
    </row>
    <row r="509" ht="31.5" customFormat="1" customHeight="1" s="242">
      <c r="A509" s="236" t="n">
        <v>2022</v>
      </c>
      <c r="B509" s="192" t="n">
        <v>1</v>
      </c>
      <c r="C509" s="448" t="n">
        <v>44585</v>
      </c>
      <c r="D509" s="192" t="n">
        <v>236</v>
      </c>
      <c r="E509" s="192" t="n">
        <v>160</v>
      </c>
      <c r="F509" s="192" t="n"/>
      <c r="G509" s="241" t="inlineStr">
        <is>
          <t>فوم طقم رويال جاز المعدل</t>
        </is>
      </c>
      <c r="H509" t="inlineStr">
        <is>
          <t>FMROGI20000000</t>
        </is>
      </c>
      <c r="I509" t="inlineStr">
        <is>
          <t>1400*1700</t>
        </is>
      </c>
      <c r="J509" t="n">
        <v>2</v>
      </c>
      <c r="K509" t="n">
        <v>1</v>
      </c>
      <c r="L509" s="243" t="n">
        <v>200</v>
      </c>
      <c r="M509" s="244" t="n">
        <v>186</v>
      </c>
      <c r="N509" s="245" t="n">
        <v>214</v>
      </c>
      <c r="O509" s="235" t="n"/>
      <c r="P509" s="235" t="n"/>
      <c r="Q509" s="235" t="n"/>
      <c r="R509" s="235" t="n"/>
      <c r="S509" s="235" t="n"/>
      <c r="T509" s="235" t="n"/>
      <c r="U509" s="235" t="n"/>
      <c r="V509" s="235" t="n"/>
      <c r="W509" s="235" t="n"/>
      <c r="X509" s="235" t="n"/>
      <c r="Y509" s="195" t="n">
        <v>93</v>
      </c>
      <c r="Z509" s="195" t="n">
        <v>93</v>
      </c>
      <c r="AA509" s="235" t="n"/>
      <c r="AB509" s="235" t="n"/>
      <c r="AC509" s="235" t="n"/>
      <c r="AD509" s="235" t="n"/>
      <c r="AE509" s="235" t="n"/>
      <c r="AF509" s="235" t="n"/>
      <c r="AG509" s="235" t="n"/>
      <c r="AH509" s="235" t="n"/>
      <c r="AI509" s="235" t="n"/>
      <c r="AJ509" s="235" t="n"/>
      <c r="AK509" s="195" t="n">
        <v>93</v>
      </c>
      <c r="AL509" s="195" t="n">
        <v>92</v>
      </c>
      <c r="AM509" s="235" t="n"/>
      <c r="AN509" s="235" t="n"/>
      <c r="AO509" s="282" t="n"/>
      <c r="AP509" s="219" t="n">
        <v>76</v>
      </c>
      <c r="AQ509" s="220" t="n">
        <v>95</v>
      </c>
      <c r="AR509" s="218" t="n"/>
      <c r="AS509" s="218" t="n"/>
      <c r="AT509" s="218" t="n"/>
      <c r="AU509" s="218" t="n"/>
      <c r="AV509" s="218" t="n"/>
      <c r="AW509" s="218" t="n"/>
      <c r="AX509" s="218" t="n"/>
      <c r="AY509" s="218" t="n"/>
      <c r="AZ509" s="218" t="n"/>
      <c r="BA509" s="218" t="n"/>
      <c r="BB509" s="218" t="n"/>
      <c r="BC509" s="218" t="n"/>
      <c r="BD509" s="218" t="n"/>
      <c r="BE509" s="218" t="n"/>
      <c r="BF509" s="218" t="n"/>
      <c r="BG509" s="218" t="n"/>
      <c r="BH509" s="218" t="n"/>
      <c r="BI509" s="218" t="n"/>
      <c r="BJ509" s="218" t="n"/>
      <c r="BK509" s="218" t="n"/>
      <c r="BL509" s="218" t="n"/>
      <c r="BM509" s="218" t="n"/>
      <c r="BN509" s="218" t="n"/>
      <c r="BO509" s="218" t="n"/>
      <c r="BP509" s="218" t="n"/>
      <c r="BQ509" s="218" t="n"/>
      <c r="BR509" s="218" t="n"/>
      <c r="BS509" s="218" t="n"/>
      <c r="BT509" s="218" t="n"/>
      <c r="BU509" s="218" t="n"/>
      <c r="BV509" s="218" t="n"/>
      <c r="BW509" s="218" t="n"/>
      <c r="BX509" s="221" t="n"/>
      <c r="BY509" s="221" t="n"/>
      <c r="BZ509" s="221" t="n"/>
      <c r="CA509" s="221" t="n"/>
      <c r="CB509" s="221" t="n"/>
      <c r="CC509" s="221" t="n"/>
      <c r="CD509" s="221" t="n"/>
      <c r="CE509" s="221" t="n"/>
      <c r="CF509" s="221" t="n"/>
      <c r="CG509" s="222" t="n"/>
      <c r="CH509" s="217" t="n"/>
      <c r="CI509" s="449" t="n"/>
      <c r="CJ509" s="224" t="n"/>
      <c r="CK509" s="196" t="n"/>
      <c r="CL509" s="196" t="n"/>
      <c r="CM509" s="196" t="n"/>
      <c r="CN509" s="196" t="n"/>
      <c r="CO509" s="196" t="inlineStr">
        <is>
          <t>رويال جاز</t>
        </is>
      </c>
      <c r="CP509" s="24" t="inlineStr">
        <is>
          <t xml:space="preserve">الهندسية لانتاج الاجهزة المنزلية </t>
        </is>
      </c>
      <c r="CQ509" s="367" t="n"/>
      <c r="CR509" s="367" t="n"/>
      <c r="CS509" s="367" t="n">
        <v>4</v>
      </c>
      <c r="CT509" s="367" t="n"/>
      <c r="CU509" s="367" t="n"/>
      <c r="CV509" s="367" t="n"/>
      <c r="CW509" s="367" t="n"/>
      <c r="CX509" s="367" t="n"/>
      <c r="CY509" s="367">
        <f>IFERROR(ROUND(STDEV(AN509,L509),1),"")</f>
        <v/>
      </c>
      <c r="CZ509" s="235">
        <f>IFERROR(ROUND(AVERAGE(O509:S509,AA509:AE509),0),"")</f>
        <v/>
      </c>
      <c r="DA509" s="235">
        <f>IFERROR(AVERAGE(T509:X509,AF509:AJ509),"")</f>
        <v/>
      </c>
      <c r="DB509" s="96" t="n"/>
      <c r="DC509" s="431">
        <f>SUM(BL509:BT509,AW509:BE509)</f>
        <v/>
      </c>
      <c r="DD509">
        <f>ROUND(DC509/K509,0)</f>
        <v/>
      </c>
      <c r="DE509">
        <f>IFERROR(ROUND(AVERAGE(Y509:Z509,AK509:AL509),0),"")</f>
        <v/>
      </c>
      <c r="DF509" s="218">
        <f>IFERROR(ROUND((3600/DE509*J509),0),"")</f>
        <v/>
      </c>
      <c r="DG509">
        <f>IFERROR(ROUND(DD509/DF509,1),"")</f>
        <v/>
      </c>
      <c r="DH509" s="431">
        <f>DD509+DB509</f>
        <v/>
      </c>
      <c r="DI509">
        <f>DC509/DH509</f>
        <v/>
      </c>
      <c r="DK509" s="431">
        <f>DF509-AP509</f>
        <v/>
      </c>
      <c r="DL509" s="367" t="n"/>
      <c r="DM509" s="367" t="n"/>
      <c r="DN509" s="367" t="n"/>
      <c r="DO509" s="367" t="n"/>
      <c r="DP509" s="367" t="n"/>
      <c r="DQ509" s="367" t="n"/>
      <c r="DR509" s="367" t="n"/>
      <c r="DS509" s="367" t="n"/>
      <c r="DT509" s="367" t="n"/>
      <c r="DU509" s="367" t="n"/>
      <c r="DV509" s="367" t="n"/>
      <c r="DW509" s="367" t="n"/>
      <c r="DX509" s="367" t="n"/>
      <c r="DY509" s="367" t="n"/>
      <c r="DZ509" s="367" t="n"/>
      <c r="EA509" s="367" t="n"/>
      <c r="EB509" s="367" t="n"/>
      <c r="EC509" s="367" t="n"/>
      <c r="ED509" s="367" t="n"/>
      <c r="EE509" s="367" t="n"/>
      <c r="EF509" s="367" t="n"/>
      <c r="EG509" s="367" t="n"/>
      <c r="EH509" s="367" t="n"/>
      <c r="EI509" s="367" t="n"/>
    </row>
    <row r="510" ht="31.5" customFormat="1" customHeight="1" s="242">
      <c r="A510" s="236" t="n">
        <v>2022</v>
      </c>
      <c r="B510" s="192" t="n">
        <v>1</v>
      </c>
      <c r="C510" s="448" t="n">
        <v>44585</v>
      </c>
      <c r="D510" s="192" t="n">
        <v>377</v>
      </c>
      <c r="E510" s="192" t="n">
        <v>439</v>
      </c>
      <c r="F510" s="192" t="n"/>
      <c r="G510" s="241" t="inlineStr">
        <is>
          <t>زانوسى العبد 305</t>
        </is>
      </c>
      <c r="H510" t="inlineStr">
        <is>
          <t>FMABDI30500000</t>
        </is>
      </c>
      <c r="I510" t="inlineStr">
        <is>
          <t>1400*1700</t>
        </is>
      </c>
      <c r="J510" t="n">
        <v>4</v>
      </c>
      <c r="K510" t="n">
        <v>1</v>
      </c>
      <c r="L510" s="243" t="n">
        <v>343</v>
      </c>
      <c r="M510" s="244" t="n">
        <v>308.7</v>
      </c>
      <c r="N510" s="245" t="n">
        <v>377.3</v>
      </c>
      <c r="O510" s="235" t="n"/>
      <c r="P510" s="235" t="n"/>
      <c r="Q510" s="235" t="n"/>
      <c r="R510" s="235" t="n"/>
      <c r="S510" s="235" t="n">
        <v>39000</v>
      </c>
      <c r="T510" s="235" t="n"/>
      <c r="U510" s="235" t="n"/>
      <c r="V510" s="235" t="n"/>
      <c r="W510" s="235" t="n"/>
      <c r="X510" s="235" t="n">
        <v>36500</v>
      </c>
      <c r="Y510" s="195" t="n">
        <v>248</v>
      </c>
      <c r="Z510" s="195" t="n">
        <v>252</v>
      </c>
      <c r="AA510" s="235" t="n">
        <v>36600</v>
      </c>
      <c r="AB510" s="235" t="n">
        <v>34100</v>
      </c>
      <c r="AC510" s="235" t="n">
        <v>37000</v>
      </c>
      <c r="AD510" s="235" t="n">
        <v>37400</v>
      </c>
      <c r="AE510" s="235" t="n">
        <v>37100</v>
      </c>
      <c r="AF510" s="235" t="n">
        <v>34000</v>
      </c>
      <c r="AG510" s="235" t="n">
        <v>33200</v>
      </c>
      <c r="AH510" s="235" t="n">
        <v>33700</v>
      </c>
      <c r="AI510" s="235" t="n">
        <v>33200</v>
      </c>
      <c r="AJ510" s="235" t="n">
        <v>35200</v>
      </c>
      <c r="AK510" s="195" t="n">
        <v>257</v>
      </c>
      <c r="AL510" s="195" t="n">
        <v>258</v>
      </c>
      <c r="AM510" s="235" t="n"/>
      <c r="AN510" s="235" t="n"/>
      <c r="AO510" s="282" t="n"/>
      <c r="AP510" s="219" t="n">
        <v>45</v>
      </c>
      <c r="AQ510" s="220" t="n">
        <v>320</v>
      </c>
      <c r="AR510" s="218" t="n"/>
      <c r="AS510" s="218" t="n"/>
      <c r="AT510" s="218" t="n"/>
      <c r="AU510" s="218" t="n"/>
      <c r="AV510" s="218" t="n"/>
      <c r="AW510" s="218" t="n">
        <v>200</v>
      </c>
      <c r="AX510" s="218" t="n">
        <v>200</v>
      </c>
      <c r="AY510" s="218" t="n"/>
      <c r="AZ510" s="218" t="n"/>
      <c r="BA510" s="218" t="n"/>
      <c r="BB510" s="218" t="n"/>
      <c r="BC510" s="218" t="n"/>
      <c r="BD510" s="218" t="n">
        <v>200</v>
      </c>
      <c r="BE510" s="218" t="n"/>
      <c r="BF510" s="218" t="n"/>
      <c r="BG510" s="218" t="n"/>
      <c r="BH510" s="218" t="n"/>
      <c r="BI510" s="218" t="n"/>
      <c r="BJ510" s="218" t="n"/>
      <c r="BK510" s="218" t="n">
        <v>54000</v>
      </c>
      <c r="BL510" s="218" t="n">
        <v>300</v>
      </c>
      <c r="BM510" s="218" t="n">
        <v>300</v>
      </c>
      <c r="BN510" s="218" t="n">
        <v>300</v>
      </c>
      <c r="BO510" s="218" t="n"/>
      <c r="BP510" s="218" t="n"/>
      <c r="BQ510" s="218" t="n"/>
      <c r="BR510" s="218" t="n"/>
      <c r="BS510" s="218" t="n"/>
      <c r="BT510" s="218" t="n"/>
      <c r="BU510" s="218" t="n"/>
      <c r="BV510" s="218" t="n"/>
      <c r="BW510" s="218" t="n">
        <v>500</v>
      </c>
      <c r="BX510" s="221" t="n">
        <v>500</v>
      </c>
      <c r="BY510" s="221" t="n"/>
      <c r="BZ510" s="221" t="n"/>
      <c r="CA510" s="221" t="n"/>
      <c r="CB510" s="221" t="n"/>
      <c r="CC510" s="221" t="n"/>
      <c r="CD510" s="221" t="n"/>
      <c r="CE510" s="221" t="n"/>
      <c r="CF510" s="221" t="n"/>
      <c r="CG510" s="222" t="n"/>
      <c r="CH510" s="217" t="n"/>
      <c r="CI510" s="449" t="n"/>
      <c r="CJ510" s="224" t="n"/>
      <c r="CK510" s="196" t="n"/>
      <c r="CL510" s="196" t="n"/>
      <c r="CM510" s="196" t="n"/>
      <c r="CN510" s="196" t="n"/>
      <c r="CO510" s="196" t="inlineStr">
        <is>
          <t>الكترولوكس</t>
        </is>
      </c>
      <c r="CP510" s="24" t="inlineStr">
        <is>
          <t>القاهرة للصناعات المغذية غسالات</t>
        </is>
      </c>
      <c r="CQ510" s="367" t="inlineStr">
        <is>
          <t>VOS0445</t>
        </is>
      </c>
      <c r="CR510" s="367" t="n"/>
      <c r="CS510" s="367" t="n">
        <v>4</v>
      </c>
      <c r="CT510" s="367" t="n"/>
      <c r="CU510" s="367" t="n"/>
      <c r="CV510" s="367" t="n"/>
      <c r="CW510" s="367" t="n"/>
      <c r="CX510" s="367" t="n"/>
      <c r="CY510" s="367">
        <f>IFERROR(ROUND(STDEV(AN510,L510),1),"")</f>
        <v/>
      </c>
      <c r="CZ510" s="235">
        <f>IFERROR(ROUND(AVERAGE(O510:S510,AA510:AE510),0),"")</f>
        <v/>
      </c>
      <c r="DA510" s="235">
        <f>IFERROR(AVERAGE(T510:X510,AF510:AJ510),"")</f>
        <v/>
      </c>
      <c r="DB510" s="96" t="n"/>
      <c r="DC510" s="431">
        <f>SUM(BL510:BT510,AW510:BE510)</f>
        <v/>
      </c>
      <c r="DD510">
        <f>ROUND(DC510/K510,0)</f>
        <v/>
      </c>
      <c r="DE510">
        <f>IFERROR(ROUND(AVERAGE(Y510:Z510,AK510:AL510),0),"")</f>
        <v/>
      </c>
      <c r="DF510" s="218">
        <f>IFERROR(ROUND((3600/DE510*J510),0),"")</f>
        <v/>
      </c>
      <c r="DG510">
        <f>IFERROR(ROUND(DD510/DF510,1),"")</f>
        <v/>
      </c>
      <c r="DH510" s="431">
        <f>DD510+DB510</f>
        <v/>
      </c>
      <c r="DI510">
        <f>DC510/DH510</f>
        <v/>
      </c>
      <c r="DK510" s="431">
        <f>DF510-AP510</f>
        <v/>
      </c>
      <c r="DL510" s="367" t="n"/>
      <c r="DM510" s="367" t="n"/>
      <c r="DN510" s="367" t="n"/>
      <c r="DO510" s="367" t="n"/>
      <c r="DP510" s="367" t="n"/>
      <c r="DQ510" s="367" t="n"/>
      <c r="DR510" s="367" t="n"/>
      <c r="DS510" s="367" t="n"/>
      <c r="DT510" s="367" t="n"/>
      <c r="DU510" s="367" t="n"/>
      <c r="DV510" s="367" t="n"/>
      <c r="DW510" s="367" t="n"/>
      <c r="DX510" s="367" t="n"/>
      <c r="DY510" s="367" t="n"/>
      <c r="DZ510" s="367" t="n"/>
      <c r="EA510" s="367" t="n"/>
      <c r="EB510" s="367" t="n"/>
      <c r="EC510" s="367" t="n"/>
      <c r="ED510" s="367" t="n"/>
      <c r="EE510" s="367" t="n"/>
      <c r="EF510" s="367" t="n"/>
      <c r="EG510" s="367" t="n"/>
      <c r="EH510" s="367" t="n"/>
      <c r="EI510" s="367" t="n"/>
    </row>
    <row r="511" ht="31.5" customFormat="1" customHeight="1" s="242">
      <c r="A511" s="236" t="n">
        <v>2022</v>
      </c>
      <c r="B511" s="192" t="n">
        <v>1</v>
      </c>
      <c r="C511" s="448" t="n">
        <v>44586</v>
      </c>
      <c r="D511" s="192" t="n">
        <v>124</v>
      </c>
      <c r="E511" s="192" t="n">
        <v>688</v>
      </c>
      <c r="F511" s="192" t="n">
        <v>2</v>
      </c>
      <c r="G511" s="241" t="inlineStr">
        <is>
          <t>قاعدة غسالة كيلوباترا</t>
        </is>
      </c>
      <c r="H511" t="inlineStr">
        <is>
          <t>FMDAII10CP0000</t>
        </is>
      </c>
      <c r="I511" t="inlineStr">
        <is>
          <t>1400*1700</t>
        </is>
      </c>
      <c r="J511" t="n">
        <v>2</v>
      </c>
      <c r="K511" t="n">
        <v>2</v>
      </c>
      <c r="L511" s="243" t="n">
        <v>200</v>
      </c>
      <c r="M511" s="244" t="n">
        <v>180</v>
      </c>
      <c r="N511" s="245" t="n">
        <v>220</v>
      </c>
      <c r="O511" s="235" t="n">
        <v>16092</v>
      </c>
      <c r="P511" s="235" t="n"/>
      <c r="Q511" s="235" t="n">
        <v>17010</v>
      </c>
      <c r="R511" s="235" t="n"/>
      <c r="S511" s="235" t="n"/>
      <c r="T511" s="235" t="n">
        <v>11232</v>
      </c>
      <c r="U511" s="235" t="n"/>
      <c r="V511" s="235" t="n">
        <v>11556</v>
      </c>
      <c r="W511" s="235" t="n"/>
      <c r="X511" s="235" t="n"/>
      <c r="Y511" s="195" t="n">
        <v>115</v>
      </c>
      <c r="Z511" s="195" t="n">
        <v>115</v>
      </c>
      <c r="AA511" s="235" t="n"/>
      <c r="AB511" s="235" t="n"/>
      <c r="AC511" s="235" t="n"/>
      <c r="AD511" s="235" t="n"/>
      <c r="AE511" s="235" t="n"/>
      <c r="AF511" s="235" t="n"/>
      <c r="AG511" s="235" t="n"/>
      <c r="AH511" s="235" t="n"/>
      <c r="AI511" s="235" t="n"/>
      <c r="AJ511" s="235" t="n"/>
      <c r="AK511" s="195" t="n">
        <v>114</v>
      </c>
      <c r="AL511" s="195" t="n">
        <v>113</v>
      </c>
      <c r="AM511" s="235" t="n"/>
      <c r="AN511" s="235" t="n"/>
      <c r="AO511" s="282" t="n"/>
      <c r="AP511" s="219" t="n">
        <v>60</v>
      </c>
      <c r="AQ511" s="220" t="n">
        <v>120</v>
      </c>
      <c r="AR511" s="218" t="n"/>
      <c r="AS511" s="218" t="n"/>
      <c r="AT511" s="218" t="n"/>
      <c r="AU511" s="218" t="n"/>
      <c r="AV511" s="218" t="n">
        <v>41040</v>
      </c>
      <c r="AW511" s="218" t="n"/>
      <c r="AX511" s="218" t="n"/>
      <c r="AY511" s="218" t="n"/>
      <c r="AZ511" s="218" t="n"/>
      <c r="BA511" s="218" t="n"/>
      <c r="BB511" s="218" t="n"/>
      <c r="BC511" s="218" t="n"/>
      <c r="BD511" s="218" t="n"/>
      <c r="BE511" s="218" t="n"/>
      <c r="BF511" s="218" t="n"/>
      <c r="BG511" s="218" t="n"/>
      <c r="BH511" s="218" t="n"/>
      <c r="BI511" s="218" t="n"/>
      <c r="BJ511" s="218" t="n"/>
      <c r="BK511" s="218" t="n">
        <v>25380</v>
      </c>
      <c r="BL511" s="218" t="n"/>
      <c r="BM511" s="218" t="n"/>
      <c r="BN511" s="218" t="n"/>
      <c r="BO511" s="218" t="n"/>
      <c r="BP511" s="218" t="n"/>
      <c r="BQ511" s="218" t="n"/>
      <c r="BR511" s="218" t="n"/>
      <c r="BS511" s="218" t="n"/>
      <c r="BT511" s="218" t="n"/>
      <c r="BU511" s="218" t="n"/>
      <c r="BV511" s="218" t="n"/>
      <c r="BW511" s="218" t="n"/>
      <c r="BX511" s="221" t="n"/>
      <c r="BY511" s="221" t="n"/>
      <c r="BZ511" s="221" t="n"/>
      <c r="CA511" s="221" t="n"/>
      <c r="CB511" s="221" t="n"/>
      <c r="CC511" s="221" t="n"/>
      <c r="CD511" s="221" t="n"/>
      <c r="CE511" s="221" t="n"/>
      <c r="CF511" s="221" t="n"/>
      <c r="CG511" s="222" t="n"/>
      <c r="CH511" s="217" t="n">
        <v>0.015</v>
      </c>
      <c r="CI511" s="449" t="n"/>
      <c r="CJ511" s="224" t="n"/>
      <c r="CK511" s="196" t="n"/>
      <c r="CL511" s="196" t="n"/>
      <c r="CM511" s="196" t="n"/>
      <c r="CN511" s="196" t="n"/>
      <c r="CO511" s="196" t="inlineStr">
        <is>
          <t>Media</t>
        </is>
      </c>
      <c r="CP511" s="24" t="inlineStr">
        <is>
          <t>Media</t>
        </is>
      </c>
      <c r="CQ511" s="367" t="n"/>
      <c r="CR511" s="367" t="n"/>
      <c r="CS511" s="367" t="n">
        <v>4</v>
      </c>
      <c r="CT511" s="367" t="n"/>
      <c r="CU511" s="367" t="n"/>
      <c r="CV511" s="367" t="n"/>
      <c r="CW511" s="367" t="n"/>
      <c r="CX511" s="367" t="n"/>
      <c r="CY511" s="367">
        <f>IFERROR(ROUND(STDEV(AN511,L511),1),"")</f>
        <v/>
      </c>
      <c r="CZ511" s="235">
        <f>IFERROR(ROUND(AVERAGE(O511:S511,AA511:AE511),0),"")</f>
        <v/>
      </c>
      <c r="DA511" s="235">
        <f>IFERROR(AVERAGE(T511:X511,AF511:AJ511),"")</f>
        <v/>
      </c>
      <c r="DB511" s="96" t="n"/>
      <c r="DC511" s="431">
        <f>SUM(BL511:BT511,AW511:BE511)</f>
        <v/>
      </c>
      <c r="DD511">
        <f>ROUND(DC511/K511,0)</f>
        <v/>
      </c>
      <c r="DE511">
        <f>IFERROR(ROUND(AVERAGE(Y511:Z511,AK511:AL511),0),"")</f>
        <v/>
      </c>
      <c r="DF511" s="218">
        <f>IFERROR(ROUND((3600/DE511*J511),0),"")</f>
        <v/>
      </c>
      <c r="DG511">
        <f>IFERROR(ROUND(DD511/DF511,1),"")</f>
        <v/>
      </c>
      <c r="DH511" s="431">
        <f>DD511+DB511</f>
        <v/>
      </c>
      <c r="DI511">
        <f>DC511/DH511</f>
        <v/>
      </c>
      <c r="DK511" s="431">
        <f>DF511-AP511</f>
        <v/>
      </c>
      <c r="DL511" s="367" t="n"/>
      <c r="DM511" s="367" t="n"/>
      <c r="DN511" s="367" t="n"/>
      <c r="DO511" s="367" t="n"/>
      <c r="DP511" s="367" t="n"/>
      <c r="DQ511" s="367" t="n"/>
      <c r="DR511" s="367" t="n"/>
      <c r="DS511" s="367" t="n"/>
      <c r="DT511" s="367" t="n"/>
      <c r="DU511" s="367" t="n"/>
      <c r="DV511" s="367" t="n"/>
      <c r="DW511" s="367" t="n"/>
      <c r="DX511" s="367" t="n"/>
      <c r="DY511" s="367" t="n"/>
      <c r="DZ511" s="367" t="n"/>
      <c r="EA511" s="367" t="n"/>
      <c r="EB511" s="367" t="n"/>
      <c r="EC511" s="367" t="n"/>
      <c r="ED511" s="367" t="n"/>
      <c r="EE511" s="367" t="n"/>
      <c r="EF511" s="367" t="n"/>
      <c r="EG511" s="367" t="n"/>
      <c r="EH511" s="367" t="n"/>
      <c r="EI511" s="367" t="n"/>
    </row>
    <row r="512" ht="31.5" customFormat="1" customHeight="1" s="242">
      <c r="A512" s="236" t="n">
        <v>2022</v>
      </c>
      <c r="B512" s="192" t="n">
        <v>1</v>
      </c>
      <c r="C512" s="448" t="n">
        <v>44586</v>
      </c>
      <c r="D512" s="192" t="n">
        <v>124</v>
      </c>
      <c r="E512" s="192" t="n">
        <v>689</v>
      </c>
      <c r="F512" s="192" t="n">
        <v>2</v>
      </c>
      <c r="G512" s="241" t="inlineStr">
        <is>
          <t>لوحه غساله كيلوباترا</t>
        </is>
      </c>
      <c r="H512" t="inlineStr">
        <is>
          <t>FMDAII70CP0000</t>
        </is>
      </c>
      <c r="I512" t="inlineStr">
        <is>
          <t>1400*1700</t>
        </is>
      </c>
      <c r="J512" t="n">
        <v>2</v>
      </c>
      <c r="K512" t="n">
        <v>2</v>
      </c>
      <c r="L512" s="243" t="n">
        <v>75</v>
      </c>
      <c r="M512" s="244" t="n">
        <v>67.5</v>
      </c>
      <c r="N512" s="245" t="n">
        <v>82.5</v>
      </c>
      <c r="O512" s="235" t="n">
        <v>6156</v>
      </c>
      <c r="P512" s="235" t="n"/>
      <c r="Q512" s="235" t="n">
        <v>6210</v>
      </c>
      <c r="R512" s="235" t="n"/>
      <c r="S512" s="235" t="n"/>
      <c r="T512" s="235" t="n">
        <v>5130</v>
      </c>
      <c r="U512" s="235" t="n"/>
      <c r="V512" s="235" t="n">
        <v>4968</v>
      </c>
      <c r="W512" s="235" t="n"/>
      <c r="X512" s="235" t="n"/>
      <c r="Y512" s="195" t="n">
        <v>115</v>
      </c>
      <c r="Z512" s="195" t="n">
        <v>115</v>
      </c>
      <c r="AA512" s="235" t="n"/>
      <c r="AB512" s="235" t="n"/>
      <c r="AC512" s="235" t="n"/>
      <c r="AD512" s="235" t="n"/>
      <c r="AE512" s="235" t="n"/>
      <c r="AF512" s="235" t="n"/>
      <c r="AG512" s="235" t="n"/>
      <c r="AH512" s="235" t="n"/>
      <c r="AI512" s="235" t="n"/>
      <c r="AJ512" s="235" t="n"/>
      <c r="AK512" s="195" t="n">
        <v>114</v>
      </c>
      <c r="AL512" s="195" t="n">
        <v>113</v>
      </c>
      <c r="AM512" s="235" t="n"/>
      <c r="AN512" s="235" t="n"/>
      <c r="AO512" s="282" t="n"/>
      <c r="AP512" s="219" t="n">
        <v>60</v>
      </c>
      <c r="AQ512" s="220" t="n">
        <v>120</v>
      </c>
      <c r="AR512" s="218" t="n"/>
      <c r="AS512" s="218" t="n"/>
      <c r="AT512" s="218" t="n"/>
      <c r="AU512" s="218" t="n"/>
      <c r="AV512" s="218" t="n">
        <v>52488</v>
      </c>
      <c r="AW512" s="218" t="n"/>
      <c r="AX512" s="218" t="n"/>
      <c r="AY512" s="218" t="n"/>
      <c r="AZ512" s="218" t="n"/>
      <c r="BA512" s="218" t="n"/>
      <c r="BB512" s="218" t="n"/>
      <c r="BC512" s="218" t="n"/>
      <c r="BD512" s="218" t="n"/>
      <c r="BE512" s="218" t="n"/>
      <c r="BF512" s="218" t="n"/>
      <c r="BG512" s="218" t="n"/>
      <c r="BH512" s="218" t="n"/>
      <c r="BI512" s="218" t="n"/>
      <c r="BJ512" s="218" t="n"/>
      <c r="BK512" s="218" t="n">
        <v>34992</v>
      </c>
      <c r="BL512" s="218" t="n"/>
      <c r="BM512" s="218" t="n"/>
      <c r="BN512" s="218" t="n"/>
      <c r="BO512" s="218" t="n"/>
      <c r="BP512" s="218" t="n"/>
      <c r="BQ512" s="218" t="n"/>
      <c r="BR512" s="218" t="n"/>
      <c r="BS512" s="218" t="n"/>
      <c r="BT512" s="218" t="n"/>
      <c r="BU512" s="218" t="n"/>
      <c r="BV512" s="218" t="n"/>
      <c r="BW512" s="218" t="n"/>
      <c r="BX512" s="221" t="n"/>
      <c r="BY512" s="221" t="n"/>
      <c r="BZ512" s="221" t="n"/>
      <c r="CA512" s="221" t="n"/>
      <c r="CB512" s="221" t="n"/>
      <c r="CC512" s="221" t="n"/>
      <c r="CD512" s="221" t="n"/>
      <c r="CE512" s="221" t="n"/>
      <c r="CF512" s="221" t="n"/>
      <c r="CG512" s="222" t="n"/>
      <c r="CH512" s="217" t="n">
        <v>0.015</v>
      </c>
      <c r="CI512" s="449" t="n"/>
      <c r="CJ512" s="224" t="n"/>
      <c r="CK512" s="196" t="n"/>
      <c r="CL512" s="196" t="n"/>
      <c r="CM512" s="196" t="n"/>
      <c r="CN512" s="196" t="n"/>
      <c r="CO512" s="196" t="inlineStr">
        <is>
          <t>Media</t>
        </is>
      </c>
      <c r="CP512" s="24" t="inlineStr">
        <is>
          <t>Media</t>
        </is>
      </c>
      <c r="CQ512" s="367" t="n"/>
      <c r="CR512" s="367" t="n"/>
      <c r="CS512" s="367" t="n">
        <v>4</v>
      </c>
      <c r="CT512" s="367" t="n"/>
      <c r="CU512" s="367" t="n"/>
      <c r="CV512" s="367" t="n"/>
      <c r="CW512" s="367" t="n"/>
      <c r="CX512" s="367" t="n"/>
      <c r="CY512" s="367">
        <f>IFERROR(ROUND(STDEV(AN512,L512),1),"")</f>
        <v/>
      </c>
      <c r="CZ512" s="235">
        <f>IFERROR(ROUND(AVERAGE(O512:S512,AA512:AE512),0),"")</f>
        <v/>
      </c>
      <c r="DA512" s="235">
        <f>IFERROR(AVERAGE(T512:X512,AF512:AJ512),"")</f>
        <v/>
      </c>
      <c r="DB512" s="96" t="n"/>
      <c r="DC512" s="431">
        <f>SUM(BL512:BT512,AW512:BE512)</f>
        <v/>
      </c>
      <c r="DD512">
        <f>ROUND(DC512/K512,0)</f>
        <v/>
      </c>
      <c r="DE512">
        <f>IFERROR(ROUND(AVERAGE(Y512:Z512,AK512:AL512),0),"")</f>
        <v/>
      </c>
      <c r="DF512" s="218">
        <f>IFERROR(ROUND((3600/DE512*J512),0),"")</f>
        <v/>
      </c>
      <c r="DG512">
        <f>IFERROR(ROUND(DD512/DF512,1),"")</f>
        <v/>
      </c>
      <c r="DH512" s="431">
        <f>DD512+DB512</f>
        <v/>
      </c>
      <c r="DI512">
        <f>DC512/DH512</f>
        <v/>
      </c>
      <c r="DK512" s="431">
        <f>DF512-AP512</f>
        <v/>
      </c>
      <c r="DL512" s="367" t="n"/>
      <c r="DM512" s="367" t="n"/>
      <c r="DN512" s="367" t="n"/>
      <c r="DO512" s="367" t="n"/>
      <c r="DP512" s="367" t="n"/>
      <c r="DQ512" s="367" t="n"/>
      <c r="DR512" s="367" t="n"/>
      <c r="DS512" s="367" t="n"/>
      <c r="DT512" s="367" t="n"/>
      <c r="DU512" s="367" t="n"/>
      <c r="DV512" s="367" t="n"/>
      <c r="DW512" s="367" t="n"/>
      <c r="DX512" s="367" t="n"/>
      <c r="DY512" s="367" t="n"/>
      <c r="DZ512" s="367" t="n"/>
      <c r="EA512" s="367" t="n"/>
      <c r="EB512" s="367" t="n"/>
      <c r="EC512" s="367" t="n"/>
      <c r="ED512" s="367" t="n"/>
      <c r="EE512" s="367" t="n"/>
      <c r="EF512" s="367" t="n"/>
      <c r="EG512" s="367" t="n"/>
      <c r="EH512" s="367" t="n"/>
      <c r="EI512" s="367" t="n"/>
    </row>
    <row r="513" ht="31.5" customFormat="1" customHeight="1" s="242">
      <c r="A513" s="236" t="n">
        <v>2022</v>
      </c>
      <c r="B513" s="192" t="n">
        <v>1</v>
      </c>
      <c r="C513" s="448" t="n">
        <v>44586</v>
      </c>
      <c r="D513" s="192" t="n">
        <v>143</v>
      </c>
      <c r="E513" s="192" t="n">
        <v>281</v>
      </c>
      <c r="F513" s="192" t="n">
        <v>2</v>
      </c>
      <c r="G513" s="241" t="inlineStr">
        <is>
          <t>صندوق 10 ك فلات ك 18 بدون بادج</t>
        </is>
      </c>
      <c r="H513" t="inlineStr">
        <is>
          <t>FM000B10180000</t>
        </is>
      </c>
      <c r="I513" t="inlineStr">
        <is>
          <t>1400*1700</t>
        </is>
      </c>
      <c r="J513" t="n">
        <v>4</v>
      </c>
      <c r="K513" t="n">
        <v>2</v>
      </c>
      <c r="L513" s="243" t="n">
        <v>285</v>
      </c>
      <c r="M513" s="244" t="n">
        <v>265.05</v>
      </c>
      <c r="N513" s="245" t="n">
        <v>304.95</v>
      </c>
      <c r="O513" s="235" t="n"/>
      <c r="P513" s="235" t="n"/>
      <c r="Q513" s="235" t="n"/>
      <c r="R513" s="235" t="n"/>
      <c r="S513" s="235" t="n"/>
      <c r="T513" s="235" t="n"/>
      <c r="U513" s="235" t="n"/>
      <c r="V513" s="235" t="n"/>
      <c r="W513" s="235" t="n"/>
      <c r="X513" s="235" t="n"/>
      <c r="Y513" s="195" t="n">
        <v>120</v>
      </c>
      <c r="Z513" s="195" t="n">
        <v>119</v>
      </c>
      <c r="AA513" s="235" t="n"/>
      <c r="AB513" s="235" t="n"/>
      <c r="AC513" s="235" t="n"/>
      <c r="AD513" s="235" t="n"/>
      <c r="AE513" s="235" t="n"/>
      <c r="AF513" s="235" t="n"/>
      <c r="AG513" s="235" t="n"/>
      <c r="AH513" s="235" t="n"/>
      <c r="AI513" s="235" t="n"/>
      <c r="AJ513" s="235" t="n"/>
      <c r="AK513" s="195" t="n">
        <v>121</v>
      </c>
      <c r="AL513" s="195" t="n">
        <v>120</v>
      </c>
      <c r="AM513" s="235" t="n"/>
      <c r="AN513" s="235" t="n"/>
      <c r="AO513" s="282" t="n"/>
      <c r="AP513" s="219" t="n">
        <v>120</v>
      </c>
      <c r="AQ513" s="220" t="n">
        <v>120</v>
      </c>
      <c r="AR513" s="218" t="n"/>
      <c r="AS513" s="218" t="n"/>
      <c r="AT513" s="218" t="n"/>
      <c r="AU513" s="218" t="n"/>
      <c r="AV513" s="218" t="n"/>
      <c r="AW513" s="218" t="n"/>
      <c r="AX513" s="218" t="n"/>
      <c r="AY513" s="218" t="n"/>
      <c r="AZ513" s="218" t="n"/>
      <c r="BA513" s="218" t="n"/>
      <c r="BB513" s="218" t="n"/>
      <c r="BC513" s="218" t="n"/>
      <c r="BD513" s="218" t="n"/>
      <c r="BE513" s="218" t="n"/>
      <c r="BF513" s="218" t="n"/>
      <c r="BG513" s="218" t="n"/>
      <c r="BH513" s="218" t="n"/>
      <c r="BI513" s="218" t="n"/>
      <c r="BJ513" s="218" t="n"/>
      <c r="BK513" s="218" t="n"/>
      <c r="BL513" s="218" t="n"/>
      <c r="BM513" s="218" t="n"/>
      <c r="BN513" s="218" t="n"/>
      <c r="BO513" s="218" t="n"/>
      <c r="BP513" s="218" t="n"/>
      <c r="BQ513" s="218" t="n"/>
      <c r="BR513" s="218" t="n"/>
      <c r="BS513" s="218" t="n"/>
      <c r="BT513" s="218" t="n"/>
      <c r="BU513" s="218" t="n"/>
      <c r="BV513" s="218" t="n"/>
      <c r="BW513" s="218" t="n"/>
      <c r="BX513" s="221" t="n"/>
      <c r="BY513" s="221" t="n"/>
      <c r="BZ513" s="221" t="n"/>
      <c r="CA513" s="221" t="n"/>
      <c r="CB513" s="221" t="n"/>
      <c r="CC513" s="221" t="n"/>
      <c r="CD513" s="221" t="n"/>
      <c r="CE513" s="221" t="n"/>
      <c r="CF513" s="221" t="n"/>
      <c r="CG513" s="222" t="n"/>
      <c r="CH513" s="217" t="n">
        <v>0.015</v>
      </c>
      <c r="CI513" s="449" t="n"/>
      <c r="CJ513" s="224" t="n"/>
      <c r="CK513" s="196" t="n"/>
      <c r="CL513" s="196" t="n"/>
      <c r="CM513" s="196" t="n"/>
      <c r="CN513" s="196" t="n"/>
      <c r="CO513" s="196" t="inlineStr">
        <is>
          <t>عملاء متنوعون</t>
        </is>
      </c>
      <c r="CP513" s="24" t="n"/>
      <c r="CQ513" s="367" t="n"/>
      <c r="CR513" s="367" t="n"/>
      <c r="CS513" s="367" t="n">
        <v>4</v>
      </c>
      <c r="CT513" s="367" t="n"/>
      <c r="CU513" s="367" t="n"/>
      <c r="CV513" s="367" t="n"/>
      <c r="CW513" s="367" t="n"/>
      <c r="CX513" s="367" t="n"/>
      <c r="CY513" s="367">
        <f>IFERROR(ROUND(STDEV(AN513,L513),1),"")</f>
        <v/>
      </c>
      <c r="CZ513" s="235">
        <f>IFERROR(ROUND(AVERAGE(O513:S513,AA513:AE513),0),"")</f>
        <v/>
      </c>
      <c r="DA513" s="235">
        <f>IFERROR(AVERAGE(T513:X513,AF513:AJ513),"")</f>
        <v/>
      </c>
      <c r="DB513" s="96" t="n"/>
      <c r="DC513" s="431">
        <f>SUM(BL513:BT513,AW513:BE513)</f>
        <v/>
      </c>
      <c r="DD513">
        <f>ROUND(DC513/K513,0)</f>
        <v/>
      </c>
      <c r="DE513">
        <f>IFERROR(ROUND(AVERAGE(Y513:Z513,AK513:AL513),0),"")</f>
        <v/>
      </c>
      <c r="DF513" s="218">
        <f>IFERROR(ROUND((3600/DE513*J513),0),"")</f>
        <v/>
      </c>
      <c r="DG513">
        <f>IFERROR(ROUND(DD513/DF513,1),"")</f>
        <v/>
      </c>
      <c r="DH513" s="431">
        <f>DD513+DB513</f>
        <v/>
      </c>
      <c r="DI513">
        <f>DC513/DH513</f>
        <v/>
      </c>
      <c r="DK513" s="431">
        <f>DF513-AP513</f>
        <v/>
      </c>
      <c r="DL513" s="367" t="n"/>
      <c r="DM513" s="367" t="n"/>
      <c r="DN513" s="367" t="n"/>
      <c r="DO513" s="367" t="n"/>
      <c r="DP513" s="367" t="n"/>
      <c r="DQ513" s="367" t="n"/>
      <c r="DR513" s="367" t="n"/>
      <c r="DS513" s="367" t="n"/>
      <c r="DT513" s="367" t="n"/>
      <c r="DU513" s="367" t="n"/>
      <c r="DV513" s="367" t="n"/>
      <c r="DW513" s="367" t="n"/>
      <c r="DX513" s="367" t="n"/>
      <c r="DY513" s="367" t="n"/>
      <c r="DZ513" s="367" t="n"/>
      <c r="EA513" s="367" t="n"/>
      <c r="EB513" s="367" t="n"/>
      <c r="EC513" s="367" t="n"/>
      <c r="ED513" s="367" t="n"/>
      <c r="EE513" s="367" t="n"/>
      <c r="EF513" s="367" t="n"/>
      <c r="EG513" s="367" t="n"/>
      <c r="EH513" s="367" t="n"/>
      <c r="EI513" s="367" t="n"/>
    </row>
    <row r="514" ht="31.5" customFormat="1" customHeight="1" s="242">
      <c r="A514" s="236" t="n">
        <v>2022</v>
      </c>
      <c r="B514" s="192" t="n">
        <v>1</v>
      </c>
      <c r="C514" s="448" t="n">
        <v>44586</v>
      </c>
      <c r="D514" s="192" t="n">
        <v>377</v>
      </c>
      <c r="E514" s="192" t="n">
        <v>439</v>
      </c>
      <c r="F514" s="192" t="n">
        <v>2</v>
      </c>
      <c r="G514" s="241" t="inlineStr">
        <is>
          <t>زانوسى العبد 305</t>
        </is>
      </c>
      <c r="H514" t="inlineStr">
        <is>
          <t>FMABDI30500000</t>
        </is>
      </c>
      <c r="I514" t="inlineStr">
        <is>
          <t>1400*1700</t>
        </is>
      </c>
      <c r="J514" t="n">
        <v>4</v>
      </c>
      <c r="K514" t="n">
        <v>1</v>
      </c>
      <c r="L514" s="243" t="n">
        <v>343</v>
      </c>
      <c r="M514" s="244" t="n">
        <v>308.7</v>
      </c>
      <c r="N514" s="245" t="n">
        <v>377.3</v>
      </c>
      <c r="O514" s="235" t="n"/>
      <c r="P514" s="235" t="n">
        <v>39000</v>
      </c>
      <c r="Q514" s="235" t="n">
        <v>38500</v>
      </c>
      <c r="R514" s="235" t="n">
        <v>39500</v>
      </c>
      <c r="S514" s="235" t="n">
        <v>39000</v>
      </c>
      <c r="T514" s="235" t="n"/>
      <c r="U514" s="235" t="n">
        <v>35000</v>
      </c>
      <c r="V514" s="235" t="n">
        <v>34500</v>
      </c>
      <c r="W514" s="235" t="n">
        <v>35400</v>
      </c>
      <c r="X514" s="235" t="n">
        <v>37000</v>
      </c>
      <c r="Y514" s="195" t="n">
        <v>248</v>
      </c>
      <c r="Z514" s="195" t="n">
        <v>252</v>
      </c>
      <c r="AA514" s="235" t="n">
        <v>40300</v>
      </c>
      <c r="AB514" s="235" t="n">
        <v>40900</v>
      </c>
      <c r="AC514" s="235" t="n">
        <v>39200</v>
      </c>
      <c r="AD514" s="235" t="n">
        <v>39700</v>
      </c>
      <c r="AE514" s="235" t="n"/>
      <c r="AF514" s="235" t="n">
        <v>35400</v>
      </c>
      <c r="AG514" s="235" t="n">
        <v>34900</v>
      </c>
      <c r="AH514" s="235" t="n">
        <v>36000</v>
      </c>
      <c r="AI514" s="235" t="n">
        <v>35500</v>
      </c>
      <c r="AJ514" s="235" t="n"/>
      <c r="AK514" s="195" t="n">
        <v>257</v>
      </c>
      <c r="AL514" s="195" t="n">
        <v>258</v>
      </c>
      <c r="AM514" s="235" t="n"/>
      <c r="AN514" s="235" t="n"/>
      <c r="AO514" s="282" t="n"/>
      <c r="AP514" s="219" t="n">
        <v>45</v>
      </c>
      <c r="AQ514" s="220" t="n">
        <v>320</v>
      </c>
      <c r="AR514" s="218" t="n"/>
      <c r="AS514" s="218" t="n"/>
      <c r="AT514" s="218" t="n"/>
      <c r="AU514" s="218" t="n"/>
      <c r="AV514" s="218" t="n">
        <v>41000</v>
      </c>
      <c r="AW514" s="218" t="n"/>
      <c r="AX514" s="218" t="n">
        <v>200</v>
      </c>
      <c r="AY514" s="218" t="n">
        <v>500</v>
      </c>
      <c r="AZ514" s="218" t="n"/>
      <c r="BA514" s="218" t="n"/>
      <c r="BB514" s="218" t="n"/>
      <c r="BC514" s="218" t="n"/>
      <c r="BD514" s="218" t="n"/>
      <c r="BE514" s="218" t="n"/>
      <c r="BF514" s="218" t="n"/>
      <c r="BG514" s="218" t="n"/>
      <c r="BH514" s="218" t="n">
        <v>41700</v>
      </c>
      <c r="BI514" s="218" t="n"/>
      <c r="BJ514" s="218" t="n"/>
      <c r="BK514" s="218" t="n">
        <v>46000</v>
      </c>
      <c r="BL514" s="218" t="n">
        <v>400</v>
      </c>
      <c r="BM514" s="218" t="n">
        <v>600</v>
      </c>
      <c r="BN514" s="218" t="n"/>
      <c r="BO514" s="218" t="n"/>
      <c r="BP514" s="218" t="n"/>
      <c r="BQ514" s="218" t="n"/>
      <c r="BR514" s="218" t="n"/>
      <c r="BS514" s="218" t="n"/>
      <c r="BT514" s="218" t="n"/>
      <c r="BU514" s="218" t="n"/>
      <c r="BV514" s="218" t="n"/>
      <c r="BW514" s="218" t="n"/>
      <c r="BX514" s="221" t="n">
        <v>800</v>
      </c>
      <c r="BY514" s="221" t="n"/>
      <c r="BZ514" s="221" t="n"/>
      <c r="CA514" s="221" t="n"/>
      <c r="CB514" s="221" t="n"/>
      <c r="CC514" s="221" t="n"/>
      <c r="CD514" s="221" t="n"/>
      <c r="CE514" s="221" t="n"/>
      <c r="CF514" s="221" t="n"/>
      <c r="CG514" s="222" t="n"/>
      <c r="CH514" s="217" t="n">
        <v>0.015</v>
      </c>
      <c r="CI514" s="449" t="n"/>
      <c r="CJ514" s="224" t="n"/>
      <c r="CK514" s="196" t="n"/>
      <c r="CL514" s="196" t="n"/>
      <c r="CM514" s="196" t="n"/>
      <c r="CN514" s="196" t="n"/>
      <c r="CO514" s="196" t="inlineStr">
        <is>
          <t>الكترولوكس</t>
        </is>
      </c>
      <c r="CP514" s="24" t="inlineStr">
        <is>
          <t>القاهرة للصناعات المغذية غسالات</t>
        </is>
      </c>
      <c r="CQ514" s="367" t="inlineStr">
        <is>
          <t>VOS0445</t>
        </is>
      </c>
      <c r="CR514" s="367" t="n"/>
      <c r="CS514" s="367" t="n">
        <v>4</v>
      </c>
      <c r="CT514" s="367" t="n"/>
      <c r="CU514" s="367" t="n"/>
      <c r="CV514" s="367" t="n"/>
      <c r="CW514" s="367" t="n"/>
      <c r="CX514" s="367" t="n"/>
      <c r="CY514" s="367">
        <f>IFERROR(ROUND(STDEV(AN514,L514),1),"")</f>
        <v/>
      </c>
      <c r="CZ514" s="235">
        <f>IFERROR(ROUND(AVERAGE(O514:S514,AA514:AE514),0),"")</f>
        <v/>
      </c>
      <c r="DA514" s="235">
        <f>IFERROR(AVERAGE(T514:X514,AF514:AJ514),"")</f>
        <v/>
      </c>
      <c r="DB514" s="96" t="n"/>
      <c r="DC514" s="431">
        <f>SUM(BL514:BT514,AW514:BE514)</f>
        <v/>
      </c>
      <c r="DD514">
        <f>ROUND(DC514/K514,0)</f>
        <v/>
      </c>
      <c r="DE514">
        <f>IFERROR(ROUND(AVERAGE(Y514:Z514,AK514:AL514),0),"")</f>
        <v/>
      </c>
      <c r="DF514" s="218">
        <f>IFERROR(ROUND((3600/DE514*J514),0),"")</f>
        <v/>
      </c>
      <c r="DG514">
        <f>IFERROR(ROUND(DD514/DF514,1),"")</f>
        <v/>
      </c>
      <c r="DH514" s="431">
        <f>DD514+DB514</f>
        <v/>
      </c>
      <c r="DI514">
        <f>DC514/DH514</f>
        <v/>
      </c>
      <c r="DK514" s="431">
        <f>DF514-AP514</f>
        <v/>
      </c>
      <c r="DL514" s="367" t="n"/>
      <c r="DM514" s="367" t="n"/>
      <c r="DN514" s="367" t="n"/>
      <c r="DO514" s="367" t="n"/>
      <c r="DP514" s="367" t="n"/>
      <c r="DQ514" s="367" t="n"/>
      <c r="DR514" s="367" t="n"/>
      <c r="DS514" s="367" t="n"/>
      <c r="DT514" s="367" t="n"/>
      <c r="DU514" s="367" t="n"/>
      <c r="DV514" s="367" t="n"/>
      <c r="DW514" s="367" t="n"/>
      <c r="DX514" s="367" t="n"/>
      <c r="DY514" s="367" t="n"/>
      <c r="DZ514" s="367" t="n"/>
      <c r="EA514" s="367" t="n"/>
      <c r="EB514" s="367" t="n"/>
      <c r="EC514" s="367" t="n"/>
      <c r="ED514" s="367" t="n"/>
      <c r="EE514" s="367" t="n"/>
      <c r="EF514" s="367" t="n"/>
      <c r="EG514" s="367" t="n"/>
      <c r="EH514" s="367" t="n"/>
      <c r="EI514" s="367" t="n"/>
    </row>
    <row r="515" ht="31.5" customFormat="1" customHeight="1" s="242">
      <c r="A515" s="236" t="n">
        <v>2022</v>
      </c>
      <c r="B515" s="192" t="n">
        <v>1</v>
      </c>
      <c r="C515" s="448" t="n">
        <v>44586</v>
      </c>
      <c r="D515" s="192" t="n">
        <v>395</v>
      </c>
      <c r="E515" s="192" t="n">
        <v>607</v>
      </c>
      <c r="F515" s="192" t="n">
        <v>2</v>
      </c>
      <c r="G515" s="241" t="inlineStr">
        <is>
          <t>مجموعه زوايا اماميه - منلو</t>
        </is>
      </c>
      <c r="H515" t="inlineStr">
        <is>
          <t>FMMINI20000042</t>
        </is>
      </c>
      <c r="I515" t="inlineStr">
        <is>
          <t>1400*1700</t>
        </is>
      </c>
      <c r="J515" t="n">
        <v>3</v>
      </c>
      <c r="K515" t="n">
        <v>3</v>
      </c>
      <c r="L515" s="243" t="n">
        <v>120</v>
      </c>
      <c r="M515" s="244" t="n">
        <v>111.6</v>
      </c>
      <c r="N515" s="245" t="n">
        <v>128.4</v>
      </c>
      <c r="O515" s="235" t="n">
        <v>23800</v>
      </c>
      <c r="P515" s="235" t="n">
        <v>21000</v>
      </c>
      <c r="Q515" s="235" t="n">
        <v>22120</v>
      </c>
      <c r="R515" s="235" t="n">
        <v>21840</v>
      </c>
      <c r="S515" s="235" t="n">
        <v>21560</v>
      </c>
      <c r="T515" s="235" t="n">
        <v>18200</v>
      </c>
      <c r="U515" s="235" t="n">
        <v>16100</v>
      </c>
      <c r="V515" s="235" t="n">
        <v>16660</v>
      </c>
      <c r="W515" s="235" t="n">
        <v>16520</v>
      </c>
      <c r="X515" s="235" t="n">
        <v>16660</v>
      </c>
      <c r="Y515" s="195" t="n">
        <v>112</v>
      </c>
      <c r="Z515" s="195" t="n">
        <v>111</v>
      </c>
      <c r="AA515" s="235" t="n">
        <v>21700</v>
      </c>
      <c r="AB515" s="235" t="n">
        <v>21840</v>
      </c>
      <c r="AC515" s="235" t="n">
        <v>22400</v>
      </c>
      <c r="AD515" s="235" t="n">
        <v>22260</v>
      </c>
      <c r="AE515" s="235" t="n">
        <v>23380</v>
      </c>
      <c r="AF515" s="235" t="n">
        <v>16660</v>
      </c>
      <c r="AG515" s="235" t="n">
        <v>16240</v>
      </c>
      <c r="AH515" s="235" t="n">
        <v>16520</v>
      </c>
      <c r="AI515" s="235" t="n">
        <v>15960</v>
      </c>
      <c r="AJ515" s="235" t="n">
        <v>16660</v>
      </c>
      <c r="AK515" s="195" t="n">
        <v>112</v>
      </c>
      <c r="AL515" s="195" t="n">
        <v>110</v>
      </c>
      <c r="AM515" s="235" t="n"/>
      <c r="AN515" s="235" t="n"/>
      <c r="AO515" s="282" t="n"/>
      <c r="AP515" s="219" t="n">
        <v>90</v>
      </c>
      <c r="AQ515" s="220" t="n">
        <v>120</v>
      </c>
      <c r="AR515" s="218" t="n"/>
      <c r="AS515" s="218" t="n"/>
      <c r="AT515" s="218" t="n"/>
      <c r="AU515" s="218" t="n"/>
      <c r="AV515" s="218" t="n">
        <v>47040</v>
      </c>
      <c r="AW515" s="218" t="n">
        <v>140</v>
      </c>
      <c r="AX515" s="218" t="n">
        <v>420</v>
      </c>
      <c r="AY515" s="218" t="n">
        <v>280</v>
      </c>
      <c r="AZ515" s="218" t="n"/>
      <c r="BA515" s="218" t="n"/>
      <c r="BB515" s="218" t="n"/>
      <c r="BC515" s="218" t="n"/>
      <c r="BD515" s="218" t="n"/>
      <c r="BE515" s="218" t="n"/>
      <c r="BF515" s="218" t="n"/>
      <c r="BG515" s="218" t="n"/>
      <c r="BH515" s="218" t="n">
        <v>47880</v>
      </c>
      <c r="BI515" s="218" t="n"/>
      <c r="BJ515" s="218" t="n"/>
      <c r="BK515" s="218" t="n">
        <v>141120</v>
      </c>
      <c r="BL515" s="218" t="n">
        <v>840</v>
      </c>
      <c r="BM515" s="218" t="n">
        <v>560</v>
      </c>
      <c r="BN515" s="218" t="n"/>
      <c r="BO515" s="218" t="n"/>
      <c r="BP515" s="218" t="n"/>
      <c r="BQ515" s="218" t="n"/>
      <c r="BR515" s="218" t="n"/>
      <c r="BS515" s="218" t="n"/>
      <c r="BT515" s="218" t="n"/>
      <c r="BU515" s="218" t="n"/>
      <c r="BV515" s="218" t="n"/>
      <c r="BW515" s="218" t="n">
        <v>280</v>
      </c>
      <c r="BX515" s="221" t="n">
        <v>280</v>
      </c>
      <c r="BY515" s="221" t="n"/>
      <c r="BZ515" s="221" t="n"/>
      <c r="CA515" s="221" t="n"/>
      <c r="CB515" s="221" t="n"/>
      <c r="CC515" s="221" t="n"/>
      <c r="CD515" s="221" t="n"/>
      <c r="CE515" s="221" t="n"/>
      <c r="CF515" s="221" t="n"/>
      <c r="CG515" s="222" t="n"/>
      <c r="CH515" s="217" t="n">
        <v>0.015</v>
      </c>
      <c r="CI515" s="449" t="n"/>
      <c r="CJ515" s="224" t="n"/>
      <c r="CK515" s="196" t="n"/>
      <c r="CL515" s="196" t="n"/>
      <c r="CM515" s="196" t="n"/>
      <c r="CN515" s="196" t="n"/>
      <c r="CO515" s="196" t="inlineStr">
        <is>
          <t>ميلو</t>
        </is>
      </c>
      <c r="CP515" s="24" t="inlineStr">
        <is>
          <t>ميلو</t>
        </is>
      </c>
      <c r="CQ515" s="367" t="n"/>
      <c r="CR515" s="367" t="n"/>
      <c r="CS515" s="367" t="n">
        <v>4</v>
      </c>
      <c r="CT515" s="367" t="n"/>
      <c r="CU515" s="367" t="n"/>
      <c r="CV515" s="367" t="n"/>
      <c r="CW515" s="367" t="n"/>
      <c r="CX515" s="367" t="n"/>
      <c r="CY515" s="367">
        <f>IFERROR(ROUND(STDEV(AN515,L515),1),"")</f>
        <v/>
      </c>
      <c r="CZ515" s="235">
        <f>IFERROR(ROUND(AVERAGE(O515:S515,AA515:AE515),0),"")</f>
        <v/>
      </c>
      <c r="DA515" s="235">
        <f>IFERROR(AVERAGE(T515:X515,AF515:AJ515),"")</f>
        <v/>
      </c>
      <c r="DB515" s="96" t="n"/>
      <c r="DC515" s="431">
        <f>SUM(BL515:BT515,AW515:BE515)</f>
        <v/>
      </c>
      <c r="DD515">
        <f>ROUND(DC515/K515,0)</f>
        <v/>
      </c>
      <c r="DE515">
        <f>IFERROR(ROUND(AVERAGE(Y515:Z515,AK515:AL515),0),"")</f>
        <v/>
      </c>
      <c r="DF515" s="218">
        <f>IFERROR(ROUND((3600/DE515*J515),0),"")</f>
        <v/>
      </c>
      <c r="DG515">
        <f>IFERROR(ROUND(DD515/DF515,1),"")</f>
        <v/>
      </c>
      <c r="DH515" s="431">
        <f>DD515+DB515</f>
        <v/>
      </c>
      <c r="DI515">
        <f>DC515/DH515</f>
        <v/>
      </c>
      <c r="DK515" s="431">
        <f>DF515-AP515</f>
        <v/>
      </c>
      <c r="DL515" s="367" t="n"/>
      <c r="DM515" s="367" t="n"/>
      <c r="DN515" s="367" t="n"/>
      <c r="DO515" s="367" t="n"/>
      <c r="DP515" s="367" t="n"/>
      <c r="DQ515" s="367" t="n"/>
      <c r="DR515" s="367" t="n"/>
      <c r="DS515" s="367" t="n"/>
      <c r="DT515" s="367" t="n"/>
      <c r="DU515" s="367" t="n"/>
      <c r="DV515" s="367" t="n"/>
      <c r="DW515" s="367" t="n"/>
      <c r="DX515" s="367" t="n"/>
      <c r="DY515" s="367" t="n"/>
      <c r="DZ515" s="367" t="n"/>
      <c r="EA515" s="367" t="n"/>
      <c r="EB515" s="367" t="n"/>
      <c r="EC515" s="367" t="n"/>
      <c r="ED515" s="367" t="n"/>
      <c r="EE515" s="367" t="n"/>
      <c r="EF515" s="367" t="n"/>
      <c r="EG515" s="367" t="n"/>
      <c r="EH515" s="367" t="n"/>
      <c r="EI515" s="367" t="n"/>
    </row>
    <row r="516" ht="31.5" customFormat="1" customHeight="1" s="242">
      <c r="A516" s="236" t="n">
        <v>2022</v>
      </c>
      <c r="B516" s="192" t="n">
        <v>1</v>
      </c>
      <c r="C516" s="448" t="n">
        <v>44586</v>
      </c>
      <c r="D516" s="192" t="n">
        <v>395</v>
      </c>
      <c r="E516" s="192" t="n">
        <v>608</v>
      </c>
      <c r="F516" s="192" t="n">
        <v>2</v>
      </c>
      <c r="G516" s="241" t="inlineStr">
        <is>
          <t>مجموعة زوايا منلو خلفية</t>
        </is>
      </c>
      <c r="H516" t="inlineStr">
        <is>
          <t>FMMINI30000043</t>
        </is>
      </c>
      <c r="I516" t="inlineStr">
        <is>
          <t>1400*1700</t>
        </is>
      </c>
      <c r="J516" t="n">
        <v>3</v>
      </c>
      <c r="K516" t="n">
        <v>3</v>
      </c>
      <c r="L516" s="243" t="n">
        <v>110</v>
      </c>
      <c r="M516" s="244" t="n">
        <v>102.3</v>
      </c>
      <c r="N516" s="245" t="n">
        <v>117.7</v>
      </c>
      <c r="O516" s="235" t="n">
        <v>21840</v>
      </c>
      <c r="P516" s="235" t="n">
        <v>19880</v>
      </c>
      <c r="Q516" s="235" t="n">
        <v>19320</v>
      </c>
      <c r="R516" s="235" t="n">
        <v>19600</v>
      </c>
      <c r="S516" s="235" t="n">
        <v>19320</v>
      </c>
      <c r="T516" s="235" t="n">
        <v>15960</v>
      </c>
      <c r="U516" s="235" t="n">
        <v>14840</v>
      </c>
      <c r="V516" s="235" t="n">
        <v>14700</v>
      </c>
      <c r="W516" s="235" t="n">
        <v>14700</v>
      </c>
      <c r="X516" s="235" t="n">
        <v>15120</v>
      </c>
      <c r="Y516" s="195" t="n">
        <v>112</v>
      </c>
      <c r="Z516" s="195" t="n">
        <v>111</v>
      </c>
      <c r="AA516" s="235" t="n">
        <v>20440</v>
      </c>
      <c r="AB516" s="235" t="n">
        <v>21000</v>
      </c>
      <c r="AC516" s="235" t="n">
        <v>22260</v>
      </c>
      <c r="AD516" s="235" t="n">
        <v>22540</v>
      </c>
      <c r="AE516" s="235" t="n">
        <v>22820</v>
      </c>
      <c r="AF516" s="235" t="n">
        <v>14700</v>
      </c>
      <c r="AG516" s="235" t="n">
        <v>14980</v>
      </c>
      <c r="AH516" s="235" t="n">
        <v>14840</v>
      </c>
      <c r="AI516" s="235" t="n">
        <v>15260</v>
      </c>
      <c r="AJ516" s="235" t="n">
        <v>14420</v>
      </c>
      <c r="AK516" s="195" t="n">
        <v>112</v>
      </c>
      <c r="AL516" s="195" t="n">
        <v>110</v>
      </c>
      <c r="AM516" s="235" t="n"/>
      <c r="AN516" s="235" t="n"/>
      <c r="AO516" s="282" t="n"/>
      <c r="AP516" s="219" t="n">
        <v>90</v>
      </c>
      <c r="AQ516" s="220" t="n">
        <v>120</v>
      </c>
      <c r="AR516" s="218" t="n"/>
      <c r="AS516" s="218" t="n"/>
      <c r="AT516" s="218" t="n"/>
      <c r="AU516" s="218" t="n"/>
      <c r="AV516" s="218" t="n">
        <v>47040</v>
      </c>
      <c r="AW516" s="218" t="n"/>
      <c r="AX516" s="218" t="n">
        <v>560</v>
      </c>
      <c r="AY516" s="218" t="n">
        <v>560</v>
      </c>
      <c r="AZ516" s="218" t="n"/>
      <c r="BA516" s="218" t="n"/>
      <c r="BB516" s="218" t="n"/>
      <c r="BC516" s="218" t="n"/>
      <c r="BD516" s="218" t="n"/>
      <c r="BE516" s="218" t="n"/>
      <c r="BF516" s="218" t="n"/>
      <c r="BG516" s="218" t="n"/>
      <c r="BH516" s="218" t="n">
        <v>48160</v>
      </c>
      <c r="BI516" s="218" t="n"/>
      <c r="BJ516" s="218" t="n"/>
      <c r="BK516" s="218" t="n">
        <v>141120</v>
      </c>
      <c r="BL516" s="218" t="n">
        <v>140</v>
      </c>
      <c r="BM516" s="218" t="n">
        <v>1120</v>
      </c>
      <c r="BN516" s="218" t="n"/>
      <c r="BO516" s="218" t="n"/>
      <c r="BP516" s="218" t="n"/>
      <c r="BQ516" s="218" t="n"/>
      <c r="BR516" s="218" t="n"/>
      <c r="BS516" s="218" t="n"/>
      <c r="BT516" s="218" t="n"/>
      <c r="BU516" s="218" t="n"/>
      <c r="BV516" s="218" t="n"/>
      <c r="BW516" s="218" t="n"/>
      <c r="BX516" s="221" t="n">
        <v>560</v>
      </c>
      <c r="BY516" s="221" t="n"/>
      <c r="BZ516" s="221" t="n"/>
      <c r="CA516" s="221" t="n"/>
      <c r="CB516" s="221" t="n"/>
      <c r="CC516" s="221" t="n"/>
      <c r="CD516" s="221" t="n"/>
      <c r="CE516" s="221" t="n"/>
      <c r="CF516" s="221" t="n"/>
      <c r="CG516" s="222" t="n"/>
      <c r="CH516" s="217" t="n">
        <v>0.015</v>
      </c>
      <c r="CI516" s="449" t="n"/>
      <c r="CJ516" s="224" t="n"/>
      <c r="CK516" s="196" t="n"/>
      <c r="CL516" s="196" t="n"/>
      <c r="CM516" s="196" t="n"/>
      <c r="CN516" s="196" t="n"/>
      <c r="CO516" s="196" t="inlineStr">
        <is>
          <t>ميلو</t>
        </is>
      </c>
      <c r="CP516" s="24" t="inlineStr">
        <is>
          <t>ميلو</t>
        </is>
      </c>
      <c r="CQ516" s="367" t="n"/>
      <c r="CR516" s="367" t="n"/>
      <c r="CS516" s="367" t="n">
        <v>4</v>
      </c>
      <c r="CT516" s="367" t="n"/>
      <c r="CU516" s="367" t="n"/>
      <c r="CV516" s="367" t="n"/>
      <c r="CW516" s="367" t="n"/>
      <c r="CX516" s="367" t="n"/>
      <c r="CY516" s="367">
        <f>IFERROR(ROUND(STDEV(AN516,L516),1),"")</f>
        <v/>
      </c>
      <c r="CZ516" s="235">
        <f>IFERROR(ROUND(AVERAGE(O516:S516,AA516:AE516),0),"")</f>
        <v/>
      </c>
      <c r="DA516" s="235">
        <f>IFERROR(AVERAGE(T516:X516,AF516:AJ516),"")</f>
        <v/>
      </c>
      <c r="DB516" s="96" t="n"/>
      <c r="DC516" s="431">
        <f>SUM(BL516:BT516,AW516:BE516)</f>
        <v/>
      </c>
      <c r="DD516">
        <f>ROUND(DC516/K516,0)</f>
        <v/>
      </c>
      <c r="DE516">
        <f>IFERROR(ROUND(AVERAGE(Y516:Z516,AK516:AL516),0),"")</f>
        <v/>
      </c>
      <c r="DF516" s="218">
        <f>IFERROR(ROUND((3600/DE516*J516),0),"")</f>
        <v/>
      </c>
      <c r="DG516">
        <f>IFERROR(ROUND(DD516/DF516,1),"")</f>
        <v/>
      </c>
      <c r="DH516" s="431">
        <f>DD516+DB516</f>
        <v/>
      </c>
      <c r="DI516">
        <f>DC516/DH516</f>
        <v/>
      </c>
      <c r="DK516" s="431">
        <f>DF516-AP516</f>
        <v/>
      </c>
      <c r="DL516" s="367" t="n"/>
      <c r="DM516" s="367" t="n"/>
      <c r="DN516" s="367" t="n"/>
      <c r="DO516" s="367" t="n"/>
      <c r="DP516" s="367" t="n"/>
      <c r="DQ516" s="367" t="n"/>
      <c r="DR516" s="367" t="n"/>
      <c r="DS516" s="367" t="n"/>
      <c r="DT516" s="367" t="n"/>
      <c r="DU516" s="367" t="n"/>
      <c r="DV516" s="367" t="n"/>
      <c r="DW516" s="367" t="n"/>
      <c r="DX516" s="367" t="n"/>
      <c r="DY516" s="367" t="n"/>
      <c r="DZ516" s="367" t="n"/>
      <c r="EA516" s="367" t="n"/>
      <c r="EB516" s="367" t="n"/>
      <c r="EC516" s="367" t="n"/>
      <c r="ED516" s="367" t="n"/>
      <c r="EE516" s="367" t="n"/>
      <c r="EF516" s="367" t="n"/>
      <c r="EG516" s="367" t="n"/>
      <c r="EH516" s="367" t="n"/>
      <c r="EI516" s="367" t="n"/>
    </row>
    <row r="517" ht="31.5" customFormat="1" customHeight="1" s="242">
      <c r="A517" s="236" t="n">
        <v>2022</v>
      </c>
      <c r="B517" s="192" t="n">
        <v>1</v>
      </c>
      <c r="C517" s="448" t="n">
        <v>44586</v>
      </c>
      <c r="D517" s="192" t="n">
        <v>395</v>
      </c>
      <c r="E517" s="192" t="n">
        <v>609</v>
      </c>
      <c r="F517" s="192" t="n">
        <v>2</v>
      </c>
      <c r="G517" s="241" t="inlineStr">
        <is>
          <t>قاعده فوم جديده- منلو</t>
        </is>
      </c>
      <c r="H517" t="inlineStr">
        <is>
          <t>FMMINI10000044</t>
        </is>
      </c>
      <c r="I517" t="inlineStr">
        <is>
          <t>1400*1700</t>
        </is>
      </c>
      <c r="J517" t="n">
        <v>3</v>
      </c>
      <c r="K517" t="n">
        <v>3</v>
      </c>
      <c r="L517" s="243" t="n">
        <v>50</v>
      </c>
      <c r="M517" s="244" t="n">
        <v>46.5</v>
      </c>
      <c r="N517" s="245" t="n">
        <v>53.5</v>
      </c>
      <c r="O517" s="235" t="n">
        <v>10080</v>
      </c>
      <c r="P517" s="235" t="n">
        <v>8400</v>
      </c>
      <c r="Q517" s="235" t="n">
        <v>8400</v>
      </c>
      <c r="R517" s="235" t="n">
        <v>8400</v>
      </c>
      <c r="S517" s="235" t="n">
        <v>9100</v>
      </c>
      <c r="T517" s="235" t="n">
        <v>8260</v>
      </c>
      <c r="U517" s="235" t="n">
        <v>7420</v>
      </c>
      <c r="V517" s="235" t="n">
        <v>7140</v>
      </c>
      <c r="W517" s="235" t="n">
        <v>7000</v>
      </c>
      <c r="X517" s="235" t="n">
        <v>7000</v>
      </c>
      <c r="Y517" s="195" t="n">
        <v>112</v>
      </c>
      <c r="Z517" s="195" t="n">
        <v>111</v>
      </c>
      <c r="AA517" s="235" t="n">
        <v>9100</v>
      </c>
      <c r="AB517" s="235" t="n">
        <v>9240</v>
      </c>
      <c r="AC517" s="235" t="n">
        <v>9380</v>
      </c>
      <c r="AD517" s="235" t="n">
        <v>9520</v>
      </c>
      <c r="AE517" s="235" t="n">
        <v>10080</v>
      </c>
      <c r="AF517" s="235" t="n">
        <v>7560</v>
      </c>
      <c r="AG517" s="235" t="n">
        <v>7280</v>
      </c>
      <c r="AH517" s="235" t="n">
        <v>7700</v>
      </c>
      <c r="AI517" s="235" t="n">
        <v>7840</v>
      </c>
      <c r="AJ517" s="235" t="n">
        <v>6860</v>
      </c>
      <c r="AK517" s="195" t="n">
        <v>112</v>
      </c>
      <c r="AL517" s="195" t="n">
        <v>110</v>
      </c>
      <c r="AM517" s="235" t="n"/>
      <c r="AN517" s="235" t="n"/>
      <c r="AO517" s="282" t="n"/>
      <c r="AP517" s="219" t="n">
        <v>90</v>
      </c>
      <c r="AQ517" s="220" t="n">
        <v>120</v>
      </c>
      <c r="AR517" s="218" t="n"/>
      <c r="AS517" s="218" t="n"/>
      <c r="AT517" s="218" t="n"/>
      <c r="AU517" s="218" t="n"/>
      <c r="AV517" s="218" t="n">
        <v>141120</v>
      </c>
      <c r="AW517" s="218" t="n"/>
      <c r="AX517" s="218" t="n">
        <v>560</v>
      </c>
      <c r="AY517" s="218" t="n">
        <v>560</v>
      </c>
      <c r="AZ517" s="218" t="n"/>
      <c r="BA517" s="218" t="n"/>
      <c r="BB517" s="218" t="n"/>
      <c r="BC517" s="218" t="n"/>
      <c r="BD517" s="218" t="n"/>
      <c r="BE517" s="218" t="n"/>
      <c r="BF517" s="218" t="n"/>
      <c r="BG517" s="218" t="n"/>
      <c r="BH517" s="218" t="n">
        <v>142240</v>
      </c>
      <c r="BI517" s="218" t="n"/>
      <c r="BJ517" s="218" t="n"/>
      <c r="BK517" s="218" t="n">
        <v>141120</v>
      </c>
      <c r="BL517" s="218" t="n">
        <v>140</v>
      </c>
      <c r="BM517" s="218" t="n">
        <v>140</v>
      </c>
      <c r="BN517" s="218" t="n">
        <v>280</v>
      </c>
      <c r="BO517" s="218" t="n"/>
      <c r="BP517" s="218" t="n"/>
      <c r="BQ517" s="218" t="n"/>
      <c r="BR517" s="218" t="n"/>
      <c r="BS517" s="218" t="n"/>
      <c r="BT517" s="218" t="n"/>
      <c r="BU517" s="218" t="n"/>
      <c r="BV517" s="218" t="n"/>
      <c r="BW517" s="218" t="n"/>
      <c r="BX517" s="221" t="n">
        <v>140</v>
      </c>
      <c r="BY517" s="221" t="n">
        <v>280</v>
      </c>
      <c r="BZ517" s="221" t="n"/>
      <c r="CA517" s="221" t="n"/>
      <c r="CB517" s="221" t="n"/>
      <c r="CC517" s="221" t="n"/>
      <c r="CD517" s="221" t="n"/>
      <c r="CE517" s="221" t="n"/>
      <c r="CF517" s="221" t="n"/>
      <c r="CG517" s="222" t="n"/>
      <c r="CH517" s="217" t="n">
        <v>0.015</v>
      </c>
      <c r="CI517" s="449" t="n"/>
      <c r="CJ517" s="224" t="n"/>
      <c r="CK517" s="196" t="n"/>
      <c r="CL517" s="196" t="n"/>
      <c r="CM517" s="196" t="n"/>
      <c r="CN517" s="196" t="n"/>
      <c r="CO517" s="196" t="inlineStr">
        <is>
          <t>ميلو</t>
        </is>
      </c>
      <c r="CP517" s="24" t="inlineStr">
        <is>
          <t>ميلو</t>
        </is>
      </c>
      <c r="CQ517" s="367" t="n"/>
      <c r="CR517" s="367" t="n"/>
      <c r="CS517" s="367" t="n">
        <v>4</v>
      </c>
      <c r="CT517" s="367" t="n"/>
      <c r="CU517" s="367" t="n"/>
      <c r="CV517" s="367" t="n"/>
      <c r="CW517" s="367" t="n"/>
      <c r="CX517" s="367" t="n"/>
      <c r="CY517" s="367">
        <f>IFERROR(ROUND(STDEV(AN517,L517),1),"")</f>
        <v/>
      </c>
      <c r="CZ517" s="235">
        <f>IFERROR(ROUND(AVERAGE(O517:S517,AA517:AE517),0),"")</f>
        <v/>
      </c>
      <c r="DA517" s="235">
        <f>IFERROR(AVERAGE(T517:X517,AF517:AJ517),"")</f>
        <v/>
      </c>
      <c r="DB517" s="96" t="n"/>
      <c r="DC517" s="431">
        <f>SUM(BL517:BT517,AW517:BE517)</f>
        <v/>
      </c>
      <c r="DD517">
        <f>ROUND(DC517/K517,0)</f>
        <v/>
      </c>
      <c r="DE517">
        <f>IFERROR(ROUND(AVERAGE(Y517:Z517,AK517:AL517),0),"")</f>
        <v/>
      </c>
      <c r="DF517" s="218">
        <f>IFERROR(ROUND((3600/DE517*J517),0),"")</f>
        <v/>
      </c>
      <c r="DG517">
        <f>IFERROR(ROUND(DD517/DF517,1),"")</f>
        <v/>
      </c>
      <c r="DH517" s="431">
        <f>DD517+DB517</f>
        <v/>
      </c>
      <c r="DI517">
        <f>DC517/DH517</f>
        <v/>
      </c>
      <c r="DK517" s="431">
        <f>DF517-AP517</f>
        <v/>
      </c>
      <c r="DL517" s="367" t="n"/>
      <c r="DM517" s="367" t="n"/>
      <c r="DN517" s="367" t="n"/>
      <c r="DO517" s="367" t="n"/>
      <c r="DP517" s="367" t="n"/>
      <c r="DQ517" s="367" t="n"/>
      <c r="DR517" s="367" t="n"/>
      <c r="DS517" s="367" t="n"/>
      <c r="DT517" s="367" t="n"/>
      <c r="DU517" s="367" t="n"/>
      <c r="DV517" s="367" t="n"/>
      <c r="DW517" s="367" t="n"/>
      <c r="DX517" s="367" t="n"/>
      <c r="DY517" s="367" t="n"/>
      <c r="DZ517" s="367" t="n"/>
      <c r="EA517" s="367" t="n"/>
      <c r="EB517" s="367" t="n"/>
      <c r="EC517" s="367" t="n"/>
      <c r="ED517" s="367" t="n"/>
      <c r="EE517" s="367" t="n"/>
      <c r="EF517" s="367" t="n"/>
      <c r="EG517" s="367" t="n"/>
      <c r="EH517" s="367" t="n"/>
      <c r="EI517" s="367" t="n"/>
    </row>
    <row r="518" ht="31.5" customFormat="1" customHeight="1" s="242">
      <c r="A518" s="236" t="n">
        <v>2022</v>
      </c>
      <c r="B518" s="192" t="n">
        <v>1</v>
      </c>
      <c r="C518" s="448" t="n">
        <v>44586</v>
      </c>
      <c r="D518" s="192" t="n">
        <v>425</v>
      </c>
      <c r="E518" s="192" t="n">
        <v>674</v>
      </c>
      <c r="F518" s="192" t="n">
        <v>2</v>
      </c>
      <c r="G518" s="241" t="inlineStr">
        <is>
          <t>LgWashing Mashine Base (VIVACHE)</t>
        </is>
      </c>
      <c r="H518" t="inlineStr">
        <is>
          <t>FMLGEI10000000</t>
        </is>
      </c>
      <c r="I518" t="inlineStr">
        <is>
          <t>1700*1400</t>
        </is>
      </c>
      <c r="J518" t="n">
        <v>2</v>
      </c>
      <c r="K518" t="n">
        <v>1</v>
      </c>
      <c r="L518" s="243" t="n">
        <v>256</v>
      </c>
      <c r="M518" s="244" t="n">
        <v>240.896</v>
      </c>
      <c r="N518" s="245" t="n">
        <v>274.176</v>
      </c>
      <c r="O518" s="235" t="n"/>
      <c r="P518" s="235" t="n"/>
      <c r="Q518" s="235" t="n"/>
      <c r="R518" s="235" t="n"/>
      <c r="S518" s="235" t="n"/>
      <c r="T518" s="235" t="n"/>
      <c r="U518" s="235" t="n"/>
      <c r="V518" s="235" t="n"/>
      <c r="W518" s="235" t="n"/>
      <c r="X518" s="235" t="n"/>
      <c r="Y518" s="195" t="n">
        <v>115</v>
      </c>
      <c r="Z518" s="195" t="n">
        <v>113</v>
      </c>
      <c r="AA518" s="235" t="n"/>
      <c r="AB518" s="235" t="n"/>
      <c r="AC518" s="235" t="n"/>
      <c r="AD518" s="235" t="n"/>
      <c r="AE518" s="235" t="n"/>
      <c r="AF518" s="235" t="n"/>
      <c r="AG518" s="235" t="n"/>
      <c r="AH518" s="235" t="n"/>
      <c r="AI518" s="235" t="n"/>
      <c r="AJ518" s="235" t="n"/>
      <c r="AK518" s="195" t="n">
        <v>116</v>
      </c>
      <c r="AL518" s="195" t="n">
        <v>115</v>
      </c>
      <c r="AM518" s="235" t="n"/>
      <c r="AN518" s="235" t="n"/>
      <c r="AO518" s="282" t="n"/>
      <c r="AP518" s="219" t="n">
        <v>40</v>
      </c>
      <c r="AQ518" s="220" t="n">
        <v>180</v>
      </c>
      <c r="AR518" s="218" t="n"/>
      <c r="AS518" s="218" t="n"/>
      <c r="AT518" s="218" t="n"/>
      <c r="AU518" s="218" t="n"/>
      <c r="AV518" s="218" t="n"/>
      <c r="AW518" s="218" t="n"/>
      <c r="AX518" s="218" t="n"/>
      <c r="AY518" s="218" t="n"/>
      <c r="AZ518" s="218" t="n"/>
      <c r="BA518" s="218" t="n"/>
      <c r="BB518" s="218" t="n"/>
      <c r="BC518" s="218" t="n"/>
      <c r="BD518" s="218" t="n"/>
      <c r="BE518" s="218" t="n"/>
      <c r="BF518" s="218" t="n"/>
      <c r="BG518" s="218" t="n"/>
      <c r="BH518" s="218" t="n"/>
      <c r="BI518" s="218" t="n"/>
      <c r="BJ518" s="218" t="n"/>
      <c r="BK518" s="218" t="n"/>
      <c r="BL518" s="218" t="n"/>
      <c r="BM518" s="218" t="n"/>
      <c r="BN518" s="218" t="n"/>
      <c r="BO518" s="218" t="n"/>
      <c r="BP518" s="218" t="n"/>
      <c r="BQ518" s="218" t="n"/>
      <c r="BR518" s="218" t="n"/>
      <c r="BS518" s="218" t="n"/>
      <c r="BT518" s="218" t="n"/>
      <c r="BU518" s="218" t="n"/>
      <c r="BV518" s="218" t="n"/>
      <c r="BW518" s="218" t="n"/>
      <c r="BX518" s="221" t="n"/>
      <c r="BY518" s="221" t="n"/>
      <c r="BZ518" s="221" t="n"/>
      <c r="CA518" s="221" t="n"/>
      <c r="CB518" s="221" t="n"/>
      <c r="CC518" s="221" t="n"/>
      <c r="CD518" s="221" t="n"/>
      <c r="CE518" s="221" t="n"/>
      <c r="CF518" s="221" t="n"/>
      <c r="CG518" s="222" t="n"/>
      <c r="CH518" s="217" t="n">
        <v>0.015</v>
      </c>
      <c r="CI518" s="449" t="n"/>
      <c r="CJ518" s="224" t="n"/>
      <c r="CK518" s="196" t="n"/>
      <c r="CL518" s="196" t="n"/>
      <c r="CM518" s="196" t="n"/>
      <c r="CN518" s="196" t="n"/>
      <c r="CO518" s="196" t="inlineStr">
        <is>
          <t>LG</t>
        </is>
      </c>
      <c r="CP518" s="24" t="inlineStr">
        <is>
          <t>HE</t>
        </is>
      </c>
      <c r="CQ518" s="367" t="inlineStr">
        <is>
          <t>AGG76599802</t>
        </is>
      </c>
      <c r="CR518" s="367" t="inlineStr">
        <is>
          <t>mmf</t>
        </is>
      </c>
      <c r="CS518" s="367" t="n">
        <v>4</v>
      </c>
      <c r="CT518" s="367" t="n"/>
      <c r="CU518" s="367" t="n"/>
      <c r="CV518" s="367" t="n"/>
      <c r="CW518" s="367" t="n"/>
      <c r="CX518" s="367" t="n"/>
      <c r="CY518" s="367">
        <f>IFERROR(ROUND(STDEV(AN518,L518),1),"")</f>
        <v/>
      </c>
      <c r="CZ518" s="235">
        <f>IFERROR(ROUND(AVERAGE(O518:S518,AA518:AE518),0),"")</f>
        <v/>
      </c>
      <c r="DA518" s="235">
        <f>IFERROR(AVERAGE(T518:X518,AF518:AJ518),"")</f>
        <v/>
      </c>
      <c r="DB518" s="96" t="n"/>
      <c r="DC518" s="431">
        <f>SUM(BL518:BT518,AW518:BE518)</f>
        <v/>
      </c>
      <c r="DD518">
        <f>ROUND(DC518/K518,0)</f>
        <v/>
      </c>
      <c r="DE518">
        <f>IFERROR(ROUND(AVERAGE(Y518:Z518,AK518:AL518),0),"")</f>
        <v/>
      </c>
      <c r="DF518" s="218">
        <f>IFERROR(ROUND((3600/DE518*J518),0),"")</f>
        <v/>
      </c>
      <c r="DG518">
        <f>IFERROR(ROUND(DD518/DF518,1),"")</f>
        <v/>
      </c>
      <c r="DH518" s="431">
        <f>DD518+DB518</f>
        <v/>
      </c>
      <c r="DI518">
        <f>DC518/DH518</f>
        <v/>
      </c>
      <c r="DK518" s="431">
        <f>DF518-AP518</f>
        <v/>
      </c>
      <c r="DL518" s="367" t="n"/>
      <c r="DM518" s="367" t="n"/>
      <c r="DN518" s="367" t="n"/>
      <c r="DO518" s="367" t="n"/>
      <c r="DP518" s="367" t="n"/>
      <c r="DQ518" s="367" t="n"/>
      <c r="DR518" s="367" t="n"/>
      <c r="DS518" s="367" t="n"/>
      <c r="DT518" s="367" t="n"/>
      <c r="DU518" s="367" t="n"/>
      <c r="DV518" s="367" t="n"/>
      <c r="DW518" s="367" t="n"/>
      <c r="DX518" s="367" t="n"/>
      <c r="DY518" s="367" t="n"/>
      <c r="DZ518" s="367" t="n"/>
      <c r="EA518" s="367" t="n"/>
      <c r="EB518" s="367" t="n"/>
      <c r="EC518" s="367" t="n"/>
      <c r="ED518" s="367" t="n"/>
      <c r="EE518" s="367" t="n"/>
      <c r="EF518" s="367" t="n"/>
      <c r="EG518" s="367" t="n"/>
      <c r="EH518" s="367" t="n"/>
      <c r="EI518" s="367" t="n"/>
    </row>
    <row r="519" ht="31.5" customFormat="1" customHeight="1" s="242">
      <c r="A519" s="236" t="n">
        <v>2022</v>
      </c>
      <c r="B519" s="192" t="n">
        <v>1</v>
      </c>
      <c r="C519" s="448" t="n">
        <v>44586</v>
      </c>
      <c r="D519" s="192" t="n">
        <v>10</v>
      </c>
      <c r="E519" s="192" t="n">
        <v>24</v>
      </c>
      <c r="F519" s="192" t="n">
        <v>3</v>
      </c>
      <c r="G519" s="241" t="inlineStr">
        <is>
          <t>فوم زوايا فيكتوريا خلفيه PDAWP6025</t>
        </is>
      </c>
      <c r="H519" t="inlineStr">
        <is>
          <t>FMDAIIF4000000</t>
        </is>
      </c>
      <c r="I519" t="inlineStr">
        <is>
          <t>1400*1700</t>
        </is>
      </c>
      <c r="J519" t="n">
        <v>4</v>
      </c>
      <c r="K519" t="n">
        <v>2</v>
      </c>
      <c r="L519" s="243" t="n">
        <v>166</v>
      </c>
      <c r="M519" s="244" t="n">
        <v>154.38</v>
      </c>
      <c r="N519" s="245" t="n">
        <v>177.62</v>
      </c>
      <c r="O519" s="235" t="n"/>
      <c r="P519" s="235" t="n"/>
      <c r="Q519" s="235" t="n"/>
      <c r="R519" s="235" t="n"/>
      <c r="S519" s="235" t="n"/>
      <c r="T519" s="235" t="n"/>
      <c r="U519" s="235" t="n"/>
      <c r="V519" s="235" t="n"/>
      <c r="W519" s="235" t="n"/>
      <c r="X519" s="235" t="n"/>
      <c r="Y519" s="195" t="n">
        <v>104</v>
      </c>
      <c r="Z519" s="195" t="n">
        <v>104</v>
      </c>
      <c r="AA519" s="235" t="n"/>
      <c r="AB519" s="235" t="n"/>
      <c r="AC519" s="235" t="n"/>
      <c r="AD519" s="235" t="n"/>
      <c r="AE519" s="235" t="n"/>
      <c r="AF519" s="235" t="n"/>
      <c r="AG519" s="235" t="n"/>
      <c r="AH519" s="235" t="n"/>
      <c r="AI519" s="235" t="n"/>
      <c r="AJ519" s="235" t="n"/>
      <c r="AK519" s="195" t="n">
        <v>104</v>
      </c>
      <c r="AL519" s="195" t="n">
        <v>104</v>
      </c>
      <c r="AM519" s="235" t="n"/>
      <c r="AN519" s="235" t="n"/>
      <c r="AO519" s="282" t="n"/>
      <c r="AP519" s="219" t="n">
        <v>145</v>
      </c>
      <c r="AQ519" s="220" t="n">
        <v>99</v>
      </c>
      <c r="AR519" s="218" t="n"/>
      <c r="AS519" s="218" t="n"/>
      <c r="AT519" s="218" t="n"/>
      <c r="AU519" s="218" t="n"/>
      <c r="AV519" s="218" t="n"/>
      <c r="AW519" s="218" t="n"/>
      <c r="AX519" s="218" t="n"/>
      <c r="AY519" s="218" t="n"/>
      <c r="AZ519" s="218" t="n"/>
      <c r="BA519" s="218" t="n"/>
      <c r="BB519" s="218" t="n"/>
      <c r="BC519" s="218" t="n"/>
      <c r="BD519" s="218" t="n"/>
      <c r="BE519" s="218" t="n"/>
      <c r="BF519" s="218" t="n"/>
      <c r="BG519" s="218" t="n"/>
      <c r="BH519" s="218" t="n"/>
      <c r="BI519" s="218" t="n"/>
      <c r="BJ519" s="218" t="n"/>
      <c r="BK519" s="218" t="n"/>
      <c r="BL519" s="218" t="n"/>
      <c r="BM519" s="218" t="n"/>
      <c r="BN519" s="218" t="n"/>
      <c r="BO519" s="218" t="n"/>
      <c r="BP519" s="218" t="n"/>
      <c r="BQ519" s="218" t="n"/>
      <c r="BR519" s="218" t="n"/>
      <c r="BS519" s="218" t="n"/>
      <c r="BT519" s="218" t="n"/>
      <c r="BU519" s="218" t="n"/>
      <c r="BV519" s="218" t="n"/>
      <c r="BW519" s="218" t="n"/>
      <c r="BX519" s="221" t="n"/>
      <c r="BY519" s="221" t="n"/>
      <c r="BZ519" s="221" t="n"/>
      <c r="CA519" s="221" t="n"/>
      <c r="CB519" s="221" t="n"/>
      <c r="CC519" s="221" t="n"/>
      <c r="CD519" s="221" t="n"/>
      <c r="CE519" s="221" t="n"/>
      <c r="CF519" s="221" t="n"/>
      <c r="CG519" s="222" t="n"/>
      <c r="CH519" s="217" t="n">
        <v>0.015</v>
      </c>
      <c r="CI519" s="449" t="n"/>
      <c r="CJ519" s="224" t="n"/>
      <c r="CK519" s="196" t="n"/>
      <c r="CL519" s="196" t="n"/>
      <c r="CM519" s="196" t="n"/>
      <c r="CN519" s="196" t="n"/>
      <c r="CO519" s="196" t="inlineStr">
        <is>
          <t>الكترولوكس</t>
        </is>
      </c>
      <c r="CP519" s="24" t="inlineStr">
        <is>
          <t>القاهرة للصناعات المغذية غسالات</t>
        </is>
      </c>
      <c r="CQ519" s="367" t="inlineStr">
        <is>
          <t>PDAWP7198</t>
        </is>
      </c>
      <c r="CR519" s="367" t="inlineStr">
        <is>
          <t>دلتا</t>
        </is>
      </c>
      <c r="CS519" s="367" t="n">
        <v>4</v>
      </c>
      <c r="CT519" s="367" t="n"/>
      <c r="CU519" s="367" t="n"/>
      <c r="CV519" s="367" t="n"/>
      <c r="CW519" s="367" t="n"/>
      <c r="CX519" s="367" t="n"/>
      <c r="CY519" s="367">
        <f>IFERROR(ROUND(STDEV(AN519,L519),1),"")</f>
        <v/>
      </c>
      <c r="CZ519" s="235">
        <f>IFERROR(ROUND(AVERAGE(O519:S519,AA519:AE519),0),"")</f>
        <v/>
      </c>
      <c r="DA519" s="235">
        <f>IFERROR(AVERAGE(T519:X519,AF519:AJ519),"")</f>
        <v/>
      </c>
      <c r="DB519" s="96" t="n"/>
      <c r="DC519" s="431">
        <f>SUM(BL519:BT519,AW519:BE519)</f>
        <v/>
      </c>
      <c r="DD519">
        <f>ROUND(DC519/K519,0)</f>
        <v/>
      </c>
      <c r="DE519">
        <f>IFERROR(ROUND(AVERAGE(Y519:Z519,AK519:AL519),0),"")</f>
        <v/>
      </c>
      <c r="DF519" s="218">
        <f>IFERROR(ROUND((3600/DE519*J519),0),"")</f>
        <v/>
      </c>
      <c r="DG519">
        <f>IFERROR(ROUND(DD519/DF519,1),"")</f>
        <v/>
      </c>
      <c r="DH519" s="431">
        <f>DD519+DB519</f>
        <v/>
      </c>
      <c r="DI519">
        <f>DC519/DH519</f>
        <v/>
      </c>
      <c r="DK519" s="431">
        <f>DF519-AP519</f>
        <v/>
      </c>
      <c r="DL519" s="367" t="n"/>
      <c r="DM519" s="367" t="n"/>
      <c r="DN519" s="367" t="n"/>
      <c r="DO519" s="367" t="n"/>
      <c r="DP519" s="367" t="n"/>
      <c r="DQ519" s="367" t="n"/>
      <c r="DR519" s="367" t="n"/>
      <c r="DS519" s="367" t="n"/>
      <c r="DT519" s="367" t="n"/>
      <c r="DU519" s="367" t="n"/>
      <c r="DV519" s="367" t="n"/>
      <c r="DW519" s="367" t="n"/>
      <c r="DX519" s="367" t="n"/>
      <c r="DY519" s="367" t="n"/>
      <c r="DZ519" s="367" t="n"/>
      <c r="EA519" s="367" t="n"/>
      <c r="EB519" s="367" t="n"/>
      <c r="EC519" s="367" t="n"/>
      <c r="ED519" s="367" t="n"/>
      <c r="EE519" s="367" t="n"/>
      <c r="EF519" s="367" t="n"/>
      <c r="EG519" s="367" t="n"/>
      <c r="EH519" s="367" t="n"/>
      <c r="EI519" s="367" t="n"/>
    </row>
    <row r="520" ht="31.5" customFormat="1" customHeight="1" s="242">
      <c r="A520" s="236" t="n">
        <v>2022</v>
      </c>
      <c r="B520" s="192" t="n">
        <v>1</v>
      </c>
      <c r="C520" s="448" t="n">
        <v>44586</v>
      </c>
      <c r="D520" s="192" t="n">
        <v>10</v>
      </c>
      <c r="E520" s="192" t="n">
        <v>25</v>
      </c>
      <c r="F520" s="192" t="n">
        <v>3</v>
      </c>
      <c r="G520" s="241" t="inlineStr">
        <is>
          <t>فوم زوايا فيكتوريا اماميه PDAWP6024</t>
        </is>
      </c>
      <c r="H520" t="inlineStr">
        <is>
          <t>FMDAIIF3000000</t>
        </is>
      </c>
      <c r="I520" t="inlineStr">
        <is>
          <t>1400*1700</t>
        </is>
      </c>
      <c r="J520" t="n">
        <v>4</v>
      </c>
      <c r="K520" t="n">
        <v>2</v>
      </c>
      <c r="L520" s="243" t="n">
        <v>162</v>
      </c>
      <c r="M520" s="244" t="n">
        <v>150.66</v>
      </c>
      <c r="N520" s="245" t="n">
        <v>173.34</v>
      </c>
      <c r="O520" s="235" t="n"/>
      <c r="P520" s="235" t="n"/>
      <c r="Q520" s="235" t="n"/>
      <c r="R520" s="235" t="n"/>
      <c r="S520" s="235" t="n"/>
      <c r="T520" s="235" t="n"/>
      <c r="U520" s="235" t="n"/>
      <c r="V520" s="235" t="n"/>
      <c r="W520" s="235" t="n"/>
      <c r="X520" s="235" t="n"/>
      <c r="Y520" s="195" t="n">
        <v>104</v>
      </c>
      <c r="Z520" s="195" t="n">
        <v>104</v>
      </c>
      <c r="AA520" s="235" t="n"/>
      <c r="AB520" s="235" t="n"/>
      <c r="AC520" s="235" t="n"/>
      <c r="AD520" s="235" t="n"/>
      <c r="AE520" s="235" t="n"/>
      <c r="AF520" s="235" t="n"/>
      <c r="AG520" s="235" t="n"/>
      <c r="AH520" s="235" t="n"/>
      <c r="AI520" s="235" t="n"/>
      <c r="AJ520" s="235" t="n"/>
      <c r="AK520" s="195" t="n">
        <v>104</v>
      </c>
      <c r="AL520" s="195" t="n">
        <v>104</v>
      </c>
      <c r="AM520" s="235" t="n"/>
      <c r="AN520" s="235" t="n"/>
      <c r="AO520" s="282" t="n"/>
      <c r="AP520" s="219" t="n">
        <v>145</v>
      </c>
      <c r="AQ520" s="220" t="n">
        <v>99</v>
      </c>
      <c r="AR520" s="218" t="n"/>
      <c r="AS520" s="218" t="n"/>
      <c r="AT520" s="218" t="n"/>
      <c r="AU520" s="218" t="n"/>
      <c r="AV520" s="218" t="n"/>
      <c r="AW520" s="218" t="n"/>
      <c r="AX520" s="218" t="n"/>
      <c r="AY520" s="218" t="n"/>
      <c r="AZ520" s="218" t="n"/>
      <c r="BA520" s="218" t="n"/>
      <c r="BB520" s="218" t="n"/>
      <c r="BC520" s="218" t="n"/>
      <c r="BD520" s="218" t="n"/>
      <c r="BE520" s="218" t="n"/>
      <c r="BF520" s="218" t="n"/>
      <c r="BG520" s="218" t="n"/>
      <c r="BH520" s="218" t="n"/>
      <c r="BI520" s="218" t="n"/>
      <c r="BJ520" s="218" t="n"/>
      <c r="BK520" s="218" t="n"/>
      <c r="BL520" s="218" t="n"/>
      <c r="BM520" s="218" t="n"/>
      <c r="BN520" s="218" t="n"/>
      <c r="BO520" s="218" t="n"/>
      <c r="BP520" s="218" t="n"/>
      <c r="BQ520" s="218" t="n"/>
      <c r="BR520" s="218" t="n"/>
      <c r="BS520" s="218" t="n"/>
      <c r="BT520" s="218" t="n"/>
      <c r="BU520" s="218" t="n"/>
      <c r="BV520" s="218" t="n"/>
      <c r="BW520" s="218" t="n"/>
      <c r="BX520" s="221" t="n"/>
      <c r="BY520" s="221" t="n"/>
      <c r="BZ520" s="221" t="n"/>
      <c r="CA520" s="221" t="n"/>
      <c r="CB520" s="221" t="n"/>
      <c r="CC520" s="221" t="n"/>
      <c r="CD520" s="221" t="n"/>
      <c r="CE520" s="221" t="n"/>
      <c r="CF520" s="221" t="n"/>
      <c r="CG520" s="222" t="n"/>
      <c r="CH520" s="217" t="n">
        <v>0.015</v>
      </c>
      <c r="CI520" s="449" t="n"/>
      <c r="CJ520" s="224" t="n"/>
      <c r="CK520" s="196" t="n"/>
      <c r="CL520" s="196" t="n"/>
      <c r="CM520" s="196" t="n"/>
      <c r="CN520" s="196" t="n"/>
      <c r="CO520" s="196" t="inlineStr">
        <is>
          <t>الكترولوكس</t>
        </is>
      </c>
      <c r="CP520" s="24" t="inlineStr">
        <is>
          <t>القاهرة للصناعات المغذية غسالات</t>
        </is>
      </c>
      <c r="CQ520" s="367" t="inlineStr">
        <is>
          <t>PDAWP7197</t>
        </is>
      </c>
      <c r="CR520" s="367" t="inlineStr">
        <is>
          <t>دلتا</t>
        </is>
      </c>
      <c r="CS520" s="367" t="n">
        <v>4</v>
      </c>
      <c r="CT520" s="367" t="n"/>
      <c r="CU520" s="367" t="n"/>
      <c r="CV520" s="367" t="n"/>
      <c r="CW520" s="367" t="n"/>
      <c r="CX520" s="367" t="n"/>
      <c r="CY520" s="367">
        <f>IFERROR(ROUND(STDEV(AN520,L520),1),"")</f>
        <v/>
      </c>
      <c r="CZ520" s="235">
        <f>IFERROR(ROUND(AVERAGE(O520:S520,AA520:AE520),0),"")</f>
        <v/>
      </c>
      <c r="DA520" s="235">
        <f>IFERROR(AVERAGE(T520:X520,AF520:AJ520),"")</f>
        <v/>
      </c>
      <c r="DB520" s="96" t="n"/>
      <c r="DC520" s="431">
        <f>SUM(BL520:BT520,AW520:BE520)</f>
        <v/>
      </c>
      <c r="DD520">
        <f>ROUND(DC520/K520,0)</f>
        <v/>
      </c>
      <c r="DE520">
        <f>IFERROR(ROUND(AVERAGE(Y520:Z520,AK520:AL520),0),"")</f>
        <v/>
      </c>
      <c r="DF520" s="218">
        <f>IFERROR(ROUND((3600/DE520*J520),0),"")</f>
        <v/>
      </c>
      <c r="DG520">
        <f>IFERROR(ROUND(DD520/DF520,1),"")</f>
        <v/>
      </c>
      <c r="DH520" s="431">
        <f>DD520+DB520</f>
        <v/>
      </c>
      <c r="DI520">
        <f>DC520/DH520</f>
        <v/>
      </c>
      <c r="DK520" s="431">
        <f>DF520-AP520</f>
        <v/>
      </c>
      <c r="DL520" s="367" t="n"/>
      <c r="DM520" s="367" t="n"/>
      <c r="DN520" s="367" t="n"/>
      <c r="DO520" s="367" t="n"/>
      <c r="DP520" s="367" t="n"/>
      <c r="DQ520" s="367" t="n"/>
      <c r="DR520" s="367" t="n"/>
      <c r="DS520" s="367" t="n"/>
      <c r="DT520" s="367" t="n"/>
      <c r="DU520" s="367" t="n"/>
      <c r="DV520" s="367" t="n"/>
      <c r="DW520" s="367" t="n"/>
      <c r="DX520" s="367" t="n"/>
      <c r="DY520" s="367" t="n"/>
      <c r="DZ520" s="367" t="n"/>
      <c r="EA520" s="367" t="n"/>
      <c r="EB520" s="367" t="n"/>
      <c r="EC520" s="367" t="n"/>
      <c r="ED520" s="367" t="n"/>
      <c r="EE520" s="367" t="n"/>
      <c r="EF520" s="367" t="n"/>
      <c r="EG520" s="367" t="n"/>
      <c r="EH520" s="367" t="n"/>
      <c r="EI520" s="367" t="n"/>
    </row>
    <row r="521" ht="31.5" customFormat="1" customHeight="1" s="242">
      <c r="A521" s="236" t="n">
        <v>2022</v>
      </c>
      <c r="B521" s="192" t="n">
        <v>1</v>
      </c>
      <c r="C521" s="448" t="n">
        <v>44586</v>
      </c>
      <c r="D521" s="192" t="n">
        <v>32</v>
      </c>
      <c r="E521" s="192" t="n">
        <v>94</v>
      </c>
      <c r="F521" s="192" t="n">
        <v>3</v>
      </c>
      <c r="G521" s="241" t="inlineStr">
        <is>
          <t>فوم تغليف حله فيكتوريا CDAWP6039</t>
        </is>
      </c>
      <c r="H521" t="inlineStr">
        <is>
          <t>FMDAIIF1000000</t>
        </is>
      </c>
      <c r="I521" t="inlineStr">
        <is>
          <t>1400*1700</t>
        </is>
      </c>
      <c r="J521" t="n">
        <v>2</v>
      </c>
      <c r="K521" t="n">
        <v>3</v>
      </c>
      <c r="L521" s="243" t="n">
        <v>19</v>
      </c>
      <c r="M521" s="244" t="n">
        <v>17.67</v>
      </c>
      <c r="N521" s="245" t="n">
        <v>20.33</v>
      </c>
      <c r="O521" s="235" t="n"/>
      <c r="P521" s="235" t="n"/>
      <c r="Q521" s="235" t="n"/>
      <c r="R521" s="235" t="n"/>
      <c r="S521" s="235" t="n"/>
      <c r="T521" s="235" t="n"/>
      <c r="U521" s="235" t="n"/>
      <c r="V521" s="235" t="n"/>
      <c r="W521" s="235" t="n"/>
      <c r="X521" s="235" t="n"/>
      <c r="Y521" s="195" t="n">
        <v>103</v>
      </c>
      <c r="Z521" s="195" t="n">
        <v>104</v>
      </c>
      <c r="AA521" s="235" t="n"/>
      <c r="AB521" s="235" t="n"/>
      <c r="AC521" s="235" t="n"/>
      <c r="AD521" s="235" t="n"/>
      <c r="AE521" s="235" t="n"/>
      <c r="AF521" s="235" t="n"/>
      <c r="AG521" s="235" t="n"/>
      <c r="AH521" s="235" t="n"/>
      <c r="AI521" s="235" t="n"/>
      <c r="AJ521" s="235" t="n"/>
      <c r="AK521" s="195" t="n">
        <v>103</v>
      </c>
      <c r="AL521" s="195" t="n">
        <v>102</v>
      </c>
      <c r="AM521" s="235" t="n"/>
      <c r="AN521" s="235" t="n"/>
      <c r="AO521" s="282" t="n"/>
      <c r="AP521" s="219" t="n">
        <v>74</v>
      </c>
      <c r="AQ521" s="220" t="n">
        <v>97</v>
      </c>
      <c r="AR521" s="218" t="n"/>
      <c r="AS521" s="218" t="n"/>
      <c r="AT521" s="218" t="n"/>
      <c r="AU521" s="218" t="n"/>
      <c r="AV521" s="218" t="n"/>
      <c r="AW521" s="218" t="n"/>
      <c r="AX521" s="218" t="n"/>
      <c r="AY521" s="218" t="n"/>
      <c r="AZ521" s="218" t="n"/>
      <c r="BA521" s="218" t="n"/>
      <c r="BB521" s="218" t="n"/>
      <c r="BC521" s="218" t="n"/>
      <c r="BD521" s="218" t="n"/>
      <c r="BE521" s="218" t="n"/>
      <c r="BF521" s="218" t="n"/>
      <c r="BG521" s="218" t="n"/>
      <c r="BH521" s="218" t="n"/>
      <c r="BI521" s="218" t="n"/>
      <c r="BJ521" s="218" t="n"/>
      <c r="BK521" s="218" t="n"/>
      <c r="BL521" s="218" t="n"/>
      <c r="BM521" s="218" t="n"/>
      <c r="BN521" s="218" t="n"/>
      <c r="BO521" s="218" t="n"/>
      <c r="BP521" s="218" t="n"/>
      <c r="BQ521" s="218" t="n"/>
      <c r="BR521" s="218" t="n"/>
      <c r="BS521" s="218" t="n"/>
      <c r="BT521" s="218" t="n"/>
      <c r="BU521" s="218" t="n"/>
      <c r="BV521" s="218" t="n"/>
      <c r="BW521" s="218" t="n"/>
      <c r="BX521" s="221" t="n"/>
      <c r="BY521" s="221" t="n"/>
      <c r="BZ521" s="221" t="n"/>
      <c r="CA521" s="221" t="n"/>
      <c r="CB521" s="221" t="n"/>
      <c r="CC521" s="221" t="n"/>
      <c r="CD521" s="221" t="n"/>
      <c r="CE521" s="221" t="n"/>
      <c r="CF521" s="221" t="n"/>
      <c r="CG521" s="222" t="n"/>
      <c r="CH521" s="217" t="n">
        <v>0.015</v>
      </c>
      <c r="CI521" s="449" t="n"/>
      <c r="CJ521" s="224" t="n"/>
      <c r="CK521" s="196" t="n"/>
      <c r="CL521" s="196" t="n"/>
      <c r="CM521" s="196" t="n"/>
      <c r="CN521" s="196" t="n"/>
      <c r="CO521" s="196" t="inlineStr">
        <is>
          <t>الكترولوكس</t>
        </is>
      </c>
      <c r="CP521" s="24" t="inlineStr">
        <is>
          <t>القاهرة للصناعات المغذية غسالات</t>
        </is>
      </c>
      <c r="CQ521" s="367" t="inlineStr">
        <is>
          <t>CDAWP6039</t>
        </is>
      </c>
      <c r="CR521" s="367" t="inlineStr">
        <is>
          <t>دلتا</t>
        </is>
      </c>
      <c r="CS521" s="367" t="n">
        <v>4</v>
      </c>
      <c r="CT521" s="367" t="n"/>
      <c r="CU521" s="367" t="n"/>
      <c r="CV521" s="367" t="n"/>
      <c r="CW521" s="367" t="n"/>
      <c r="CX521" s="367" t="n"/>
      <c r="CY521" s="367">
        <f>IFERROR(ROUND(STDEV(AN521,L521),1),"")</f>
        <v/>
      </c>
      <c r="CZ521" s="235">
        <f>IFERROR(ROUND(AVERAGE(O521:S521,AA521:AE521),0),"")</f>
        <v/>
      </c>
      <c r="DA521" s="235">
        <f>IFERROR(AVERAGE(T521:X521,AF521:AJ521),"")</f>
        <v/>
      </c>
      <c r="DB521" s="96" t="n"/>
      <c r="DC521" s="431">
        <f>SUM(BL521:BT521,AW521:BE521)</f>
        <v/>
      </c>
      <c r="DD521">
        <f>ROUND(DC521/K521,0)</f>
        <v/>
      </c>
      <c r="DE521">
        <f>IFERROR(ROUND(AVERAGE(Y521:Z521,AK521:AL521),0),"")</f>
        <v/>
      </c>
      <c r="DF521" s="218">
        <f>IFERROR(ROUND((3600/DE521*J521),0),"")</f>
        <v/>
      </c>
      <c r="DG521">
        <f>IFERROR(ROUND(DD521/DF521,1),"")</f>
        <v/>
      </c>
      <c r="DH521" s="431">
        <f>DD521+DB521</f>
        <v/>
      </c>
      <c r="DI521">
        <f>DC521/DH521</f>
        <v/>
      </c>
      <c r="DK521" s="431">
        <f>DF521-AP521</f>
        <v/>
      </c>
      <c r="DL521" s="367" t="n"/>
      <c r="DM521" s="367" t="n"/>
      <c r="DN521" s="367" t="n"/>
      <c r="DO521" s="367" t="n"/>
      <c r="DP521" s="367" t="n"/>
      <c r="DQ521" s="367" t="n"/>
      <c r="DR521" s="367" t="n"/>
      <c r="DS521" s="367" t="n"/>
      <c r="DT521" s="367" t="n"/>
      <c r="DU521" s="367" t="n"/>
      <c r="DV521" s="367" t="n"/>
      <c r="DW521" s="367" t="n"/>
      <c r="DX521" s="367" t="n"/>
      <c r="DY521" s="367" t="n"/>
      <c r="DZ521" s="367" t="n"/>
      <c r="EA521" s="367" t="n"/>
      <c r="EB521" s="367" t="n"/>
      <c r="EC521" s="367" t="n"/>
      <c r="ED521" s="367" t="n"/>
      <c r="EE521" s="367" t="n"/>
      <c r="EF521" s="367" t="n"/>
      <c r="EG521" s="367" t="n"/>
      <c r="EH521" s="367" t="n"/>
      <c r="EI521" s="367" t="n"/>
    </row>
    <row r="522" ht="31.5" customFormat="1" customHeight="1" s="242">
      <c r="A522" s="236" t="n">
        <v>2022</v>
      </c>
      <c r="B522" s="192" t="n">
        <v>1</v>
      </c>
      <c r="C522" s="448" t="n">
        <v>44586</v>
      </c>
      <c r="D522" s="192" t="n">
        <v>125</v>
      </c>
      <c r="E522" s="192" t="n">
        <v>691</v>
      </c>
      <c r="F522" s="192" t="n">
        <v>3</v>
      </c>
      <c r="G522" s="241" t="inlineStr">
        <is>
          <t>زوايا خلفيه كيلوباترا</t>
        </is>
      </c>
      <c r="H522" t="inlineStr">
        <is>
          <t>FMDAII2RCP0000</t>
        </is>
      </c>
      <c r="I522" t="inlineStr">
        <is>
          <t>1400*1700</t>
        </is>
      </c>
      <c r="J522" t="n">
        <v>4</v>
      </c>
      <c r="K522" t="n">
        <v>4</v>
      </c>
      <c r="L522" s="243" t="n">
        <v>194</v>
      </c>
      <c r="M522" s="244" t="n">
        <v>174.6</v>
      </c>
      <c r="N522" s="245" t="n">
        <v>213.4</v>
      </c>
      <c r="O522" s="235" t="n"/>
      <c r="P522" s="235" t="n"/>
      <c r="Q522" s="235" t="n"/>
      <c r="R522" s="235" t="n"/>
      <c r="S522" s="235" t="n"/>
      <c r="T522" s="235" t="n"/>
      <c r="U522" s="235" t="n"/>
      <c r="V522" s="235" t="n"/>
      <c r="W522" s="235" t="n"/>
      <c r="X522" s="235" t="n"/>
      <c r="Y522" s="195" t="n">
        <v>116</v>
      </c>
      <c r="Z522" s="195" t="n">
        <v>112</v>
      </c>
      <c r="AA522" s="235" t="n"/>
      <c r="AB522" s="235" t="n"/>
      <c r="AC522" s="235" t="n"/>
      <c r="AD522" s="235" t="n"/>
      <c r="AE522" s="235" t="n"/>
      <c r="AF522" s="235" t="n"/>
      <c r="AG522" s="235" t="n"/>
      <c r="AH522" s="235" t="n"/>
      <c r="AI522" s="235" t="n"/>
      <c r="AJ522" s="235" t="n"/>
      <c r="AK522" s="195" t="n">
        <v>115</v>
      </c>
      <c r="AL522" s="195" t="n">
        <v>116</v>
      </c>
      <c r="AM522" s="235" t="n"/>
      <c r="AN522" s="235" t="n"/>
      <c r="AO522" s="282" t="n"/>
      <c r="AP522" s="219" t="n">
        <v>120</v>
      </c>
      <c r="AQ522" s="220" t="n">
        <v>120</v>
      </c>
      <c r="AR522" s="218" t="n"/>
      <c r="AS522" s="218" t="n"/>
      <c r="AT522" s="218" t="n"/>
      <c r="AU522" s="218" t="n"/>
      <c r="AV522" s="218" t="n"/>
      <c r="AW522" s="218" t="n"/>
      <c r="AX522" s="218" t="n"/>
      <c r="AY522" s="218" t="n"/>
      <c r="AZ522" s="218" t="n"/>
      <c r="BA522" s="218" t="n"/>
      <c r="BB522" s="218" t="n"/>
      <c r="BC522" s="218" t="n"/>
      <c r="BD522" s="218" t="n"/>
      <c r="BE522" s="218" t="n"/>
      <c r="BF522" s="218" t="n"/>
      <c r="BG522" s="218" t="n"/>
      <c r="BH522" s="218" t="n"/>
      <c r="BI522" s="218" t="n"/>
      <c r="BJ522" s="218" t="n"/>
      <c r="BK522" s="218" t="n"/>
      <c r="BL522" s="218" t="n"/>
      <c r="BM522" s="218" t="n"/>
      <c r="BN522" s="218" t="n"/>
      <c r="BO522" s="218" t="n"/>
      <c r="BP522" s="218" t="n"/>
      <c r="BQ522" s="218" t="n"/>
      <c r="BR522" s="218" t="n"/>
      <c r="BS522" s="218" t="n"/>
      <c r="BT522" s="218" t="n"/>
      <c r="BU522" s="218" t="n"/>
      <c r="BV522" s="218" t="n"/>
      <c r="BW522" s="218" t="n"/>
      <c r="BX522" s="221" t="n"/>
      <c r="BY522" s="221" t="n"/>
      <c r="BZ522" s="221" t="n"/>
      <c r="CA522" s="221" t="n"/>
      <c r="CB522" s="221" t="n"/>
      <c r="CC522" s="221" t="n"/>
      <c r="CD522" s="221" t="n"/>
      <c r="CE522" s="221" t="n"/>
      <c r="CF522" s="221" t="n"/>
      <c r="CG522" s="222" t="n"/>
      <c r="CH522" s="217" t="n">
        <v>0.015</v>
      </c>
      <c r="CI522" s="449" t="n"/>
      <c r="CJ522" s="224" t="n"/>
      <c r="CK522" s="196" t="n"/>
      <c r="CL522" s="196" t="n"/>
      <c r="CM522" s="196" t="n"/>
      <c r="CN522" s="196" t="n"/>
      <c r="CO522" s="196" t="inlineStr">
        <is>
          <t>Media</t>
        </is>
      </c>
      <c r="CP522" s="24" t="inlineStr">
        <is>
          <t>Media</t>
        </is>
      </c>
      <c r="CQ522" s="367" t="n"/>
      <c r="CR522" s="367" t="n"/>
      <c r="CS522" s="367" t="n">
        <v>4</v>
      </c>
      <c r="CT522" s="367" t="n"/>
      <c r="CU522" s="367" t="n"/>
      <c r="CV522" s="367" t="n"/>
      <c r="CW522" s="367" t="n"/>
      <c r="CX522" s="367" t="n"/>
      <c r="CY522" s="367">
        <f>IFERROR(ROUND(STDEV(AN522,L522),1),"")</f>
        <v/>
      </c>
      <c r="CZ522" s="235">
        <f>IFERROR(ROUND(AVERAGE(O522:S522,AA522:AE522),0),"")</f>
        <v/>
      </c>
      <c r="DA522" s="235">
        <f>IFERROR(AVERAGE(T522:X522,AF522:AJ522),"")</f>
        <v/>
      </c>
      <c r="DB522" s="96" t="n"/>
      <c r="DC522" s="431">
        <f>SUM(BL522:BT522,AW522:BE522)</f>
        <v/>
      </c>
      <c r="DD522">
        <f>ROUND(DC522/K522,0)</f>
        <v/>
      </c>
      <c r="DE522">
        <f>IFERROR(ROUND(AVERAGE(Y522:Z522,AK522:AL522),0),"")</f>
        <v/>
      </c>
      <c r="DF522" s="218">
        <f>IFERROR(ROUND((3600/DE522*J522),0),"")</f>
        <v/>
      </c>
      <c r="DG522">
        <f>IFERROR(ROUND(DD522/DF522,1),"")</f>
        <v/>
      </c>
      <c r="DH522" s="431">
        <f>DD522+DB522</f>
        <v/>
      </c>
      <c r="DI522">
        <f>DC522/DH522</f>
        <v/>
      </c>
      <c r="DK522" s="431">
        <f>DF522-AP522</f>
        <v/>
      </c>
      <c r="DL522" s="367" t="n"/>
      <c r="DM522" s="367" t="n"/>
      <c r="DN522" s="367" t="n"/>
      <c r="DO522" s="367" t="n"/>
      <c r="DP522" s="367" t="n"/>
      <c r="DQ522" s="367" t="n"/>
      <c r="DR522" s="367" t="n"/>
      <c r="DS522" s="367" t="n"/>
      <c r="DT522" s="367" t="n"/>
      <c r="DU522" s="367" t="n"/>
      <c r="DV522" s="367" t="n"/>
      <c r="DW522" s="367" t="n"/>
      <c r="DX522" s="367" t="n"/>
      <c r="DY522" s="367" t="n"/>
      <c r="DZ522" s="367" t="n"/>
      <c r="EA522" s="367" t="n"/>
      <c r="EB522" s="367" t="n"/>
      <c r="EC522" s="367" t="n"/>
      <c r="ED522" s="367" t="n"/>
      <c r="EE522" s="367" t="n"/>
      <c r="EF522" s="367" t="n"/>
      <c r="EG522" s="367" t="n"/>
      <c r="EH522" s="367" t="n"/>
      <c r="EI522" s="367" t="n"/>
    </row>
    <row r="523" ht="31.5" customFormat="1" customHeight="1" s="242">
      <c r="A523" s="236" t="n">
        <v>2022</v>
      </c>
      <c r="B523" s="192" t="n">
        <v>1</v>
      </c>
      <c r="C523" s="448" t="n">
        <v>44586</v>
      </c>
      <c r="D523" s="192" t="n">
        <v>236</v>
      </c>
      <c r="E523" s="192" t="n">
        <v>160</v>
      </c>
      <c r="F523" s="192" t="n">
        <v>3</v>
      </c>
      <c r="G523" s="241" t="inlineStr">
        <is>
          <t>فوم طقم رويال جاز المعدل</t>
        </is>
      </c>
      <c r="H523" t="inlineStr">
        <is>
          <t>FMROGI20000000</t>
        </is>
      </c>
      <c r="I523" t="inlineStr">
        <is>
          <t>1400*1700</t>
        </is>
      </c>
      <c r="J523" t="n">
        <v>2</v>
      </c>
      <c r="K523" t="n">
        <v>1</v>
      </c>
      <c r="L523" s="243" t="n">
        <v>200</v>
      </c>
      <c r="M523" s="244" t="n">
        <v>186</v>
      </c>
      <c r="N523" s="245" t="n">
        <v>214</v>
      </c>
      <c r="O523" s="235" t="n"/>
      <c r="P523" s="235" t="n">
        <v>122042</v>
      </c>
      <c r="Q523" s="235" t="n">
        <v>116774</v>
      </c>
      <c r="R523" s="235" t="n">
        <v>118530</v>
      </c>
      <c r="S523" s="235" t="n">
        <v>114140</v>
      </c>
      <c r="T523" s="235" t="n"/>
      <c r="U523" s="235" t="n">
        <v>90434</v>
      </c>
      <c r="V523" s="235" t="n">
        <v>88239</v>
      </c>
      <c r="W523" s="235" t="n">
        <v>88239</v>
      </c>
      <c r="X523" s="235" t="n">
        <v>91312</v>
      </c>
      <c r="Y523" s="195" t="n">
        <v>93</v>
      </c>
      <c r="Z523" s="195" t="n">
        <v>93</v>
      </c>
      <c r="AA523" s="235" t="n">
        <v>111506</v>
      </c>
      <c r="AB523" s="235" t="n">
        <v>112384</v>
      </c>
      <c r="AC523" s="235" t="n">
        <v>115896</v>
      </c>
      <c r="AD523" s="235" t="n">
        <v>113262</v>
      </c>
      <c r="AE523" s="235" t="n">
        <v>125554</v>
      </c>
      <c r="AF523" s="235" t="n">
        <v>89556</v>
      </c>
      <c r="AG523" s="235" t="n">
        <v>87800</v>
      </c>
      <c r="AH523" s="235" t="n">
        <v>90434</v>
      </c>
      <c r="AI523" s="235" t="n">
        <v>89556</v>
      </c>
      <c r="AJ523" s="235" t="n">
        <v>90873</v>
      </c>
      <c r="AK523" s="195" t="n">
        <v>93</v>
      </c>
      <c r="AL523" s="195" t="n">
        <v>92</v>
      </c>
      <c r="AM523" s="235" t="n"/>
      <c r="AN523" s="235" t="n"/>
      <c r="AO523" s="282" t="n"/>
      <c r="AP523" s="219" t="n">
        <v>76</v>
      </c>
      <c r="AQ523" s="220" t="n">
        <v>95</v>
      </c>
      <c r="AR523" s="218" t="n"/>
      <c r="AS523" s="218" t="n"/>
      <c r="AT523" s="218" t="n"/>
      <c r="AU523" s="218" t="n"/>
      <c r="AV523" s="218" t="n">
        <v>79020</v>
      </c>
      <c r="AW523" s="218" t="n"/>
      <c r="AX523" s="218" t="n">
        <v>1317</v>
      </c>
      <c r="AY523" s="218" t="n">
        <v>2634</v>
      </c>
      <c r="AZ523" s="218" t="n"/>
      <c r="BA523" s="218" t="n"/>
      <c r="BB523" s="218" t="n"/>
      <c r="BC523" s="218" t="n"/>
      <c r="BD523" s="218" t="n"/>
      <c r="BE523" s="218" t="n"/>
      <c r="BF523" s="218" t="n"/>
      <c r="BG523" s="218" t="n"/>
      <c r="BH523" s="218" t="n">
        <v>82971</v>
      </c>
      <c r="BI523" s="218" t="n"/>
      <c r="BJ523" s="218" t="n"/>
      <c r="BK523" s="218" t="n">
        <v>150138</v>
      </c>
      <c r="BL523" s="218" t="n"/>
      <c r="BM523" s="218" t="n">
        <v>1756</v>
      </c>
      <c r="BN523" s="218" t="n"/>
      <c r="BO523" s="218" t="n"/>
      <c r="BP523" s="218" t="n"/>
      <c r="BQ523" s="218" t="n"/>
      <c r="BR523" s="218" t="n"/>
      <c r="BS523" s="218" t="n"/>
      <c r="BT523" s="218" t="n"/>
      <c r="BU523" s="218" t="n"/>
      <c r="BV523" s="218" t="n"/>
      <c r="BW523" s="218" t="n"/>
      <c r="BX523" s="221" t="n">
        <v>3073</v>
      </c>
      <c r="BY523" s="221" t="n"/>
      <c r="BZ523" s="221" t="n"/>
      <c r="CA523" s="221" t="n"/>
      <c r="CB523" s="221" t="n"/>
      <c r="CC523" s="221" t="n"/>
      <c r="CD523" s="221" t="n"/>
      <c r="CE523" s="221" t="n"/>
      <c r="CF523" s="221" t="n"/>
      <c r="CG523" s="222" t="n"/>
      <c r="CH523" s="217" t="n">
        <v>0.015</v>
      </c>
      <c r="CI523" s="449" t="n"/>
      <c r="CJ523" s="224" t="n"/>
      <c r="CK523" s="196" t="n"/>
      <c r="CL523" s="196" t="n"/>
      <c r="CM523" s="196" t="n"/>
      <c r="CN523" s="196" t="n"/>
      <c r="CO523" s="196" t="inlineStr">
        <is>
          <t>رويال جاز</t>
        </is>
      </c>
      <c r="CP523" s="24" t="inlineStr">
        <is>
          <t xml:space="preserve">الهندسية لانتاج الاجهزة المنزلية </t>
        </is>
      </c>
      <c r="CQ523" s="367" t="n"/>
      <c r="CR523" s="367" t="n"/>
      <c r="CS523" s="367" t="n">
        <v>4</v>
      </c>
      <c r="CT523" s="367" t="n"/>
      <c r="CU523" s="367" t="n"/>
      <c r="CV523" s="367" t="n"/>
      <c r="CW523" s="367" t="n"/>
      <c r="CX523" s="367" t="n"/>
      <c r="CY523" s="367">
        <f>IFERROR(ROUND(STDEV(AN523,L523),1),"")</f>
        <v/>
      </c>
      <c r="CZ523" s="235">
        <f>IFERROR(ROUND(AVERAGE(O523:S523,AA523:AE523),0),"")</f>
        <v/>
      </c>
      <c r="DA523" s="235">
        <f>IFERROR(AVERAGE(T523:X523,AF523:AJ523),"")</f>
        <v/>
      </c>
      <c r="DB523" s="96" t="n"/>
      <c r="DC523" s="431">
        <f>SUM(BL523:BT523,AW523:BE523)</f>
        <v/>
      </c>
      <c r="DD523">
        <f>ROUND(DC523/K523,0)</f>
        <v/>
      </c>
      <c r="DE523">
        <f>IFERROR(ROUND(AVERAGE(Y523:Z523,AK523:AL523),0),"")</f>
        <v/>
      </c>
      <c r="DF523" s="218">
        <f>IFERROR(ROUND((3600/DE523*J523),0),"")</f>
        <v/>
      </c>
      <c r="DG523">
        <f>IFERROR(ROUND(DD523/DF523,1),"")</f>
        <v/>
      </c>
      <c r="DH523" s="431">
        <f>DD523+DB523</f>
        <v/>
      </c>
      <c r="DI523">
        <f>DC523/DH523</f>
        <v/>
      </c>
      <c r="DK523" s="431">
        <f>DF523-AP523</f>
        <v/>
      </c>
      <c r="DL523" s="367" t="n"/>
      <c r="DM523" s="367" t="n"/>
      <c r="DN523" s="367" t="n"/>
      <c r="DO523" s="367" t="n"/>
      <c r="DP523" s="367" t="n"/>
      <c r="DQ523" s="367" t="n"/>
      <c r="DR523" s="367" t="n"/>
      <c r="DS523" s="367" t="n"/>
      <c r="DT523" s="367" t="n"/>
      <c r="DU523" s="367" t="n"/>
      <c r="DV523" s="367" t="n"/>
      <c r="DW523" s="367" t="n"/>
      <c r="DX523" s="367" t="n"/>
      <c r="DY523" s="367" t="n"/>
      <c r="DZ523" s="367" t="n"/>
      <c r="EA523" s="367" t="n"/>
      <c r="EB523" s="367" t="n"/>
      <c r="EC523" s="367" t="n"/>
      <c r="ED523" s="367" t="n"/>
      <c r="EE523" s="367" t="n"/>
      <c r="EF523" s="367" t="n"/>
      <c r="EG523" s="367" t="n"/>
      <c r="EH523" s="367" t="n"/>
      <c r="EI523" s="367" t="n"/>
    </row>
    <row r="524" ht="31.5" customFormat="1" customHeight="1" s="242">
      <c r="A524" s="236" t="n">
        <v>2022</v>
      </c>
      <c r="B524" s="192" t="n">
        <v>1</v>
      </c>
      <c r="C524" s="448" t="n">
        <v>44586</v>
      </c>
      <c r="D524" s="192" t="n">
        <v>47</v>
      </c>
      <c r="E524" s="192" t="n">
        <v>122</v>
      </c>
      <c r="F524" s="192" t="n">
        <v>4</v>
      </c>
      <c r="G524" s="241" t="inlineStr">
        <is>
          <t>LgWashing Mashine Base</t>
        </is>
      </c>
      <c r="H524" t="inlineStr">
        <is>
          <t>FMLGEI1000000</t>
        </is>
      </c>
      <c r="I524" t="inlineStr">
        <is>
          <t>1700*1400</t>
        </is>
      </c>
      <c r="J524" t="n">
        <v>2</v>
      </c>
      <c r="K524" t="n">
        <v>1</v>
      </c>
      <c r="L524" s="243" t="n">
        <v>280</v>
      </c>
      <c r="M524" s="244" t="n">
        <v>267.4</v>
      </c>
      <c r="N524" s="245" t="n">
        <v>292.6</v>
      </c>
      <c r="O524" s="235" t="n"/>
      <c r="P524" s="235" t="n"/>
      <c r="Q524" s="235" t="n"/>
      <c r="R524" s="235" t="n"/>
      <c r="S524" s="235" t="n"/>
      <c r="T524" s="235" t="n"/>
      <c r="U524" s="235" t="n"/>
      <c r="V524" s="235" t="n"/>
      <c r="W524" s="235" t="n"/>
      <c r="X524" s="235" t="n"/>
      <c r="Y524" s="195" t="n">
        <v>113</v>
      </c>
      <c r="Z524" s="195" t="n">
        <v>112</v>
      </c>
      <c r="AA524" s="235" t="n"/>
      <c r="AB524" s="235" t="n"/>
      <c r="AC524" s="235" t="n"/>
      <c r="AD524" s="235" t="n"/>
      <c r="AE524" s="235" t="n"/>
      <c r="AF524" s="235" t="n"/>
      <c r="AG524" s="235" t="n"/>
      <c r="AH524" s="235" t="n"/>
      <c r="AI524" s="235" t="n"/>
      <c r="AJ524" s="235" t="n"/>
      <c r="AK524" s="195" t="n">
        <v>112</v>
      </c>
      <c r="AL524" s="195" t="n">
        <v>111</v>
      </c>
      <c r="AM524" s="235" t="n"/>
      <c r="AN524" s="235" t="n"/>
      <c r="AO524" s="282" t="n"/>
      <c r="AP524" s="219" t="n">
        <v>63</v>
      </c>
      <c r="AQ524" s="220" t="n">
        <v>115</v>
      </c>
      <c r="AR524" s="218" t="n"/>
      <c r="AS524" s="218" t="n"/>
      <c r="AT524" s="218" t="n"/>
      <c r="AU524" s="218" t="n"/>
      <c r="AV524" s="218" t="n"/>
      <c r="AW524" s="218" t="n"/>
      <c r="AX524" s="218" t="n"/>
      <c r="AY524" s="218" t="n"/>
      <c r="AZ524" s="218" t="n"/>
      <c r="BA524" s="218" t="n"/>
      <c r="BB524" s="218" t="n"/>
      <c r="BC524" s="218" t="n"/>
      <c r="BD524" s="218" t="n"/>
      <c r="BE524" s="218" t="n"/>
      <c r="BF524" s="218" t="n"/>
      <c r="BG524" s="218" t="n"/>
      <c r="BH524" s="218" t="n"/>
      <c r="BI524" s="218" t="n"/>
      <c r="BJ524" s="218" t="n"/>
      <c r="BK524" s="218" t="n"/>
      <c r="BL524" s="218" t="n"/>
      <c r="BM524" s="218" t="n"/>
      <c r="BN524" s="218" t="n"/>
      <c r="BO524" s="218" t="n"/>
      <c r="BP524" s="218" t="n"/>
      <c r="BQ524" s="218" t="n"/>
      <c r="BR524" s="218" t="n"/>
      <c r="BS524" s="218" t="n"/>
      <c r="BT524" s="218" t="n"/>
      <c r="BU524" s="218" t="n"/>
      <c r="BV524" s="218" t="n"/>
      <c r="BW524" s="218" t="n"/>
      <c r="BX524" s="221" t="n"/>
      <c r="BY524" s="221" t="n"/>
      <c r="BZ524" s="221" t="n"/>
      <c r="CA524" s="221" t="n"/>
      <c r="CB524" s="221" t="n"/>
      <c r="CC524" s="221" t="n"/>
      <c r="CD524" s="221" t="n"/>
      <c r="CE524" s="221" t="n"/>
      <c r="CF524" s="221" t="n"/>
      <c r="CG524" s="222" t="n"/>
      <c r="CH524" s="217" t="n">
        <v>0.015</v>
      </c>
      <c r="CI524" s="449" t="n"/>
      <c r="CJ524" s="224" t="n"/>
      <c r="CK524" s="196" t="n"/>
      <c r="CL524" s="196" t="n"/>
      <c r="CM524" s="196" t="n"/>
      <c r="CN524" s="196" t="n"/>
      <c r="CO524" s="196" t="inlineStr">
        <is>
          <t>LG</t>
        </is>
      </c>
      <c r="CP524" s="24" t="inlineStr">
        <is>
          <t>HE</t>
        </is>
      </c>
      <c r="CQ524" s="367" t="inlineStr">
        <is>
          <t>AGG76599801</t>
        </is>
      </c>
      <c r="CR524" s="367" t="inlineStr">
        <is>
          <t>mmf</t>
        </is>
      </c>
      <c r="CS524" s="367" t="n">
        <v>4</v>
      </c>
      <c r="CT524" s="367" t="n"/>
      <c r="CU524" s="367" t="n"/>
      <c r="CV524" s="367" t="n"/>
      <c r="CW524" s="367" t="n"/>
      <c r="CX524" s="367" t="n"/>
      <c r="CY524" s="367">
        <f>IFERROR(ROUND(STDEV(AN524,L524),1),"")</f>
        <v/>
      </c>
      <c r="CZ524" s="235">
        <f>IFERROR(ROUND(AVERAGE(O524:S524,AA524:AE524),0),"")</f>
        <v/>
      </c>
      <c r="DA524" s="235">
        <f>IFERROR(AVERAGE(T524:X524,AF524:AJ524),"")</f>
        <v/>
      </c>
      <c r="DB524" s="96" t="n"/>
      <c r="DC524" s="431">
        <f>SUM(BL524:BT524,AW524:BE524)</f>
        <v/>
      </c>
      <c r="DD524">
        <f>ROUND(DC524/K524,0)</f>
        <v/>
      </c>
      <c r="DE524">
        <f>IFERROR(ROUND(AVERAGE(Y524:Z524,AK524:AL524),0),"")</f>
        <v/>
      </c>
      <c r="DF524" s="218">
        <f>IFERROR(ROUND((3600/DE524*J524),0),"")</f>
        <v/>
      </c>
      <c r="DG524">
        <f>IFERROR(ROUND(DD524/DF524,1),"")</f>
        <v/>
      </c>
      <c r="DH524" s="431">
        <f>DD524+DB524</f>
        <v/>
      </c>
      <c r="DI524">
        <f>DC524/DH524</f>
        <v/>
      </c>
      <c r="DK524" s="431">
        <f>DF524-AP524</f>
        <v/>
      </c>
      <c r="DL524" s="367" t="n"/>
      <c r="DM524" s="367" t="n"/>
      <c r="DN524" s="367" t="n"/>
      <c r="DO524" s="367" t="n"/>
      <c r="DP524" s="367" t="n"/>
      <c r="DQ524" s="367" t="n"/>
      <c r="DR524" s="367" t="n"/>
      <c r="DS524" s="367" t="n"/>
      <c r="DT524" s="367" t="n"/>
      <c r="DU524" s="367" t="n"/>
      <c r="DV524" s="367" t="n"/>
      <c r="DW524" s="367" t="n"/>
      <c r="DX524" s="367" t="n"/>
      <c r="DY524" s="367" t="n"/>
      <c r="DZ524" s="367" t="n"/>
      <c r="EA524" s="367" t="n"/>
      <c r="EB524" s="367" t="n"/>
      <c r="EC524" s="367" t="n"/>
      <c r="ED524" s="367" t="n"/>
      <c r="EE524" s="367" t="n"/>
      <c r="EF524" s="367" t="n"/>
      <c r="EG524" s="367" t="n"/>
      <c r="EH524" s="367" t="n"/>
      <c r="EI524" s="367" t="n"/>
    </row>
    <row r="525" ht="31.5" customFormat="1" customHeight="1" s="242">
      <c r="A525" s="236" t="n">
        <v>2022</v>
      </c>
      <c r="B525" s="192" t="n">
        <v>1</v>
      </c>
      <c r="C525" s="448" t="n">
        <v>44586</v>
      </c>
      <c r="D525" s="192" t="n">
        <v>124</v>
      </c>
      <c r="E525" s="192" t="n">
        <v>689</v>
      </c>
      <c r="F525" s="192" t="n">
        <v>4</v>
      </c>
      <c r="G525" s="241" t="inlineStr">
        <is>
          <t>لوحه غساله كيلوباترا</t>
        </is>
      </c>
      <c r="H525" t="inlineStr">
        <is>
          <t>FMDAII70CP0000</t>
        </is>
      </c>
      <c r="I525" t="inlineStr">
        <is>
          <t>1400*1700</t>
        </is>
      </c>
      <c r="J525" t="n">
        <v>2</v>
      </c>
      <c r="K525" t="n">
        <v>2</v>
      </c>
      <c r="L525" s="243" t="n">
        <v>75</v>
      </c>
      <c r="M525" s="244" t="n">
        <v>67.5</v>
      </c>
      <c r="N525" s="245" t="n">
        <v>82.5</v>
      </c>
      <c r="O525" s="235" t="n"/>
      <c r="P525" s="235" t="n"/>
      <c r="Q525" s="235" t="n"/>
      <c r="R525" s="235" t="n"/>
      <c r="S525" s="235" t="n"/>
      <c r="T525" s="235" t="n"/>
      <c r="U525" s="235" t="n"/>
      <c r="V525" s="235" t="n"/>
      <c r="W525" s="235" t="n"/>
      <c r="X525" s="235" t="n"/>
      <c r="Y525" s="195" t="n">
        <v>115</v>
      </c>
      <c r="Z525" s="195" t="n">
        <v>115</v>
      </c>
      <c r="AA525" s="235" t="n"/>
      <c r="AB525" s="235" t="n"/>
      <c r="AC525" s="235" t="n"/>
      <c r="AD525" s="235" t="n"/>
      <c r="AE525" s="235" t="n"/>
      <c r="AF525" s="235" t="n"/>
      <c r="AG525" s="235" t="n"/>
      <c r="AH525" s="235" t="n"/>
      <c r="AI525" s="235" t="n"/>
      <c r="AJ525" s="235" t="n"/>
      <c r="AK525" s="195" t="n">
        <v>114</v>
      </c>
      <c r="AL525" s="195" t="n">
        <v>113</v>
      </c>
      <c r="AM525" s="235" t="n"/>
      <c r="AN525" s="235" t="n"/>
      <c r="AO525" s="282" t="n"/>
      <c r="AP525" s="219" t="n">
        <v>60</v>
      </c>
      <c r="AQ525" s="220" t="n">
        <v>120</v>
      </c>
      <c r="AR525" s="218" t="n"/>
      <c r="AS525" s="218" t="n"/>
      <c r="AT525" s="218" t="n"/>
      <c r="AU525" s="218" t="n"/>
      <c r="AV525" s="218" t="n"/>
      <c r="AW525" s="218" t="n"/>
      <c r="AX525" s="218" t="n"/>
      <c r="AY525" s="218" t="n"/>
      <c r="AZ525" s="218" t="n"/>
      <c r="BA525" s="218" t="n"/>
      <c r="BB525" s="218" t="n"/>
      <c r="BC525" s="218" t="n"/>
      <c r="BD525" s="218" t="n"/>
      <c r="BE525" s="218" t="n"/>
      <c r="BF525" s="218" t="n"/>
      <c r="BG525" s="218" t="n"/>
      <c r="BH525" s="218" t="n"/>
      <c r="BI525" s="218" t="n"/>
      <c r="BJ525" s="218" t="n"/>
      <c r="BK525" s="218" t="n"/>
      <c r="BL525" s="218" t="n"/>
      <c r="BM525" s="218" t="n"/>
      <c r="BN525" s="218" t="n"/>
      <c r="BO525" s="218" t="n"/>
      <c r="BP525" s="218" t="n"/>
      <c r="BQ525" s="218" t="n"/>
      <c r="BR525" s="218" t="n"/>
      <c r="BS525" s="218" t="n"/>
      <c r="BT525" s="218" t="n"/>
      <c r="BU525" s="218" t="n"/>
      <c r="BV525" s="218" t="n"/>
      <c r="BW525" s="218" t="n"/>
      <c r="BX525" s="221" t="n"/>
      <c r="BY525" s="221" t="n"/>
      <c r="BZ525" s="221" t="n"/>
      <c r="CA525" s="221" t="n"/>
      <c r="CB525" s="221" t="n"/>
      <c r="CC525" s="221" t="n"/>
      <c r="CD525" s="221" t="n"/>
      <c r="CE525" s="221" t="n"/>
      <c r="CF525" s="221" t="n"/>
      <c r="CG525" s="222" t="n"/>
      <c r="CH525" s="217" t="n">
        <v>0.015</v>
      </c>
      <c r="CI525" s="449" t="n"/>
      <c r="CJ525" s="224" t="n"/>
      <c r="CK525" s="196" t="n"/>
      <c r="CL525" s="196" t="n"/>
      <c r="CM525" s="196" t="n"/>
      <c r="CN525" s="196" t="n"/>
      <c r="CO525" s="196" t="inlineStr">
        <is>
          <t>Media</t>
        </is>
      </c>
      <c r="CP525" s="24" t="inlineStr">
        <is>
          <t>Media</t>
        </is>
      </c>
      <c r="CQ525" s="367" t="n"/>
      <c r="CR525" s="367" t="n"/>
      <c r="CS525" s="367" t="n">
        <v>4</v>
      </c>
      <c r="CT525" s="367" t="n"/>
      <c r="CU525" s="367" t="n"/>
      <c r="CV525" s="367" t="n"/>
      <c r="CW525" s="367" t="n"/>
      <c r="CX525" s="367" t="n"/>
      <c r="CY525" s="367">
        <f>IFERROR(ROUND(STDEV(AN525,L525),1),"")</f>
        <v/>
      </c>
      <c r="CZ525" s="235">
        <f>IFERROR(ROUND(AVERAGE(O525:S525,AA525:AE525),0),"")</f>
        <v/>
      </c>
      <c r="DA525" s="235">
        <f>IFERROR(AVERAGE(T525:X525,AF525:AJ525),"")</f>
        <v/>
      </c>
      <c r="DB525" s="96" t="n"/>
      <c r="DC525" s="431">
        <f>SUM(BL525:BT525,AW525:BE525)</f>
        <v/>
      </c>
      <c r="DD525">
        <f>ROUND(DC525/K525,0)</f>
        <v/>
      </c>
      <c r="DE525">
        <f>IFERROR(ROUND(AVERAGE(Y525:Z525,AK525:AL525),0),"")</f>
        <v/>
      </c>
      <c r="DF525" s="218">
        <f>IFERROR(ROUND((3600/DE525*J525),0),"")</f>
        <v/>
      </c>
      <c r="DG525">
        <f>IFERROR(ROUND(DD525/DF525,1),"")</f>
        <v/>
      </c>
      <c r="DH525" s="431">
        <f>DD525+DB525</f>
        <v/>
      </c>
      <c r="DI525">
        <f>DC525/DH525</f>
        <v/>
      </c>
      <c r="DK525" s="431">
        <f>DF525-AP525</f>
        <v/>
      </c>
      <c r="DL525" s="367" t="n"/>
      <c r="DM525" s="367" t="n"/>
      <c r="DN525" s="367" t="n"/>
      <c r="DO525" s="367" t="n"/>
      <c r="DP525" s="367" t="n"/>
      <c r="DQ525" s="367" t="n"/>
      <c r="DR525" s="367" t="n"/>
      <c r="DS525" s="367" t="n"/>
      <c r="DT525" s="367" t="n"/>
      <c r="DU525" s="367" t="n"/>
      <c r="DV525" s="367" t="n"/>
      <c r="DW525" s="367" t="n"/>
      <c r="DX525" s="367" t="n"/>
      <c r="DY525" s="367" t="n"/>
      <c r="DZ525" s="367" t="n"/>
      <c r="EA525" s="367" t="n"/>
      <c r="EB525" s="367" t="n"/>
      <c r="EC525" s="367" t="n"/>
      <c r="ED525" s="367" t="n"/>
      <c r="EE525" s="367" t="n"/>
      <c r="EF525" s="367" t="n"/>
      <c r="EG525" s="367" t="n"/>
      <c r="EH525" s="367" t="n"/>
      <c r="EI525" s="367" t="n"/>
    </row>
    <row r="526" ht="31.5" customFormat="1" customHeight="1" s="242">
      <c r="A526" s="236" t="n">
        <v>2022</v>
      </c>
      <c r="B526" s="192" t="n">
        <v>1</v>
      </c>
      <c r="C526" s="448" t="n">
        <v>44586</v>
      </c>
      <c r="D526" s="192" t="n">
        <v>405</v>
      </c>
      <c r="E526" s="192" t="n">
        <v>619</v>
      </c>
      <c r="F526" s="192" t="n">
        <v>4</v>
      </c>
      <c r="G526" s="241" t="inlineStr">
        <is>
          <t>قاعدة غساله 8 كيلو فوق اتوماتيك p0000001719080</t>
        </is>
      </c>
      <c r="H526" t="inlineStr">
        <is>
          <t>FMCFII10819080</t>
        </is>
      </c>
      <c r="I526" t="inlineStr">
        <is>
          <t>1400*1700</t>
        </is>
      </c>
      <c r="J526" t="n">
        <v>1</v>
      </c>
      <c r="K526" t="n">
        <v>5</v>
      </c>
      <c r="L526" s="243" t="n">
        <v>420</v>
      </c>
      <c r="M526" s="244" t="n">
        <v>385.98</v>
      </c>
      <c r="N526" s="245" t="n">
        <v>454.02</v>
      </c>
      <c r="O526" s="235" t="n"/>
      <c r="P526" s="235" t="n"/>
      <c r="Q526" s="235" t="n"/>
      <c r="R526" s="235" t="n"/>
      <c r="S526" s="235" t="n"/>
      <c r="T526" s="235" t="n"/>
      <c r="U526" s="235" t="n"/>
      <c r="V526" s="235" t="n"/>
      <c r="W526" s="235" t="n"/>
      <c r="X526" s="235" t="n"/>
      <c r="Y526" s="195" t="n">
        <v>147</v>
      </c>
      <c r="Z526" s="195" t="n">
        <v>150</v>
      </c>
      <c r="AA526" s="235" t="n"/>
      <c r="AB526" s="235" t="n"/>
      <c r="AC526" s="235" t="n"/>
      <c r="AD526" s="235" t="n"/>
      <c r="AE526" s="235" t="n"/>
      <c r="AF526" s="235" t="n"/>
      <c r="AG526" s="235" t="n"/>
      <c r="AH526" s="235" t="n"/>
      <c r="AI526" s="235" t="n"/>
      <c r="AJ526" s="235" t="n"/>
      <c r="AK526" s="195" t="n">
        <v>152</v>
      </c>
      <c r="AL526" s="195" t="n">
        <v>151</v>
      </c>
      <c r="AM526" s="235" t="n"/>
      <c r="AN526" s="235" t="n"/>
      <c r="AO526" s="282" t="n"/>
      <c r="AP526" s="219" t="n">
        <v>18</v>
      </c>
      <c r="AQ526" s="220" t="n">
        <v>200</v>
      </c>
      <c r="AR526" s="218" t="n"/>
      <c r="AS526" s="218" t="n"/>
      <c r="AT526" s="218" t="n"/>
      <c r="AU526" s="218" t="n"/>
      <c r="AV526" s="218" t="n"/>
      <c r="AW526" s="218" t="n"/>
      <c r="AX526" s="218" t="n"/>
      <c r="AY526" s="218" t="n"/>
      <c r="AZ526" s="218" t="n"/>
      <c r="BA526" s="218" t="n"/>
      <c r="BB526" s="218" t="n"/>
      <c r="BC526" s="218" t="n"/>
      <c r="BD526" s="218" t="n"/>
      <c r="BE526" s="218" t="n"/>
      <c r="BF526" s="218" t="n"/>
      <c r="BG526" s="218" t="n"/>
      <c r="BH526" s="218" t="n"/>
      <c r="BI526" s="218" t="n"/>
      <c r="BJ526" s="218" t="n"/>
      <c r="BK526" s="218" t="n"/>
      <c r="BL526" s="218" t="n"/>
      <c r="BM526" s="218" t="n"/>
      <c r="BN526" s="218" t="n"/>
      <c r="BO526" s="218" t="n"/>
      <c r="BP526" s="218" t="n"/>
      <c r="BQ526" s="218" t="n"/>
      <c r="BR526" s="218" t="n"/>
      <c r="BS526" s="218" t="n"/>
      <c r="BT526" s="218" t="n"/>
      <c r="BU526" s="218" t="n"/>
      <c r="BV526" s="218" t="n"/>
      <c r="BW526" s="218" t="n"/>
      <c r="BX526" s="221" t="n"/>
      <c r="BY526" s="221" t="n"/>
      <c r="BZ526" s="221" t="n"/>
      <c r="CA526" s="221" t="n"/>
      <c r="CB526" s="221" t="n"/>
      <c r="CC526" s="221" t="n"/>
      <c r="CD526" s="221" t="n"/>
      <c r="CE526" s="221" t="n"/>
      <c r="CF526" s="221" t="n"/>
      <c r="CG526" s="222" t="n"/>
      <c r="CH526" s="217" t="n">
        <v>0.015</v>
      </c>
      <c r="CI526" s="449" t="n"/>
      <c r="CJ526" s="224" t="n"/>
      <c r="CK526" s="196" t="n"/>
      <c r="CL526" s="196" t="n"/>
      <c r="CM526" s="196" t="n"/>
      <c r="CN526" s="196" t="n"/>
      <c r="CO526" s="196" t="inlineStr">
        <is>
          <t>الكترولوكس</t>
        </is>
      </c>
      <c r="CP526" s="24" t="inlineStr">
        <is>
          <t>القاهرة للصناعات المغذية غسالات</t>
        </is>
      </c>
      <c r="CQ526" s="367" t="inlineStr">
        <is>
          <t>p0000001719080</t>
        </is>
      </c>
      <c r="CR526" s="367" t="n"/>
      <c r="CS526" s="367" t="n">
        <v>4</v>
      </c>
      <c r="CT526" s="367" t="n"/>
      <c r="CU526" s="367" t="n"/>
      <c r="CV526" s="367" t="n"/>
      <c r="CW526" s="367" t="n"/>
      <c r="CX526" s="367" t="n"/>
      <c r="CY526" s="367">
        <f>IFERROR(ROUND(STDEV(AN526,L526),1),"")</f>
        <v/>
      </c>
      <c r="CZ526" s="235">
        <f>IFERROR(ROUND(AVERAGE(O526:S526,AA526:AE526),0),"")</f>
        <v/>
      </c>
      <c r="DA526" s="235">
        <f>IFERROR(AVERAGE(T526:X526,AF526:AJ526),"")</f>
        <v/>
      </c>
      <c r="DB526" s="96" t="n"/>
      <c r="DC526" s="431">
        <f>SUM(BL526:BT526,AW526:BE526)</f>
        <v/>
      </c>
      <c r="DD526">
        <f>ROUND(DC526/K526,0)</f>
        <v/>
      </c>
      <c r="DE526">
        <f>IFERROR(ROUND(AVERAGE(Y526:Z526,AK526:AL526),0),"")</f>
        <v/>
      </c>
      <c r="DF526" s="218">
        <f>IFERROR(ROUND((3600/DE526*J526),0),"")</f>
        <v/>
      </c>
      <c r="DG526">
        <f>IFERROR(ROUND(DD526/DF526,1),"")</f>
        <v/>
      </c>
      <c r="DH526" s="431">
        <f>DD526+DB526</f>
        <v/>
      </c>
      <c r="DI526">
        <f>DC526/DH526</f>
        <v/>
      </c>
      <c r="DK526" s="431">
        <f>DF526-AP526</f>
        <v/>
      </c>
      <c r="DL526" s="367" t="n"/>
      <c r="DM526" s="367" t="n"/>
      <c r="DN526" s="367" t="n"/>
      <c r="DO526" s="367" t="n"/>
      <c r="DP526" s="367" t="n"/>
      <c r="DQ526" s="367" t="n"/>
      <c r="DR526" s="367" t="n"/>
      <c r="DS526" s="367" t="n"/>
      <c r="DT526" s="367" t="n"/>
      <c r="DU526" s="367" t="n"/>
      <c r="DV526" s="367" t="n"/>
      <c r="DW526" s="367" t="n"/>
      <c r="DX526" s="367" t="n"/>
      <c r="DY526" s="367" t="n"/>
      <c r="DZ526" s="367" t="n"/>
      <c r="EA526" s="367" t="n"/>
      <c r="EB526" s="367" t="n"/>
      <c r="EC526" s="367" t="n"/>
      <c r="ED526" s="367" t="n"/>
      <c r="EE526" s="367" t="n"/>
      <c r="EF526" s="367" t="n"/>
      <c r="EG526" s="367" t="n"/>
      <c r="EH526" s="367" t="n"/>
      <c r="EI526" s="367" t="n"/>
    </row>
    <row r="527" ht="31.5" customFormat="1" customHeight="1" s="242">
      <c r="A527" s="236" t="n">
        <v>2022</v>
      </c>
      <c r="B527" s="192" t="n">
        <v>1</v>
      </c>
      <c r="C527" s="448" t="n">
        <v>44586</v>
      </c>
      <c r="D527" s="192" t="n">
        <v>405</v>
      </c>
      <c r="E527" s="192" t="n">
        <v>620</v>
      </c>
      <c r="F527" s="192" t="n">
        <v>4</v>
      </c>
      <c r="G527" s="241" t="inlineStr">
        <is>
          <t>كفر غساله 8  كيلو فوق اتوماتيك 16338000005663</t>
        </is>
      </c>
      <c r="H527" t="inlineStr">
        <is>
          <t>FMCFII70805663</t>
        </is>
      </c>
      <c r="I527" t="inlineStr">
        <is>
          <t>1400*1700</t>
        </is>
      </c>
      <c r="J527" t="n">
        <v>1</v>
      </c>
      <c r="K527" t="n">
        <v>5</v>
      </c>
      <c r="L527" s="243" t="n">
        <v>233</v>
      </c>
      <c r="M527" s="244" t="n">
        <v>214.0105</v>
      </c>
      <c r="N527" s="245" t="n">
        <v>251.9895</v>
      </c>
      <c r="O527" s="235" t="n"/>
      <c r="P527" s="235" t="n"/>
      <c r="Q527" s="235" t="n"/>
      <c r="R527" s="235" t="n"/>
      <c r="S527" s="235" t="n"/>
      <c r="T527" s="235" t="n"/>
      <c r="U527" s="235" t="n"/>
      <c r="V527" s="235" t="n"/>
      <c r="W527" s="235" t="n"/>
      <c r="X527" s="235" t="n"/>
      <c r="Y527" s="195" t="n">
        <v>147</v>
      </c>
      <c r="Z527" s="195" t="n">
        <v>150</v>
      </c>
      <c r="AA527" s="235" t="n"/>
      <c r="AB527" s="235" t="n"/>
      <c r="AC527" s="235" t="n"/>
      <c r="AD527" s="235" t="n"/>
      <c r="AE527" s="235" t="n"/>
      <c r="AF527" s="235" t="n"/>
      <c r="AG527" s="235" t="n"/>
      <c r="AH527" s="235" t="n"/>
      <c r="AI527" s="235" t="n"/>
      <c r="AJ527" s="235" t="n"/>
      <c r="AK527" s="195" t="n">
        <v>152</v>
      </c>
      <c r="AL527" s="195" t="n">
        <v>151</v>
      </c>
      <c r="AM527" s="235" t="n"/>
      <c r="AN527" s="235" t="n"/>
      <c r="AO527" s="282" t="n"/>
      <c r="AP527" s="219" t="n">
        <v>18</v>
      </c>
      <c r="AQ527" s="220" t="n">
        <v>200</v>
      </c>
      <c r="AR527" s="218" t="n"/>
      <c r="AS527" s="218" t="n"/>
      <c r="AT527" s="218" t="n"/>
      <c r="AU527" s="218" t="n"/>
      <c r="AV527" s="218" t="n"/>
      <c r="AW527" s="218" t="n"/>
      <c r="AX527" s="218" t="n"/>
      <c r="AY527" s="218" t="n"/>
      <c r="AZ527" s="218" t="n"/>
      <c r="BA527" s="218" t="n"/>
      <c r="BB527" s="218" t="n"/>
      <c r="BC527" s="218" t="n"/>
      <c r="BD527" s="218" t="n"/>
      <c r="BE527" s="218" t="n"/>
      <c r="BF527" s="218" t="n"/>
      <c r="BG527" s="218" t="n"/>
      <c r="BH527" s="218" t="n"/>
      <c r="BI527" s="218" t="n"/>
      <c r="BJ527" s="218" t="n"/>
      <c r="BK527" s="218" t="n"/>
      <c r="BL527" s="218" t="n"/>
      <c r="BM527" s="218" t="n"/>
      <c r="BN527" s="218" t="n"/>
      <c r="BO527" s="218" t="n"/>
      <c r="BP527" s="218" t="n"/>
      <c r="BQ527" s="218" t="n"/>
      <c r="BR527" s="218" t="n"/>
      <c r="BS527" s="218" t="n"/>
      <c r="BT527" s="218" t="n"/>
      <c r="BU527" s="218" t="n"/>
      <c r="BV527" s="218" t="n"/>
      <c r="BW527" s="218" t="n"/>
      <c r="BX527" s="221" t="n"/>
      <c r="BY527" s="221" t="n"/>
      <c r="BZ527" s="221" t="n"/>
      <c r="CA527" s="221" t="n"/>
      <c r="CB527" s="221" t="n"/>
      <c r="CC527" s="221" t="n"/>
      <c r="CD527" s="221" t="n"/>
      <c r="CE527" s="221" t="n"/>
      <c r="CF527" s="221" t="n"/>
      <c r="CG527" s="222" t="n"/>
      <c r="CH527" s="217" t="n">
        <v>0.015</v>
      </c>
      <c r="CI527" s="449" t="n"/>
      <c r="CJ527" s="224" t="n"/>
      <c r="CK527" s="196" t="n"/>
      <c r="CL527" s="196" t="n"/>
      <c r="CM527" s="196" t="n"/>
      <c r="CN527" s="196" t="n"/>
      <c r="CO527" s="196" t="inlineStr">
        <is>
          <t>الكترولوكس</t>
        </is>
      </c>
      <c r="CP527" s="24" t="inlineStr">
        <is>
          <t>القاهرة للصناعات المغذية غسالات</t>
        </is>
      </c>
      <c r="CQ527" s="367" t="inlineStr">
        <is>
          <t>1.6338E+13</t>
        </is>
      </c>
      <c r="CR527" s="367" t="n"/>
      <c r="CS527" s="367" t="n">
        <v>4</v>
      </c>
      <c r="CT527" s="367" t="n"/>
      <c r="CU527" s="367" t="n"/>
      <c r="CV527" s="367" t="n"/>
      <c r="CW527" s="367" t="n"/>
      <c r="CX527" s="367" t="n"/>
      <c r="CY527" s="367">
        <f>IFERROR(ROUND(STDEV(AN527,L527),1),"")</f>
        <v/>
      </c>
      <c r="CZ527" s="235">
        <f>IFERROR(ROUND(AVERAGE(O527:S527,AA527:AE527),0),"")</f>
        <v/>
      </c>
      <c r="DA527" s="235">
        <f>IFERROR(AVERAGE(T527:X527,AF527:AJ527),"")</f>
        <v/>
      </c>
      <c r="DB527" s="96" t="n"/>
      <c r="DC527" s="431">
        <f>SUM(BL527:BT527,AW527:BE527)</f>
        <v/>
      </c>
      <c r="DD527">
        <f>ROUND(DC527/K527,0)</f>
        <v/>
      </c>
      <c r="DE527">
        <f>IFERROR(ROUND(AVERAGE(Y527:Z527,AK527:AL527),0),"")</f>
        <v/>
      </c>
      <c r="DF527" s="218">
        <f>IFERROR(ROUND((3600/DE527*J527),0),"")</f>
        <v/>
      </c>
      <c r="DG527">
        <f>IFERROR(ROUND(DD527/DF527,1),"")</f>
        <v/>
      </c>
      <c r="DH527" s="431">
        <f>DD527+DB527</f>
        <v/>
      </c>
      <c r="DI527">
        <f>DC527/DH527</f>
        <v/>
      </c>
      <c r="DK527" s="431">
        <f>DF527-AP527</f>
        <v/>
      </c>
      <c r="DL527" s="367" t="n"/>
      <c r="DM527" s="367" t="n"/>
      <c r="DN527" s="367" t="n"/>
      <c r="DO527" s="367" t="n"/>
      <c r="DP527" s="367" t="n"/>
      <c r="DQ527" s="367" t="n"/>
      <c r="DR527" s="367" t="n"/>
      <c r="DS527" s="367" t="n"/>
      <c r="DT527" s="367" t="n"/>
      <c r="DU527" s="367" t="n"/>
      <c r="DV527" s="367" t="n"/>
      <c r="DW527" s="367" t="n"/>
      <c r="DX527" s="367" t="n"/>
      <c r="DY527" s="367" t="n"/>
      <c r="DZ527" s="367" t="n"/>
      <c r="EA527" s="367" t="n"/>
      <c r="EB527" s="367" t="n"/>
      <c r="EC527" s="367" t="n"/>
      <c r="ED527" s="367" t="n"/>
      <c r="EE527" s="367" t="n"/>
      <c r="EF527" s="367" t="n"/>
      <c r="EG527" s="367" t="n"/>
      <c r="EH527" s="367" t="n"/>
      <c r="EI527" s="367" t="n"/>
    </row>
    <row r="528" ht="31.5" customFormat="1" customHeight="1" s="242">
      <c r="A528" s="236" t="n">
        <v>2022</v>
      </c>
      <c r="B528" s="192" t="n">
        <v>1</v>
      </c>
      <c r="C528" s="448" t="n">
        <v>44586</v>
      </c>
      <c r="D528" s="192" t="n">
        <v>405</v>
      </c>
      <c r="E528" s="192" t="n">
        <v>621</v>
      </c>
      <c r="F528" s="192" t="n">
        <v>4</v>
      </c>
      <c r="G528" s="241" t="inlineStr">
        <is>
          <t>جزء وسط غساله 8 كيلو فوق اتوماتيك 16338000005664</t>
        </is>
      </c>
      <c r="H528" t="inlineStr">
        <is>
          <t>FMCFII60805664</t>
        </is>
      </c>
      <c r="I528" t="inlineStr">
        <is>
          <t>1400*1700</t>
        </is>
      </c>
      <c r="J528" t="n">
        <v>1</v>
      </c>
      <c r="K528" t="n">
        <v>5</v>
      </c>
      <c r="L528" s="243" t="n">
        <v>191.5</v>
      </c>
      <c r="M528" s="244" t="n">
        <v>175.9885</v>
      </c>
      <c r="N528" s="245" t="n">
        <v>207.0115</v>
      </c>
      <c r="O528" s="235" t="n"/>
      <c r="P528" s="235" t="n"/>
      <c r="Q528" s="235" t="n"/>
      <c r="R528" s="235" t="n"/>
      <c r="S528" s="235" t="n"/>
      <c r="T528" s="235" t="n"/>
      <c r="U528" s="235" t="n"/>
      <c r="V528" s="235" t="n"/>
      <c r="W528" s="235" t="n"/>
      <c r="X528" s="235" t="n"/>
      <c r="Y528" s="195" t="n">
        <v>147</v>
      </c>
      <c r="Z528" s="195" t="n">
        <v>150</v>
      </c>
      <c r="AA528" s="235" t="n"/>
      <c r="AB528" s="235" t="n"/>
      <c r="AC528" s="235" t="n"/>
      <c r="AD528" s="235" t="n"/>
      <c r="AE528" s="235" t="n"/>
      <c r="AF528" s="235" t="n"/>
      <c r="AG528" s="235" t="n"/>
      <c r="AH528" s="235" t="n"/>
      <c r="AI528" s="235" t="n"/>
      <c r="AJ528" s="235" t="n"/>
      <c r="AK528" s="195" t="n">
        <v>152</v>
      </c>
      <c r="AL528" s="195" t="n">
        <v>151</v>
      </c>
      <c r="AM528" s="235" t="n"/>
      <c r="AN528" s="235" t="n"/>
      <c r="AO528" s="282" t="n"/>
      <c r="AP528" s="219" t="n">
        <v>18</v>
      </c>
      <c r="AQ528" s="220" t="n">
        <v>200</v>
      </c>
      <c r="AR528" s="218" t="n"/>
      <c r="AS528" s="218" t="n"/>
      <c r="AT528" s="218" t="n"/>
      <c r="AU528" s="218" t="n"/>
      <c r="AV528" s="218" t="n"/>
      <c r="AW528" s="218" t="n"/>
      <c r="AX528" s="218" t="n"/>
      <c r="AY528" s="218" t="n"/>
      <c r="AZ528" s="218" t="n"/>
      <c r="BA528" s="218" t="n"/>
      <c r="BB528" s="218" t="n"/>
      <c r="BC528" s="218" t="n"/>
      <c r="BD528" s="218" t="n"/>
      <c r="BE528" s="218" t="n"/>
      <c r="BF528" s="218" t="n"/>
      <c r="BG528" s="218" t="n"/>
      <c r="BH528" s="218" t="n"/>
      <c r="BI528" s="218" t="n"/>
      <c r="BJ528" s="218" t="n"/>
      <c r="BK528" s="218" t="n"/>
      <c r="BL528" s="218" t="n"/>
      <c r="BM528" s="218" t="n"/>
      <c r="BN528" s="218" t="n"/>
      <c r="BO528" s="218" t="n"/>
      <c r="BP528" s="218" t="n"/>
      <c r="BQ528" s="218" t="n"/>
      <c r="BR528" s="218" t="n"/>
      <c r="BS528" s="218" t="n"/>
      <c r="BT528" s="218" t="n"/>
      <c r="BU528" s="218" t="n"/>
      <c r="BV528" s="218" t="n"/>
      <c r="BW528" s="218" t="n"/>
      <c r="BX528" s="221" t="n"/>
      <c r="BY528" s="221" t="n"/>
      <c r="BZ528" s="221" t="n"/>
      <c r="CA528" s="221" t="n"/>
      <c r="CB528" s="221" t="n"/>
      <c r="CC528" s="221" t="n"/>
      <c r="CD528" s="221" t="n"/>
      <c r="CE528" s="221" t="n"/>
      <c r="CF528" s="221" t="n"/>
      <c r="CG528" s="222" t="n"/>
      <c r="CH528" s="217" t="n">
        <v>0.015</v>
      </c>
      <c r="CI528" s="449" t="n"/>
      <c r="CJ528" s="224" t="n"/>
      <c r="CK528" s="196" t="n"/>
      <c r="CL528" s="196" t="n"/>
      <c r="CM528" s="196" t="n"/>
      <c r="CN528" s="196" t="n"/>
      <c r="CO528" s="196" t="inlineStr">
        <is>
          <t>الكترولوكس</t>
        </is>
      </c>
      <c r="CP528" s="24" t="inlineStr">
        <is>
          <t>القاهرة للصناعات المغذية غسالات</t>
        </is>
      </c>
      <c r="CQ528" s="367" t="inlineStr">
        <is>
          <t>1.6338E+13</t>
        </is>
      </c>
      <c r="CR528" s="367" t="n"/>
      <c r="CS528" s="367" t="n">
        <v>4</v>
      </c>
      <c r="CT528" s="367" t="n"/>
      <c r="CU528" s="367" t="n"/>
      <c r="CV528" s="367" t="n"/>
      <c r="CW528" s="367" t="n"/>
      <c r="CX528" s="367" t="n"/>
      <c r="CY528" s="367">
        <f>IFERROR(ROUND(STDEV(AN528,L528),1),"")</f>
        <v/>
      </c>
      <c r="CZ528" s="235">
        <f>IFERROR(ROUND(AVERAGE(O528:S528,AA528:AE528),0),"")</f>
        <v/>
      </c>
      <c r="DA528" s="235">
        <f>IFERROR(AVERAGE(T528:X528,AF528:AJ528),"")</f>
        <v/>
      </c>
      <c r="DB528" s="96" t="n"/>
      <c r="DC528" s="431">
        <f>SUM(BL528:BT528,AW528:BE528)</f>
        <v/>
      </c>
      <c r="DD528">
        <f>ROUND(DC528/K528,0)</f>
        <v/>
      </c>
      <c r="DE528">
        <f>IFERROR(ROUND(AVERAGE(Y528:Z528,AK528:AL528),0),"")</f>
        <v/>
      </c>
      <c r="DF528" s="218">
        <f>IFERROR(ROUND((3600/DE528*J528),0),"")</f>
        <v/>
      </c>
      <c r="DG528">
        <f>IFERROR(ROUND(DD528/DF528,1),"")</f>
        <v/>
      </c>
      <c r="DH528" s="431">
        <f>DD528+DB528</f>
        <v/>
      </c>
      <c r="DI528">
        <f>DC528/DH528</f>
        <v/>
      </c>
      <c r="DK528" s="431">
        <f>DF528-AP528</f>
        <v/>
      </c>
      <c r="DL528" s="367" t="n"/>
      <c r="DM528" s="367" t="n"/>
      <c r="DN528" s="367" t="n"/>
      <c r="DO528" s="367" t="n"/>
      <c r="DP528" s="367" t="n"/>
      <c r="DQ528" s="367" t="n"/>
      <c r="DR528" s="367" t="n"/>
      <c r="DS528" s="367" t="n"/>
      <c r="DT528" s="367" t="n"/>
      <c r="DU528" s="367" t="n"/>
      <c r="DV528" s="367" t="n"/>
      <c r="DW528" s="367" t="n"/>
      <c r="DX528" s="367" t="n"/>
      <c r="DY528" s="367" t="n"/>
      <c r="DZ528" s="367" t="n"/>
      <c r="EA528" s="367" t="n"/>
      <c r="EB528" s="367" t="n"/>
      <c r="EC528" s="367" t="n"/>
      <c r="ED528" s="367" t="n"/>
      <c r="EE528" s="367" t="n"/>
      <c r="EF528" s="367" t="n"/>
      <c r="EG528" s="367" t="n"/>
      <c r="EH528" s="367" t="n"/>
      <c r="EI528" s="367" t="n"/>
    </row>
    <row r="529" ht="31.5" customFormat="1" customHeight="1" s="242">
      <c r="A529" s="236" t="n">
        <v>2022</v>
      </c>
      <c r="B529" s="192" t="n">
        <v>1</v>
      </c>
      <c r="C529" s="448" t="n">
        <v>44586</v>
      </c>
      <c r="D529" s="192" t="n">
        <v>405</v>
      </c>
      <c r="E529" s="192" t="n">
        <v>622</v>
      </c>
      <c r="F529" s="192" t="n">
        <v>4</v>
      </c>
      <c r="G529" s="241" t="inlineStr">
        <is>
          <t>زوايا غساله  8 كيلو فوق اتوماتيك F+B 16338000004053</t>
        </is>
      </c>
      <c r="H529" t="inlineStr">
        <is>
          <t>FMCFII20804053</t>
        </is>
      </c>
      <c r="I529" t="inlineStr">
        <is>
          <t>1400*1700</t>
        </is>
      </c>
      <c r="J529" t="n">
        <v>1</v>
      </c>
      <c r="K529" t="n">
        <v>5</v>
      </c>
      <c r="L529" s="243" t="n">
        <v>187</v>
      </c>
      <c r="M529" s="244" t="n">
        <v>172.414</v>
      </c>
      <c r="N529" s="245" t="n">
        <v>201.586</v>
      </c>
      <c r="O529" s="235" t="n"/>
      <c r="P529" s="235" t="n"/>
      <c r="Q529" s="235" t="n"/>
      <c r="R529" s="235" t="n"/>
      <c r="S529" s="235" t="n"/>
      <c r="T529" s="235" t="n"/>
      <c r="U529" s="235" t="n"/>
      <c r="V529" s="235" t="n"/>
      <c r="W529" s="235" t="n"/>
      <c r="X529" s="235" t="n"/>
      <c r="Y529" s="195" t="n">
        <v>147</v>
      </c>
      <c r="Z529" s="195" t="n">
        <v>150</v>
      </c>
      <c r="AA529" s="235" t="n"/>
      <c r="AB529" s="235" t="n"/>
      <c r="AC529" s="235" t="n"/>
      <c r="AD529" s="235" t="n"/>
      <c r="AE529" s="235" t="n"/>
      <c r="AF529" s="235" t="n"/>
      <c r="AG529" s="235" t="n"/>
      <c r="AH529" s="235" t="n"/>
      <c r="AI529" s="235" t="n"/>
      <c r="AJ529" s="235" t="n"/>
      <c r="AK529" s="195" t="n">
        <v>152</v>
      </c>
      <c r="AL529" s="195" t="n">
        <v>151</v>
      </c>
      <c r="AM529" s="235" t="n"/>
      <c r="AN529" s="235" t="n"/>
      <c r="AO529" s="282" t="n"/>
      <c r="AP529" s="219" t="n">
        <v>18</v>
      </c>
      <c r="AQ529" s="220" t="n">
        <v>200</v>
      </c>
      <c r="AR529" s="218" t="n"/>
      <c r="AS529" s="218" t="n"/>
      <c r="AT529" s="218" t="n"/>
      <c r="AU529" s="218" t="n"/>
      <c r="AV529" s="218" t="n"/>
      <c r="AW529" s="218" t="n"/>
      <c r="AX529" s="218" t="n"/>
      <c r="AY529" s="218" t="n"/>
      <c r="AZ529" s="218" t="n"/>
      <c r="BA529" s="218" t="n"/>
      <c r="BB529" s="218" t="n"/>
      <c r="BC529" s="218" t="n"/>
      <c r="BD529" s="218" t="n"/>
      <c r="BE529" s="218" t="n"/>
      <c r="BF529" s="218" t="n"/>
      <c r="BG529" s="218" t="n"/>
      <c r="BH529" s="218" t="n"/>
      <c r="BI529" s="218" t="n"/>
      <c r="BJ529" s="218" t="n"/>
      <c r="BK529" s="218" t="n"/>
      <c r="BL529" s="218" t="n"/>
      <c r="BM529" s="218" t="n"/>
      <c r="BN529" s="218" t="n"/>
      <c r="BO529" s="218" t="n"/>
      <c r="BP529" s="218" t="n"/>
      <c r="BQ529" s="218" t="n"/>
      <c r="BR529" s="218" t="n"/>
      <c r="BS529" s="218" t="n"/>
      <c r="BT529" s="218" t="n"/>
      <c r="BU529" s="218" t="n"/>
      <c r="BV529" s="218" t="n"/>
      <c r="BW529" s="218" t="n"/>
      <c r="BX529" s="221" t="n"/>
      <c r="BY529" s="221" t="n"/>
      <c r="BZ529" s="221" t="n"/>
      <c r="CA529" s="221" t="n"/>
      <c r="CB529" s="221" t="n"/>
      <c r="CC529" s="221" t="n"/>
      <c r="CD529" s="221" t="n"/>
      <c r="CE529" s="221" t="n"/>
      <c r="CF529" s="221" t="n"/>
      <c r="CG529" s="222" t="n"/>
      <c r="CH529" s="217" t="n">
        <v>0.015</v>
      </c>
      <c r="CI529" s="449" t="n"/>
      <c r="CJ529" s="224" t="n"/>
      <c r="CK529" s="196" t="n"/>
      <c r="CL529" s="196" t="n"/>
      <c r="CM529" s="196" t="n"/>
      <c r="CN529" s="196" t="n"/>
      <c r="CO529" s="196" t="inlineStr">
        <is>
          <t>الكترولوكس</t>
        </is>
      </c>
      <c r="CP529" s="24" t="inlineStr">
        <is>
          <t>القاهرة للصناعات المغذية غسالات</t>
        </is>
      </c>
      <c r="CQ529" s="367" t="inlineStr">
        <is>
          <t>1.6338E+13</t>
        </is>
      </c>
      <c r="CR529" s="367" t="n"/>
      <c r="CS529" s="367" t="n">
        <v>4</v>
      </c>
      <c r="CT529" s="367" t="n"/>
      <c r="CU529" s="367" t="n"/>
      <c r="CV529" s="367" t="n"/>
      <c r="CW529" s="367" t="n"/>
      <c r="CX529" s="367" t="n"/>
      <c r="CY529" s="367">
        <f>IFERROR(ROUND(STDEV(AN529,L529),1),"")</f>
        <v/>
      </c>
      <c r="CZ529" s="235">
        <f>IFERROR(ROUND(AVERAGE(O529:S529,AA529:AE529),0),"")</f>
        <v/>
      </c>
      <c r="DA529" s="235">
        <f>IFERROR(AVERAGE(T529:X529,AF529:AJ529),"")</f>
        <v/>
      </c>
      <c r="DB529" s="96" t="n"/>
      <c r="DC529" s="431">
        <f>SUM(BL529:BT529,AW529:BE529)</f>
        <v/>
      </c>
      <c r="DD529">
        <f>ROUND(DC529/K529,0)</f>
        <v/>
      </c>
      <c r="DE529">
        <f>IFERROR(ROUND(AVERAGE(Y529:Z529,AK529:AL529),0),"")</f>
        <v/>
      </c>
      <c r="DF529" s="218">
        <f>IFERROR(ROUND((3600/DE529*J529),0),"")</f>
        <v/>
      </c>
      <c r="DG529">
        <f>IFERROR(ROUND(DD529/DF529,1),"")</f>
        <v/>
      </c>
      <c r="DH529" s="431">
        <f>DD529+DB529</f>
        <v/>
      </c>
      <c r="DI529">
        <f>DC529/DH529</f>
        <v/>
      </c>
      <c r="DK529" s="431">
        <f>DF529-AP529</f>
        <v/>
      </c>
      <c r="DL529" s="367" t="n"/>
      <c r="DM529" s="367" t="n"/>
      <c r="DN529" s="367" t="n"/>
      <c r="DO529" s="367" t="n"/>
      <c r="DP529" s="367" t="n"/>
      <c r="DQ529" s="367" t="n"/>
      <c r="DR529" s="367" t="n"/>
      <c r="DS529" s="367" t="n"/>
      <c r="DT529" s="367" t="n"/>
      <c r="DU529" s="367" t="n"/>
      <c r="DV529" s="367" t="n"/>
      <c r="DW529" s="367" t="n"/>
      <c r="DX529" s="367" t="n"/>
      <c r="DY529" s="367" t="n"/>
      <c r="DZ529" s="367" t="n"/>
      <c r="EA529" s="367" t="n"/>
      <c r="EB529" s="367" t="n"/>
      <c r="EC529" s="367" t="n"/>
      <c r="ED529" s="367" t="n"/>
      <c r="EE529" s="367" t="n"/>
      <c r="EF529" s="367" t="n"/>
      <c r="EG529" s="367" t="n"/>
      <c r="EH529" s="367" t="n"/>
      <c r="EI529" s="367" t="n"/>
    </row>
    <row r="530" ht="31.5" customFormat="1" customHeight="1" s="242">
      <c r="A530" s="236" t="n">
        <v>2022</v>
      </c>
      <c r="B530" s="192" t="n">
        <v>1</v>
      </c>
      <c r="C530" s="448" t="n">
        <v>44586</v>
      </c>
      <c r="D530" s="192" t="n">
        <v>18</v>
      </c>
      <c r="E530" s="192" t="n">
        <v>49</v>
      </c>
      <c r="F530" s="192" t="n">
        <v>6</v>
      </c>
      <c r="G530" s="241" t="inlineStr">
        <is>
          <t xml:space="preserve"> LgWashing machine (Cover)</t>
        </is>
      </c>
      <c r="H530" t="inlineStr">
        <is>
          <t>FMLGEI20000000</t>
        </is>
      </c>
      <c r="I530" t="inlineStr">
        <is>
          <t>1700*1400</t>
        </is>
      </c>
      <c r="J530" t="n">
        <v>2</v>
      </c>
      <c r="K530" t="n">
        <v>3</v>
      </c>
      <c r="L530" s="243" t="n">
        <v>100</v>
      </c>
      <c r="M530" s="244" t="n">
        <v>95.5</v>
      </c>
      <c r="N530" s="245" t="n">
        <v>104.5</v>
      </c>
      <c r="O530" s="235" t="n"/>
      <c r="P530" s="235" t="n"/>
      <c r="Q530" s="235" t="n"/>
      <c r="R530" s="235" t="n"/>
      <c r="S530" s="235" t="n"/>
      <c r="T530" s="235" t="n"/>
      <c r="U530" s="235" t="n"/>
      <c r="V530" s="235" t="n"/>
      <c r="W530" s="235" t="n"/>
      <c r="X530" s="235" t="n"/>
      <c r="Y530" s="195" t="n">
        <v>105</v>
      </c>
      <c r="Z530" s="195" t="n">
        <v>105</v>
      </c>
      <c r="AA530" s="235" t="n"/>
      <c r="AB530" s="235" t="n"/>
      <c r="AC530" s="235" t="n"/>
      <c r="AD530" s="235" t="n"/>
      <c r="AE530" s="235" t="n"/>
      <c r="AF530" s="235" t="n"/>
      <c r="AG530" s="235" t="n"/>
      <c r="AH530" s="235" t="n"/>
      <c r="AI530" s="235" t="n"/>
      <c r="AJ530" s="235" t="n"/>
      <c r="AK530" s="195" t="n">
        <v>106</v>
      </c>
      <c r="AL530" s="195" t="n">
        <v>105</v>
      </c>
      <c r="AM530" s="235" t="n"/>
      <c r="AN530" s="235" t="n"/>
      <c r="AO530" s="282" t="n"/>
      <c r="AP530" s="219" t="n">
        <v>101</v>
      </c>
      <c r="AQ530" s="220" t="n">
        <v>107</v>
      </c>
      <c r="AR530" s="218" t="n"/>
      <c r="AS530" s="218" t="n"/>
      <c r="AT530" s="218" t="n"/>
      <c r="AU530" s="218" t="n"/>
      <c r="AV530" s="218" t="n"/>
      <c r="AW530" s="218" t="n"/>
      <c r="AX530" s="218" t="n"/>
      <c r="AY530" s="218" t="n"/>
      <c r="AZ530" s="218" t="n"/>
      <c r="BA530" s="218" t="n"/>
      <c r="BB530" s="218" t="n"/>
      <c r="BC530" s="218" t="n"/>
      <c r="BD530" s="218" t="n"/>
      <c r="BE530" s="218" t="n"/>
      <c r="BF530" s="218" t="n"/>
      <c r="BG530" s="218" t="n"/>
      <c r="BH530" s="218" t="n"/>
      <c r="BI530" s="218" t="n"/>
      <c r="BJ530" s="218" t="n"/>
      <c r="BK530" s="218" t="n"/>
      <c r="BL530" s="218" t="n"/>
      <c r="BM530" s="218" t="n"/>
      <c r="BN530" s="218" t="n"/>
      <c r="BO530" s="218" t="n"/>
      <c r="BP530" s="218" t="n"/>
      <c r="BQ530" s="218" t="n"/>
      <c r="BR530" s="218" t="n"/>
      <c r="BS530" s="218" t="n"/>
      <c r="BT530" s="218" t="n"/>
      <c r="BU530" s="218" t="n"/>
      <c r="BV530" s="218" t="n"/>
      <c r="BW530" s="218" t="n"/>
      <c r="BX530" s="221" t="n"/>
      <c r="BY530" s="221" t="n"/>
      <c r="BZ530" s="221" t="n"/>
      <c r="CA530" s="221" t="n"/>
      <c r="CB530" s="221" t="n"/>
      <c r="CC530" s="221" t="n"/>
      <c r="CD530" s="221" t="n"/>
      <c r="CE530" s="221" t="n"/>
      <c r="CF530" s="221" t="n"/>
      <c r="CG530" s="222" t="n"/>
      <c r="CH530" s="217" t="n">
        <v>0.015</v>
      </c>
      <c r="CI530" s="449" t="n"/>
      <c r="CJ530" s="224" t="n"/>
      <c r="CK530" s="196" t="n"/>
      <c r="CL530" s="196" t="n"/>
      <c r="CM530" s="196" t="n"/>
      <c r="CN530" s="196" t="n"/>
      <c r="CO530" s="196" t="inlineStr">
        <is>
          <t>LG</t>
        </is>
      </c>
      <c r="CP530" s="24" t="inlineStr">
        <is>
          <t>HE</t>
        </is>
      </c>
      <c r="CQ530" s="367" t="inlineStr">
        <is>
          <t>3920EZ2058A</t>
        </is>
      </c>
      <c r="CR530" s="367" t="inlineStr">
        <is>
          <t>mmf</t>
        </is>
      </c>
      <c r="CS530" s="367" t="n">
        <v>4</v>
      </c>
      <c r="CT530" s="367" t="n"/>
      <c r="CU530" s="367" t="n"/>
      <c r="CV530" s="367" t="n"/>
      <c r="CW530" s="367" t="n"/>
      <c r="CX530" s="367" t="n"/>
      <c r="CY530" s="367">
        <f>IFERROR(ROUND(STDEV(AN530,L530),1),"")</f>
        <v/>
      </c>
      <c r="CZ530" s="235">
        <f>IFERROR(ROUND(AVERAGE(O530:S530,AA530:AE530),0),"")</f>
        <v/>
      </c>
      <c r="DA530" s="235">
        <f>IFERROR(AVERAGE(T530:X530,AF530:AJ530),"")</f>
        <v/>
      </c>
      <c r="DB530" s="96" t="n"/>
      <c r="DC530" s="431">
        <f>SUM(BL530:BT530,AW530:BE530)</f>
        <v/>
      </c>
      <c r="DD530">
        <f>ROUND(DC530/K530,0)</f>
        <v/>
      </c>
      <c r="DE530">
        <f>IFERROR(ROUND(AVERAGE(Y530:Z530,AK530:AL530),0),"")</f>
        <v/>
      </c>
      <c r="DF530" s="218">
        <f>IFERROR(ROUND((3600/DE530*J530),0),"")</f>
        <v/>
      </c>
      <c r="DG530">
        <f>IFERROR(ROUND(DD530/DF530,1),"")</f>
        <v/>
      </c>
      <c r="DH530" s="431">
        <f>DD530+DB530</f>
        <v/>
      </c>
      <c r="DI530">
        <f>DC530/DH530</f>
        <v/>
      </c>
      <c r="DK530" s="431">
        <f>DF530-AP530</f>
        <v/>
      </c>
      <c r="DL530" s="367" t="n"/>
      <c r="DM530" s="367" t="n"/>
      <c r="DN530" s="367" t="n"/>
      <c r="DO530" s="367" t="n"/>
      <c r="DP530" s="367" t="n"/>
      <c r="DQ530" s="367" t="n"/>
      <c r="DR530" s="367" t="n"/>
      <c r="DS530" s="367" t="n"/>
      <c r="DT530" s="367" t="n"/>
      <c r="DU530" s="367" t="n"/>
      <c r="DV530" s="367" t="n"/>
      <c r="DW530" s="367" t="n"/>
      <c r="DX530" s="367" t="n"/>
      <c r="DY530" s="367" t="n"/>
      <c r="DZ530" s="367" t="n"/>
      <c r="EA530" s="367" t="n"/>
      <c r="EB530" s="367" t="n"/>
      <c r="EC530" s="367" t="n"/>
      <c r="ED530" s="367" t="n"/>
      <c r="EE530" s="367" t="n"/>
      <c r="EF530" s="367" t="n"/>
      <c r="EG530" s="367" t="n"/>
      <c r="EH530" s="367" t="n"/>
      <c r="EI530" s="367" t="n"/>
    </row>
    <row r="531" ht="31.5" customFormat="1" customHeight="1" s="242">
      <c r="A531" s="236" t="n">
        <v>2022</v>
      </c>
      <c r="B531" s="192" t="n">
        <v>1</v>
      </c>
      <c r="C531" s="448" t="n">
        <v>44586</v>
      </c>
      <c r="D531" s="192" t="n">
        <v>18</v>
      </c>
      <c r="E531" s="192" t="n">
        <v>50</v>
      </c>
      <c r="F531" s="192" t="n">
        <v>6</v>
      </c>
      <c r="G531" s="241" t="inlineStr">
        <is>
          <t>LgWashing machine (Angels)</t>
        </is>
      </c>
      <c r="H531" t="inlineStr">
        <is>
          <t>FMLGEI40000000</t>
        </is>
      </c>
      <c r="I531" t="inlineStr">
        <is>
          <t>1700*1400</t>
        </is>
      </c>
      <c r="J531" t="n">
        <v>2</v>
      </c>
      <c r="K531" t="n">
        <v>3</v>
      </c>
      <c r="L531" s="243" t="n">
        <v>54</v>
      </c>
      <c r="M531" s="244" t="n">
        <v>51.57</v>
      </c>
      <c r="N531" s="245" t="n">
        <v>56.43</v>
      </c>
      <c r="O531" s="235" t="n"/>
      <c r="P531" s="235" t="n"/>
      <c r="Q531" s="235" t="n"/>
      <c r="R531" s="235" t="n"/>
      <c r="S531" s="235" t="n"/>
      <c r="T531" s="235" t="n"/>
      <c r="U531" s="235" t="n"/>
      <c r="V531" s="235" t="n"/>
      <c r="W531" s="235" t="n"/>
      <c r="X531" s="235" t="n"/>
      <c r="Y531" s="195" t="n">
        <v>105</v>
      </c>
      <c r="Z531" s="195" t="n">
        <v>105</v>
      </c>
      <c r="AA531" s="235" t="n"/>
      <c r="AB531" s="235" t="n"/>
      <c r="AC531" s="235" t="n"/>
      <c r="AD531" s="235" t="n"/>
      <c r="AE531" s="235" t="n"/>
      <c r="AF531" s="235" t="n"/>
      <c r="AG531" s="235" t="n"/>
      <c r="AH531" s="235" t="n"/>
      <c r="AI531" s="235" t="n"/>
      <c r="AJ531" s="235" t="n"/>
      <c r="AK531" s="195" t="n">
        <v>106</v>
      </c>
      <c r="AL531" s="195" t="n">
        <v>105</v>
      </c>
      <c r="AM531" s="235" t="n"/>
      <c r="AN531" s="235" t="n"/>
      <c r="AO531" s="282" t="n"/>
      <c r="AP531" s="219" t="n">
        <v>101</v>
      </c>
      <c r="AQ531" s="220" t="n">
        <v>107</v>
      </c>
      <c r="AR531" s="218" t="n"/>
      <c r="AS531" s="218" t="n"/>
      <c r="AT531" s="218" t="n"/>
      <c r="AU531" s="218" t="n"/>
      <c r="AV531" s="218" t="n"/>
      <c r="AW531" s="218" t="n"/>
      <c r="AX531" s="218" t="n"/>
      <c r="AY531" s="218" t="n"/>
      <c r="AZ531" s="218" t="n"/>
      <c r="BA531" s="218" t="n"/>
      <c r="BB531" s="218" t="n"/>
      <c r="BC531" s="218" t="n"/>
      <c r="BD531" s="218" t="n"/>
      <c r="BE531" s="218" t="n"/>
      <c r="BF531" s="218" t="n"/>
      <c r="BG531" s="218" t="n"/>
      <c r="BH531" s="218" t="n"/>
      <c r="BI531" s="218" t="n"/>
      <c r="BJ531" s="218" t="n"/>
      <c r="BK531" s="218" t="n"/>
      <c r="BL531" s="218" t="n"/>
      <c r="BM531" s="218" t="n"/>
      <c r="BN531" s="218" t="n"/>
      <c r="BO531" s="218" t="n"/>
      <c r="BP531" s="218" t="n"/>
      <c r="BQ531" s="218" t="n"/>
      <c r="BR531" s="218" t="n"/>
      <c r="BS531" s="218" t="n"/>
      <c r="BT531" s="218" t="n"/>
      <c r="BU531" s="218" t="n"/>
      <c r="BV531" s="218" t="n"/>
      <c r="BW531" s="218" t="n"/>
      <c r="BX531" s="221" t="n"/>
      <c r="BY531" s="221" t="n"/>
      <c r="BZ531" s="221" t="n"/>
      <c r="CA531" s="221" t="n"/>
      <c r="CB531" s="221" t="n"/>
      <c r="CC531" s="221" t="n"/>
      <c r="CD531" s="221" t="n"/>
      <c r="CE531" s="221" t="n"/>
      <c r="CF531" s="221" t="n"/>
      <c r="CG531" s="222" t="n"/>
      <c r="CH531" s="217" t="n">
        <v>0.015</v>
      </c>
      <c r="CI531" s="449" t="n"/>
      <c r="CJ531" s="224" t="n"/>
      <c r="CK531" s="196" t="n"/>
      <c r="CL531" s="196" t="n"/>
      <c r="CM531" s="196" t="n"/>
      <c r="CN531" s="196" t="n"/>
      <c r="CO531" s="196" t="inlineStr">
        <is>
          <t>LG</t>
        </is>
      </c>
      <c r="CP531" s="24" t="inlineStr">
        <is>
          <t>HE</t>
        </is>
      </c>
      <c r="CQ531" s="367" t="inlineStr">
        <is>
          <t>3920FZ3114C</t>
        </is>
      </c>
      <c r="CR531" s="367" t="inlineStr">
        <is>
          <t>mmf</t>
        </is>
      </c>
      <c r="CS531" s="367" t="n">
        <v>4</v>
      </c>
      <c r="CT531" s="367" t="n"/>
      <c r="CU531" s="367" t="n"/>
      <c r="CV531" s="367" t="n"/>
      <c r="CW531" s="367" t="n"/>
      <c r="CX531" s="367" t="n"/>
      <c r="CY531" s="367">
        <f>IFERROR(ROUND(STDEV(AN531,L531),1),"")</f>
        <v/>
      </c>
      <c r="CZ531" s="235">
        <f>IFERROR(ROUND(AVERAGE(O531:S531,AA531:AE531),0),"")</f>
        <v/>
      </c>
      <c r="DA531" s="235">
        <f>IFERROR(AVERAGE(T531:X531,AF531:AJ531),"")</f>
        <v/>
      </c>
      <c r="DB531" s="96" t="n"/>
      <c r="DC531" s="431">
        <f>SUM(BL531:BT531,AW531:BE531)</f>
        <v/>
      </c>
      <c r="DD531">
        <f>ROUND(DC531/K531,0)</f>
        <v/>
      </c>
      <c r="DE531">
        <f>IFERROR(ROUND(AVERAGE(Y531:Z531,AK531:AL531),0),"")</f>
        <v/>
      </c>
      <c r="DF531" s="218">
        <f>IFERROR(ROUND((3600/DE531*J531),0),"")</f>
        <v/>
      </c>
      <c r="DG531">
        <f>IFERROR(ROUND(DD531/DF531,1),"")</f>
        <v/>
      </c>
      <c r="DH531" s="431">
        <f>DD531+DB531</f>
        <v/>
      </c>
      <c r="DI531">
        <f>DC531/DH531</f>
        <v/>
      </c>
      <c r="DK531" s="431">
        <f>DF531-AP531</f>
        <v/>
      </c>
      <c r="DL531" s="367" t="n"/>
      <c r="DM531" s="367" t="n"/>
      <c r="DN531" s="367" t="n"/>
      <c r="DO531" s="367" t="n"/>
      <c r="DP531" s="367" t="n"/>
      <c r="DQ531" s="367" t="n"/>
      <c r="DR531" s="367" t="n"/>
      <c r="DS531" s="367" t="n"/>
      <c r="DT531" s="367" t="n"/>
      <c r="DU531" s="367" t="n"/>
      <c r="DV531" s="367" t="n"/>
      <c r="DW531" s="367" t="n"/>
      <c r="DX531" s="367" t="n"/>
      <c r="DY531" s="367" t="n"/>
      <c r="DZ531" s="367" t="n"/>
      <c r="EA531" s="367" t="n"/>
      <c r="EB531" s="367" t="n"/>
      <c r="EC531" s="367" t="n"/>
      <c r="ED531" s="367" t="n"/>
      <c r="EE531" s="367" t="n"/>
      <c r="EF531" s="367" t="n"/>
      <c r="EG531" s="367" t="n"/>
      <c r="EH531" s="367" t="n"/>
      <c r="EI531" s="367" t="n"/>
    </row>
    <row r="532" ht="31.5" customFormat="1" customHeight="1" s="242">
      <c r="A532" s="236" t="n">
        <v>2022</v>
      </c>
      <c r="B532" s="192" t="n">
        <v>1</v>
      </c>
      <c r="C532" s="448" t="n">
        <v>44586</v>
      </c>
      <c r="D532" s="192" t="n">
        <v>384</v>
      </c>
      <c r="E532" s="192" t="n">
        <v>556</v>
      </c>
      <c r="F532" s="192" t="n">
        <v>6</v>
      </c>
      <c r="G532" s="241" t="inlineStr">
        <is>
          <t>LG 65 UM 73 top&amp;bottom</t>
        </is>
      </c>
      <c r="H532" t="inlineStr">
        <is>
          <t>FMLGEI65UM7301</t>
        </is>
      </c>
      <c r="I532" t="inlineStr">
        <is>
          <t>1400*1700</t>
        </is>
      </c>
      <c r="J532" t="n">
        <v>1</v>
      </c>
      <c r="K532" t="n">
        <v>6</v>
      </c>
      <c r="L532" s="243" t="n">
        <v>1066</v>
      </c>
      <c r="M532" s="244" t="n">
        <v>1003.106</v>
      </c>
      <c r="N532" s="245" t="n">
        <v>1141.686</v>
      </c>
      <c r="O532" s="235" t="n">
        <v>729600</v>
      </c>
      <c r="P532" s="235" t="n">
        <v>704800</v>
      </c>
      <c r="Q532" s="235" t="n">
        <v>699200</v>
      </c>
      <c r="R532" s="235" t="n">
        <v>688400</v>
      </c>
      <c r="S532" s="235" t="n">
        <v>665200</v>
      </c>
      <c r="T532" s="235" t="n">
        <v>532800</v>
      </c>
      <c r="U532" s="235" t="n">
        <v>525600</v>
      </c>
      <c r="V532" s="235" t="n">
        <v>526000</v>
      </c>
      <c r="W532" s="235" t="n">
        <v>522400</v>
      </c>
      <c r="X532" s="235" t="n">
        <v>521600</v>
      </c>
      <c r="Y532" s="195" t="n">
        <v>157</v>
      </c>
      <c r="Z532" s="195" t="n">
        <v>155</v>
      </c>
      <c r="AA532" s="235" t="n">
        <v>717600</v>
      </c>
      <c r="AB532" s="235" t="n">
        <v>708400</v>
      </c>
      <c r="AC532" s="235" t="n">
        <v>703600</v>
      </c>
      <c r="AD532" s="235" t="n">
        <v>701600</v>
      </c>
      <c r="AE532" s="235" t="n">
        <v>712800</v>
      </c>
      <c r="AF532" s="235" t="n">
        <v>550800</v>
      </c>
      <c r="AG532" s="235" t="n">
        <v>542800</v>
      </c>
      <c r="AH532" s="235" t="n">
        <v>540800</v>
      </c>
      <c r="AI532" s="235" t="n">
        <v>537600</v>
      </c>
      <c r="AJ532" s="235" t="n">
        <v>534000</v>
      </c>
      <c r="AK532" s="195" t="n">
        <v>157</v>
      </c>
      <c r="AL532" s="195" t="n">
        <v>155</v>
      </c>
      <c r="AM532" s="235" t="n"/>
      <c r="AN532" s="235" t="n"/>
      <c r="AO532" s="282" t="n"/>
      <c r="AP532" s="219" t="n">
        <v>20</v>
      </c>
      <c r="AQ532" s="220" t="n">
        <v>180</v>
      </c>
      <c r="AR532" s="218" t="n"/>
      <c r="AS532" s="218" t="n"/>
      <c r="AT532" s="218" t="n"/>
      <c r="AU532" s="218" t="n"/>
      <c r="AV532" s="218" t="n">
        <v>124800</v>
      </c>
      <c r="AW532" s="218" t="n">
        <v>3200</v>
      </c>
      <c r="AX532" s="218" t="n">
        <v>1600</v>
      </c>
      <c r="AY532" s="218" t="n">
        <v>2400</v>
      </c>
      <c r="AZ532" s="218" t="n"/>
      <c r="BA532" s="218" t="n"/>
      <c r="BB532" s="218" t="n"/>
      <c r="BC532" s="218" t="n"/>
      <c r="BD532" s="218" t="n"/>
      <c r="BE532" s="218" t="n"/>
      <c r="BF532" s="218" t="n"/>
      <c r="BG532" s="218" t="n"/>
      <c r="BH532" s="218" t="n">
        <v>126000</v>
      </c>
      <c r="BI532" s="218" t="n"/>
      <c r="BJ532" s="218" t="n"/>
      <c r="BK532" s="218" t="n">
        <v>86400</v>
      </c>
      <c r="BL532" s="218" t="n">
        <v>2400</v>
      </c>
      <c r="BM532" s="218" t="n">
        <v>2400</v>
      </c>
      <c r="BN532" s="218" t="n">
        <v>2400</v>
      </c>
      <c r="BO532" s="218" t="n"/>
      <c r="BP532" s="218" t="n"/>
      <c r="BQ532" s="218" t="n"/>
      <c r="BR532" s="218" t="n"/>
      <c r="BS532" s="218" t="n"/>
      <c r="BT532" s="218" t="n"/>
      <c r="BU532" s="218" t="n"/>
      <c r="BV532" s="218" t="n"/>
      <c r="BW532" s="218" t="n">
        <v>800</v>
      </c>
      <c r="BX532" s="221" t="n">
        <v>400</v>
      </c>
      <c r="BY532" s="221" t="n">
        <v>800</v>
      </c>
      <c r="BZ532" s="221" t="n"/>
      <c r="CA532" s="221" t="n"/>
      <c r="CB532" s="221" t="n"/>
      <c r="CC532" s="221" t="n"/>
      <c r="CD532" s="221" t="n"/>
      <c r="CE532" s="221" t="n"/>
      <c r="CF532" s="221" t="n"/>
      <c r="CG532" s="222" t="n"/>
      <c r="CH532" s="217" t="n">
        <v>0.015</v>
      </c>
      <c r="CI532" s="449" t="n"/>
      <c r="CJ532" s="224" t="n"/>
      <c r="CK532" s="196" t="n"/>
      <c r="CL532" s="196" t="n"/>
      <c r="CM532" s="196" t="n"/>
      <c r="CN532" s="196" t="n"/>
      <c r="CO532" s="196" t="inlineStr">
        <is>
          <t>LG</t>
        </is>
      </c>
      <c r="CP532" s="24" t="inlineStr">
        <is>
          <t>HE</t>
        </is>
      </c>
      <c r="CQ532" s="367" t="inlineStr">
        <is>
          <t>MFZ66236701</t>
        </is>
      </c>
      <c r="CR532" s="367" t="n"/>
      <c r="CS532" s="367" t="n">
        <v>4</v>
      </c>
      <c r="CT532" s="367" t="n"/>
      <c r="CU532" s="367" t="n"/>
      <c r="CV532" s="367" t="n"/>
      <c r="CW532" s="367" t="n"/>
      <c r="CX532" s="367" t="n"/>
      <c r="CY532" s="367">
        <f>IFERROR(ROUND(STDEV(AN532,L532),1),"")</f>
        <v/>
      </c>
      <c r="CZ532" s="235">
        <f>IFERROR(ROUND(AVERAGE(O532:S532,AA532:AE532),0),"")</f>
        <v/>
      </c>
      <c r="DA532" s="235">
        <f>IFERROR(AVERAGE(T532:X532,AF532:AJ532),"")</f>
        <v/>
      </c>
      <c r="DB532" s="96" t="n"/>
      <c r="DC532" s="431">
        <f>SUM(BL532:BT532,AW532:BE532)</f>
        <v/>
      </c>
      <c r="DD532">
        <f>ROUND(DC532/K532,0)</f>
        <v/>
      </c>
      <c r="DE532">
        <f>IFERROR(ROUND(AVERAGE(Y532:Z532,AK532:AL532),0),"")</f>
        <v/>
      </c>
      <c r="DF532" s="218">
        <f>IFERROR(ROUND((3600/DE532*J532),0),"")</f>
        <v/>
      </c>
      <c r="DG532">
        <f>IFERROR(ROUND(DD532/DF532,1),"")</f>
        <v/>
      </c>
      <c r="DH532" s="431">
        <f>DD532+DB532</f>
        <v/>
      </c>
      <c r="DI532">
        <f>DC532/DH532</f>
        <v/>
      </c>
      <c r="DK532" s="431">
        <f>DF532-AP532</f>
        <v/>
      </c>
      <c r="DL532" s="367" t="n"/>
      <c r="DM532" s="367" t="n"/>
      <c r="DN532" s="367" t="n"/>
      <c r="DO532" s="367" t="n"/>
      <c r="DP532" s="367" t="n"/>
      <c r="DQ532" s="367" t="n"/>
      <c r="DR532" s="367" t="n"/>
      <c r="DS532" s="367" t="n"/>
      <c r="DT532" s="367" t="n"/>
      <c r="DU532" s="367" t="n"/>
      <c r="DV532" s="367" t="n"/>
      <c r="DW532" s="367" t="n"/>
      <c r="DX532" s="367" t="n"/>
      <c r="DY532" s="367" t="n"/>
      <c r="DZ532" s="367" t="n"/>
      <c r="EA532" s="367" t="n"/>
      <c r="EB532" s="367" t="n"/>
      <c r="EC532" s="367" t="n"/>
      <c r="ED532" s="367" t="n"/>
      <c r="EE532" s="367" t="n"/>
      <c r="EF532" s="367" t="n"/>
      <c r="EG532" s="367" t="n"/>
      <c r="EH532" s="367" t="n"/>
      <c r="EI532" s="367" t="n"/>
    </row>
    <row r="533" ht="31.5" customFormat="1" customHeight="1" s="242">
      <c r="A533" s="236" t="n">
        <v>2022</v>
      </c>
      <c r="B533" s="192" t="n">
        <v>1</v>
      </c>
      <c r="C533" s="448" t="n">
        <v>44586</v>
      </c>
      <c r="D533" s="192" t="n">
        <v>384</v>
      </c>
      <c r="E533" s="192" t="n">
        <v>557</v>
      </c>
      <c r="F533" s="192" t="n">
        <v>6</v>
      </c>
      <c r="G533" s="241" t="inlineStr">
        <is>
          <t>LGLG65UM73 LR</t>
        </is>
      </c>
      <c r="H533" t="inlineStr">
        <is>
          <t>FMLGEI65UM7302</t>
        </is>
      </c>
      <c r="I533" t="inlineStr">
        <is>
          <t>1400*1700</t>
        </is>
      </c>
      <c r="J533" t="n">
        <v>1</v>
      </c>
      <c r="K533" t="n">
        <v>6</v>
      </c>
      <c r="L533" s="243" t="n">
        <v>182</v>
      </c>
      <c r="M533" s="244" t="n">
        <v>171.262</v>
      </c>
      <c r="N533" s="245" t="n">
        <v>194.922</v>
      </c>
      <c r="O533" s="235" t="n"/>
      <c r="P533" s="235" t="n"/>
      <c r="Q533" s="235" t="n"/>
      <c r="R533" s="235" t="n"/>
      <c r="S533" s="235" t="n"/>
      <c r="T533" s="235" t="n"/>
      <c r="U533" s="235" t="n"/>
      <c r="V533" s="235" t="n"/>
      <c r="W533" s="235" t="n"/>
      <c r="X533" s="235" t="n"/>
      <c r="Y533" s="195" t="n">
        <v>157</v>
      </c>
      <c r="Z533" s="195" t="n">
        <v>155</v>
      </c>
      <c r="AA533" s="235" t="n"/>
      <c r="AB533" s="235" t="n"/>
      <c r="AC533" s="235" t="n"/>
      <c r="AD533" s="235" t="n"/>
      <c r="AE533" s="235" t="n"/>
      <c r="AF533" s="235" t="n"/>
      <c r="AG533" s="235" t="n"/>
      <c r="AH533" s="235" t="n"/>
      <c r="AI533" s="235" t="n"/>
      <c r="AJ533" s="235" t="n"/>
      <c r="AK533" s="195" t="n">
        <v>157</v>
      </c>
      <c r="AL533" s="195" t="n">
        <v>155</v>
      </c>
      <c r="AM533" s="235" t="n"/>
      <c r="AN533" s="235" t="n"/>
      <c r="AO533" s="282" t="n"/>
      <c r="AP533" s="219" t="n">
        <v>20</v>
      </c>
      <c r="AQ533" s="220" t="n">
        <v>180</v>
      </c>
      <c r="AR533" s="218" t="n"/>
      <c r="AS533" s="218" t="n"/>
      <c r="AT533" s="218" t="n"/>
      <c r="AU533" s="218" t="n"/>
      <c r="AV533" s="218" t="n"/>
      <c r="AW533" s="218" t="n"/>
      <c r="AX533" s="218" t="n"/>
      <c r="AY533" s="218" t="n"/>
      <c r="AZ533" s="218" t="n"/>
      <c r="BA533" s="218" t="n"/>
      <c r="BB533" s="218" t="n"/>
      <c r="BC533" s="218" t="n"/>
      <c r="BD533" s="218" t="n"/>
      <c r="BE533" s="218" t="n"/>
      <c r="BF533" s="218" t="n"/>
      <c r="BG533" s="218" t="n"/>
      <c r="BH533" s="218" t="n"/>
      <c r="BI533" s="218" t="n"/>
      <c r="BJ533" s="218" t="n"/>
      <c r="BK533" s="218" t="n"/>
      <c r="BL533" s="218" t="n"/>
      <c r="BM533" s="218" t="n"/>
      <c r="BN533" s="218" t="n"/>
      <c r="BO533" s="218" t="n"/>
      <c r="BP533" s="218" t="n"/>
      <c r="BQ533" s="218" t="n"/>
      <c r="BR533" s="218" t="n"/>
      <c r="BS533" s="218" t="n"/>
      <c r="BT533" s="218" t="n"/>
      <c r="BU533" s="218" t="n"/>
      <c r="BV533" s="218" t="n"/>
      <c r="BW533" s="218" t="n"/>
      <c r="BX533" s="221" t="n"/>
      <c r="BY533" s="221" t="n"/>
      <c r="BZ533" s="221" t="n"/>
      <c r="CA533" s="221" t="n"/>
      <c r="CB533" s="221" t="n"/>
      <c r="CC533" s="221" t="n"/>
      <c r="CD533" s="221" t="n"/>
      <c r="CE533" s="221" t="n"/>
      <c r="CF533" s="221" t="n"/>
      <c r="CG533" s="222" t="n"/>
      <c r="CH533" s="217" t="n">
        <v>0.015</v>
      </c>
      <c r="CI533" s="449" t="n"/>
      <c r="CJ533" s="224" t="n"/>
      <c r="CK533" s="196" t="n"/>
      <c r="CL533" s="196" t="n"/>
      <c r="CM533" s="196" t="n"/>
      <c r="CN533" s="196" t="n"/>
      <c r="CO533" s="196" t="inlineStr">
        <is>
          <t>LG</t>
        </is>
      </c>
      <c r="CP533" s="24" t="inlineStr">
        <is>
          <t>HE</t>
        </is>
      </c>
      <c r="CQ533" s="367" t="inlineStr">
        <is>
          <t>MFZ66236702</t>
        </is>
      </c>
      <c r="CR533" s="367" t="inlineStr">
        <is>
          <t xml:space="preserve">mma </t>
        </is>
      </c>
      <c r="CS533" s="367" t="n">
        <v>4</v>
      </c>
      <c r="CT533" s="367" t="n"/>
      <c r="CU533" s="367" t="n"/>
      <c r="CV533" s="367" t="n"/>
      <c r="CW533" s="367" t="n"/>
      <c r="CX533" s="367" t="n"/>
      <c r="CY533" s="367">
        <f>IFERROR(ROUND(STDEV(AN533,L533),1),"")</f>
        <v/>
      </c>
      <c r="CZ533" s="235">
        <f>IFERROR(ROUND(AVERAGE(O533:S533,AA533:AE533),0),"")</f>
        <v/>
      </c>
      <c r="DA533" s="235">
        <f>IFERROR(AVERAGE(T533:X533,AF533:AJ533),"")</f>
        <v/>
      </c>
      <c r="DB533" s="96" t="n"/>
      <c r="DC533" s="431">
        <f>SUM(BL533:BT533,AW533:BE533)</f>
        <v/>
      </c>
      <c r="DD533">
        <f>ROUND(DC533/K533,0)</f>
        <v/>
      </c>
      <c r="DE533">
        <f>IFERROR(ROUND(AVERAGE(Y533:Z533,AK533:AL533),0),"")</f>
        <v/>
      </c>
      <c r="DF533" s="218">
        <f>IFERROR(ROUND((3600/DE533*J533),0),"")</f>
        <v/>
      </c>
      <c r="DG533">
        <f>IFERROR(ROUND(DD533/DF533,1),"")</f>
        <v/>
      </c>
      <c r="DH533" s="431">
        <f>DD533+DB533</f>
        <v/>
      </c>
      <c r="DI533">
        <f>DC533/DH533</f>
        <v/>
      </c>
      <c r="DK533" s="431">
        <f>DF533-AP533</f>
        <v/>
      </c>
      <c r="DL533" s="367" t="n"/>
      <c r="DM533" s="367" t="n"/>
      <c r="DN533" s="367" t="n"/>
      <c r="DO533" s="367" t="n"/>
      <c r="DP533" s="367" t="n"/>
      <c r="DQ533" s="367" t="n"/>
      <c r="DR533" s="367" t="n"/>
      <c r="DS533" s="367" t="n"/>
      <c r="DT533" s="367" t="n"/>
      <c r="DU533" s="367" t="n"/>
      <c r="DV533" s="367" t="n"/>
      <c r="DW533" s="367" t="n"/>
      <c r="DX533" s="367" t="n"/>
      <c r="DY533" s="367" t="n"/>
      <c r="DZ533" s="367" t="n"/>
      <c r="EA533" s="367" t="n"/>
      <c r="EB533" s="367" t="n"/>
      <c r="EC533" s="367" t="n"/>
      <c r="ED533" s="367" t="n"/>
      <c r="EE533" s="367" t="n"/>
      <c r="EF533" s="367" t="n"/>
      <c r="EG533" s="367" t="n"/>
      <c r="EH533" s="367" t="n"/>
      <c r="EI533" s="367" t="n"/>
    </row>
    <row r="534" ht="31.5" customFormat="1" customHeight="1" s="242">
      <c r="A534" s="236" t="n">
        <v>2022</v>
      </c>
      <c r="B534" s="192" t="n">
        <v>1</v>
      </c>
      <c r="C534" s="448" t="n">
        <v>44586</v>
      </c>
      <c r="D534" s="192" t="n">
        <v>125</v>
      </c>
      <c r="E534" s="192" t="n">
        <v>691</v>
      </c>
      <c r="F534" s="192" t="n">
        <v>7</v>
      </c>
      <c r="G534" s="241" t="inlineStr">
        <is>
          <t>زوايا خلفيه كيلوباترا</t>
        </is>
      </c>
      <c r="H534" t="inlineStr">
        <is>
          <t>FMDAII2RCP0000</t>
        </is>
      </c>
      <c r="I534" t="inlineStr">
        <is>
          <t>1400*1700</t>
        </is>
      </c>
      <c r="J534" t="n">
        <v>4</v>
      </c>
      <c r="K534" t="n">
        <v>4</v>
      </c>
      <c r="L534" s="243" t="n">
        <v>194</v>
      </c>
      <c r="M534" s="244" t="n">
        <v>174.6</v>
      </c>
      <c r="N534" s="245" t="n">
        <v>213.4</v>
      </c>
      <c r="O534" s="235" t="n">
        <v>11713</v>
      </c>
      <c r="P534" s="235" t="n">
        <v>11554</v>
      </c>
      <c r="Q534" s="235" t="n">
        <v>11660</v>
      </c>
      <c r="R534" s="235" t="n">
        <v>11925</v>
      </c>
      <c r="S534" s="235" t="n">
        <v>11554</v>
      </c>
      <c r="T534" s="235" t="n">
        <v>10653</v>
      </c>
      <c r="U534" s="235" t="n">
        <v>9699</v>
      </c>
      <c r="V534" s="235" t="n">
        <v>10494</v>
      </c>
      <c r="W534" s="235" t="n">
        <v>9540</v>
      </c>
      <c r="X534" s="235" t="n">
        <v>9858</v>
      </c>
      <c r="Y534" s="195" t="n">
        <v>116</v>
      </c>
      <c r="Z534" s="195" t="n">
        <v>112</v>
      </c>
      <c r="AA534" s="235" t="n">
        <v>11183</v>
      </c>
      <c r="AB534" s="235" t="n">
        <v>11395</v>
      </c>
      <c r="AC534" s="235" t="n">
        <v>11024</v>
      </c>
      <c r="AD534" s="235" t="n">
        <v>11289</v>
      </c>
      <c r="AE534" s="235" t="n">
        <v>11501</v>
      </c>
      <c r="AF534" s="235" t="n">
        <v>9752</v>
      </c>
      <c r="AG534" s="235" t="n">
        <v>9646</v>
      </c>
      <c r="AH534" s="235" t="n">
        <v>10017</v>
      </c>
      <c r="AI534" s="235" t="n">
        <v>9805</v>
      </c>
      <c r="AJ534" s="235" t="n">
        <v>9540</v>
      </c>
      <c r="AK534" s="195" t="n">
        <v>115</v>
      </c>
      <c r="AL534" s="195" t="n">
        <v>116</v>
      </c>
      <c r="AM534" s="235" t="n"/>
      <c r="AN534" s="235" t="n"/>
      <c r="AO534" s="282" t="n"/>
      <c r="AP534" s="219" t="n">
        <v>120</v>
      </c>
      <c r="AQ534" s="220" t="n">
        <v>120</v>
      </c>
      <c r="AR534" s="218" t="n"/>
      <c r="AS534" s="218" t="n"/>
      <c r="AT534" s="218" t="n"/>
      <c r="AU534" s="218" t="n"/>
      <c r="AV534" s="218" t="n">
        <v>68688</v>
      </c>
      <c r="AW534" s="218" t="n"/>
      <c r="AX534" s="218" t="n">
        <v>159</v>
      </c>
      <c r="AY534" s="218" t="n">
        <v>371</v>
      </c>
      <c r="AZ534" s="218" t="n"/>
      <c r="BA534" s="218" t="n"/>
      <c r="BB534" s="218" t="n"/>
      <c r="BC534" s="218" t="n"/>
      <c r="BD534" s="218" t="n"/>
      <c r="BE534" s="218" t="n"/>
      <c r="BF534" s="218" t="n"/>
      <c r="BG534" s="218" t="n"/>
      <c r="BH534" s="218" t="n">
        <v>69218</v>
      </c>
      <c r="BI534" s="218" t="n"/>
      <c r="BJ534" s="218" t="n"/>
      <c r="BK534" s="218" t="n">
        <v>49608</v>
      </c>
      <c r="BL534" s="218" t="n">
        <v>212</v>
      </c>
      <c r="BM534" s="218" t="n">
        <v>424</v>
      </c>
      <c r="BN534" s="218" t="n"/>
      <c r="BO534" s="218" t="n"/>
      <c r="BP534" s="218" t="n"/>
      <c r="BQ534" s="218" t="n"/>
      <c r="BR534" s="218" t="n"/>
      <c r="BS534" s="218" t="n"/>
      <c r="BT534" s="218" t="n"/>
      <c r="BU534" s="218" t="n"/>
      <c r="BV534" s="218" t="n"/>
      <c r="BW534" s="218" t="n"/>
      <c r="BX534" s="221" t="n">
        <v>106</v>
      </c>
      <c r="BY534" s="221" t="n"/>
      <c r="BZ534" s="221" t="n"/>
      <c r="CA534" s="221" t="n"/>
      <c r="CB534" s="221" t="n"/>
      <c r="CC534" s="221" t="n"/>
      <c r="CD534" s="221" t="n"/>
      <c r="CE534" s="221" t="n"/>
      <c r="CF534" s="221" t="n"/>
      <c r="CG534" s="222" t="n"/>
      <c r="CH534" s="217" t="n">
        <v>0.015</v>
      </c>
      <c r="CI534" s="449" t="n"/>
      <c r="CJ534" s="224" t="n"/>
      <c r="CK534" s="196" t="n"/>
      <c r="CL534" s="196" t="n"/>
      <c r="CM534" s="196" t="n"/>
      <c r="CN534" s="196" t="n"/>
      <c r="CO534" s="196" t="inlineStr">
        <is>
          <t>Media</t>
        </is>
      </c>
      <c r="CP534" s="24" t="inlineStr">
        <is>
          <t>Media</t>
        </is>
      </c>
      <c r="CQ534" s="367" t="n"/>
      <c r="CR534" s="367" t="n"/>
      <c r="CS534" s="367" t="n">
        <v>4</v>
      </c>
      <c r="CT534" s="367" t="n"/>
      <c r="CU534" s="367" t="n"/>
      <c r="CV534" s="367" t="n"/>
      <c r="CW534" s="367" t="n"/>
      <c r="CX534" s="367" t="n"/>
      <c r="CY534" s="367">
        <f>IFERROR(ROUND(STDEV(AN534,L534),1),"")</f>
        <v/>
      </c>
      <c r="CZ534" s="235">
        <f>IFERROR(ROUND(AVERAGE(O534:S534,AA534:AE534),0),"")</f>
        <v/>
      </c>
      <c r="DA534" s="235">
        <f>IFERROR(AVERAGE(T534:X534,AF534:AJ534),"")</f>
        <v/>
      </c>
      <c r="DB534" s="96" t="n"/>
      <c r="DC534" s="431">
        <f>SUM(BL534:BT534,AW534:BE534)</f>
        <v/>
      </c>
      <c r="DD534">
        <f>ROUND(DC534/K534,0)</f>
        <v/>
      </c>
      <c r="DE534">
        <f>IFERROR(ROUND(AVERAGE(Y534:Z534,AK534:AL534),0),"")</f>
        <v/>
      </c>
      <c r="DF534" s="218">
        <f>IFERROR(ROUND((3600/DE534*J534),0),"")</f>
        <v/>
      </c>
      <c r="DG534">
        <f>IFERROR(ROUND(DD534/DF534,1),"")</f>
        <v/>
      </c>
      <c r="DH534" s="431">
        <f>DD534+DB534</f>
        <v/>
      </c>
      <c r="DI534">
        <f>DC534/DH534</f>
        <v/>
      </c>
      <c r="DK534" s="431">
        <f>DF534-AP534</f>
        <v/>
      </c>
      <c r="DL534" s="367" t="n"/>
      <c r="DM534" s="367" t="n"/>
      <c r="DN534" s="367" t="n"/>
      <c r="DO534" s="367" t="n"/>
      <c r="DP534" s="367" t="n"/>
      <c r="DQ534" s="367" t="n"/>
      <c r="DR534" s="367" t="n"/>
      <c r="DS534" s="367" t="n"/>
      <c r="DT534" s="367" t="n"/>
      <c r="DU534" s="367" t="n"/>
      <c r="DV534" s="367" t="n"/>
      <c r="DW534" s="367" t="n"/>
      <c r="DX534" s="367" t="n"/>
      <c r="DY534" s="367" t="n"/>
      <c r="DZ534" s="367" t="n"/>
      <c r="EA534" s="367" t="n"/>
      <c r="EB534" s="367" t="n"/>
      <c r="EC534" s="367" t="n"/>
      <c r="ED534" s="367" t="n"/>
      <c r="EE534" s="367" t="n"/>
      <c r="EF534" s="367" t="n"/>
      <c r="EG534" s="367" t="n"/>
      <c r="EH534" s="367" t="n"/>
      <c r="EI534" s="367" t="n"/>
    </row>
    <row r="535" ht="31.5" customFormat="1" customHeight="1" s="242">
      <c r="A535" s="236" t="n">
        <v>2022</v>
      </c>
      <c r="B535" s="192" t="n">
        <v>1</v>
      </c>
      <c r="C535" s="448" t="n">
        <v>44586</v>
      </c>
      <c r="D535" s="192" t="n">
        <v>395</v>
      </c>
      <c r="E535" s="192" t="n">
        <v>609</v>
      </c>
      <c r="F535" s="192" t="n">
        <v>7</v>
      </c>
      <c r="G535" s="241" t="inlineStr">
        <is>
          <t>قاعده فوم جديده- منلو</t>
        </is>
      </c>
      <c r="H535" t="inlineStr">
        <is>
          <t>FMMINI10000044</t>
        </is>
      </c>
      <c r="I535" t="inlineStr">
        <is>
          <t>1400*1700</t>
        </is>
      </c>
      <c r="J535" t="n">
        <v>3</v>
      </c>
      <c r="K535" t="n">
        <v>3</v>
      </c>
      <c r="L535" s="243" t="n">
        <v>50</v>
      </c>
      <c r="M535" s="244" t="n">
        <v>46.5</v>
      </c>
      <c r="N535" s="245" t="n">
        <v>53.5</v>
      </c>
      <c r="O535" s="235" t="n"/>
      <c r="P535" s="235" t="n"/>
      <c r="Q535" s="235" t="n"/>
      <c r="R535" s="235" t="n"/>
      <c r="S535" s="235" t="n"/>
      <c r="T535" s="235" t="n"/>
      <c r="U535" s="235" t="n"/>
      <c r="V535" s="235" t="n"/>
      <c r="W535" s="235" t="n"/>
      <c r="X535" s="235" t="n"/>
      <c r="Y535" s="195" t="n">
        <v>112</v>
      </c>
      <c r="Z535" s="195" t="n">
        <v>111</v>
      </c>
      <c r="AA535" s="235" t="n"/>
      <c r="AB535" s="235" t="n"/>
      <c r="AC535" s="235" t="n"/>
      <c r="AD535" s="235" t="n"/>
      <c r="AE535" s="235" t="n"/>
      <c r="AF535" s="235" t="n"/>
      <c r="AG535" s="235" t="n"/>
      <c r="AH535" s="235" t="n"/>
      <c r="AI535" s="235" t="n"/>
      <c r="AJ535" s="235" t="n"/>
      <c r="AK535" s="195" t="n">
        <v>112</v>
      </c>
      <c r="AL535" s="195" t="n">
        <v>110</v>
      </c>
      <c r="AM535" s="235" t="n"/>
      <c r="AN535" s="235" t="n"/>
      <c r="AO535" s="282" t="n"/>
      <c r="AP535" s="219" t="n">
        <v>90</v>
      </c>
      <c r="AQ535" s="220" t="n">
        <v>120</v>
      </c>
      <c r="AR535" s="218" t="n"/>
      <c r="AS535" s="218" t="n"/>
      <c r="AT535" s="218" t="n"/>
      <c r="AU535" s="218" t="n"/>
      <c r="AV535" s="218" t="n"/>
      <c r="AW535" s="218" t="n"/>
      <c r="AX535" s="218" t="n"/>
      <c r="AY535" s="218" t="n"/>
      <c r="AZ535" s="218" t="n"/>
      <c r="BA535" s="218" t="n"/>
      <c r="BB535" s="218" t="n"/>
      <c r="BC535" s="218" t="n"/>
      <c r="BD535" s="218" t="n"/>
      <c r="BE535" s="218" t="n"/>
      <c r="BF535" s="218" t="n"/>
      <c r="BG535" s="218" t="n"/>
      <c r="BH535" s="218" t="n"/>
      <c r="BI535" s="218" t="n"/>
      <c r="BJ535" s="218" t="n"/>
      <c r="BK535" s="218" t="n"/>
      <c r="BL535" s="218" t="n"/>
      <c r="BM535" s="218" t="n"/>
      <c r="BN535" s="218" t="n"/>
      <c r="BO535" s="218" t="n"/>
      <c r="BP535" s="218" t="n"/>
      <c r="BQ535" s="218" t="n"/>
      <c r="BR535" s="218" t="n"/>
      <c r="BS535" s="218" t="n"/>
      <c r="BT535" s="218" t="n"/>
      <c r="BU535" s="218" t="n"/>
      <c r="BV535" s="218" t="n"/>
      <c r="BW535" s="218" t="n"/>
      <c r="BX535" s="221" t="n"/>
      <c r="BY535" s="221" t="n"/>
      <c r="BZ535" s="221" t="n"/>
      <c r="CA535" s="221" t="n"/>
      <c r="CB535" s="221" t="n"/>
      <c r="CC535" s="221" t="n"/>
      <c r="CD535" s="221" t="n"/>
      <c r="CE535" s="221" t="n"/>
      <c r="CF535" s="221" t="n"/>
      <c r="CG535" s="222" t="n"/>
      <c r="CH535" s="217" t="n">
        <v>0.015</v>
      </c>
      <c r="CI535" s="449" t="n"/>
      <c r="CJ535" s="224" t="n"/>
      <c r="CK535" s="196" t="n"/>
      <c r="CL535" s="196" t="n"/>
      <c r="CM535" s="196" t="n"/>
      <c r="CN535" s="196" t="n"/>
      <c r="CO535" s="196" t="inlineStr">
        <is>
          <t>ميلو</t>
        </is>
      </c>
      <c r="CP535" s="24" t="inlineStr">
        <is>
          <t>ميلو</t>
        </is>
      </c>
      <c r="CQ535" s="367" t="n"/>
      <c r="CR535" s="367" t="n"/>
      <c r="CS535" s="367" t="n">
        <v>4</v>
      </c>
      <c r="CT535" s="367" t="n"/>
      <c r="CU535" s="367" t="n"/>
      <c r="CV535" s="367" t="n"/>
      <c r="CW535" s="367" t="n"/>
      <c r="CX535" s="367" t="n"/>
      <c r="CY535" s="367">
        <f>IFERROR(ROUND(STDEV(AN535,L535),1),"")</f>
        <v/>
      </c>
      <c r="CZ535" s="235">
        <f>IFERROR(ROUND(AVERAGE(O535:S535,AA535:AE535),0),"")</f>
        <v/>
      </c>
      <c r="DA535" s="235">
        <f>IFERROR(AVERAGE(T535:X535,AF535:AJ535),"")</f>
        <v/>
      </c>
      <c r="DB535" s="96" t="n"/>
      <c r="DC535" s="431">
        <f>SUM(BL535:BT535,AW535:BE535)</f>
        <v/>
      </c>
      <c r="DD535">
        <f>ROUND(DC535/K535,0)</f>
        <v/>
      </c>
      <c r="DE535">
        <f>IFERROR(ROUND(AVERAGE(Y535:Z535,AK535:AL535),0),"")</f>
        <v/>
      </c>
      <c r="DF535" s="218">
        <f>IFERROR(ROUND((3600/DE535*J535),0),"")</f>
        <v/>
      </c>
      <c r="DG535">
        <f>IFERROR(ROUND(DD535/DF535,1),"")</f>
        <v/>
      </c>
      <c r="DH535" s="431">
        <f>DD535+DB535</f>
        <v/>
      </c>
      <c r="DI535">
        <f>DC535/DH535</f>
        <v/>
      </c>
      <c r="DK535" s="431">
        <f>DF535-AP535</f>
        <v/>
      </c>
      <c r="DL535" s="367" t="n"/>
      <c r="DM535" s="367" t="n"/>
      <c r="DN535" s="367" t="n"/>
      <c r="DO535" s="367" t="n"/>
      <c r="DP535" s="367" t="n"/>
      <c r="DQ535" s="367" t="n"/>
      <c r="DR535" s="367" t="n"/>
      <c r="DS535" s="367" t="n"/>
      <c r="DT535" s="367" t="n"/>
      <c r="DU535" s="367" t="n"/>
      <c r="DV535" s="367" t="n"/>
      <c r="DW535" s="367" t="n"/>
      <c r="DX535" s="367" t="n"/>
      <c r="DY535" s="367" t="n"/>
      <c r="DZ535" s="367" t="n"/>
      <c r="EA535" s="367" t="n"/>
      <c r="EB535" s="367" t="n"/>
      <c r="EC535" s="367" t="n"/>
      <c r="ED535" s="367" t="n"/>
      <c r="EE535" s="367" t="n"/>
      <c r="EF535" s="367" t="n"/>
      <c r="EG535" s="367" t="n"/>
      <c r="EH535" s="367" t="n"/>
      <c r="EI535" s="367" t="n"/>
    </row>
    <row r="536" ht="31.5" customFormat="1" customHeight="1" s="242">
      <c r="A536" s="236" t="n">
        <v>2022</v>
      </c>
      <c r="B536" s="192" t="n">
        <v>1</v>
      </c>
      <c r="C536" s="448" t="n">
        <v>44586</v>
      </c>
      <c r="D536" s="192" t="n">
        <v>18</v>
      </c>
      <c r="E536" s="192" t="n">
        <v>50</v>
      </c>
      <c r="F536" s="192" t="n">
        <v>8</v>
      </c>
      <c r="G536" s="241" t="inlineStr">
        <is>
          <t>LgWashing machine (Angels)</t>
        </is>
      </c>
      <c r="H536" t="inlineStr">
        <is>
          <t>FMLGEI40000000</t>
        </is>
      </c>
      <c r="I536" t="inlineStr">
        <is>
          <t>1700*1400</t>
        </is>
      </c>
      <c r="J536" t="n">
        <v>2</v>
      </c>
      <c r="K536" t="n">
        <v>3</v>
      </c>
      <c r="L536" s="243" t="n">
        <v>54</v>
      </c>
      <c r="M536" s="244" t="n">
        <v>51.57</v>
      </c>
      <c r="N536" s="245" t="n">
        <v>56.43</v>
      </c>
      <c r="O536" s="235" t="n"/>
      <c r="P536" s="235" t="n"/>
      <c r="Q536" s="235" t="n"/>
      <c r="R536" s="235" t="n"/>
      <c r="S536" s="235" t="n"/>
      <c r="T536" s="235" t="n"/>
      <c r="U536" s="235" t="n"/>
      <c r="V536" s="235" t="n"/>
      <c r="W536" s="235" t="n"/>
      <c r="X536" s="235" t="n"/>
      <c r="Y536" s="195" t="n">
        <v>105</v>
      </c>
      <c r="Z536" s="195" t="n">
        <v>105</v>
      </c>
      <c r="AA536" s="235" t="n"/>
      <c r="AB536" s="235" t="n"/>
      <c r="AC536" s="235" t="n"/>
      <c r="AD536" s="235" t="n"/>
      <c r="AE536" s="235" t="n"/>
      <c r="AF536" s="235" t="n"/>
      <c r="AG536" s="235" t="n"/>
      <c r="AH536" s="235" t="n"/>
      <c r="AI536" s="235" t="n"/>
      <c r="AJ536" s="235" t="n"/>
      <c r="AK536" s="195" t="n">
        <v>106</v>
      </c>
      <c r="AL536" s="195" t="n">
        <v>105</v>
      </c>
      <c r="AM536" s="235" t="n"/>
      <c r="AN536" s="235" t="n"/>
      <c r="AO536" s="282" t="n"/>
      <c r="AP536" s="219" t="n">
        <v>101</v>
      </c>
      <c r="AQ536" s="220" t="n">
        <v>107</v>
      </c>
      <c r="AR536" s="218" t="n"/>
      <c r="AS536" s="218" t="n"/>
      <c r="AT536" s="218" t="n"/>
      <c r="AU536" s="218" t="n"/>
      <c r="AV536" s="218" t="n"/>
      <c r="AW536" s="218" t="n"/>
      <c r="AX536" s="218" t="n"/>
      <c r="AY536" s="218" t="n"/>
      <c r="AZ536" s="218" t="n"/>
      <c r="BA536" s="218" t="n"/>
      <c r="BB536" s="218" t="n"/>
      <c r="BC536" s="218" t="n"/>
      <c r="BD536" s="218" t="n"/>
      <c r="BE536" s="218" t="n"/>
      <c r="BF536" s="218" t="n"/>
      <c r="BG536" s="218" t="n"/>
      <c r="BH536" s="218" t="n"/>
      <c r="BI536" s="218" t="n"/>
      <c r="BJ536" s="218" t="n"/>
      <c r="BK536" s="218" t="n"/>
      <c r="BL536" s="218" t="n"/>
      <c r="BM536" s="218" t="n"/>
      <c r="BN536" s="218" t="n"/>
      <c r="BO536" s="218" t="n"/>
      <c r="BP536" s="218" t="n"/>
      <c r="BQ536" s="218" t="n"/>
      <c r="BR536" s="218" t="n"/>
      <c r="BS536" s="218" t="n"/>
      <c r="BT536" s="218" t="n"/>
      <c r="BU536" s="218" t="n"/>
      <c r="BV536" s="218" t="n"/>
      <c r="BW536" s="218" t="n"/>
      <c r="BX536" s="221" t="n"/>
      <c r="BY536" s="221" t="n"/>
      <c r="BZ536" s="221" t="n"/>
      <c r="CA536" s="221" t="n"/>
      <c r="CB536" s="221" t="n"/>
      <c r="CC536" s="221" t="n"/>
      <c r="CD536" s="221" t="n"/>
      <c r="CE536" s="221" t="n"/>
      <c r="CF536" s="221" t="n"/>
      <c r="CG536" s="222" t="n"/>
      <c r="CH536" s="217" t="n">
        <v>0.015</v>
      </c>
      <c r="CI536" s="449" t="n"/>
      <c r="CJ536" s="224" t="n"/>
      <c r="CK536" s="196" t="n"/>
      <c r="CL536" s="196" t="n"/>
      <c r="CM536" s="196" t="n"/>
      <c r="CN536" s="196" t="n"/>
      <c r="CO536" s="196" t="inlineStr">
        <is>
          <t>LG</t>
        </is>
      </c>
      <c r="CP536" s="24" t="inlineStr">
        <is>
          <t>HE</t>
        </is>
      </c>
      <c r="CQ536" s="367" t="inlineStr">
        <is>
          <t>3920FZ3114C</t>
        </is>
      </c>
      <c r="CR536" s="367" t="inlineStr">
        <is>
          <t>mmf</t>
        </is>
      </c>
      <c r="CS536" s="367" t="n">
        <v>4</v>
      </c>
      <c r="CT536" s="367" t="n"/>
      <c r="CU536" s="367" t="n"/>
      <c r="CV536" s="367" t="n"/>
      <c r="CW536" s="367" t="n"/>
      <c r="CX536" s="367" t="n"/>
      <c r="CY536" s="367">
        <f>IFERROR(ROUND(STDEV(AN536,L536),1),"")</f>
        <v/>
      </c>
      <c r="CZ536" s="235">
        <f>IFERROR(ROUND(AVERAGE(O536:S536,AA536:AE536),0),"")</f>
        <v/>
      </c>
      <c r="DA536" s="235">
        <f>IFERROR(AVERAGE(T536:X536,AF536:AJ536),"")</f>
        <v/>
      </c>
      <c r="DB536" s="96" t="n"/>
      <c r="DC536" s="431">
        <f>SUM(BL536:BT536,AW536:BE536)</f>
        <v/>
      </c>
      <c r="DD536">
        <f>ROUND(DC536/K536,0)</f>
        <v/>
      </c>
      <c r="DE536">
        <f>IFERROR(ROUND(AVERAGE(Y536:Z536,AK536:AL536),0),"")</f>
        <v/>
      </c>
      <c r="DF536" s="218">
        <f>IFERROR(ROUND((3600/DE536*J536),0),"")</f>
        <v/>
      </c>
      <c r="DG536">
        <f>IFERROR(ROUND(DD536/DF536,1),"")</f>
        <v/>
      </c>
      <c r="DH536" s="431">
        <f>DD536+DB536</f>
        <v/>
      </c>
      <c r="DI536">
        <f>DC536/DH536</f>
        <v/>
      </c>
      <c r="DK536" s="431">
        <f>DF536-AP536</f>
        <v/>
      </c>
      <c r="DL536" s="367" t="n"/>
      <c r="DM536" s="367" t="n"/>
      <c r="DN536" s="367" t="n"/>
      <c r="DO536" s="367" t="n"/>
      <c r="DP536" s="367" t="n"/>
      <c r="DQ536" s="367" t="n"/>
      <c r="DR536" s="367" t="n"/>
      <c r="DS536" s="367" t="n"/>
      <c r="DT536" s="367" t="n"/>
      <c r="DU536" s="367" t="n"/>
      <c r="DV536" s="367" t="n"/>
      <c r="DW536" s="367" t="n"/>
      <c r="DX536" s="367" t="n"/>
      <c r="DY536" s="367" t="n"/>
      <c r="DZ536" s="367" t="n"/>
      <c r="EA536" s="367" t="n"/>
      <c r="EB536" s="367" t="n"/>
      <c r="EC536" s="367" t="n"/>
      <c r="ED536" s="367" t="n"/>
      <c r="EE536" s="367" t="n"/>
      <c r="EF536" s="367" t="n"/>
      <c r="EG536" s="367" t="n"/>
      <c r="EH536" s="367" t="n"/>
      <c r="EI536" s="367" t="n"/>
    </row>
    <row r="537" ht="31.5" customFormat="1" customHeight="1" s="242">
      <c r="A537" s="236" t="n">
        <v>2022</v>
      </c>
      <c r="B537" s="192" t="n">
        <v>1</v>
      </c>
      <c r="C537" s="448" t="n">
        <v>44586</v>
      </c>
      <c r="D537" s="192" t="n">
        <v>125</v>
      </c>
      <c r="E537" s="192" t="n">
        <v>690</v>
      </c>
      <c r="F537" s="192" t="n">
        <v>8</v>
      </c>
      <c r="G537" s="241" t="inlineStr">
        <is>
          <t>زوايا اماميه كيلوباترا</t>
        </is>
      </c>
      <c r="H537" t="inlineStr">
        <is>
          <t>FMDAII2FCP0000</t>
        </is>
      </c>
      <c r="I537" t="inlineStr">
        <is>
          <t>1400*1700</t>
        </is>
      </c>
      <c r="J537" t="n">
        <v>4</v>
      </c>
      <c r="K537" t="n">
        <v>4</v>
      </c>
      <c r="L537" s="243" t="n">
        <v>170</v>
      </c>
      <c r="M537" s="244" t="n">
        <v>153</v>
      </c>
      <c r="N537" s="245" t="n">
        <v>187</v>
      </c>
      <c r="O537" s="235" t="n">
        <v>9805</v>
      </c>
      <c r="P537" s="235" t="n">
        <v>9964</v>
      </c>
      <c r="Q537" s="235" t="n">
        <v>10229</v>
      </c>
      <c r="R537" s="235" t="n">
        <v>10441</v>
      </c>
      <c r="S537" s="235" t="n">
        <v>10070</v>
      </c>
      <c r="T537" s="235" t="n">
        <v>8586</v>
      </c>
      <c r="U537" s="235" t="n">
        <v>8427</v>
      </c>
      <c r="V537" s="235" t="n">
        <v>8851</v>
      </c>
      <c r="W537" s="235" t="n">
        <v>8692</v>
      </c>
      <c r="X537" s="235" t="n">
        <v>8692</v>
      </c>
      <c r="Y537" s="195" t="n">
        <v>116</v>
      </c>
      <c r="Z537" s="195" t="n">
        <v>112</v>
      </c>
      <c r="AA537" s="235" t="n">
        <v>9222</v>
      </c>
      <c r="AB537" s="235" t="n">
        <v>9593</v>
      </c>
      <c r="AC537" s="235" t="n">
        <v>9487</v>
      </c>
      <c r="AD537" s="235" t="n">
        <v>9434</v>
      </c>
      <c r="AE537" s="235" t="n">
        <v>10017</v>
      </c>
      <c r="AF537" s="235" t="n">
        <v>8374</v>
      </c>
      <c r="AG537" s="235" t="n">
        <v>8268</v>
      </c>
      <c r="AH537" s="235" t="n">
        <v>8533</v>
      </c>
      <c r="AI537" s="235" t="n">
        <v>8692</v>
      </c>
      <c r="AJ537" s="235" t="n">
        <v>8480</v>
      </c>
      <c r="AK537" s="195" t="n">
        <v>115</v>
      </c>
      <c r="AL537" s="195" t="n">
        <v>116</v>
      </c>
      <c r="AM537" s="235" t="n"/>
      <c r="AN537" s="235" t="n"/>
      <c r="AO537" s="282" t="n"/>
      <c r="AP537" s="219" t="n">
        <v>120</v>
      </c>
      <c r="AQ537" s="220" t="n">
        <v>120</v>
      </c>
      <c r="AR537" s="218" t="n"/>
      <c r="AS537" s="218" t="n"/>
      <c r="AT537" s="218" t="n"/>
      <c r="AU537" s="218" t="n"/>
      <c r="AV537" s="218" t="n">
        <v>68688</v>
      </c>
      <c r="AW537" s="218" t="n"/>
      <c r="AX537" s="218" t="n">
        <v>106</v>
      </c>
      <c r="AY537" s="218" t="n">
        <v>265</v>
      </c>
      <c r="AZ537" s="218" t="n"/>
      <c r="BA537" s="218" t="n"/>
      <c r="BB537" s="218" t="n"/>
      <c r="BC537" s="218" t="n"/>
      <c r="BD537" s="218" t="n"/>
      <c r="BE537" s="218" t="n"/>
      <c r="BF537" s="218" t="n"/>
      <c r="BG537" s="218" t="n"/>
      <c r="BH537" s="218" t="n">
        <v>69059</v>
      </c>
      <c r="BI537" s="218" t="n"/>
      <c r="BJ537" s="218" t="n"/>
      <c r="BK537" s="218" t="n">
        <v>49608</v>
      </c>
      <c r="BL537" s="218" t="n">
        <v>106</v>
      </c>
      <c r="BM537" s="218" t="n">
        <v>318</v>
      </c>
      <c r="BN537" s="218" t="n"/>
      <c r="BO537" s="218" t="n"/>
      <c r="BP537" s="218" t="n"/>
      <c r="BQ537" s="218" t="n"/>
      <c r="BR537" s="218" t="n"/>
      <c r="BS537" s="218" t="n"/>
      <c r="BT537" s="218" t="n"/>
      <c r="BU537" s="218" t="n"/>
      <c r="BV537" s="218" t="n"/>
      <c r="BW537" s="218" t="n"/>
      <c r="BX537" s="221" t="n">
        <v>106</v>
      </c>
      <c r="BY537" s="221" t="n"/>
      <c r="BZ537" s="221" t="n"/>
      <c r="CA537" s="221" t="n"/>
      <c r="CB537" s="221" t="n"/>
      <c r="CC537" s="221" t="n"/>
      <c r="CD537" s="221" t="n"/>
      <c r="CE537" s="221" t="n"/>
      <c r="CF537" s="221" t="n"/>
      <c r="CG537" s="222" t="n"/>
      <c r="CH537" s="217" t="n">
        <v>0.015</v>
      </c>
      <c r="CI537" s="449" t="n"/>
      <c r="CJ537" s="224" t="n"/>
      <c r="CK537" s="196" t="n"/>
      <c r="CL537" s="196" t="n"/>
      <c r="CM537" s="196" t="n"/>
      <c r="CN537" s="196" t="n"/>
      <c r="CO537" s="196" t="inlineStr">
        <is>
          <t>Media</t>
        </is>
      </c>
      <c r="CP537" s="24" t="inlineStr">
        <is>
          <t>Media</t>
        </is>
      </c>
      <c r="CQ537" s="367" t="n"/>
      <c r="CR537" s="367" t="n"/>
      <c r="CS537" s="367" t="n">
        <v>4</v>
      </c>
      <c r="CT537" s="367" t="n"/>
      <c r="CU537" s="367" t="n"/>
      <c r="CV537" s="367" t="n"/>
      <c r="CW537" s="367" t="n"/>
      <c r="CX537" s="367" t="n"/>
      <c r="CY537" s="367">
        <f>IFERROR(ROUND(STDEV(AN537,L537),1),"")</f>
        <v/>
      </c>
      <c r="CZ537" s="235">
        <f>IFERROR(ROUND(AVERAGE(O537:S537,AA537:AE537),0),"")</f>
        <v/>
      </c>
      <c r="DA537" s="235">
        <f>IFERROR(AVERAGE(T537:X537,AF537:AJ537),"")</f>
        <v/>
      </c>
      <c r="DB537" s="96" t="n"/>
      <c r="DC537" s="431">
        <f>SUM(BL537:BT537,AW537:BE537)</f>
        <v/>
      </c>
      <c r="DD537">
        <f>ROUND(DC537/K537,0)</f>
        <v/>
      </c>
      <c r="DE537">
        <f>IFERROR(ROUND(AVERAGE(Y537:Z537,AK537:AL537),0),"")</f>
        <v/>
      </c>
      <c r="DF537" s="218">
        <f>IFERROR(ROUND((3600/DE537*J537),0),"")</f>
        <v/>
      </c>
      <c r="DG537">
        <f>IFERROR(ROUND(DD537/DF537,1),"")</f>
        <v/>
      </c>
      <c r="DH537" s="431">
        <f>DD537+DB537</f>
        <v/>
      </c>
      <c r="DI537">
        <f>DC537/DH537</f>
        <v/>
      </c>
      <c r="DK537" s="431">
        <f>DF537-AP537</f>
        <v/>
      </c>
      <c r="DL537" s="367" t="n"/>
      <c r="DM537" s="367" t="n"/>
      <c r="DN537" s="367" t="n"/>
      <c r="DO537" s="367" t="n"/>
      <c r="DP537" s="367" t="n"/>
      <c r="DQ537" s="367" t="n"/>
      <c r="DR537" s="367" t="n"/>
      <c r="DS537" s="367" t="n"/>
      <c r="DT537" s="367" t="n"/>
      <c r="DU537" s="367" t="n"/>
      <c r="DV537" s="367" t="n"/>
      <c r="DW537" s="367" t="n"/>
      <c r="DX537" s="367" t="n"/>
      <c r="DY537" s="367" t="n"/>
      <c r="DZ537" s="367" t="n"/>
      <c r="EA537" s="367" t="n"/>
      <c r="EB537" s="367" t="n"/>
      <c r="EC537" s="367" t="n"/>
      <c r="ED537" s="367" t="n"/>
      <c r="EE537" s="367" t="n"/>
      <c r="EF537" s="367" t="n"/>
      <c r="EG537" s="367" t="n"/>
      <c r="EH537" s="367" t="n"/>
      <c r="EI537" s="367" t="n"/>
    </row>
    <row r="538" ht="31.5" customFormat="1" customHeight="1" s="242">
      <c r="A538" s="236" t="n">
        <v>2022</v>
      </c>
      <c r="B538" s="192" t="n">
        <v>1</v>
      </c>
      <c r="C538" s="448" t="n">
        <v>44586</v>
      </c>
      <c r="D538" s="192" t="n">
        <v>57</v>
      </c>
      <c r="E538" s="192" t="n">
        <v>135</v>
      </c>
      <c r="F538" s="192" t="n">
        <v>25</v>
      </c>
      <c r="G538" s="241" t="inlineStr">
        <is>
          <t>فوم كشاف جراند بلاستيك</t>
        </is>
      </c>
      <c r="H538" t="inlineStr">
        <is>
          <t>FMGREI30000000</t>
        </is>
      </c>
      <c r="I538" t="inlineStr">
        <is>
          <t>850*650</t>
        </is>
      </c>
      <c r="J538" t="n">
        <v>12</v>
      </c>
      <c r="K538" t="n">
        <v>1</v>
      </c>
      <c r="L538" s="243" t="n">
        <v>10.625</v>
      </c>
      <c r="M538" s="244" t="n">
        <v>9.88125</v>
      </c>
      <c r="N538" s="245" t="n">
        <v>11.36875</v>
      </c>
      <c r="O538" s="235" t="n">
        <v>560</v>
      </c>
      <c r="P538" s="235" t="n"/>
      <c r="Q538" s="235" t="n"/>
      <c r="R538" s="235" t="n"/>
      <c r="S538" s="235" t="n"/>
      <c r="T538" s="235" t="n">
        <v>440</v>
      </c>
      <c r="U538" s="235" t="n"/>
      <c r="V538" s="235" t="n"/>
      <c r="W538" s="235" t="n"/>
      <c r="X538" s="235" t="n"/>
      <c r="Y538" s="195" t="n">
        <v>114</v>
      </c>
      <c r="Z538" s="195" t="n">
        <v>106</v>
      </c>
      <c r="AA538" s="235" t="n"/>
      <c r="AB538" s="235" t="n"/>
      <c r="AC538" s="235" t="n"/>
      <c r="AD538" s="235" t="n"/>
      <c r="AE538" s="235" t="n"/>
      <c r="AF538" s="235" t="n"/>
      <c r="AG538" s="235" t="n"/>
      <c r="AH538" s="235" t="n"/>
      <c r="AI538" s="235" t="n"/>
      <c r="AJ538" s="235" t="n"/>
      <c r="AK538" s="195" t="n">
        <v>107</v>
      </c>
      <c r="AL538" s="195" t="n">
        <v>104</v>
      </c>
      <c r="AM538" s="235" t="n"/>
      <c r="AN538" s="235" t="n"/>
      <c r="AO538" s="282" t="n"/>
      <c r="AP538" s="219" t="n">
        <v>345</v>
      </c>
      <c r="AQ538" s="220" t="n">
        <v>125</v>
      </c>
      <c r="AR538" s="218" t="n"/>
      <c r="AS538" s="218" t="n"/>
      <c r="AT538" s="218" t="n"/>
      <c r="AU538" s="218" t="n"/>
      <c r="AV538" s="218" t="n">
        <v>153600</v>
      </c>
      <c r="AW538" s="218" t="n"/>
      <c r="AX538" s="218" t="n"/>
      <c r="AY538" s="218" t="n"/>
      <c r="AZ538" s="218" t="n"/>
      <c r="BA538" s="218" t="n"/>
      <c r="BB538" s="218" t="n"/>
      <c r="BC538" s="218" t="n"/>
      <c r="BD538" s="218" t="n"/>
      <c r="BE538" s="218" t="n"/>
      <c r="BF538" s="218" t="n"/>
      <c r="BG538" s="218" t="n"/>
      <c r="BH538" s="218" t="n"/>
      <c r="BI538" s="218" t="n"/>
      <c r="BJ538" s="218" t="n"/>
      <c r="BK538" s="218" t="n"/>
      <c r="BL538" s="218" t="n"/>
      <c r="BM538" s="218" t="n"/>
      <c r="BN538" s="218" t="n"/>
      <c r="BO538" s="218" t="n"/>
      <c r="BP538" s="218" t="n"/>
      <c r="BQ538" s="218" t="n"/>
      <c r="BR538" s="218" t="n"/>
      <c r="BS538" s="218" t="n"/>
      <c r="BT538" s="218" t="n"/>
      <c r="BU538" s="218" t="n"/>
      <c r="BV538" s="218" t="n"/>
      <c r="BW538" s="218" t="n"/>
      <c r="BX538" s="221" t="n"/>
      <c r="BY538" s="221" t="n"/>
      <c r="BZ538" s="221" t="n"/>
      <c r="CA538" s="221" t="n"/>
      <c r="CB538" s="221" t="n"/>
      <c r="CC538" s="221" t="n"/>
      <c r="CD538" s="221" t="n"/>
      <c r="CE538" s="221" t="n"/>
      <c r="CF538" s="221" t="n"/>
      <c r="CG538" s="222" t="n"/>
      <c r="CH538" s="217" t="n">
        <v>0.02</v>
      </c>
      <c r="CI538" s="449" t="n"/>
      <c r="CJ538" s="224" t="n"/>
      <c r="CK538" s="196" t="n"/>
      <c r="CL538" s="196" t="n"/>
      <c r="CM538" s="196" t="n"/>
      <c r="CN538" s="196" t="n"/>
      <c r="CO538" s="196" t="inlineStr">
        <is>
          <t>جراند</t>
        </is>
      </c>
      <c r="CP538" s="24" t="inlineStr">
        <is>
          <t>شركة جراند</t>
        </is>
      </c>
      <c r="CQ538" s="367" t="n"/>
      <c r="CR538" s="367" t="n"/>
      <c r="CS538" s="367" t="n">
        <v>4</v>
      </c>
      <c r="CT538" s="367" t="n"/>
      <c r="CU538" s="367" t="n"/>
      <c r="CV538" s="367" t="n"/>
      <c r="CW538" s="367" t="n"/>
      <c r="CX538" s="367" t="n"/>
      <c r="CY538" s="367">
        <f>IFERROR(ROUND(STDEV(AN538,L538),1),"")</f>
        <v/>
      </c>
      <c r="CZ538" s="235">
        <f>IFERROR(ROUND(AVERAGE(O538:S538,AA538:AE538),0),"")</f>
        <v/>
      </c>
      <c r="DA538" s="235">
        <f>IFERROR(AVERAGE(T538:X538,AF538:AJ538),"")</f>
        <v/>
      </c>
      <c r="DB538" s="96" t="n"/>
      <c r="DC538" s="431">
        <f>SUM(BL538:BT538,AW538:BE538)</f>
        <v/>
      </c>
      <c r="DD538">
        <f>ROUND(DC538/K538,0)</f>
        <v/>
      </c>
      <c r="DE538">
        <f>IFERROR(ROUND(AVERAGE(Y538:Z538,AK538:AL538),0),"")</f>
        <v/>
      </c>
      <c r="DF538" s="218">
        <f>IFERROR(ROUND((3600/DE538*J538),0),"")</f>
        <v/>
      </c>
      <c r="DG538">
        <f>IFERROR(ROUND(DD538/DF538,1),"")</f>
        <v/>
      </c>
      <c r="DH538" s="431">
        <f>DD538+DB538</f>
        <v/>
      </c>
      <c r="DI538">
        <f>DC538/DH538</f>
        <v/>
      </c>
      <c r="DK538" s="431">
        <f>DF538-AP538</f>
        <v/>
      </c>
      <c r="DL538" s="367" t="n"/>
      <c r="DM538" s="367" t="n"/>
      <c r="DN538" s="367" t="n"/>
      <c r="DO538" s="367" t="n"/>
      <c r="DP538" s="367" t="n"/>
      <c r="DQ538" s="367" t="n"/>
      <c r="DR538" s="367" t="n"/>
      <c r="DS538" s="367" t="n"/>
      <c r="DT538" s="367" t="n"/>
      <c r="DU538" s="367" t="n"/>
      <c r="DV538" s="367" t="n"/>
      <c r="DW538" s="367" t="n"/>
      <c r="DX538" s="367" t="n"/>
      <c r="DY538" s="367" t="n"/>
      <c r="DZ538" s="367" t="n"/>
      <c r="EA538" s="367" t="n"/>
      <c r="EB538" s="367" t="n"/>
      <c r="EC538" s="367" t="n"/>
      <c r="ED538" s="367" t="n"/>
      <c r="EE538" s="367" t="n"/>
      <c r="EF538" s="367" t="n"/>
      <c r="EG538" s="367" t="n"/>
      <c r="EH538" s="367" t="n"/>
      <c r="EI538" s="367" t="n"/>
    </row>
    <row r="539" ht="31.5" customFormat="1" customHeight="1" s="242">
      <c r="A539" s="236" t="n">
        <v>2022</v>
      </c>
      <c r="B539" s="192" t="n">
        <v>1</v>
      </c>
      <c r="C539" s="448" t="n">
        <v>44586</v>
      </c>
      <c r="D539" s="192" t="n">
        <v>227</v>
      </c>
      <c r="E539" s="192" t="n">
        <v>155</v>
      </c>
      <c r="F539" s="192" t="n">
        <v>28</v>
      </c>
      <c r="G539" s="241" t="inlineStr">
        <is>
          <t>فوم طقم سخان غاز 10 لتر</t>
        </is>
      </c>
      <c r="H539" t="inlineStr">
        <is>
          <t>FMDAHI6000000</t>
        </is>
      </c>
      <c r="I539" t="inlineStr">
        <is>
          <t>1100*850</t>
        </is>
      </c>
      <c r="J539" t="n">
        <v>3</v>
      </c>
      <c r="K539" t="n">
        <v>2</v>
      </c>
      <c r="L539" s="243" t="n">
        <v>122</v>
      </c>
      <c r="M539" s="244" t="n">
        <v>113.46</v>
      </c>
      <c r="N539" s="245" t="n">
        <v>130.54</v>
      </c>
      <c r="O539" s="235" t="n"/>
      <c r="P539" s="235" t="n"/>
      <c r="Q539" s="235" t="n"/>
      <c r="R539" s="235" t="n"/>
      <c r="S539" s="235" t="n"/>
      <c r="T539" s="235" t="n"/>
      <c r="U539" s="235" t="n"/>
      <c r="V539" s="235" t="n"/>
      <c r="W539" s="235" t="n"/>
      <c r="X539" s="235" t="n"/>
      <c r="Y539" s="195" t="n">
        <v>132</v>
      </c>
      <c r="Z539" s="195" t="n">
        <v>134</v>
      </c>
      <c r="AA539" s="235" t="n"/>
      <c r="AB539" s="235" t="n"/>
      <c r="AC539" s="235" t="n"/>
      <c r="AD539" s="235" t="n"/>
      <c r="AE539" s="235" t="n"/>
      <c r="AF539" s="235" t="n"/>
      <c r="AG539" s="235" t="n"/>
      <c r="AH539" s="235" t="n"/>
      <c r="AI539" s="235" t="n"/>
      <c r="AJ539" s="235" t="n"/>
      <c r="AK539" s="195" t="n">
        <v>134</v>
      </c>
      <c r="AL539" s="195" t="n">
        <v>132</v>
      </c>
      <c r="AM539" s="235" t="n"/>
      <c r="AN539" s="235" t="n"/>
      <c r="AO539" s="282" t="n"/>
      <c r="AP539" s="219" t="n">
        <v>61</v>
      </c>
      <c r="AQ539" s="220" t="n">
        <v>177</v>
      </c>
      <c r="AR539" s="218" t="n"/>
      <c r="AS539" s="218" t="n"/>
      <c r="AT539" s="218" t="n"/>
      <c r="AU539" s="218" t="n"/>
      <c r="AV539" s="218" t="n"/>
      <c r="AW539" s="218" t="n"/>
      <c r="AX539" s="218" t="n"/>
      <c r="AY539" s="218" t="n"/>
      <c r="AZ539" s="218" t="n"/>
      <c r="BA539" s="218" t="n"/>
      <c r="BB539" s="218" t="n"/>
      <c r="BC539" s="218" t="n"/>
      <c r="BD539" s="218" t="n"/>
      <c r="BE539" s="218" t="n"/>
      <c r="BF539" s="218" t="n"/>
      <c r="BG539" s="218" t="n"/>
      <c r="BH539" s="218" t="n"/>
      <c r="BI539" s="218" t="n"/>
      <c r="BJ539" s="218" t="n"/>
      <c r="BK539" s="218" t="n"/>
      <c r="BL539" s="218" t="n"/>
      <c r="BM539" s="218" t="n"/>
      <c r="BN539" s="218" t="n"/>
      <c r="BO539" s="218" t="n"/>
      <c r="BP539" s="218" t="n"/>
      <c r="BQ539" s="218" t="n"/>
      <c r="BR539" s="218" t="n"/>
      <c r="BS539" s="218" t="n"/>
      <c r="BT539" s="218" t="n"/>
      <c r="BU539" s="218" t="n"/>
      <c r="BV539" s="218" t="n"/>
      <c r="BW539" s="218" t="n"/>
      <c r="BX539" s="221" t="n"/>
      <c r="BY539" s="221" t="n"/>
      <c r="BZ539" s="221" t="n"/>
      <c r="CA539" s="221" t="n"/>
      <c r="CB539" s="221" t="n"/>
      <c r="CC539" s="221" t="n"/>
      <c r="CD539" s="221" t="n"/>
      <c r="CE539" s="221" t="n"/>
      <c r="CF539" s="221" t="n"/>
      <c r="CG539" s="222" t="n"/>
      <c r="CH539" s="217" t="n">
        <v>0.02</v>
      </c>
      <c r="CI539" s="449" t="n"/>
      <c r="CJ539" s="224" t="n"/>
      <c r="CK539" s="196" t="n"/>
      <c r="CL539" s="196" t="n"/>
      <c r="CM539" s="196" t="n"/>
      <c r="CN539" s="196" t="n"/>
      <c r="CO539" s="196" t="inlineStr">
        <is>
          <t>الكترولوكس</t>
        </is>
      </c>
      <c r="CP539" s="24" t="inlineStr">
        <is>
          <t>القاهرة للصناعات المغذية سخانات</t>
        </is>
      </c>
      <c r="CQ539" s="367" t="inlineStr">
        <is>
          <t>A15289901</t>
        </is>
      </c>
      <c r="CR539" s="367" t="n"/>
      <c r="CS539" s="367" t="n">
        <v>4</v>
      </c>
      <c r="CT539" s="367" t="n"/>
      <c r="CU539" s="367" t="n"/>
      <c r="CV539" s="367" t="n"/>
      <c r="CW539" s="367" t="n"/>
      <c r="CX539" s="367" t="n"/>
      <c r="CY539" s="367">
        <f>IFERROR(ROUND(STDEV(AN539,L539),1),"")</f>
        <v/>
      </c>
      <c r="CZ539" s="235">
        <f>IFERROR(ROUND(AVERAGE(O539:S539,AA539:AE539),0),"")</f>
        <v/>
      </c>
      <c r="DA539" s="235">
        <f>IFERROR(AVERAGE(T539:X539,AF539:AJ539),"")</f>
        <v/>
      </c>
      <c r="DB539" s="96" t="n"/>
      <c r="DC539" s="431">
        <f>SUM(BL539:BT539,AW539:BE539)</f>
        <v/>
      </c>
      <c r="DD539">
        <f>ROUND(DC539/K539,0)</f>
        <v/>
      </c>
      <c r="DE539">
        <f>IFERROR(ROUND(AVERAGE(Y539:Z539,AK539:AL539),0),"")</f>
        <v/>
      </c>
      <c r="DF539" s="218">
        <f>IFERROR(ROUND((3600/DE539*J539),0),"")</f>
        <v/>
      </c>
      <c r="DG539">
        <f>IFERROR(ROUND(DD539/DF539,1),"")</f>
        <v/>
      </c>
      <c r="DH539" s="431">
        <f>DD539+DB539</f>
        <v/>
      </c>
      <c r="DI539">
        <f>DC539/DH539</f>
        <v/>
      </c>
      <c r="DK539" s="431">
        <f>DF539-AP539</f>
        <v/>
      </c>
      <c r="DL539" s="367" t="n"/>
      <c r="DM539" s="367" t="n"/>
      <c r="DN539" s="367" t="n"/>
      <c r="DO539" s="367" t="n"/>
      <c r="DP539" s="367" t="n"/>
      <c r="DQ539" s="367" t="n"/>
      <c r="DR539" s="367" t="n"/>
      <c r="DS539" s="367" t="n"/>
      <c r="DT539" s="367" t="n"/>
      <c r="DU539" s="367" t="n"/>
      <c r="DV539" s="367" t="n"/>
      <c r="DW539" s="367" t="n"/>
      <c r="DX539" s="367" t="n"/>
      <c r="DY539" s="367" t="n"/>
      <c r="DZ539" s="367" t="n"/>
      <c r="EA539" s="367" t="n"/>
      <c r="EB539" s="367" t="n"/>
      <c r="EC539" s="367" t="n"/>
      <c r="ED539" s="367" t="n"/>
      <c r="EE539" s="367" t="n"/>
      <c r="EF539" s="367" t="n"/>
      <c r="EG539" s="367" t="n"/>
      <c r="EH539" s="367" t="n"/>
      <c r="EI539" s="367" t="n"/>
    </row>
    <row r="540" ht="31.5" customFormat="1" customHeight="1" s="242">
      <c r="A540" s="236" t="n">
        <v>2022</v>
      </c>
      <c r="B540" s="192" t="n">
        <v>1</v>
      </c>
      <c r="C540" s="448" t="n">
        <v>44586</v>
      </c>
      <c r="D540" s="192" t="n">
        <v>159</v>
      </c>
      <c r="E540" s="192" t="n">
        <v>299</v>
      </c>
      <c r="F540" s="192" t="n">
        <v>30</v>
      </c>
      <c r="G540" s="241" t="inlineStr">
        <is>
          <t>سخان غاز 6لتر</t>
        </is>
      </c>
      <c r="H540" t="inlineStr">
        <is>
          <t>FMDAHI5L000000</t>
        </is>
      </c>
      <c r="I540" t="inlineStr">
        <is>
          <t>1200*1100</t>
        </is>
      </c>
      <c r="J540" t="n">
        <v>3</v>
      </c>
      <c r="K540" t="n">
        <v>2</v>
      </c>
      <c r="L540" s="243" t="n">
        <v>115</v>
      </c>
      <c r="M540" s="244" t="n">
        <v>106.95</v>
      </c>
      <c r="N540" s="245" t="n">
        <v>123.05</v>
      </c>
      <c r="O540" s="235" t="n">
        <v>131328</v>
      </c>
      <c r="P540" s="235" t="n">
        <v>124944</v>
      </c>
      <c r="Q540" s="235" t="n">
        <v>136800</v>
      </c>
      <c r="R540" s="235" t="n">
        <v>131328</v>
      </c>
      <c r="S540" s="235" t="n">
        <v>127680</v>
      </c>
      <c r="T540" s="235" t="n">
        <v>104880</v>
      </c>
      <c r="U540" s="235" t="n">
        <v>103968</v>
      </c>
      <c r="V540" s="235" t="n">
        <v>105792</v>
      </c>
      <c r="W540" s="235" t="n">
        <v>100320</v>
      </c>
      <c r="X540" s="235" t="n">
        <v>103056</v>
      </c>
      <c r="Y540" s="195" t="n">
        <v>124</v>
      </c>
      <c r="Z540" s="195" t="n">
        <v>124</v>
      </c>
      <c r="AA540" s="235" t="n">
        <v>130416</v>
      </c>
      <c r="AB540" s="235" t="n">
        <v>131328</v>
      </c>
      <c r="AC540" s="235" t="n">
        <v>133152</v>
      </c>
      <c r="AD540" s="235" t="n">
        <v>134976</v>
      </c>
      <c r="AE540" s="235" t="n">
        <v>125856</v>
      </c>
      <c r="AF540" s="235" t="n">
        <v>101232</v>
      </c>
      <c r="AG540" s="235" t="n">
        <v>99408</v>
      </c>
      <c r="AH540" s="235" t="n">
        <v>104880</v>
      </c>
      <c r="AI540" s="235" t="n">
        <v>105792</v>
      </c>
      <c r="AJ540" s="235" t="n">
        <v>99408</v>
      </c>
      <c r="AK540" s="195" t="n">
        <v>123</v>
      </c>
      <c r="AL540" s="195" t="n">
        <v>122</v>
      </c>
      <c r="AM540" s="235" t="n"/>
      <c r="AN540" s="235" t="n"/>
      <c r="AO540" s="282" t="n"/>
      <c r="AP540" s="219" t="n">
        <v>70</v>
      </c>
      <c r="AQ540" s="220" t="n">
        <v>154</v>
      </c>
      <c r="AR540" s="218" t="n"/>
      <c r="AS540" s="218" t="n"/>
      <c r="AT540" s="218" t="n"/>
      <c r="AU540" s="218" t="n"/>
      <c r="AV540" s="218" t="n"/>
      <c r="AW540" s="218" t="n"/>
      <c r="AX540" s="218" t="n">
        <v>1824</v>
      </c>
      <c r="AY540" s="218" t="n">
        <v>4560</v>
      </c>
      <c r="AZ540" s="218" t="n"/>
      <c r="BA540" s="218" t="n"/>
      <c r="BB540" s="218" t="n"/>
      <c r="BC540" s="218" t="n"/>
      <c r="BD540" s="218" t="n"/>
      <c r="BE540" s="218" t="n"/>
      <c r="BF540" s="218" t="n"/>
      <c r="BG540" s="218" t="n"/>
      <c r="BH540" s="218" t="n"/>
      <c r="BI540" s="218" t="n"/>
      <c r="BJ540" s="218" t="n"/>
      <c r="BK540" s="218" t="n">
        <v>1510272</v>
      </c>
      <c r="BL540" s="218" t="n">
        <v>1824</v>
      </c>
      <c r="BM540" s="218" t="n">
        <v>1824</v>
      </c>
      <c r="BN540" s="218" t="n">
        <v>1824</v>
      </c>
      <c r="BO540" s="218" t="n"/>
      <c r="BP540" s="218" t="n"/>
      <c r="BQ540" s="218" t="n"/>
      <c r="BR540" s="218" t="n"/>
      <c r="BS540" s="218" t="n"/>
      <c r="BT540" s="218" t="n"/>
      <c r="BU540" s="218" t="n"/>
      <c r="BV540" s="218" t="n"/>
      <c r="BW540" s="218" t="n"/>
      <c r="BX540" s="221" t="n">
        <v>1824</v>
      </c>
      <c r="BY540" s="221" t="n">
        <v>2736</v>
      </c>
      <c r="BZ540" s="221" t="n"/>
      <c r="CA540" s="221" t="n"/>
      <c r="CB540" s="221" t="n"/>
      <c r="CC540" s="221" t="n"/>
      <c r="CD540" s="221" t="n"/>
      <c r="CE540" s="221" t="n"/>
      <c r="CF540" s="221" t="n"/>
      <c r="CG540" s="222" t="n"/>
      <c r="CH540" s="217" t="n">
        <v>0.02</v>
      </c>
      <c r="CI540" s="449" t="n"/>
      <c r="CJ540" s="224" t="n"/>
      <c r="CK540" s="196" t="n"/>
      <c r="CL540" s="196" t="n"/>
      <c r="CM540" s="196" t="n"/>
      <c r="CN540" s="196" t="n"/>
      <c r="CO540" s="196" t="inlineStr">
        <is>
          <t>الكترولوكس</t>
        </is>
      </c>
      <c r="CP540" s="24" t="inlineStr">
        <is>
          <t>القاهرة للصناعات المغذية سخانات</t>
        </is>
      </c>
      <c r="CQ540" s="367" t="n"/>
      <c r="CR540" s="367" t="n"/>
      <c r="CS540" s="367" t="n">
        <v>4</v>
      </c>
      <c r="CT540" s="367" t="n"/>
      <c r="CU540" s="367" t="n"/>
      <c r="CV540" s="367" t="n"/>
      <c r="CW540" s="367" t="n"/>
      <c r="CX540" s="367" t="n"/>
      <c r="CY540" s="367">
        <f>IFERROR(ROUND(STDEV(AN540,L540),1),"")</f>
        <v/>
      </c>
      <c r="CZ540" s="235">
        <f>IFERROR(ROUND(AVERAGE(O540:S540,AA540:AE540),0),"")</f>
        <v/>
      </c>
      <c r="DA540" s="235">
        <f>IFERROR(AVERAGE(T540:X540,AF540:AJ540),"")</f>
        <v/>
      </c>
      <c r="DB540" s="96" t="n"/>
      <c r="DC540" s="431">
        <f>SUM(BL540:BT540,AW540:BE540)</f>
        <v/>
      </c>
      <c r="DD540">
        <f>ROUND(DC540/K540,0)</f>
        <v/>
      </c>
      <c r="DE540">
        <f>IFERROR(ROUND(AVERAGE(Y540:Z540,AK540:AL540),0),"")</f>
        <v/>
      </c>
      <c r="DF540" s="218">
        <f>IFERROR(ROUND((3600/DE540*J540),0),"")</f>
        <v/>
      </c>
      <c r="DG540">
        <f>IFERROR(ROUND(DD540/DF540,1),"")</f>
        <v/>
      </c>
      <c r="DH540" s="431">
        <f>DD540+DB540</f>
        <v/>
      </c>
      <c r="DI540">
        <f>DC540/DH540</f>
        <v/>
      </c>
      <c r="DK540" s="431">
        <f>DF540-AP540</f>
        <v/>
      </c>
      <c r="DL540" s="367" t="n"/>
      <c r="DM540" s="367" t="n"/>
      <c r="DN540" s="367" t="n"/>
      <c r="DO540" s="367" t="n"/>
      <c r="DP540" s="367" t="n"/>
      <c r="DQ540" s="367" t="n"/>
      <c r="DR540" s="367" t="n"/>
      <c r="DS540" s="367" t="n"/>
      <c r="DT540" s="367" t="n"/>
      <c r="DU540" s="367" t="n"/>
      <c r="DV540" s="367" t="n"/>
      <c r="DW540" s="367" t="n"/>
      <c r="DX540" s="367" t="n"/>
      <c r="DY540" s="367" t="n"/>
      <c r="DZ540" s="367" t="n"/>
      <c r="EA540" s="367" t="n"/>
      <c r="EB540" s="367" t="n"/>
      <c r="EC540" s="367" t="n"/>
      <c r="ED540" s="367" t="n"/>
      <c r="EE540" s="367" t="n"/>
      <c r="EF540" s="367" t="n"/>
      <c r="EG540" s="367" t="n"/>
      <c r="EH540" s="367" t="n"/>
      <c r="EI540" s="367" t="n"/>
    </row>
    <row r="541" ht="31.5" customFormat="1" customHeight="1" s="242">
      <c r="A541" s="236" t="n">
        <v>2022</v>
      </c>
      <c r="B541" s="192" t="n">
        <v>1</v>
      </c>
      <c r="C541" s="448" t="n">
        <v>44586</v>
      </c>
      <c r="D541" s="192" t="n">
        <v>334</v>
      </c>
      <c r="E541" s="192" t="n">
        <v>254</v>
      </c>
      <c r="F541" s="192" t="n">
        <v>49</v>
      </c>
      <c r="G541" s="241" t="inlineStr">
        <is>
          <t>طقم سخان بلونايل ذو 4 اطقم</t>
        </is>
      </c>
      <c r="H541" t="inlineStr">
        <is>
          <t>FMDAHI40000000</t>
        </is>
      </c>
      <c r="I541" t="inlineStr">
        <is>
          <t>1600*1800</t>
        </is>
      </c>
      <c r="J541" t="n">
        <v>4</v>
      </c>
      <c r="K541" t="n">
        <v>2</v>
      </c>
      <c r="L541" s="243" t="n">
        <v>203</v>
      </c>
      <c r="M541" s="244" t="n">
        <v>188.79</v>
      </c>
      <c r="N541" s="245" t="n">
        <v>217.21</v>
      </c>
      <c r="O541" s="235" t="n">
        <v>232401</v>
      </c>
      <c r="P541" s="235" t="n">
        <v>214760</v>
      </c>
      <c r="Q541" s="235" t="n">
        <v>191750</v>
      </c>
      <c r="R541" s="235" t="n">
        <v>199420</v>
      </c>
      <c r="S541" s="235" t="n">
        <v>184080</v>
      </c>
      <c r="T541" s="235" t="n">
        <v>161070</v>
      </c>
      <c r="U541" s="235" t="n">
        <v>153400</v>
      </c>
      <c r="V541" s="235" t="n">
        <v>152633</v>
      </c>
      <c r="W541" s="235" t="n">
        <v>150332</v>
      </c>
      <c r="X541" s="235" t="n">
        <v>158002</v>
      </c>
      <c r="Y541" s="195" t="n">
        <v>137</v>
      </c>
      <c r="Z541" s="195" t="n">
        <v>136</v>
      </c>
      <c r="AA541" s="235" t="n">
        <v>200187</v>
      </c>
      <c r="AB541" s="235" t="n">
        <v>202488</v>
      </c>
      <c r="AC541" s="235" t="n">
        <v>215527</v>
      </c>
      <c r="AD541" s="235" t="n">
        <v>224731</v>
      </c>
      <c r="AE541" s="235" t="n">
        <v>200954</v>
      </c>
      <c r="AF541" s="235" t="n">
        <v>150332</v>
      </c>
      <c r="AG541" s="235" t="n">
        <v>148031</v>
      </c>
      <c r="AH541" s="235" t="n">
        <v>154167</v>
      </c>
      <c r="AI541" s="235" t="n">
        <v>156468</v>
      </c>
      <c r="AJ541" s="235" t="n">
        <v>148798</v>
      </c>
      <c r="AK541" s="195" t="n">
        <v>137</v>
      </c>
      <c r="AL541" s="195" t="n">
        <v>136</v>
      </c>
      <c r="AM541" s="235" t="n"/>
      <c r="AN541" s="235" t="n"/>
      <c r="AO541" s="282" t="n"/>
      <c r="AP541" s="219" t="n">
        <v>88</v>
      </c>
      <c r="AQ541" s="220" t="n">
        <v>164</v>
      </c>
      <c r="AR541" s="218" t="n"/>
      <c r="AS541" s="218" t="n"/>
      <c r="AT541" s="218" t="n"/>
      <c r="AU541" s="218" t="n"/>
      <c r="AV541" s="218" t="n">
        <v>2301000</v>
      </c>
      <c r="AW541" s="218" t="n">
        <v>1534</v>
      </c>
      <c r="AX541" s="218" t="n">
        <v>3068</v>
      </c>
      <c r="AY541" s="218" t="n">
        <v>3068</v>
      </c>
      <c r="AZ541" s="218" t="n"/>
      <c r="BA541" s="218" t="n"/>
      <c r="BB541" s="218" t="n"/>
      <c r="BC541" s="218" t="n"/>
      <c r="BD541" s="218" t="n"/>
      <c r="BE541" s="218" t="n"/>
      <c r="BF541" s="218" t="n"/>
      <c r="BG541" s="218" t="n"/>
      <c r="BH541" s="218" t="n">
        <v>2304835</v>
      </c>
      <c r="BI541" s="218" t="n"/>
      <c r="BJ541" s="218" t="n"/>
      <c r="BK541" s="218" t="n"/>
      <c r="BL541" s="218" t="n">
        <v>1534</v>
      </c>
      <c r="BM541" s="218" t="n">
        <v>7670</v>
      </c>
      <c r="BN541" s="218" t="n">
        <v>3068</v>
      </c>
      <c r="BO541" s="218" t="n"/>
      <c r="BP541" s="218" t="n"/>
      <c r="BQ541" s="218" t="n"/>
      <c r="BR541" s="218" t="n"/>
      <c r="BS541" s="218" t="n"/>
      <c r="BT541" s="218" t="n"/>
      <c r="BU541" s="218" t="n"/>
      <c r="BV541" s="218" t="n"/>
      <c r="BW541" s="218" t="n">
        <v>1534</v>
      </c>
      <c r="BX541" s="221" t="n">
        <v>5369</v>
      </c>
      <c r="BY541" s="221" t="n">
        <v>3068</v>
      </c>
      <c r="BZ541" s="221" t="n"/>
      <c r="CA541" s="221" t="n"/>
      <c r="CB541" s="221" t="n"/>
      <c r="CC541" s="221" t="n"/>
      <c r="CD541" s="221" t="n"/>
      <c r="CE541" s="221" t="n"/>
      <c r="CF541" s="221" t="n"/>
      <c r="CG541" s="222" t="n"/>
      <c r="CH541" s="217" t="n">
        <v>0.02</v>
      </c>
      <c r="CI541" s="449" t="n"/>
      <c r="CJ541" s="224" t="n"/>
      <c r="CK541" s="196" t="n"/>
      <c r="CL541" s="196" t="n"/>
      <c r="CM541" s="196" t="n"/>
      <c r="CN541" s="196" t="n"/>
      <c r="CO541" s="196" t="inlineStr">
        <is>
          <t>الكترولوكس</t>
        </is>
      </c>
      <c r="CP541" s="24" t="inlineStr">
        <is>
          <t>القاهرة للصناعات المغذية سخانات</t>
        </is>
      </c>
      <c r="CQ541" s="367" t="inlineStr">
        <is>
          <t>PHEWP0112</t>
        </is>
      </c>
      <c r="CR541" s="367" t="n"/>
      <c r="CS541" s="367" t="n">
        <v>4</v>
      </c>
      <c r="CT541" s="367" t="n"/>
      <c r="CU541" s="367" t="n"/>
      <c r="CV541" s="367" t="n"/>
      <c r="CW541" s="367" t="n"/>
      <c r="CX541" s="367" t="n"/>
      <c r="CY541" s="367">
        <f>IFERROR(ROUND(STDEV(AN541,L541),1),"")</f>
        <v/>
      </c>
      <c r="CZ541" s="235">
        <f>IFERROR(ROUND(AVERAGE(O541:S541,AA541:AE541),0),"")</f>
        <v/>
      </c>
      <c r="DA541" s="235">
        <f>IFERROR(AVERAGE(T541:X541,AF541:AJ541),"")</f>
        <v/>
      </c>
      <c r="DB541" s="96" t="n"/>
      <c r="DC541" s="431">
        <f>SUM(BL541:BT541,AW541:BE541)</f>
        <v/>
      </c>
      <c r="DD541">
        <f>ROUND(DC541/K541,0)</f>
        <v/>
      </c>
      <c r="DE541">
        <f>IFERROR(ROUND(AVERAGE(Y541:Z541,AK541:AL541),0),"")</f>
        <v/>
      </c>
      <c r="DF541" s="218">
        <f>IFERROR(ROUND((3600/DE541*J541),0),"")</f>
        <v/>
      </c>
      <c r="DG541">
        <f>IFERROR(ROUND(DD541/DF541,1),"")</f>
        <v/>
      </c>
      <c r="DH541" s="431">
        <f>DD541+DB541</f>
        <v/>
      </c>
      <c r="DI541">
        <f>DC541/DH541</f>
        <v/>
      </c>
      <c r="DK541" s="431">
        <f>DF541-AP541</f>
        <v/>
      </c>
      <c r="DL541" s="367" t="n"/>
      <c r="DM541" s="367" t="n"/>
      <c r="DN541" s="367" t="n"/>
      <c r="DO541" s="367" t="n"/>
      <c r="DP541" s="367" t="n"/>
      <c r="DQ541" s="367" t="n"/>
      <c r="DR541" s="367" t="n"/>
      <c r="DS541" s="367" t="n"/>
      <c r="DT541" s="367" t="n"/>
      <c r="DU541" s="367" t="n"/>
      <c r="DV541" s="367" t="n"/>
      <c r="DW541" s="367" t="n"/>
      <c r="DX541" s="367" t="n"/>
      <c r="DY541" s="367" t="n"/>
      <c r="DZ541" s="367" t="n"/>
      <c r="EA541" s="367" t="n"/>
      <c r="EB541" s="367" t="n"/>
      <c r="EC541" s="367" t="n"/>
      <c r="ED541" s="367" t="n"/>
      <c r="EE541" s="367" t="n"/>
      <c r="EF541" s="367" t="n"/>
      <c r="EG541" s="367" t="n"/>
      <c r="EH541" s="367" t="n"/>
      <c r="EI541" s="367" t="n"/>
    </row>
    <row r="542" ht="31.5" customFormat="1" customHeight="1" s="242">
      <c r="A542" s="236" t="n">
        <v>2022</v>
      </c>
      <c r="B542" s="192" t="n">
        <v>1</v>
      </c>
      <c r="C542" s="448" t="n">
        <v>44586</v>
      </c>
      <c r="D542" s="192" t="n">
        <v>382</v>
      </c>
      <c r="E542" s="192" t="n">
        <v>449</v>
      </c>
      <c r="F542" s="192" t="n">
        <v>95</v>
      </c>
      <c r="G542" s="241" t="inlineStr">
        <is>
          <t>FRONT 43LM63</t>
        </is>
      </c>
      <c r="H542" t="inlineStr">
        <is>
          <t>FMLGEI43LM63FR</t>
        </is>
      </c>
      <c r="I542" t="inlineStr">
        <is>
          <t>1400*1700</t>
        </is>
      </c>
      <c r="J542" t="n">
        <v>3</v>
      </c>
      <c r="K542" t="n">
        <v>1</v>
      </c>
      <c r="L542" s="243" t="n">
        <v>46</v>
      </c>
      <c r="M542" s="244" t="n">
        <v>40.986</v>
      </c>
      <c r="N542" s="245" t="n">
        <v>50.048</v>
      </c>
      <c r="O542" s="235" t="n">
        <v>18034</v>
      </c>
      <c r="P542" s="235" t="n">
        <v>15240</v>
      </c>
      <c r="Q542" s="235" t="n"/>
      <c r="R542" s="235" t="n"/>
      <c r="S542" s="235" t="n"/>
      <c r="T542" s="235" t="n">
        <v>11176</v>
      </c>
      <c r="U542" s="235" t="n">
        <v>10922</v>
      </c>
      <c r="V542" s="235" t="n"/>
      <c r="W542" s="235" t="n"/>
      <c r="X542" s="235" t="n"/>
      <c r="Y542" s="195" t="n">
        <v>88</v>
      </c>
      <c r="Z542" s="195" t="n">
        <v>89</v>
      </c>
      <c r="AA542" s="235" t="n"/>
      <c r="AB542" s="235" t="n"/>
      <c r="AC542" s="235" t="n"/>
      <c r="AD542" s="235" t="n"/>
      <c r="AE542" s="235" t="n"/>
      <c r="AF542" s="235" t="n"/>
      <c r="AG542" s="235" t="n"/>
      <c r="AH542" s="235" t="n"/>
      <c r="AI542" s="235" t="n"/>
      <c r="AJ542" s="235" t="n"/>
      <c r="AK542" s="195" t="n">
        <v>90</v>
      </c>
      <c r="AL542" s="195" t="n">
        <v>89</v>
      </c>
      <c r="AM542" s="235" t="n"/>
      <c r="AN542" s="235" t="n"/>
      <c r="AO542" s="282" t="n"/>
      <c r="AP542" s="219" t="n">
        <v>108</v>
      </c>
      <c r="AQ542" s="220" t="n">
        <v>100</v>
      </c>
      <c r="AR542" s="218" t="n"/>
      <c r="AS542" s="218" t="n"/>
      <c r="AT542" s="218" t="n"/>
      <c r="AU542" s="218" t="n"/>
      <c r="AV542" s="218" t="n">
        <v>411480</v>
      </c>
      <c r="AW542" s="218" t="n"/>
      <c r="AX542" s="218" t="n"/>
      <c r="AY542" s="218" t="n"/>
      <c r="AZ542" s="218" t="n"/>
      <c r="BA542" s="218" t="n"/>
      <c r="BB542" s="218" t="n"/>
      <c r="BC542" s="218" t="n"/>
      <c r="BD542" s="218" t="n"/>
      <c r="BE542" s="218" t="n"/>
      <c r="BF542" s="218" t="n"/>
      <c r="BG542" s="218" t="n"/>
      <c r="BH542" s="218" t="n"/>
      <c r="BI542" s="218" t="n"/>
      <c r="BJ542" s="218" t="n"/>
      <c r="BK542" s="218" t="n">
        <v>251460</v>
      </c>
      <c r="BL542" s="218" t="n"/>
      <c r="BM542" s="218" t="n"/>
      <c r="BN542" s="218" t="n"/>
      <c r="BO542" s="218" t="n"/>
      <c r="BP542" s="218" t="n"/>
      <c r="BQ542" s="218" t="n"/>
      <c r="BR542" s="218" t="n"/>
      <c r="BS542" s="218" t="n"/>
      <c r="BT542" s="218" t="n"/>
      <c r="BU542" s="218" t="n"/>
      <c r="BV542" s="218" t="n"/>
      <c r="BW542" s="218" t="n"/>
      <c r="BX542" s="221" t="n"/>
      <c r="BY542" s="221" t="n"/>
      <c r="BZ542" s="221" t="n"/>
      <c r="CA542" s="221" t="n"/>
      <c r="CB542" s="221" t="n"/>
      <c r="CC542" s="221" t="n"/>
      <c r="CD542" s="221" t="n"/>
      <c r="CE542" s="221" t="n"/>
      <c r="CF542" s="221" t="n"/>
      <c r="CG542" s="222" t="n"/>
      <c r="CH542" s="217" t="n"/>
      <c r="CI542" s="449" t="n"/>
      <c r="CJ542" s="224" t="n"/>
      <c r="CK542" s="196" t="n"/>
      <c r="CL542" s="196" t="n"/>
      <c r="CM542" s="196" t="n"/>
      <c r="CN542" s="196" t="n"/>
      <c r="CO542" s="196" t="inlineStr">
        <is>
          <t>LG</t>
        </is>
      </c>
      <c r="CP542" s="24" t="inlineStr">
        <is>
          <t>HE</t>
        </is>
      </c>
      <c r="CQ542" s="367" t="inlineStr">
        <is>
          <t>MFZ66151901</t>
        </is>
      </c>
      <c r="CR542" s="367" t="inlineStr">
        <is>
          <t>mma</t>
        </is>
      </c>
      <c r="CS542" s="367" t="n">
        <v>4</v>
      </c>
      <c r="CT542" s="367" t="n"/>
      <c r="CU542" s="367" t="n"/>
      <c r="CV542" s="367" t="n"/>
      <c r="CW542" s="367" t="n"/>
      <c r="CX542" s="367" t="n"/>
      <c r="CY542" s="367">
        <f>IFERROR(ROUND(STDEV(AN542,L542),1),"")</f>
        <v/>
      </c>
      <c r="CZ542" s="235">
        <f>IFERROR(ROUND(AVERAGE(O542:S542,AA542:AE542),0),"")</f>
        <v/>
      </c>
      <c r="DA542" s="235">
        <f>IFERROR(AVERAGE(T542:X542,AF542:AJ542),"")</f>
        <v/>
      </c>
      <c r="DB542" s="96" t="n"/>
      <c r="DC542" s="431">
        <f>SUM(BL542:BT542,AW542:BE542)</f>
        <v/>
      </c>
      <c r="DD542">
        <f>ROUND(DC542/K542,0)</f>
        <v/>
      </c>
      <c r="DE542">
        <f>IFERROR(ROUND(AVERAGE(Y542:Z542,AK542:AL542),0),"")</f>
        <v/>
      </c>
      <c r="DF542" s="218">
        <f>IFERROR(ROUND((3600/DE542*J542),0),"")</f>
        <v/>
      </c>
      <c r="DG542">
        <f>IFERROR(ROUND(DD542/DF542,1),"")</f>
        <v/>
      </c>
      <c r="DH542" s="431">
        <f>DD542+DB542</f>
        <v/>
      </c>
      <c r="DI542">
        <f>DC542/DH542</f>
        <v/>
      </c>
      <c r="DK542" s="431">
        <f>DF542-AP542</f>
        <v/>
      </c>
      <c r="DL542" s="367" t="n"/>
      <c r="DM542" s="367" t="n"/>
      <c r="DN542" s="367" t="n"/>
      <c r="DO542" s="367" t="n"/>
      <c r="DP542" s="367" t="n"/>
      <c r="DQ542" s="367" t="n"/>
      <c r="DR542" s="367" t="n"/>
      <c r="DS542" s="367" t="n"/>
      <c r="DT542" s="367" t="n"/>
      <c r="DU542" s="367" t="n"/>
      <c r="DV542" s="367" t="n"/>
      <c r="DW542" s="367" t="n"/>
      <c r="DX542" s="367" t="n"/>
      <c r="DY542" s="367" t="n"/>
      <c r="DZ542" s="367" t="n"/>
      <c r="EA542" s="367" t="n"/>
      <c r="EB542" s="367" t="n"/>
      <c r="EC542" s="367" t="n"/>
      <c r="ED542" s="367" t="n"/>
      <c r="EE542" s="367" t="n"/>
      <c r="EF542" s="367" t="n"/>
      <c r="EG542" s="367" t="n"/>
      <c r="EH542" s="367" t="n"/>
      <c r="EI542" s="367" t="n"/>
    </row>
    <row r="543" ht="31.5" customFormat="1" customHeight="1" s="242">
      <c r="A543" s="236" t="n">
        <v>2022</v>
      </c>
      <c r="B543" s="192" t="n">
        <v>1</v>
      </c>
      <c r="C543" s="448" t="n">
        <v>44587</v>
      </c>
      <c r="D543" s="192" t="n">
        <v>124</v>
      </c>
      <c r="E543" s="192" t="n">
        <v>688</v>
      </c>
      <c r="F543" s="192" t="n">
        <v>2</v>
      </c>
      <c r="G543" s="241" t="inlineStr">
        <is>
          <t>قاعدة غسالة كيلوباترا</t>
        </is>
      </c>
      <c r="H543" t="inlineStr">
        <is>
          <t>FMDAII10CP0000</t>
        </is>
      </c>
      <c r="I543" t="inlineStr">
        <is>
          <t>1400*1700</t>
        </is>
      </c>
      <c r="J543" t="n">
        <v>2</v>
      </c>
      <c r="K543" t="n">
        <v>2</v>
      </c>
      <c r="L543" s="243" t="n">
        <v>200</v>
      </c>
      <c r="M543" s="244" t="n">
        <v>180</v>
      </c>
      <c r="N543" s="245" t="n">
        <v>220</v>
      </c>
      <c r="O543" s="235" t="n"/>
      <c r="P543" s="235" t="n"/>
      <c r="Q543" s="235" t="n"/>
      <c r="R543" s="235" t="n"/>
      <c r="S543" s="235" t="n"/>
      <c r="T543" s="235" t="n"/>
      <c r="U543" s="235" t="n"/>
      <c r="V543" s="235" t="n"/>
      <c r="W543" s="235" t="n"/>
      <c r="X543" s="235" t="n"/>
      <c r="Y543" s="195" t="n">
        <v>115</v>
      </c>
      <c r="Z543" s="195" t="n">
        <v>115</v>
      </c>
      <c r="AA543" s="235" t="n"/>
      <c r="AB543" s="235" t="n"/>
      <c r="AC543" s="235" t="n"/>
      <c r="AD543" s="235" t="n"/>
      <c r="AE543" s="235" t="n"/>
      <c r="AF543" s="235" t="n"/>
      <c r="AG543" s="235" t="n"/>
      <c r="AH543" s="235" t="n"/>
      <c r="AI543" s="235" t="n"/>
      <c r="AJ543" s="235" t="n"/>
      <c r="AK543" s="195" t="n">
        <v>114</v>
      </c>
      <c r="AL543" s="195" t="n">
        <v>113</v>
      </c>
      <c r="AM543" s="235" t="n"/>
      <c r="AN543" s="235" t="n"/>
      <c r="AO543" s="282" t="n"/>
      <c r="AP543" s="219" t="n">
        <v>60</v>
      </c>
      <c r="AQ543" s="220" t="n">
        <v>120</v>
      </c>
      <c r="AR543" s="218" t="n"/>
      <c r="AS543" s="218" t="n"/>
      <c r="AT543" s="218" t="n"/>
      <c r="AU543" s="218" t="n"/>
      <c r="AV543" s="218" t="n"/>
      <c r="AW543" s="218" t="n"/>
      <c r="AX543" s="218" t="n"/>
      <c r="AY543" s="218" t="n"/>
      <c r="AZ543" s="218" t="n"/>
      <c r="BA543" s="218" t="n"/>
      <c r="BB543" s="218" t="n"/>
      <c r="BC543" s="218" t="n"/>
      <c r="BD543" s="218" t="n"/>
      <c r="BE543" s="218" t="n"/>
      <c r="BF543" s="218" t="n"/>
      <c r="BG543" s="218" t="n"/>
      <c r="BH543" s="218" t="n"/>
      <c r="BI543" s="218" t="n"/>
      <c r="BJ543" s="218" t="n"/>
      <c r="BK543" s="218" t="n"/>
      <c r="BL543" s="218" t="n"/>
      <c r="BM543" s="218" t="n"/>
      <c r="BN543" s="218" t="n"/>
      <c r="BO543" s="218" t="n"/>
      <c r="BP543" s="218" t="n"/>
      <c r="BQ543" s="218" t="n"/>
      <c r="BR543" s="218" t="n"/>
      <c r="BS543" s="218" t="n"/>
      <c r="BT543" s="218" t="n"/>
      <c r="BU543" s="218" t="n"/>
      <c r="BV543" s="218" t="n"/>
      <c r="BW543" s="218" t="n"/>
      <c r="BX543" s="221" t="n"/>
      <c r="BY543" s="221" t="n"/>
      <c r="BZ543" s="221" t="n"/>
      <c r="CA543" s="221" t="n"/>
      <c r="CB543" s="221" t="n"/>
      <c r="CC543" s="221" t="n"/>
      <c r="CD543" s="221" t="n"/>
      <c r="CE543" s="221" t="n"/>
      <c r="CF543" s="221" t="n"/>
      <c r="CG543" s="222" t="n"/>
      <c r="CH543" s="217" t="n">
        <v>0.015</v>
      </c>
      <c r="CI543" s="449" t="n"/>
      <c r="CJ543" s="224" t="n"/>
      <c r="CK543" s="196" t="n"/>
      <c r="CL543" s="196" t="n"/>
      <c r="CM543" s="196" t="n"/>
      <c r="CN543" s="196" t="n"/>
      <c r="CO543" s="196" t="inlineStr">
        <is>
          <t>Media</t>
        </is>
      </c>
      <c r="CP543" s="24" t="inlineStr">
        <is>
          <t>Media</t>
        </is>
      </c>
      <c r="CQ543" s="367" t="n"/>
      <c r="CR543" s="367" t="n"/>
      <c r="CS543" s="367" t="n">
        <v>4</v>
      </c>
      <c r="CT543" s="367" t="n"/>
      <c r="CU543" s="367" t="n"/>
      <c r="CV543" s="367" t="n"/>
      <c r="CW543" s="367" t="n"/>
      <c r="CX543" s="367" t="n"/>
      <c r="CY543" s="367">
        <f>IFERROR(ROUND(STDEV(AN543,L543),1),"")</f>
        <v/>
      </c>
      <c r="CZ543" s="235">
        <f>IFERROR(ROUND(AVERAGE(O543:S543,AA543:AE543),0),"")</f>
        <v/>
      </c>
      <c r="DA543" s="235">
        <f>IFERROR(AVERAGE(T543:X543,AF543:AJ543),"")</f>
        <v/>
      </c>
      <c r="DB543" s="96" t="n"/>
      <c r="DC543" s="431">
        <f>SUM(BL543:BT543,AW543:BE543)</f>
        <v/>
      </c>
      <c r="DD543">
        <f>ROUND(DC543/K543,0)</f>
        <v/>
      </c>
      <c r="DE543">
        <f>IFERROR(ROUND(AVERAGE(Y543:Z543,AK543:AL543),0),"")</f>
        <v/>
      </c>
      <c r="DF543" s="218">
        <f>IFERROR(ROUND((3600/DE543*J543),0),"")</f>
        <v/>
      </c>
      <c r="DG543">
        <f>IFERROR(ROUND(DD543/DF543,1),"")</f>
        <v/>
      </c>
      <c r="DH543" s="431">
        <f>DD543+DB543</f>
        <v/>
      </c>
      <c r="DI543">
        <f>DC543/DH543</f>
        <v/>
      </c>
      <c r="DK543" s="431">
        <f>DF543-AP543</f>
        <v/>
      </c>
      <c r="DL543" s="367" t="n"/>
      <c r="DM543" s="367" t="n"/>
      <c r="DN543" s="367" t="n"/>
      <c r="DO543" s="367" t="n"/>
      <c r="DP543" s="367" t="n"/>
      <c r="DQ543" s="367" t="n"/>
      <c r="DR543" s="367" t="n"/>
      <c r="DS543" s="367" t="n"/>
      <c r="DT543" s="367" t="n"/>
      <c r="DU543" s="367" t="n"/>
      <c r="DV543" s="367" t="n"/>
      <c r="DW543" s="367" t="n"/>
      <c r="DX543" s="367" t="n"/>
      <c r="DY543" s="367" t="n"/>
      <c r="DZ543" s="367" t="n"/>
      <c r="EA543" s="367" t="n"/>
      <c r="EB543" s="367" t="n"/>
      <c r="EC543" s="367" t="n"/>
      <c r="ED543" s="367" t="n"/>
      <c r="EE543" s="367" t="n"/>
      <c r="EF543" s="367" t="n"/>
      <c r="EG543" s="367" t="n"/>
      <c r="EH543" s="367" t="n"/>
      <c r="EI543" s="367" t="n"/>
    </row>
    <row r="544" ht="31.5" customFormat="1" customHeight="1" s="242">
      <c r="A544" s="236" t="n">
        <v>2022</v>
      </c>
      <c r="B544" s="192" t="n">
        <v>1</v>
      </c>
      <c r="C544" s="448" t="n">
        <v>44587</v>
      </c>
      <c r="D544" s="192" t="n">
        <v>124</v>
      </c>
      <c r="E544" s="192" t="n">
        <v>689</v>
      </c>
      <c r="F544" s="192" t="n">
        <v>2</v>
      </c>
      <c r="G544" s="241" t="inlineStr">
        <is>
          <t>لوحه غساله كيلوباترا</t>
        </is>
      </c>
      <c r="H544" t="inlineStr">
        <is>
          <t>FMDAII70CP0000</t>
        </is>
      </c>
      <c r="I544" t="inlineStr">
        <is>
          <t>1400*1700</t>
        </is>
      </c>
      <c r="J544" t="n">
        <v>2</v>
      </c>
      <c r="K544" t="n">
        <v>2</v>
      </c>
      <c r="L544" s="243" t="n">
        <v>75</v>
      </c>
      <c r="M544" s="244" t="n">
        <v>67.5</v>
      </c>
      <c r="N544" s="245" t="n">
        <v>82.5</v>
      </c>
      <c r="O544" s="235" t="n"/>
      <c r="P544" s="235" t="n"/>
      <c r="Q544" s="235" t="n"/>
      <c r="R544" s="235" t="n"/>
      <c r="S544" s="235" t="n"/>
      <c r="T544" s="235" t="n"/>
      <c r="U544" s="235" t="n"/>
      <c r="V544" s="235" t="n"/>
      <c r="W544" s="235" t="n"/>
      <c r="X544" s="235" t="n"/>
      <c r="Y544" s="195" t="n">
        <v>115</v>
      </c>
      <c r="Z544" s="195" t="n">
        <v>115</v>
      </c>
      <c r="AA544" s="235" t="n"/>
      <c r="AB544" s="235" t="n"/>
      <c r="AC544" s="235" t="n"/>
      <c r="AD544" s="235" t="n"/>
      <c r="AE544" s="235" t="n"/>
      <c r="AF544" s="235" t="n"/>
      <c r="AG544" s="235" t="n"/>
      <c r="AH544" s="235" t="n"/>
      <c r="AI544" s="235" t="n"/>
      <c r="AJ544" s="235" t="n"/>
      <c r="AK544" s="195" t="n">
        <v>114</v>
      </c>
      <c r="AL544" s="195" t="n">
        <v>113</v>
      </c>
      <c r="AM544" s="235" t="n"/>
      <c r="AN544" s="235" t="n"/>
      <c r="AO544" s="282" t="n"/>
      <c r="AP544" s="219" t="n">
        <v>60</v>
      </c>
      <c r="AQ544" s="220" t="n">
        <v>120</v>
      </c>
      <c r="AR544" s="218" t="n"/>
      <c r="AS544" s="218" t="n"/>
      <c r="AT544" s="218" t="n"/>
      <c r="AU544" s="218" t="n"/>
      <c r="AV544" s="218" t="n"/>
      <c r="AW544" s="218" t="n"/>
      <c r="AX544" s="218" t="n"/>
      <c r="AY544" s="218" t="n"/>
      <c r="AZ544" s="218" t="n"/>
      <c r="BA544" s="218" t="n"/>
      <c r="BB544" s="218" t="n"/>
      <c r="BC544" s="218" t="n"/>
      <c r="BD544" s="218" t="n"/>
      <c r="BE544" s="218" t="n"/>
      <c r="BF544" s="218" t="n"/>
      <c r="BG544" s="218" t="n"/>
      <c r="BH544" s="218" t="n"/>
      <c r="BI544" s="218" t="n"/>
      <c r="BJ544" s="218" t="n"/>
      <c r="BK544" s="218" t="n"/>
      <c r="BL544" s="218" t="n"/>
      <c r="BM544" s="218" t="n"/>
      <c r="BN544" s="218" t="n"/>
      <c r="BO544" s="218" t="n"/>
      <c r="BP544" s="218" t="n"/>
      <c r="BQ544" s="218" t="n"/>
      <c r="BR544" s="218" t="n"/>
      <c r="BS544" s="218" t="n"/>
      <c r="BT544" s="218" t="n"/>
      <c r="BU544" s="218" t="n"/>
      <c r="BV544" s="218" t="n"/>
      <c r="BW544" s="218" t="n"/>
      <c r="BX544" s="221" t="n"/>
      <c r="BY544" s="221" t="n"/>
      <c r="BZ544" s="221" t="n"/>
      <c r="CA544" s="221" t="n"/>
      <c r="CB544" s="221" t="n"/>
      <c r="CC544" s="221" t="n"/>
      <c r="CD544" s="221" t="n"/>
      <c r="CE544" s="221" t="n"/>
      <c r="CF544" s="221" t="n"/>
      <c r="CG544" s="222" t="n"/>
      <c r="CH544" s="217" t="n">
        <v>0.015</v>
      </c>
      <c r="CI544" s="449" t="n"/>
      <c r="CJ544" s="224" t="n"/>
      <c r="CK544" s="196" t="n"/>
      <c r="CL544" s="196" t="n"/>
      <c r="CM544" s="196" t="n"/>
      <c r="CN544" s="196" t="n"/>
      <c r="CO544" s="196" t="inlineStr">
        <is>
          <t>Media</t>
        </is>
      </c>
      <c r="CP544" s="24" t="inlineStr">
        <is>
          <t>Media</t>
        </is>
      </c>
      <c r="CQ544" s="367" t="n"/>
      <c r="CR544" s="367" t="n"/>
      <c r="CS544" s="367" t="n">
        <v>4</v>
      </c>
      <c r="CT544" s="367" t="n"/>
      <c r="CU544" s="367" t="n"/>
      <c r="CV544" s="367" t="n"/>
      <c r="CW544" s="367" t="n"/>
      <c r="CX544" s="367" t="n"/>
      <c r="CY544" s="367">
        <f>IFERROR(ROUND(STDEV(AN544,L544),1),"")</f>
        <v/>
      </c>
      <c r="CZ544" s="235">
        <f>IFERROR(ROUND(AVERAGE(O544:S544,AA544:AE544),0),"")</f>
        <v/>
      </c>
      <c r="DA544" s="235">
        <f>IFERROR(AVERAGE(T544:X544,AF544:AJ544),"")</f>
        <v/>
      </c>
      <c r="DB544" s="96" t="n"/>
      <c r="DC544" s="431">
        <f>SUM(BL544:BT544,AW544:BE544)</f>
        <v/>
      </c>
      <c r="DD544">
        <f>ROUND(DC544/K544,0)</f>
        <v/>
      </c>
      <c r="DE544">
        <f>IFERROR(ROUND(AVERAGE(Y544:Z544,AK544:AL544),0),"")</f>
        <v/>
      </c>
      <c r="DF544" s="218">
        <f>IFERROR(ROUND((3600/DE544*J544),0),"")</f>
        <v/>
      </c>
      <c r="DG544">
        <f>IFERROR(ROUND(DD544/DF544,1),"")</f>
        <v/>
      </c>
      <c r="DH544" s="431">
        <f>DD544+DB544</f>
        <v/>
      </c>
      <c r="DI544">
        <f>DC544/DH544</f>
        <v/>
      </c>
      <c r="DK544" s="431">
        <f>DF544-AP544</f>
        <v/>
      </c>
      <c r="DL544" s="367" t="n"/>
      <c r="DM544" s="367" t="n"/>
      <c r="DN544" s="367" t="n"/>
      <c r="DO544" s="367" t="n"/>
      <c r="DP544" s="367" t="n"/>
      <c r="DQ544" s="367" t="n"/>
      <c r="DR544" s="367" t="n"/>
      <c r="DS544" s="367" t="n"/>
      <c r="DT544" s="367" t="n"/>
      <c r="DU544" s="367" t="n"/>
      <c r="DV544" s="367" t="n"/>
      <c r="DW544" s="367" t="n"/>
      <c r="DX544" s="367" t="n"/>
      <c r="DY544" s="367" t="n"/>
      <c r="DZ544" s="367" t="n"/>
      <c r="EA544" s="367" t="n"/>
      <c r="EB544" s="367" t="n"/>
      <c r="EC544" s="367" t="n"/>
      <c r="ED544" s="367" t="n"/>
      <c r="EE544" s="367" t="n"/>
      <c r="EF544" s="367" t="n"/>
      <c r="EG544" s="367" t="n"/>
      <c r="EH544" s="367" t="n"/>
      <c r="EI544" s="367" t="n"/>
    </row>
    <row r="545" ht="31.5" customFormat="1" customHeight="1" s="242">
      <c r="A545" s="236" t="n">
        <v>2022</v>
      </c>
      <c r="B545" s="192" t="n">
        <v>1</v>
      </c>
      <c r="C545" s="448" t="n">
        <v>44587</v>
      </c>
      <c r="D545" s="192" t="n">
        <v>142</v>
      </c>
      <c r="E545" s="192" t="n">
        <v>280</v>
      </c>
      <c r="F545" s="192" t="n">
        <v>2</v>
      </c>
      <c r="G545" s="241" t="inlineStr">
        <is>
          <t>صندق 10ك بنى سويف</t>
        </is>
      </c>
      <c r="H545" t="inlineStr">
        <is>
          <t>FM000B10000000</t>
        </is>
      </c>
      <c r="I545" t="inlineStr">
        <is>
          <t>1400*1700</t>
        </is>
      </c>
      <c r="J545" t="n">
        <v>3</v>
      </c>
      <c r="K545" t="n">
        <v>2</v>
      </c>
      <c r="L545" s="243" t="n">
        <v>323</v>
      </c>
      <c r="M545" s="244" t="n">
        <v>300.39</v>
      </c>
      <c r="N545" s="245" t="n">
        <v>345.61</v>
      </c>
      <c r="O545" s="235" t="n"/>
      <c r="P545" s="235" t="n"/>
      <c r="Q545" s="235" t="n"/>
      <c r="R545" s="235" t="n"/>
      <c r="S545" s="235" t="n"/>
      <c r="T545" s="235" t="n"/>
      <c r="U545" s="235" t="n"/>
      <c r="V545" s="235" t="n"/>
      <c r="W545" s="235" t="n"/>
      <c r="X545" s="235" t="n"/>
      <c r="Y545" s="195" t="n">
        <v>110</v>
      </c>
      <c r="Z545" s="195" t="n">
        <v>110</v>
      </c>
      <c r="AA545" s="235" t="n"/>
      <c r="AB545" s="235" t="n"/>
      <c r="AC545" s="235" t="n"/>
      <c r="AD545" s="235" t="n"/>
      <c r="AE545" s="235" t="n"/>
      <c r="AF545" s="235" t="n"/>
      <c r="AG545" s="235" t="n"/>
      <c r="AH545" s="235" t="n"/>
      <c r="AI545" s="235" t="n"/>
      <c r="AJ545" s="235" t="n"/>
      <c r="AK545" s="195" t="n">
        <v>108</v>
      </c>
      <c r="AL545" s="195" t="n">
        <v>108</v>
      </c>
      <c r="AM545" s="235" t="n"/>
      <c r="AN545" s="235" t="n"/>
      <c r="AO545" s="282" t="n"/>
      <c r="AP545" s="219" t="n">
        <v>105</v>
      </c>
      <c r="AQ545" s="220" t="n">
        <v>103</v>
      </c>
      <c r="AR545" s="218" t="n"/>
      <c r="AS545" s="218" t="n"/>
      <c r="AT545" s="218" t="n"/>
      <c r="AU545" s="218" t="n"/>
      <c r="AV545" s="218" t="n"/>
      <c r="AW545" s="218" t="n"/>
      <c r="AX545" s="218" t="n"/>
      <c r="AY545" s="218" t="n"/>
      <c r="AZ545" s="218" t="n"/>
      <c r="BA545" s="218" t="n"/>
      <c r="BB545" s="218" t="n"/>
      <c r="BC545" s="218" t="n"/>
      <c r="BD545" s="218" t="n"/>
      <c r="BE545" s="218" t="n"/>
      <c r="BF545" s="218" t="n"/>
      <c r="BG545" s="218" t="n"/>
      <c r="BH545" s="218" t="n"/>
      <c r="BI545" s="218" t="n"/>
      <c r="BJ545" s="218" t="n"/>
      <c r="BK545" s="218" t="n"/>
      <c r="BL545" s="218" t="n"/>
      <c r="BM545" s="218" t="n"/>
      <c r="BN545" s="218" t="n"/>
      <c r="BO545" s="218" t="n"/>
      <c r="BP545" s="218" t="n"/>
      <c r="BQ545" s="218" t="n"/>
      <c r="BR545" s="218" t="n"/>
      <c r="BS545" s="218" t="n"/>
      <c r="BT545" s="218" t="n"/>
      <c r="BU545" s="218" t="n"/>
      <c r="BV545" s="218" t="n"/>
      <c r="BW545" s="218" t="n"/>
      <c r="BX545" s="221" t="n"/>
      <c r="BY545" s="221" t="n"/>
      <c r="BZ545" s="221" t="n"/>
      <c r="CA545" s="221" t="n"/>
      <c r="CB545" s="221" t="n"/>
      <c r="CC545" s="221" t="n"/>
      <c r="CD545" s="221" t="n"/>
      <c r="CE545" s="221" t="n"/>
      <c r="CF545" s="221" t="n"/>
      <c r="CG545" s="222" t="n"/>
      <c r="CH545" s="217" t="n">
        <v>0.015</v>
      </c>
      <c r="CI545" s="449" t="n"/>
      <c r="CJ545" s="224" t="n"/>
      <c r="CK545" s="196" t="n"/>
      <c r="CL545" s="196" t="n"/>
      <c r="CM545" s="196" t="n"/>
      <c r="CN545" s="196" t="n"/>
      <c r="CO545" s="196" t="inlineStr">
        <is>
          <t>عملاء متنوعون</t>
        </is>
      </c>
      <c r="CP545" s="24" t="n"/>
      <c r="CQ545" s="367" t="n"/>
      <c r="CR545" s="367" t="n"/>
      <c r="CS545" s="367" t="n">
        <v>4</v>
      </c>
      <c r="CT545" s="367" t="n"/>
      <c r="CU545" s="367" t="n"/>
      <c r="CV545" s="367" t="n"/>
      <c r="CW545" s="367" t="n"/>
      <c r="CX545" s="367" t="n"/>
      <c r="CY545" s="367">
        <f>IFERROR(ROUND(STDEV(AN545,L545),1),"")</f>
        <v/>
      </c>
      <c r="CZ545" s="235">
        <f>IFERROR(ROUND(AVERAGE(O545:S545,AA545:AE545),0),"")</f>
        <v/>
      </c>
      <c r="DA545" s="235">
        <f>IFERROR(AVERAGE(T545:X545,AF545:AJ545),"")</f>
        <v/>
      </c>
      <c r="DB545" s="96" t="n"/>
      <c r="DC545" s="431">
        <f>SUM(BL545:BT545,AW545:BE545)</f>
        <v/>
      </c>
      <c r="DD545">
        <f>ROUND(DC545/K545,0)</f>
        <v/>
      </c>
      <c r="DE545">
        <f>IFERROR(ROUND(AVERAGE(Y545:Z545,AK545:AL545),0),"")</f>
        <v/>
      </c>
      <c r="DF545" s="218">
        <f>IFERROR(ROUND((3600/DE545*J545),0),"")</f>
        <v/>
      </c>
      <c r="DG545">
        <f>IFERROR(ROUND(DD545/DF545,1),"")</f>
        <v/>
      </c>
      <c r="DH545" s="431">
        <f>DD545+DB545</f>
        <v/>
      </c>
      <c r="DI545">
        <f>DC545/DH545</f>
        <v/>
      </c>
      <c r="DK545" s="431">
        <f>DF545-AP545</f>
        <v/>
      </c>
      <c r="DL545" s="367" t="n"/>
      <c r="DM545" s="367" t="n"/>
      <c r="DN545" s="367" t="n"/>
      <c r="DO545" s="367" t="n"/>
      <c r="DP545" s="367" t="n"/>
      <c r="DQ545" s="367" t="n"/>
      <c r="DR545" s="367" t="n"/>
      <c r="DS545" s="367" t="n"/>
      <c r="DT545" s="367" t="n"/>
      <c r="DU545" s="367" t="n"/>
      <c r="DV545" s="367" t="n"/>
      <c r="DW545" s="367" t="n"/>
      <c r="DX545" s="367" t="n"/>
      <c r="DY545" s="367" t="n"/>
      <c r="DZ545" s="367" t="n"/>
      <c r="EA545" s="367" t="n"/>
      <c r="EB545" s="367" t="n"/>
      <c r="EC545" s="367" t="n"/>
      <c r="ED545" s="367" t="n"/>
      <c r="EE545" s="367" t="n"/>
      <c r="EF545" s="367" t="n"/>
      <c r="EG545" s="367" t="n"/>
      <c r="EH545" s="367" t="n"/>
      <c r="EI545" s="367" t="n"/>
    </row>
    <row r="546" ht="31.5" customFormat="1" customHeight="1" s="242">
      <c r="A546" s="236" t="n">
        <v>2022</v>
      </c>
      <c r="B546" s="192" t="n">
        <v>1</v>
      </c>
      <c r="C546" s="448" t="n">
        <v>44587</v>
      </c>
      <c r="D546" s="192" t="n">
        <v>143</v>
      </c>
      <c r="E546" s="192" t="n">
        <v>281</v>
      </c>
      <c r="F546" s="192" t="n">
        <v>2</v>
      </c>
      <c r="G546" s="241" t="inlineStr">
        <is>
          <t>صندوق 10 ك فلات ك 18 بدون بادج</t>
        </is>
      </c>
      <c r="H546" t="inlineStr">
        <is>
          <t>FM000B10180000</t>
        </is>
      </c>
      <c r="I546" t="inlineStr">
        <is>
          <t>1400*1700</t>
        </is>
      </c>
      <c r="J546" t="n">
        <v>4</v>
      </c>
      <c r="K546" t="n">
        <v>2</v>
      </c>
      <c r="L546" s="243" t="n">
        <v>285</v>
      </c>
      <c r="M546" s="244" t="n">
        <v>265.05</v>
      </c>
      <c r="N546" s="245" t="n">
        <v>304.95</v>
      </c>
      <c r="O546" s="235" t="n"/>
      <c r="P546" s="235" t="n"/>
      <c r="Q546" s="235" t="n"/>
      <c r="R546" s="235" t="n"/>
      <c r="S546" s="235" t="n"/>
      <c r="T546" s="235" t="n"/>
      <c r="U546" s="235" t="n"/>
      <c r="V546" s="235" t="n"/>
      <c r="W546" s="235" t="n"/>
      <c r="X546" s="235" t="n"/>
      <c r="Y546" s="195" t="n">
        <v>120</v>
      </c>
      <c r="Z546" s="195" t="n">
        <v>119</v>
      </c>
      <c r="AA546" s="235" t="n"/>
      <c r="AB546" s="235" t="n"/>
      <c r="AC546" s="235" t="n"/>
      <c r="AD546" s="235" t="n"/>
      <c r="AE546" s="235" t="n"/>
      <c r="AF546" s="235" t="n"/>
      <c r="AG546" s="235" t="n"/>
      <c r="AH546" s="235" t="n"/>
      <c r="AI546" s="235" t="n"/>
      <c r="AJ546" s="235" t="n"/>
      <c r="AK546" s="195" t="n">
        <v>121</v>
      </c>
      <c r="AL546" s="195" t="n">
        <v>120</v>
      </c>
      <c r="AM546" s="235" t="n"/>
      <c r="AN546" s="235" t="n"/>
      <c r="AO546" s="282" t="n"/>
      <c r="AP546" s="219" t="n">
        <v>120</v>
      </c>
      <c r="AQ546" s="220" t="n">
        <v>120</v>
      </c>
      <c r="AR546" s="218" t="n"/>
      <c r="AS546" s="218" t="n"/>
      <c r="AT546" s="218" t="n"/>
      <c r="AU546" s="218" t="n"/>
      <c r="AV546" s="218" t="n"/>
      <c r="AW546" s="218" t="n"/>
      <c r="AX546" s="218" t="n"/>
      <c r="AY546" s="218" t="n"/>
      <c r="AZ546" s="218" t="n"/>
      <c r="BA546" s="218" t="n"/>
      <c r="BB546" s="218" t="n"/>
      <c r="BC546" s="218" t="n"/>
      <c r="BD546" s="218" t="n"/>
      <c r="BE546" s="218" t="n"/>
      <c r="BF546" s="218" t="n"/>
      <c r="BG546" s="218" t="n"/>
      <c r="BH546" s="218" t="n"/>
      <c r="BI546" s="218" t="n"/>
      <c r="BJ546" s="218" t="n"/>
      <c r="BK546" s="218" t="n"/>
      <c r="BL546" s="218" t="n"/>
      <c r="BM546" s="218" t="n"/>
      <c r="BN546" s="218" t="n"/>
      <c r="BO546" s="218" t="n"/>
      <c r="BP546" s="218" t="n"/>
      <c r="BQ546" s="218" t="n"/>
      <c r="BR546" s="218" t="n"/>
      <c r="BS546" s="218" t="n"/>
      <c r="BT546" s="218" t="n"/>
      <c r="BU546" s="218" t="n"/>
      <c r="BV546" s="218" t="n"/>
      <c r="BW546" s="218" t="n"/>
      <c r="BX546" s="221" t="n"/>
      <c r="BY546" s="221" t="n"/>
      <c r="BZ546" s="221" t="n"/>
      <c r="CA546" s="221" t="n"/>
      <c r="CB546" s="221" t="n"/>
      <c r="CC546" s="221" t="n"/>
      <c r="CD546" s="221" t="n"/>
      <c r="CE546" s="221" t="n"/>
      <c r="CF546" s="221" t="n"/>
      <c r="CG546" s="222" t="n"/>
      <c r="CH546" s="217" t="n">
        <v>0.015</v>
      </c>
      <c r="CI546" s="449" t="n"/>
      <c r="CJ546" s="224" t="n"/>
      <c r="CK546" s="196" t="n"/>
      <c r="CL546" s="196" t="n"/>
      <c r="CM546" s="196" t="n"/>
      <c r="CN546" s="196" t="n"/>
      <c r="CO546" s="196" t="inlineStr">
        <is>
          <t>عملاء متنوعون</t>
        </is>
      </c>
      <c r="CP546" s="24" t="n"/>
      <c r="CQ546" s="367" t="n"/>
      <c r="CR546" s="367" t="n"/>
      <c r="CS546" s="367" t="n">
        <v>4</v>
      </c>
      <c r="CT546" s="367" t="n"/>
      <c r="CU546" s="367" t="n"/>
      <c r="CV546" s="367" t="n"/>
      <c r="CW546" s="367" t="n"/>
      <c r="CX546" s="367" t="n"/>
      <c r="CY546" s="367">
        <f>IFERROR(ROUND(STDEV(AN546,L546),1),"")</f>
        <v/>
      </c>
      <c r="CZ546" s="235">
        <f>IFERROR(ROUND(AVERAGE(O546:S546,AA546:AE546),0),"")</f>
        <v/>
      </c>
      <c r="DA546" s="235">
        <f>IFERROR(AVERAGE(T546:X546,AF546:AJ546),"")</f>
        <v/>
      </c>
      <c r="DB546" s="96" t="n"/>
      <c r="DC546" s="431">
        <f>SUM(BL546:BT546,AW546:BE546)</f>
        <v/>
      </c>
      <c r="DD546">
        <f>ROUND(DC546/K546,0)</f>
        <v/>
      </c>
      <c r="DE546">
        <f>IFERROR(ROUND(AVERAGE(Y546:Z546,AK546:AL546),0),"")</f>
        <v/>
      </c>
      <c r="DF546" s="218">
        <f>IFERROR(ROUND((3600/DE546*J546),0),"")</f>
        <v/>
      </c>
      <c r="DG546">
        <f>IFERROR(ROUND(DD546/DF546,1),"")</f>
        <v/>
      </c>
      <c r="DH546" s="431">
        <f>DD546+DB546</f>
        <v/>
      </c>
      <c r="DI546">
        <f>DC546/DH546</f>
        <v/>
      </c>
      <c r="DK546" s="431">
        <f>DF546-AP546</f>
        <v/>
      </c>
      <c r="DL546" s="367" t="n"/>
      <c r="DM546" s="367" t="n"/>
      <c r="DN546" s="367" t="n"/>
      <c r="DO546" s="367" t="n"/>
      <c r="DP546" s="367" t="n"/>
      <c r="DQ546" s="367" t="n"/>
      <c r="DR546" s="367" t="n"/>
      <c r="DS546" s="367" t="n"/>
      <c r="DT546" s="367" t="n"/>
      <c r="DU546" s="367" t="n"/>
      <c r="DV546" s="367" t="n"/>
      <c r="DW546" s="367" t="n"/>
      <c r="DX546" s="367" t="n"/>
      <c r="DY546" s="367" t="n"/>
      <c r="DZ546" s="367" t="n"/>
      <c r="EA546" s="367" t="n"/>
      <c r="EB546" s="367" t="n"/>
      <c r="EC546" s="367" t="n"/>
      <c r="ED546" s="367" t="n"/>
      <c r="EE546" s="367" t="n"/>
      <c r="EF546" s="367" t="n"/>
      <c r="EG546" s="367" t="n"/>
      <c r="EH546" s="367" t="n"/>
      <c r="EI546" s="367" t="n"/>
    </row>
    <row r="547" ht="31.5" customFormat="1" customHeight="1" s="242">
      <c r="A547" s="236" t="n">
        <v>2022</v>
      </c>
      <c r="B547" s="192" t="n">
        <v>1</v>
      </c>
      <c r="C547" s="448" t="n">
        <v>44587</v>
      </c>
      <c r="D547" s="192" t="n">
        <v>377</v>
      </c>
      <c r="E547" s="192" t="n">
        <v>439</v>
      </c>
      <c r="F547" s="192" t="n">
        <v>2</v>
      </c>
      <c r="G547" s="241" t="inlineStr">
        <is>
          <t>زانوسى العبد 305</t>
        </is>
      </c>
      <c r="H547" t="inlineStr">
        <is>
          <t>FMABDI30500000</t>
        </is>
      </c>
      <c r="I547" t="inlineStr">
        <is>
          <t>1400*1700</t>
        </is>
      </c>
      <c r="J547" t="n">
        <v>4</v>
      </c>
      <c r="K547" t="n">
        <v>1</v>
      </c>
      <c r="L547" s="243" t="n">
        <v>343</v>
      </c>
      <c r="M547" s="244" t="n">
        <v>308.7</v>
      </c>
      <c r="N547" s="245" t="n">
        <v>377.3</v>
      </c>
      <c r="O547" s="235" t="n"/>
      <c r="P547" s="235" t="n"/>
      <c r="Q547" s="235" t="n"/>
      <c r="R547" s="235" t="n"/>
      <c r="S547" s="235" t="n"/>
      <c r="T547" s="235" t="n"/>
      <c r="U547" s="235" t="n"/>
      <c r="V547" s="235" t="n"/>
      <c r="W547" s="235" t="n"/>
      <c r="X547" s="235" t="n"/>
      <c r="Y547" s="195" t="n">
        <v>248</v>
      </c>
      <c r="Z547" s="195" t="n">
        <v>252</v>
      </c>
      <c r="AA547" s="235" t="n"/>
      <c r="AB547" s="235" t="n"/>
      <c r="AC547" s="235" t="n"/>
      <c r="AD547" s="235" t="n"/>
      <c r="AE547" s="235" t="n"/>
      <c r="AF547" s="235" t="n"/>
      <c r="AG547" s="235" t="n"/>
      <c r="AH547" s="235" t="n"/>
      <c r="AI547" s="235" t="n"/>
      <c r="AJ547" s="235" t="n"/>
      <c r="AK547" s="195" t="n">
        <v>257</v>
      </c>
      <c r="AL547" s="195" t="n">
        <v>258</v>
      </c>
      <c r="AM547" s="235" t="n"/>
      <c r="AN547" s="235" t="n"/>
      <c r="AO547" s="282" t="n"/>
      <c r="AP547" s="219" t="n">
        <v>45</v>
      </c>
      <c r="AQ547" s="220" t="n">
        <v>320</v>
      </c>
      <c r="AR547" s="218" t="n"/>
      <c r="AS547" s="218" t="n"/>
      <c r="AT547" s="218" t="n"/>
      <c r="AU547" s="218" t="n"/>
      <c r="AV547" s="218" t="n"/>
      <c r="AW547" s="218" t="n"/>
      <c r="AX547" s="218" t="n"/>
      <c r="AY547" s="218" t="n"/>
      <c r="AZ547" s="218" t="n"/>
      <c r="BA547" s="218" t="n"/>
      <c r="BB547" s="218" t="n"/>
      <c r="BC547" s="218" t="n"/>
      <c r="BD547" s="218" t="n"/>
      <c r="BE547" s="218" t="n"/>
      <c r="BF547" s="218" t="n"/>
      <c r="BG547" s="218" t="n"/>
      <c r="BH547" s="218" t="n"/>
      <c r="BI547" s="218" t="n"/>
      <c r="BJ547" s="218" t="n"/>
      <c r="BK547" s="218" t="n"/>
      <c r="BL547" s="218" t="n"/>
      <c r="BM547" s="218" t="n"/>
      <c r="BN547" s="218" t="n"/>
      <c r="BO547" s="218" t="n"/>
      <c r="BP547" s="218" t="n"/>
      <c r="BQ547" s="218" t="n"/>
      <c r="BR547" s="218" t="n"/>
      <c r="BS547" s="218" t="n"/>
      <c r="BT547" s="218" t="n"/>
      <c r="BU547" s="218" t="n"/>
      <c r="BV547" s="218" t="n"/>
      <c r="BW547" s="218" t="n"/>
      <c r="BX547" s="221" t="n"/>
      <c r="BY547" s="221" t="n"/>
      <c r="BZ547" s="221" t="n"/>
      <c r="CA547" s="221" t="n"/>
      <c r="CB547" s="221" t="n"/>
      <c r="CC547" s="221" t="n"/>
      <c r="CD547" s="221" t="n"/>
      <c r="CE547" s="221" t="n"/>
      <c r="CF547" s="221" t="n"/>
      <c r="CG547" s="222" t="n"/>
      <c r="CH547" s="217" t="n">
        <v>0.015</v>
      </c>
      <c r="CI547" s="449" t="n"/>
      <c r="CJ547" s="224" t="n"/>
      <c r="CK547" s="196" t="n"/>
      <c r="CL547" s="196" t="n"/>
      <c r="CM547" s="196" t="n"/>
      <c r="CN547" s="196" t="n"/>
      <c r="CO547" s="196" t="inlineStr">
        <is>
          <t>الكترولوكس</t>
        </is>
      </c>
      <c r="CP547" s="24" t="inlineStr">
        <is>
          <t>القاهرة للصناعات المغذية غسالات</t>
        </is>
      </c>
      <c r="CQ547" s="367" t="inlineStr">
        <is>
          <t>VOS0445</t>
        </is>
      </c>
      <c r="CR547" s="367" t="n"/>
      <c r="CS547" s="367" t="n">
        <v>4</v>
      </c>
      <c r="CT547" s="367" t="n"/>
      <c r="CU547" s="367" t="n"/>
      <c r="CV547" s="367" t="n"/>
      <c r="CW547" s="367" t="n"/>
      <c r="CX547" s="367" t="n"/>
      <c r="CY547" s="367">
        <f>IFERROR(ROUND(STDEV(AN547,L547),1),"")</f>
        <v/>
      </c>
      <c r="CZ547" s="235">
        <f>IFERROR(ROUND(AVERAGE(O547:S547,AA547:AE547),0),"")</f>
        <v/>
      </c>
      <c r="DA547" s="235">
        <f>IFERROR(AVERAGE(T547:X547,AF547:AJ547),"")</f>
        <v/>
      </c>
      <c r="DB547" s="96" t="n"/>
      <c r="DC547" s="431">
        <f>SUM(BL547:BT547,AW547:BE547)</f>
        <v/>
      </c>
      <c r="DD547">
        <f>ROUND(DC547/K547,0)</f>
        <v/>
      </c>
      <c r="DE547">
        <f>IFERROR(ROUND(AVERAGE(Y547:Z547,AK547:AL547),0),"")</f>
        <v/>
      </c>
      <c r="DF547" s="218">
        <f>IFERROR(ROUND((3600/DE547*J547),0),"")</f>
        <v/>
      </c>
      <c r="DG547">
        <f>IFERROR(ROUND(DD547/DF547,1),"")</f>
        <v/>
      </c>
      <c r="DH547" s="431">
        <f>DD547+DB547</f>
        <v/>
      </c>
      <c r="DI547">
        <f>DC547/DH547</f>
        <v/>
      </c>
      <c r="DK547" s="431">
        <f>DF547-AP547</f>
        <v/>
      </c>
      <c r="DL547" s="367" t="n"/>
      <c r="DM547" s="367" t="n"/>
      <c r="DN547" s="367" t="n"/>
      <c r="DO547" s="367" t="n"/>
      <c r="DP547" s="367" t="n"/>
      <c r="DQ547" s="367" t="n"/>
      <c r="DR547" s="367" t="n"/>
      <c r="DS547" s="367" t="n"/>
      <c r="DT547" s="367" t="n"/>
      <c r="DU547" s="367" t="n"/>
      <c r="DV547" s="367" t="n"/>
      <c r="DW547" s="367" t="n"/>
      <c r="DX547" s="367" t="n"/>
      <c r="DY547" s="367" t="n"/>
      <c r="DZ547" s="367" t="n"/>
      <c r="EA547" s="367" t="n"/>
      <c r="EB547" s="367" t="n"/>
      <c r="EC547" s="367" t="n"/>
      <c r="ED547" s="367" t="n"/>
      <c r="EE547" s="367" t="n"/>
      <c r="EF547" s="367" t="n"/>
      <c r="EG547" s="367" t="n"/>
      <c r="EH547" s="367" t="n"/>
      <c r="EI547" s="367" t="n"/>
    </row>
    <row r="548" ht="31.5" customFormat="1" customHeight="1" s="242">
      <c r="A548" s="236" t="n">
        <v>2022</v>
      </c>
      <c r="B548" s="192" t="n">
        <v>1</v>
      </c>
      <c r="C548" s="448" t="n">
        <v>44587</v>
      </c>
      <c r="D548" s="192" t="n">
        <v>395</v>
      </c>
      <c r="E548" s="192" t="n">
        <v>607</v>
      </c>
      <c r="F548" s="192" t="n">
        <v>2</v>
      </c>
      <c r="G548" s="241" t="inlineStr">
        <is>
          <t>مجموعه زوايا اماميه - منلو</t>
        </is>
      </c>
      <c r="H548" t="inlineStr">
        <is>
          <t>FMMINI20000042</t>
        </is>
      </c>
      <c r="I548" t="inlineStr">
        <is>
          <t>1400*1700</t>
        </is>
      </c>
      <c r="J548" t="n">
        <v>3</v>
      </c>
      <c r="K548" t="n">
        <v>3</v>
      </c>
      <c r="L548" s="243" t="n">
        <v>120</v>
      </c>
      <c r="M548" s="244" t="n">
        <v>111.6</v>
      </c>
      <c r="N548" s="245" t="n">
        <v>128.4</v>
      </c>
      <c r="O548" s="235" t="n">
        <v>23800</v>
      </c>
      <c r="P548" s="235" t="n">
        <v>19600</v>
      </c>
      <c r="Q548" s="235" t="n">
        <v>20160</v>
      </c>
      <c r="R548" s="235" t="n">
        <v>20860</v>
      </c>
      <c r="S548" s="235" t="n">
        <v>21280</v>
      </c>
      <c r="T548" s="235" t="n">
        <v>18200</v>
      </c>
      <c r="U548" s="235" t="n">
        <v>16240</v>
      </c>
      <c r="V548" s="235" t="n">
        <v>16240</v>
      </c>
      <c r="W548" s="235" t="n">
        <v>16660</v>
      </c>
      <c r="X548" s="235" t="n">
        <v>16800</v>
      </c>
      <c r="Y548" s="195" t="n">
        <v>112</v>
      </c>
      <c r="Z548" s="195" t="n">
        <v>111</v>
      </c>
      <c r="AA548" s="235" t="n">
        <v>24220</v>
      </c>
      <c r="AB548" s="235" t="n">
        <v>24640</v>
      </c>
      <c r="AC548" s="235" t="n">
        <v>21280</v>
      </c>
      <c r="AD548" s="235" t="n">
        <v>24640</v>
      </c>
      <c r="AE548" s="235" t="n">
        <v>24500</v>
      </c>
      <c r="AF548" s="235" t="n">
        <v>16660</v>
      </c>
      <c r="AG548" s="235" t="n">
        <v>16800</v>
      </c>
      <c r="AH548" s="235" t="n">
        <v>16940</v>
      </c>
      <c r="AI548" s="235" t="n">
        <v>16100</v>
      </c>
      <c r="AJ548" s="235" t="n">
        <v>15960</v>
      </c>
      <c r="AK548" s="195" t="n">
        <v>112</v>
      </c>
      <c r="AL548" s="195" t="n">
        <v>110</v>
      </c>
      <c r="AM548" s="235" t="n"/>
      <c r="AN548" s="235" t="n"/>
      <c r="AO548" s="282" t="n"/>
      <c r="AP548" s="219" t="n">
        <v>90</v>
      </c>
      <c r="AQ548" s="220" t="n">
        <v>120</v>
      </c>
      <c r="AR548" s="218" t="n"/>
      <c r="AS548" s="218" t="n"/>
      <c r="AT548" s="218" t="n"/>
      <c r="AU548" s="218" t="n"/>
      <c r="AV548" s="218" t="n">
        <v>151200</v>
      </c>
      <c r="AW548" s="218" t="n">
        <v>280</v>
      </c>
      <c r="AX548" s="218" t="n">
        <v>420</v>
      </c>
      <c r="AY548" s="218" t="n"/>
      <c r="AZ548" s="218" t="n"/>
      <c r="BA548" s="218" t="n"/>
      <c r="BB548" s="218" t="n"/>
      <c r="BC548" s="218" t="n"/>
      <c r="BD548" s="218" t="n"/>
      <c r="BE548" s="218" t="n"/>
      <c r="BF548" s="218" t="n"/>
      <c r="BG548" s="218" t="n"/>
      <c r="BH548" s="218" t="n">
        <v>151900</v>
      </c>
      <c r="BI548" s="218" t="n"/>
      <c r="BJ548" s="218" t="n"/>
      <c r="BK548" s="218" t="n">
        <v>141120</v>
      </c>
      <c r="BL548" s="218" t="n">
        <v>280</v>
      </c>
      <c r="BM548" s="218" t="n">
        <v>420</v>
      </c>
      <c r="BN548" s="218" t="n">
        <v>280</v>
      </c>
      <c r="BO548" s="218" t="n"/>
      <c r="BP548" s="218" t="n"/>
      <c r="BQ548" s="218" t="n"/>
      <c r="BR548" s="218" t="n"/>
      <c r="BS548" s="218" t="n"/>
      <c r="BT548" s="218" t="n"/>
      <c r="BU548" s="218" t="n"/>
      <c r="BV548" s="218" t="n"/>
      <c r="BW548" s="218" t="n">
        <v>140</v>
      </c>
      <c r="BX548" s="221" t="n">
        <v>280</v>
      </c>
      <c r="BY548" s="221" t="n"/>
      <c r="BZ548" s="221" t="n"/>
      <c r="CA548" s="221" t="n"/>
      <c r="CB548" s="221" t="n"/>
      <c r="CC548" s="221" t="n"/>
      <c r="CD548" s="221" t="n"/>
      <c r="CE548" s="221" t="n"/>
      <c r="CF548" s="221" t="n"/>
      <c r="CG548" s="222" t="n"/>
      <c r="CH548" s="217" t="n">
        <v>0.015</v>
      </c>
      <c r="CI548" s="449" t="n"/>
      <c r="CJ548" s="224" t="n"/>
      <c r="CK548" s="196" t="n"/>
      <c r="CL548" s="196" t="n"/>
      <c r="CM548" s="196" t="n"/>
      <c r="CN548" s="196" t="n"/>
      <c r="CO548" s="196" t="inlineStr">
        <is>
          <t>ميلو</t>
        </is>
      </c>
      <c r="CP548" s="24" t="inlineStr">
        <is>
          <t>ميلو</t>
        </is>
      </c>
      <c r="CQ548" s="367" t="n"/>
      <c r="CR548" s="367" t="n"/>
      <c r="CS548" s="367" t="n">
        <v>4</v>
      </c>
      <c r="CT548" s="367" t="n"/>
      <c r="CU548" s="367" t="n"/>
      <c r="CV548" s="367" t="n"/>
      <c r="CW548" s="367" t="n"/>
      <c r="CX548" s="367" t="n"/>
      <c r="CY548" s="367">
        <f>IFERROR(ROUND(STDEV(AN548,L548),1),"")</f>
        <v/>
      </c>
      <c r="CZ548" s="235">
        <f>IFERROR(ROUND(AVERAGE(O548:S548,AA548:AE548),0),"")</f>
        <v/>
      </c>
      <c r="DA548" s="235">
        <f>IFERROR(AVERAGE(T548:X548,AF548:AJ548),"")</f>
        <v/>
      </c>
      <c r="DB548" s="96" t="n"/>
      <c r="DC548" s="431">
        <f>SUM(BL548:BT548,AW548:BE548)</f>
        <v/>
      </c>
      <c r="DD548">
        <f>ROUND(DC548/K548,0)</f>
        <v/>
      </c>
      <c r="DE548">
        <f>IFERROR(ROUND(AVERAGE(Y548:Z548,AK548:AL548),0),"")</f>
        <v/>
      </c>
      <c r="DF548" s="218">
        <f>IFERROR(ROUND((3600/DE548*J548),0),"")</f>
        <v/>
      </c>
      <c r="DG548">
        <f>IFERROR(ROUND(DD548/DF548,1),"")</f>
        <v/>
      </c>
      <c r="DH548" s="431">
        <f>DD548+DB548</f>
        <v/>
      </c>
      <c r="DI548">
        <f>DC548/DH548</f>
        <v/>
      </c>
      <c r="DK548" s="431">
        <f>DF548-AP548</f>
        <v/>
      </c>
      <c r="DL548" s="367" t="n"/>
      <c r="DM548" s="367" t="n"/>
      <c r="DN548" s="367" t="n"/>
      <c r="DO548" s="367" t="n"/>
      <c r="DP548" s="367" t="n"/>
      <c r="DQ548" s="367" t="n"/>
      <c r="DR548" s="367" t="n"/>
      <c r="DS548" s="367" t="n"/>
      <c r="DT548" s="367" t="n"/>
      <c r="DU548" s="367" t="n"/>
      <c r="DV548" s="367" t="n"/>
      <c r="DW548" s="367" t="n"/>
      <c r="DX548" s="367" t="n"/>
      <c r="DY548" s="367" t="n"/>
      <c r="DZ548" s="367" t="n"/>
      <c r="EA548" s="367" t="n"/>
      <c r="EB548" s="367" t="n"/>
      <c r="EC548" s="367" t="n"/>
      <c r="ED548" s="367" t="n"/>
      <c r="EE548" s="367" t="n"/>
      <c r="EF548" s="367" t="n"/>
      <c r="EG548" s="367" t="n"/>
      <c r="EH548" s="367" t="n"/>
      <c r="EI548" s="367" t="n"/>
    </row>
    <row r="549" ht="31.5" customFormat="1" customHeight="1" s="242">
      <c r="A549" s="236" t="n">
        <v>2022</v>
      </c>
      <c r="B549" s="192" t="n">
        <v>1</v>
      </c>
      <c r="C549" s="448" t="n">
        <v>44587</v>
      </c>
      <c r="D549" s="192" t="n">
        <v>395</v>
      </c>
      <c r="E549" s="192" t="n">
        <v>608</v>
      </c>
      <c r="F549" s="192" t="n">
        <v>2</v>
      </c>
      <c r="G549" s="241" t="inlineStr">
        <is>
          <t>مجموعة زوايا منلو خلفية</t>
        </is>
      </c>
      <c r="H549" t="inlineStr">
        <is>
          <t>FMMINI30000043</t>
        </is>
      </c>
      <c r="I549" t="inlineStr">
        <is>
          <t>1400*1700</t>
        </is>
      </c>
      <c r="J549" t="n">
        <v>3</v>
      </c>
      <c r="K549" t="n">
        <v>3</v>
      </c>
      <c r="L549" s="243" t="n">
        <v>110</v>
      </c>
      <c r="M549" s="244" t="n">
        <v>102.3</v>
      </c>
      <c r="N549" s="245" t="n">
        <v>117.7</v>
      </c>
      <c r="O549" s="235" t="n">
        <v>21980</v>
      </c>
      <c r="P549" s="235" t="n">
        <v>18480</v>
      </c>
      <c r="Q549" s="235" t="n">
        <v>17500</v>
      </c>
      <c r="R549" s="235" t="n">
        <v>17920</v>
      </c>
      <c r="S549" s="235" t="n">
        <v>19740</v>
      </c>
      <c r="T549" s="235" t="n">
        <v>16240</v>
      </c>
      <c r="U549" s="235" t="n">
        <v>14840</v>
      </c>
      <c r="V549" s="235" t="n">
        <v>14000</v>
      </c>
      <c r="W549" s="235" t="n">
        <v>14840</v>
      </c>
      <c r="X549" s="235" t="n">
        <v>15260</v>
      </c>
      <c r="Y549" s="195" t="n">
        <v>112</v>
      </c>
      <c r="Z549" s="195" t="n">
        <v>111</v>
      </c>
      <c r="AA549" s="235" t="n">
        <v>23940</v>
      </c>
      <c r="AB549" s="235" t="n">
        <v>22820</v>
      </c>
      <c r="AC549" s="235" t="n">
        <v>20860</v>
      </c>
      <c r="AD549" s="235" t="n">
        <v>24360</v>
      </c>
      <c r="AE549" s="235" t="n">
        <v>23940</v>
      </c>
      <c r="AF549" s="235" t="n">
        <v>14840</v>
      </c>
      <c r="AG549" s="235" t="n">
        <v>14700</v>
      </c>
      <c r="AH549" s="235" t="n">
        <v>14840</v>
      </c>
      <c r="AI549" s="235" t="n">
        <v>14000</v>
      </c>
      <c r="AJ549" s="235" t="n">
        <v>14280</v>
      </c>
      <c r="AK549" s="195" t="n">
        <v>112</v>
      </c>
      <c r="AL549" s="195" t="n">
        <v>110</v>
      </c>
      <c r="AM549" s="235" t="n"/>
      <c r="AN549" s="235" t="n"/>
      <c r="AO549" s="282" t="n"/>
      <c r="AP549" s="219" t="n">
        <v>90</v>
      </c>
      <c r="AQ549" s="220" t="n">
        <v>120</v>
      </c>
      <c r="AR549" s="218" t="n"/>
      <c r="AS549" s="218" t="n"/>
      <c r="AT549" s="218" t="n"/>
      <c r="AU549" s="218" t="n"/>
      <c r="AV549" s="218" t="n">
        <v>151200</v>
      </c>
      <c r="AW549" s="218" t="n">
        <v>700</v>
      </c>
      <c r="AX549" s="218" t="n">
        <v>560</v>
      </c>
      <c r="AY549" s="218" t="n"/>
      <c r="AZ549" s="218" t="n"/>
      <c r="BA549" s="218" t="n"/>
      <c r="BB549" s="218" t="n"/>
      <c r="BC549" s="218" t="n"/>
      <c r="BD549" s="218" t="n"/>
      <c r="BE549" s="218" t="n"/>
      <c r="BF549" s="218" t="n"/>
      <c r="BG549" s="218" t="n"/>
      <c r="BH549" s="218" t="n">
        <v>152460</v>
      </c>
      <c r="BI549" s="218" t="n"/>
      <c r="BJ549" s="218" t="n"/>
      <c r="BK549" s="218" t="n">
        <v>141120</v>
      </c>
      <c r="BL549" s="218" t="n">
        <v>420</v>
      </c>
      <c r="BM549" s="218" t="n">
        <v>420</v>
      </c>
      <c r="BN549" s="218" t="n">
        <v>280</v>
      </c>
      <c r="BO549" s="218" t="n"/>
      <c r="BP549" s="218" t="n"/>
      <c r="BQ549" s="218" t="n"/>
      <c r="BR549" s="218" t="n"/>
      <c r="BS549" s="218" t="n"/>
      <c r="BT549" s="218" t="n"/>
      <c r="BU549" s="218" t="n"/>
      <c r="BV549" s="218" t="n"/>
      <c r="BW549" s="218" t="n">
        <v>280</v>
      </c>
      <c r="BX549" s="221" t="n">
        <v>280</v>
      </c>
      <c r="BY549" s="221" t="n"/>
      <c r="BZ549" s="221" t="n"/>
      <c r="CA549" s="221" t="n"/>
      <c r="CB549" s="221" t="n"/>
      <c r="CC549" s="221" t="n"/>
      <c r="CD549" s="221" t="n"/>
      <c r="CE549" s="221" t="n"/>
      <c r="CF549" s="221" t="n"/>
      <c r="CG549" s="222" t="n"/>
      <c r="CH549" s="217" t="n">
        <v>0.015</v>
      </c>
      <c r="CI549" s="449" t="n"/>
      <c r="CJ549" s="224" t="n"/>
      <c r="CK549" s="196" t="n"/>
      <c r="CL549" s="196" t="n"/>
      <c r="CM549" s="196" t="n"/>
      <c r="CN549" s="196" t="n"/>
      <c r="CO549" s="196" t="inlineStr">
        <is>
          <t>ميلو</t>
        </is>
      </c>
      <c r="CP549" s="24" t="inlineStr">
        <is>
          <t>ميلو</t>
        </is>
      </c>
      <c r="CQ549" s="367" t="n"/>
      <c r="CR549" s="367" t="n"/>
      <c r="CS549" s="367" t="n">
        <v>4</v>
      </c>
      <c r="CT549" s="367" t="n"/>
      <c r="CU549" s="367" t="n"/>
      <c r="CV549" s="367" t="n"/>
      <c r="CW549" s="367" t="n"/>
      <c r="CX549" s="367" t="n"/>
      <c r="CY549" s="367">
        <f>IFERROR(ROUND(STDEV(AN549,L549),1),"")</f>
        <v/>
      </c>
      <c r="CZ549" s="235">
        <f>IFERROR(ROUND(AVERAGE(O549:S549,AA549:AE549),0),"")</f>
        <v/>
      </c>
      <c r="DA549" s="235">
        <f>IFERROR(AVERAGE(T549:X549,AF549:AJ549),"")</f>
        <v/>
      </c>
      <c r="DB549" s="96" t="n"/>
      <c r="DC549" s="431">
        <f>SUM(BL549:BT549,AW549:BE549)</f>
        <v/>
      </c>
      <c r="DD549">
        <f>ROUND(DC549/K549,0)</f>
        <v/>
      </c>
      <c r="DE549">
        <f>IFERROR(ROUND(AVERAGE(Y549:Z549,AK549:AL549),0),"")</f>
        <v/>
      </c>
      <c r="DF549" s="218">
        <f>IFERROR(ROUND((3600/DE549*J549),0),"")</f>
        <v/>
      </c>
      <c r="DG549">
        <f>IFERROR(ROUND(DD549/DF549,1),"")</f>
        <v/>
      </c>
      <c r="DH549" s="431">
        <f>DD549+DB549</f>
        <v/>
      </c>
      <c r="DI549">
        <f>DC549/DH549</f>
        <v/>
      </c>
      <c r="DK549" s="431">
        <f>DF549-AP549</f>
        <v/>
      </c>
      <c r="DL549" s="367" t="n"/>
      <c r="DM549" s="367" t="n"/>
      <c r="DN549" s="367" t="n"/>
      <c r="DO549" s="367" t="n"/>
      <c r="DP549" s="367" t="n"/>
      <c r="DQ549" s="367" t="n"/>
      <c r="DR549" s="367" t="n"/>
      <c r="DS549" s="367" t="n"/>
      <c r="DT549" s="367" t="n"/>
      <c r="DU549" s="367" t="n"/>
      <c r="DV549" s="367" t="n"/>
      <c r="DW549" s="367" t="n"/>
      <c r="DX549" s="367" t="n"/>
      <c r="DY549" s="367" t="n"/>
      <c r="DZ549" s="367" t="n"/>
      <c r="EA549" s="367" t="n"/>
      <c r="EB549" s="367" t="n"/>
      <c r="EC549" s="367" t="n"/>
      <c r="ED549" s="367" t="n"/>
      <c r="EE549" s="367" t="n"/>
      <c r="EF549" s="367" t="n"/>
      <c r="EG549" s="367" t="n"/>
      <c r="EH549" s="367" t="n"/>
      <c r="EI549" s="367" t="n"/>
    </row>
    <row r="550" ht="31.5" customFormat="1" customHeight="1" s="242">
      <c r="A550" s="236" t="n">
        <v>2022</v>
      </c>
      <c r="B550" s="192" t="n">
        <v>1</v>
      </c>
      <c r="C550" s="448" t="n">
        <v>44587</v>
      </c>
      <c r="D550" s="192" t="n">
        <v>395</v>
      </c>
      <c r="E550" s="192" t="n">
        <v>609</v>
      </c>
      <c r="F550" s="192" t="n">
        <v>2</v>
      </c>
      <c r="G550" s="241" t="inlineStr">
        <is>
          <t>قاعده فوم جديده- منلو</t>
        </is>
      </c>
      <c r="H550" t="inlineStr">
        <is>
          <t>FMMINI10000044</t>
        </is>
      </c>
      <c r="I550" t="inlineStr">
        <is>
          <t>1400*1700</t>
        </is>
      </c>
      <c r="J550" t="n">
        <v>3</v>
      </c>
      <c r="K550" t="n">
        <v>3</v>
      </c>
      <c r="L550" s="243" t="n">
        <v>50</v>
      </c>
      <c r="M550" s="244" t="n">
        <v>46.5</v>
      </c>
      <c r="N550" s="245" t="n">
        <v>53.5</v>
      </c>
      <c r="O550" s="235" t="n">
        <v>9520</v>
      </c>
      <c r="P550" s="235" t="n">
        <v>7980</v>
      </c>
      <c r="Q550" s="235" t="n">
        <v>8120</v>
      </c>
      <c r="R550" s="235" t="n">
        <v>7980</v>
      </c>
      <c r="S550" s="235" t="n">
        <v>9380</v>
      </c>
      <c r="T550" s="235" t="n">
        <v>7840</v>
      </c>
      <c r="U550" s="235" t="n">
        <v>7000</v>
      </c>
      <c r="V550" s="235" t="n">
        <v>7140</v>
      </c>
      <c r="W550" s="235" t="n">
        <v>6860</v>
      </c>
      <c r="X550" s="235" t="n">
        <v>7700</v>
      </c>
      <c r="Y550" s="195" t="n">
        <v>112</v>
      </c>
      <c r="Z550" s="195" t="n">
        <v>111</v>
      </c>
      <c r="AA550" s="235" t="n">
        <v>9240</v>
      </c>
      <c r="AB550" s="235" t="n">
        <v>8820</v>
      </c>
      <c r="AC550" s="235" t="n">
        <v>9240</v>
      </c>
      <c r="AD550" s="235" t="n">
        <v>9100</v>
      </c>
      <c r="AE550" s="235" t="n">
        <v>8680</v>
      </c>
      <c r="AF550" s="235" t="n">
        <v>6720</v>
      </c>
      <c r="AG550" s="235" t="n">
        <v>6860</v>
      </c>
      <c r="AH550" s="235" t="n">
        <v>7280</v>
      </c>
      <c r="AI550" s="235" t="n">
        <v>6720</v>
      </c>
      <c r="AJ550" s="235" t="n">
        <v>6860</v>
      </c>
      <c r="AK550" s="195" t="n">
        <v>112</v>
      </c>
      <c r="AL550" s="195" t="n">
        <v>110</v>
      </c>
      <c r="AM550" s="235" t="n"/>
      <c r="AN550" s="235" t="n"/>
      <c r="AO550" s="282" t="n"/>
      <c r="AP550" s="219" t="n">
        <v>90</v>
      </c>
      <c r="AQ550" s="220" t="n">
        <v>120</v>
      </c>
      <c r="AR550" s="218" t="n"/>
      <c r="AS550" s="218" t="n"/>
      <c r="AT550" s="218" t="n"/>
      <c r="AU550" s="218" t="n"/>
      <c r="AV550" s="218" t="n">
        <v>151200</v>
      </c>
      <c r="AW550" s="218" t="n">
        <v>560</v>
      </c>
      <c r="AX550" s="218" t="n">
        <v>420</v>
      </c>
      <c r="AY550" s="218" t="n"/>
      <c r="AZ550" s="218" t="n"/>
      <c r="BA550" s="218" t="n"/>
      <c r="BB550" s="218" t="n"/>
      <c r="BC550" s="218" t="n"/>
      <c r="BD550" s="218" t="n"/>
      <c r="BE550" s="218" t="n"/>
      <c r="BF550" s="218" t="n"/>
      <c r="BG550" s="218" t="n"/>
      <c r="BH550" s="218" t="n">
        <v>152180</v>
      </c>
      <c r="BI550" s="218" t="n"/>
      <c r="BJ550" s="218" t="n"/>
      <c r="BK550" s="218" t="n">
        <v>141120</v>
      </c>
      <c r="BL550" s="218" t="n">
        <v>280</v>
      </c>
      <c r="BM550" s="218" t="n">
        <v>280</v>
      </c>
      <c r="BN550" s="218" t="n">
        <v>280</v>
      </c>
      <c r="BO550" s="218" t="n"/>
      <c r="BP550" s="218" t="n"/>
      <c r="BQ550" s="218" t="n"/>
      <c r="BR550" s="218" t="n"/>
      <c r="BS550" s="218" t="n"/>
      <c r="BT550" s="218" t="n"/>
      <c r="BU550" s="218" t="n"/>
      <c r="BV550" s="218" t="n"/>
      <c r="BW550" s="218" t="n">
        <v>280</v>
      </c>
      <c r="BX550" s="221" t="n">
        <v>140</v>
      </c>
      <c r="BY550" s="221" t="n"/>
      <c r="BZ550" s="221" t="n"/>
      <c r="CA550" s="221" t="n"/>
      <c r="CB550" s="221" t="n"/>
      <c r="CC550" s="221" t="n"/>
      <c r="CD550" s="221" t="n"/>
      <c r="CE550" s="221" t="n"/>
      <c r="CF550" s="221" t="n"/>
      <c r="CG550" s="222" t="n"/>
      <c r="CH550" s="217" t="n">
        <v>0.015</v>
      </c>
      <c r="CI550" s="449" t="n"/>
      <c r="CJ550" s="224" t="n"/>
      <c r="CK550" s="196" t="n"/>
      <c r="CL550" s="196" t="n"/>
      <c r="CM550" s="196" t="n"/>
      <c r="CN550" s="196" t="n"/>
      <c r="CO550" s="196" t="inlineStr">
        <is>
          <t>ميلو</t>
        </is>
      </c>
      <c r="CP550" s="24" t="inlineStr">
        <is>
          <t>ميلو</t>
        </is>
      </c>
      <c r="CQ550" s="367" t="n"/>
      <c r="CR550" s="367" t="n"/>
      <c r="CS550" s="367" t="n">
        <v>4</v>
      </c>
      <c r="CT550" s="367" t="n"/>
      <c r="CU550" s="367" t="n"/>
      <c r="CV550" s="367" t="n"/>
      <c r="CW550" s="367" t="n"/>
      <c r="CX550" s="367" t="n"/>
      <c r="CY550" s="367">
        <f>IFERROR(ROUND(STDEV(AN550,L550),1),"")</f>
        <v/>
      </c>
      <c r="CZ550" s="235">
        <f>IFERROR(ROUND(AVERAGE(O550:S550,AA550:AE550),0),"")</f>
        <v/>
      </c>
      <c r="DA550" s="235">
        <f>IFERROR(AVERAGE(T550:X550,AF550:AJ550),"")</f>
        <v/>
      </c>
      <c r="DB550" s="96" t="n"/>
      <c r="DC550" s="431">
        <f>SUM(BL550:BT550,AW550:BE550)</f>
        <v/>
      </c>
      <c r="DD550">
        <f>ROUND(DC550/K550,0)</f>
        <v/>
      </c>
      <c r="DE550">
        <f>IFERROR(ROUND(AVERAGE(Y550:Z550,AK550:AL550),0),"")</f>
        <v/>
      </c>
      <c r="DF550" s="218">
        <f>IFERROR(ROUND((3600/DE550*J550),0),"")</f>
        <v/>
      </c>
      <c r="DG550">
        <f>IFERROR(ROUND(DD550/DF550,1),"")</f>
        <v/>
      </c>
      <c r="DH550" s="431">
        <f>DD550+DB550</f>
        <v/>
      </c>
      <c r="DI550">
        <f>DC550/DH550</f>
        <v/>
      </c>
      <c r="DK550" s="431">
        <f>DF550-AP550</f>
        <v/>
      </c>
      <c r="DL550" s="367" t="n"/>
      <c r="DM550" s="367" t="n"/>
      <c r="DN550" s="367" t="n"/>
      <c r="DO550" s="367" t="n"/>
      <c r="DP550" s="367" t="n"/>
      <c r="DQ550" s="367" t="n"/>
      <c r="DR550" s="367" t="n"/>
      <c r="DS550" s="367" t="n"/>
      <c r="DT550" s="367" t="n"/>
      <c r="DU550" s="367" t="n"/>
      <c r="DV550" s="367" t="n"/>
      <c r="DW550" s="367" t="n"/>
      <c r="DX550" s="367" t="n"/>
      <c r="DY550" s="367" t="n"/>
      <c r="DZ550" s="367" t="n"/>
      <c r="EA550" s="367" t="n"/>
      <c r="EB550" s="367" t="n"/>
      <c r="EC550" s="367" t="n"/>
      <c r="ED550" s="367" t="n"/>
      <c r="EE550" s="367" t="n"/>
      <c r="EF550" s="367" t="n"/>
      <c r="EG550" s="367" t="n"/>
      <c r="EH550" s="367" t="n"/>
      <c r="EI550" s="367" t="n"/>
    </row>
    <row r="551" ht="31.5" customFormat="1" customHeight="1" s="242">
      <c r="A551" s="236" t="n">
        <v>2022</v>
      </c>
      <c r="B551" s="192" t="n">
        <v>1</v>
      </c>
      <c r="C551" s="448" t="n">
        <v>44587</v>
      </c>
      <c r="D551" s="192" t="n">
        <v>405</v>
      </c>
      <c r="E551" s="192" t="n">
        <v>619</v>
      </c>
      <c r="F551" s="192" t="n">
        <v>2</v>
      </c>
      <c r="G551" s="241" t="inlineStr">
        <is>
          <t>قاعدة غساله 8 كيلو فوق اتوماتيك p0000001719080</t>
        </is>
      </c>
      <c r="H551" t="inlineStr">
        <is>
          <t>FMCFII10819080</t>
        </is>
      </c>
      <c r="I551" t="inlineStr">
        <is>
          <t>1400*1700</t>
        </is>
      </c>
      <c r="J551" t="n">
        <v>1</v>
      </c>
      <c r="K551" t="n">
        <v>5</v>
      </c>
      <c r="L551" s="243" t="n">
        <v>420</v>
      </c>
      <c r="M551" s="244" t="n">
        <v>385.98</v>
      </c>
      <c r="N551" s="245" t="n">
        <v>454.02</v>
      </c>
      <c r="O551" s="235" t="n">
        <v>20835</v>
      </c>
      <c r="P551" s="235" t="n">
        <v>20610</v>
      </c>
      <c r="Q551" s="235" t="n"/>
      <c r="R551" s="235" t="n">
        <v>20700</v>
      </c>
      <c r="S551" s="235" t="n">
        <v>20385</v>
      </c>
      <c r="T551" s="235" t="n">
        <v>19125</v>
      </c>
      <c r="U551" s="235" t="n">
        <v>19080</v>
      </c>
      <c r="V551" s="235" t="n"/>
      <c r="W551" s="235" t="n">
        <v>19665</v>
      </c>
      <c r="X551" s="235" t="n">
        <v>20115</v>
      </c>
      <c r="Y551" s="195" t="n">
        <v>147</v>
      </c>
      <c r="Z551" s="195" t="n">
        <v>150</v>
      </c>
      <c r="AA551" s="235" t="n">
        <v>19395</v>
      </c>
      <c r="AB551" s="235" t="n">
        <v>19305</v>
      </c>
      <c r="AC551" s="235" t="n">
        <v>21960</v>
      </c>
      <c r="AD551" s="235" t="n">
        <v>19485</v>
      </c>
      <c r="AE551" s="235" t="n">
        <v>19980</v>
      </c>
      <c r="AF551" s="235" t="n">
        <v>17055</v>
      </c>
      <c r="AG551" s="235" t="n">
        <v>16740</v>
      </c>
      <c r="AH551" s="235" t="n">
        <v>17955</v>
      </c>
      <c r="AI551" s="235" t="n">
        <v>18900</v>
      </c>
      <c r="AJ551" s="235" t="n">
        <v>19125</v>
      </c>
      <c r="AK551" s="195" t="n">
        <v>152</v>
      </c>
      <c r="AL551" s="195" t="n">
        <v>151</v>
      </c>
      <c r="AM551" s="235" t="n"/>
      <c r="AN551" s="235" t="n"/>
      <c r="AO551" s="282" t="n"/>
      <c r="AP551" s="219" t="n">
        <v>18</v>
      </c>
      <c r="AQ551" s="220" t="n">
        <v>200</v>
      </c>
      <c r="AR551" s="218" t="n"/>
      <c r="AS551" s="218" t="n"/>
      <c r="AT551" s="218" t="n"/>
      <c r="AU551" s="218" t="n"/>
      <c r="AV551" s="218" t="n">
        <v>10800</v>
      </c>
      <c r="AW551" s="218" t="n">
        <v>90</v>
      </c>
      <c r="AX551" s="218" t="n">
        <v>180</v>
      </c>
      <c r="AY551" s="218" t="n">
        <v>90</v>
      </c>
      <c r="AZ551" s="218" t="n"/>
      <c r="BA551" s="218" t="n"/>
      <c r="BB551" s="218" t="n"/>
      <c r="BC551" s="218" t="n"/>
      <c r="BD551" s="218" t="n"/>
      <c r="BE551" s="218" t="n"/>
      <c r="BF551" s="218" t="n"/>
      <c r="BG551" s="218" t="n"/>
      <c r="BH551" s="218" t="n">
        <v>11160</v>
      </c>
      <c r="BI551" s="218" t="n"/>
      <c r="BJ551" s="218" t="n"/>
      <c r="BK551" s="218" t="n">
        <v>16200</v>
      </c>
      <c r="BL551" s="218" t="n">
        <v>90</v>
      </c>
      <c r="BM551" s="218" t="n">
        <v>45</v>
      </c>
      <c r="BN551" s="218" t="n">
        <v>45</v>
      </c>
      <c r="BO551" s="218" t="n"/>
      <c r="BP551" s="218" t="n"/>
      <c r="BQ551" s="218" t="n"/>
      <c r="BR551" s="218" t="n"/>
      <c r="BS551" s="218" t="n"/>
      <c r="BT551" s="218" t="n"/>
      <c r="BU551" s="218" t="n"/>
      <c r="BV551" s="218" t="n"/>
      <c r="BW551" s="218" t="n">
        <v>0</v>
      </c>
      <c r="BX551" s="221" t="n">
        <v>45</v>
      </c>
      <c r="BY551" s="221" t="n">
        <v>0</v>
      </c>
      <c r="BZ551" s="221" t="n"/>
      <c r="CA551" s="221" t="n"/>
      <c r="CB551" s="221" t="n"/>
      <c r="CC551" s="221" t="n"/>
      <c r="CD551" s="221" t="n"/>
      <c r="CE551" s="221" t="n"/>
      <c r="CF551" s="221" t="n"/>
      <c r="CG551" s="222" t="n"/>
      <c r="CH551" s="217" t="n">
        <v>0.015</v>
      </c>
      <c r="CI551" s="449" t="n"/>
      <c r="CJ551" s="224" t="n"/>
      <c r="CK551" s="196" t="n"/>
      <c r="CL551" s="196" t="n"/>
      <c r="CM551" s="196" t="n"/>
      <c r="CN551" s="196" t="n"/>
      <c r="CO551" s="196" t="inlineStr">
        <is>
          <t>الكترولوكس</t>
        </is>
      </c>
      <c r="CP551" s="24" t="inlineStr">
        <is>
          <t>القاهرة للصناعات المغذية غسالات</t>
        </is>
      </c>
      <c r="CQ551" s="367" t="inlineStr">
        <is>
          <t>p0000001719080</t>
        </is>
      </c>
      <c r="CR551" s="367" t="n"/>
      <c r="CS551" s="367" t="n">
        <v>4</v>
      </c>
      <c r="CT551" s="367" t="n"/>
      <c r="CU551" s="367" t="n"/>
      <c r="CV551" s="367" t="n"/>
      <c r="CW551" s="367" t="n"/>
      <c r="CX551" s="367" t="n"/>
      <c r="CY551" s="367">
        <f>IFERROR(ROUND(STDEV(AN551,L551),1),"")</f>
        <v/>
      </c>
      <c r="CZ551" s="235">
        <f>IFERROR(ROUND(AVERAGE(O551:S551,AA551:AE551),0),"")</f>
        <v/>
      </c>
      <c r="DA551" s="235">
        <f>IFERROR(AVERAGE(T551:X551,AF551:AJ551),"")</f>
        <v/>
      </c>
      <c r="DB551" s="96" t="n"/>
      <c r="DC551" s="431">
        <f>SUM(BL551:BT551,AW551:BE551)</f>
        <v/>
      </c>
      <c r="DD551">
        <f>ROUND(DC551/K551,0)</f>
        <v/>
      </c>
      <c r="DE551">
        <f>IFERROR(ROUND(AVERAGE(Y551:Z551,AK551:AL551),0),"")</f>
        <v/>
      </c>
      <c r="DF551" s="218">
        <f>IFERROR(ROUND((3600/DE551*J551),0),"")</f>
        <v/>
      </c>
      <c r="DG551">
        <f>IFERROR(ROUND(DD551/DF551,1),"")</f>
        <v/>
      </c>
      <c r="DH551" s="431">
        <f>DD551+DB551</f>
        <v/>
      </c>
      <c r="DI551">
        <f>DC551/DH551</f>
        <v/>
      </c>
      <c r="DK551" s="431">
        <f>DF551-AP551</f>
        <v/>
      </c>
      <c r="DL551" s="367" t="n"/>
      <c r="DM551" s="367" t="n"/>
      <c r="DN551" s="367" t="n"/>
      <c r="DO551" s="367" t="n"/>
      <c r="DP551" s="367" t="n"/>
      <c r="DQ551" s="367" t="n"/>
      <c r="DR551" s="367" t="n"/>
      <c r="DS551" s="367" t="n"/>
      <c r="DT551" s="367" t="n"/>
      <c r="DU551" s="367" t="n"/>
      <c r="DV551" s="367" t="n"/>
      <c r="DW551" s="367" t="n"/>
      <c r="DX551" s="367" t="n"/>
      <c r="DY551" s="367" t="n"/>
      <c r="DZ551" s="367" t="n"/>
      <c r="EA551" s="367" t="n"/>
      <c r="EB551" s="367" t="n"/>
      <c r="EC551" s="367" t="n"/>
      <c r="ED551" s="367" t="n"/>
      <c r="EE551" s="367" t="n"/>
      <c r="EF551" s="367" t="n"/>
      <c r="EG551" s="367" t="n"/>
      <c r="EH551" s="367" t="n"/>
      <c r="EI551" s="367" t="n"/>
    </row>
    <row r="552" ht="31.5" customFormat="1" customHeight="1" s="242">
      <c r="A552" s="236" t="n">
        <v>2022</v>
      </c>
      <c r="B552" s="192" t="n">
        <v>1</v>
      </c>
      <c r="C552" s="448" t="n">
        <v>44587</v>
      </c>
      <c r="D552" s="192" t="n">
        <v>405</v>
      </c>
      <c r="E552" s="192" t="n">
        <v>620</v>
      </c>
      <c r="F552" s="192" t="n">
        <v>2</v>
      </c>
      <c r="G552" s="241" t="inlineStr">
        <is>
          <t>كفر غساله 8  كيلو فوق اتوماتيك 16338000005663</t>
        </is>
      </c>
      <c r="H552" t="inlineStr">
        <is>
          <t>FMCFII70805663</t>
        </is>
      </c>
      <c r="I552" t="inlineStr">
        <is>
          <t>1400*1700</t>
        </is>
      </c>
      <c r="J552" t="n">
        <v>1</v>
      </c>
      <c r="K552" t="n">
        <v>5</v>
      </c>
      <c r="L552" s="243" t="n">
        <v>233</v>
      </c>
      <c r="M552" s="244" t="n">
        <v>214.0105</v>
      </c>
      <c r="N552" s="245" t="n">
        <v>251.9895</v>
      </c>
      <c r="O552" s="235" t="n">
        <v>13500</v>
      </c>
      <c r="P552" s="235" t="n">
        <v>11925</v>
      </c>
      <c r="Q552" s="235" t="n"/>
      <c r="R552" s="235" t="n">
        <v>12915</v>
      </c>
      <c r="S552" s="235" t="n">
        <v>11700</v>
      </c>
      <c r="T552" s="235" t="n">
        <v>11070</v>
      </c>
      <c r="U552" s="235" t="n">
        <v>10530</v>
      </c>
      <c r="V552" s="235" t="n"/>
      <c r="W552" s="235" t="n">
        <v>10800</v>
      </c>
      <c r="X552" s="235" t="n">
        <v>10485</v>
      </c>
      <c r="Y552" s="195" t="n">
        <v>147</v>
      </c>
      <c r="Z552" s="195" t="n">
        <v>150</v>
      </c>
      <c r="AA552" s="235" t="n">
        <v>12195</v>
      </c>
      <c r="AB552" s="235" t="n">
        <v>12285</v>
      </c>
      <c r="AC552" s="235" t="n">
        <v>13005</v>
      </c>
      <c r="AD552" s="235" t="n">
        <v>13140</v>
      </c>
      <c r="AE552" s="235" t="n">
        <v>13005</v>
      </c>
      <c r="AF552" s="235" t="n">
        <v>9315</v>
      </c>
      <c r="AG552" s="235" t="n">
        <v>9360</v>
      </c>
      <c r="AH552" s="235" t="n">
        <v>9990</v>
      </c>
      <c r="AI552" s="235" t="n">
        <v>10530</v>
      </c>
      <c r="AJ552" s="235" t="n">
        <v>10350</v>
      </c>
      <c r="AK552" s="195" t="n">
        <v>152</v>
      </c>
      <c r="AL552" s="195" t="n">
        <v>151</v>
      </c>
      <c r="AM552" s="235" t="n"/>
      <c r="AN552" s="235" t="n"/>
      <c r="AO552" s="282" t="n"/>
      <c r="AP552" s="219" t="n">
        <v>18</v>
      </c>
      <c r="AQ552" s="220" t="n">
        <v>200</v>
      </c>
      <c r="AR552" s="218" t="n"/>
      <c r="AS552" s="218" t="n"/>
      <c r="AT552" s="218" t="n"/>
      <c r="AU552" s="218" t="n"/>
      <c r="AV552" s="218" t="n">
        <v>10800</v>
      </c>
      <c r="AW552" s="218" t="n">
        <v>135</v>
      </c>
      <c r="AX552" s="218" t="n">
        <v>180</v>
      </c>
      <c r="AY552" s="218" t="n"/>
      <c r="AZ552" s="218" t="n"/>
      <c r="BA552" s="218" t="n"/>
      <c r="BB552" s="218" t="n"/>
      <c r="BC552" s="218" t="n"/>
      <c r="BD552" s="218" t="n"/>
      <c r="BE552" s="218" t="n"/>
      <c r="BF552" s="218" t="n"/>
      <c r="BG552" s="218" t="n"/>
      <c r="BH552" s="218" t="n">
        <v>11115</v>
      </c>
      <c r="BI552" s="218" t="n"/>
      <c r="BJ552" s="218" t="n"/>
      <c r="BK552" s="218" t="n">
        <v>16200</v>
      </c>
      <c r="BL552" s="218" t="n">
        <v>90</v>
      </c>
      <c r="BM552" s="218" t="n">
        <v>90</v>
      </c>
      <c r="BN552" s="218" t="n">
        <v>45</v>
      </c>
      <c r="BO552" s="218" t="n"/>
      <c r="BP552" s="218" t="n"/>
      <c r="BQ552" s="218" t="n"/>
      <c r="BR552" s="218" t="n"/>
      <c r="BS552" s="218" t="n"/>
      <c r="BT552" s="218" t="n"/>
      <c r="BU552" s="218" t="n"/>
      <c r="BV552" s="218" t="n"/>
      <c r="BW552" s="218" t="n">
        <v>45</v>
      </c>
      <c r="BX552" s="221" t="n">
        <v>45</v>
      </c>
      <c r="BY552" s="221" t="n"/>
      <c r="BZ552" s="221" t="n"/>
      <c r="CA552" s="221" t="n"/>
      <c r="CB552" s="221" t="n"/>
      <c r="CC552" s="221" t="n"/>
      <c r="CD552" s="221" t="n"/>
      <c r="CE552" s="221" t="n"/>
      <c r="CF552" s="221" t="n"/>
      <c r="CG552" s="222" t="n"/>
      <c r="CH552" s="217" t="n">
        <v>0.015</v>
      </c>
      <c r="CI552" s="449" t="n"/>
      <c r="CJ552" s="224" t="n"/>
      <c r="CK552" s="196" t="n"/>
      <c r="CL552" s="196" t="n"/>
      <c r="CM552" s="196" t="n"/>
      <c r="CN552" s="196" t="n"/>
      <c r="CO552" s="196" t="inlineStr">
        <is>
          <t>الكترولوكس</t>
        </is>
      </c>
      <c r="CP552" s="24" t="inlineStr">
        <is>
          <t>القاهرة للصناعات المغذية غسالات</t>
        </is>
      </c>
      <c r="CQ552" s="367" t="inlineStr">
        <is>
          <t>1.6338E+13</t>
        </is>
      </c>
      <c r="CR552" s="367" t="n"/>
      <c r="CS552" s="367" t="n">
        <v>4</v>
      </c>
      <c r="CT552" s="367" t="n"/>
      <c r="CU552" s="367" t="n"/>
      <c r="CV552" s="367" t="n"/>
      <c r="CW552" s="367" t="n"/>
      <c r="CX552" s="367" t="n"/>
      <c r="CY552" s="367">
        <f>IFERROR(ROUND(STDEV(AN552,L552),1),"")</f>
        <v/>
      </c>
      <c r="CZ552" s="235">
        <f>IFERROR(ROUND(AVERAGE(O552:S552,AA552:AE552),0),"")</f>
        <v/>
      </c>
      <c r="DA552" s="235">
        <f>IFERROR(AVERAGE(T552:X552,AF552:AJ552),"")</f>
        <v/>
      </c>
      <c r="DB552" s="96" t="n"/>
      <c r="DC552" s="431">
        <f>SUM(BL552:BT552,AW552:BE552)</f>
        <v/>
      </c>
      <c r="DD552">
        <f>ROUND(DC552/K552,0)</f>
        <v/>
      </c>
      <c r="DE552">
        <f>IFERROR(ROUND(AVERAGE(Y552:Z552,AK552:AL552),0),"")</f>
        <v/>
      </c>
      <c r="DF552" s="218">
        <f>IFERROR(ROUND((3600/DE552*J552),0),"")</f>
        <v/>
      </c>
      <c r="DG552">
        <f>IFERROR(ROUND(DD552/DF552,1),"")</f>
        <v/>
      </c>
      <c r="DH552" s="431">
        <f>DD552+DB552</f>
        <v/>
      </c>
      <c r="DI552">
        <f>DC552/DH552</f>
        <v/>
      </c>
      <c r="DK552" s="431">
        <f>DF552-AP552</f>
        <v/>
      </c>
      <c r="DL552" s="367" t="n"/>
      <c r="DM552" s="367" t="n"/>
      <c r="DN552" s="367" t="n"/>
      <c r="DO552" s="367" t="n"/>
      <c r="DP552" s="367" t="n"/>
      <c r="DQ552" s="367" t="n"/>
      <c r="DR552" s="367" t="n"/>
      <c r="DS552" s="367" t="n"/>
      <c r="DT552" s="367" t="n"/>
      <c r="DU552" s="367" t="n"/>
      <c r="DV552" s="367" t="n"/>
      <c r="DW552" s="367" t="n"/>
      <c r="DX552" s="367" t="n"/>
      <c r="DY552" s="367" t="n"/>
      <c r="DZ552" s="367" t="n"/>
      <c r="EA552" s="367" t="n"/>
      <c r="EB552" s="367" t="n"/>
      <c r="EC552" s="367" t="n"/>
      <c r="ED552" s="367" t="n"/>
      <c r="EE552" s="367" t="n"/>
      <c r="EF552" s="367" t="n"/>
      <c r="EG552" s="367" t="n"/>
      <c r="EH552" s="367" t="n"/>
      <c r="EI552" s="367" t="n"/>
    </row>
    <row r="553" ht="31.5" customFormat="1" customHeight="1" s="242">
      <c r="A553" s="236" t="n">
        <v>2022</v>
      </c>
      <c r="B553" s="192" t="n">
        <v>1</v>
      </c>
      <c r="C553" s="448" t="n">
        <v>44587</v>
      </c>
      <c r="D553" s="192" t="n">
        <v>405</v>
      </c>
      <c r="E553" s="192" t="n">
        <v>621</v>
      </c>
      <c r="F553" s="192" t="n">
        <v>2</v>
      </c>
      <c r="G553" s="241" t="inlineStr">
        <is>
          <t>جزء وسط غساله 8 كيلو فوق اتوماتيك 16338000005664</t>
        </is>
      </c>
      <c r="H553" t="inlineStr">
        <is>
          <t>FMCFII60805664</t>
        </is>
      </c>
      <c r="I553" t="inlineStr">
        <is>
          <t>1400*1700</t>
        </is>
      </c>
      <c r="J553" t="n">
        <v>1</v>
      </c>
      <c r="K553" t="n">
        <v>5</v>
      </c>
      <c r="L553" s="243" t="n">
        <v>191.5</v>
      </c>
      <c r="M553" s="244" t="n">
        <v>175.9885</v>
      </c>
      <c r="N553" s="245" t="n">
        <v>207.0115</v>
      </c>
      <c r="O553" s="235" t="n">
        <v>9675</v>
      </c>
      <c r="P553" s="235" t="n">
        <v>9360</v>
      </c>
      <c r="Q553" s="235" t="n"/>
      <c r="R553" s="235" t="n">
        <v>9810</v>
      </c>
      <c r="S553" s="235" t="n">
        <v>9450</v>
      </c>
      <c r="T553" s="235" t="n">
        <v>8820</v>
      </c>
      <c r="U553" s="235" t="n">
        <v>8820</v>
      </c>
      <c r="V553" s="235" t="n"/>
      <c r="W553" s="235" t="n">
        <v>9000</v>
      </c>
      <c r="X553" s="235" t="n">
        <v>8235</v>
      </c>
      <c r="Y553" s="195" t="n">
        <v>147</v>
      </c>
      <c r="Z553" s="195" t="n">
        <v>150</v>
      </c>
      <c r="AA553" s="235" t="n">
        <v>9000</v>
      </c>
      <c r="AB553" s="235" t="n">
        <v>9180</v>
      </c>
      <c r="AC553" s="235" t="n">
        <v>10125</v>
      </c>
      <c r="AD553" s="235" t="n">
        <v>10305</v>
      </c>
      <c r="AE553" s="235" t="n">
        <v>10350</v>
      </c>
      <c r="AF553" s="235" t="n">
        <v>7875</v>
      </c>
      <c r="AG553" s="235" t="n">
        <v>7965</v>
      </c>
      <c r="AH553" s="235" t="n">
        <v>8235</v>
      </c>
      <c r="AI553" s="235" t="n">
        <v>9000</v>
      </c>
      <c r="AJ553" s="235" t="n">
        <v>9135</v>
      </c>
      <c r="AK553" s="195" t="n">
        <v>152</v>
      </c>
      <c r="AL553" s="195" t="n">
        <v>151</v>
      </c>
      <c r="AM553" s="235" t="n"/>
      <c r="AN553" s="235" t="n"/>
      <c r="AO553" s="282" t="n"/>
      <c r="AP553" s="219" t="n">
        <v>18</v>
      </c>
      <c r="AQ553" s="220" t="n">
        <v>200</v>
      </c>
      <c r="AR553" s="218" t="n"/>
      <c r="AS553" s="218" t="n"/>
      <c r="AT553" s="218" t="n"/>
      <c r="AU553" s="218" t="n"/>
      <c r="AV553" s="218" t="n">
        <v>10800</v>
      </c>
      <c r="AW553" s="218" t="n"/>
      <c r="AX553" s="218" t="n">
        <v>180</v>
      </c>
      <c r="AY553" s="218" t="n"/>
      <c r="AZ553" s="218" t="n"/>
      <c r="BA553" s="218" t="n"/>
      <c r="BB553" s="218" t="n"/>
      <c r="BC553" s="218" t="n"/>
      <c r="BD553" s="218" t="n"/>
      <c r="BE553" s="218" t="n"/>
      <c r="BF553" s="218" t="n"/>
      <c r="BG553" s="218" t="n"/>
      <c r="BH553" s="218" t="n">
        <v>10980</v>
      </c>
      <c r="BI553" s="218" t="n"/>
      <c r="BJ553" s="218" t="n"/>
      <c r="BK553" s="218" t="n">
        <v>16200</v>
      </c>
      <c r="BL553" s="218" t="n">
        <v>45</v>
      </c>
      <c r="BM553" s="218" t="n">
        <v>90</v>
      </c>
      <c r="BN553" s="218" t="n">
        <v>45</v>
      </c>
      <c r="BO553" s="218" t="n"/>
      <c r="BP553" s="218" t="n"/>
      <c r="BQ553" s="218" t="n"/>
      <c r="BR553" s="218" t="n"/>
      <c r="BS553" s="218" t="n"/>
      <c r="BT553" s="218" t="n"/>
      <c r="BU553" s="218" t="n"/>
      <c r="BV553" s="218" t="n"/>
      <c r="BW553" s="218" t="n"/>
      <c r="BX553" s="221" t="n">
        <v>45</v>
      </c>
      <c r="BY553" s="221" t="n"/>
      <c r="BZ553" s="221" t="n"/>
      <c r="CA553" s="221" t="n"/>
      <c r="CB553" s="221" t="n"/>
      <c r="CC553" s="221" t="n"/>
      <c r="CD553" s="221" t="n"/>
      <c r="CE553" s="221" t="n"/>
      <c r="CF553" s="221" t="n"/>
      <c r="CG553" s="222" t="n"/>
      <c r="CH553" s="217" t="n">
        <v>0.015</v>
      </c>
      <c r="CI553" s="449" t="n"/>
      <c r="CJ553" s="224" t="n"/>
      <c r="CK553" s="196" t="n"/>
      <c r="CL553" s="196" t="n"/>
      <c r="CM553" s="196" t="n"/>
      <c r="CN553" s="196" t="n"/>
      <c r="CO553" s="196" t="inlineStr">
        <is>
          <t>الكترولوكس</t>
        </is>
      </c>
      <c r="CP553" s="24" t="inlineStr">
        <is>
          <t>القاهرة للصناعات المغذية غسالات</t>
        </is>
      </c>
      <c r="CQ553" s="367" t="inlineStr">
        <is>
          <t>1.6338E+13</t>
        </is>
      </c>
      <c r="CR553" s="367" t="n"/>
      <c r="CS553" s="367" t="n">
        <v>4</v>
      </c>
      <c r="CT553" s="367" t="n"/>
      <c r="CU553" s="367" t="n"/>
      <c r="CV553" s="367" t="n"/>
      <c r="CW553" s="367" t="n"/>
      <c r="CX553" s="367" t="n"/>
      <c r="CY553" s="367">
        <f>IFERROR(ROUND(STDEV(AN553,L553),1),"")</f>
        <v/>
      </c>
      <c r="CZ553" s="235">
        <f>IFERROR(ROUND(AVERAGE(O553:S553,AA553:AE553),0),"")</f>
        <v/>
      </c>
      <c r="DA553" s="235">
        <f>IFERROR(AVERAGE(T553:X553,AF553:AJ553),"")</f>
        <v/>
      </c>
      <c r="DB553" s="96" t="n"/>
      <c r="DC553" s="431">
        <f>SUM(BL553:BT553,AW553:BE553)</f>
        <v/>
      </c>
      <c r="DD553">
        <f>ROUND(DC553/K553,0)</f>
        <v/>
      </c>
      <c r="DE553">
        <f>IFERROR(ROUND(AVERAGE(Y553:Z553,AK553:AL553),0),"")</f>
        <v/>
      </c>
      <c r="DF553" s="218">
        <f>IFERROR(ROUND((3600/DE553*J553),0),"")</f>
        <v/>
      </c>
      <c r="DG553">
        <f>IFERROR(ROUND(DD553/DF553,1),"")</f>
        <v/>
      </c>
      <c r="DH553" s="431">
        <f>DD553+DB553</f>
        <v/>
      </c>
      <c r="DI553">
        <f>DC553/DH553</f>
        <v/>
      </c>
      <c r="DK553" s="431">
        <f>DF553-AP553</f>
        <v/>
      </c>
      <c r="DL553" s="367" t="n"/>
      <c r="DM553" s="367" t="n"/>
      <c r="DN553" s="367" t="n"/>
      <c r="DO553" s="367" t="n"/>
      <c r="DP553" s="367" t="n"/>
      <c r="DQ553" s="367" t="n"/>
      <c r="DR553" s="367" t="n"/>
      <c r="DS553" s="367" t="n"/>
      <c r="DT553" s="367" t="n"/>
      <c r="DU553" s="367" t="n"/>
      <c r="DV553" s="367" t="n"/>
      <c r="DW553" s="367" t="n"/>
      <c r="DX553" s="367" t="n"/>
      <c r="DY553" s="367" t="n"/>
      <c r="DZ553" s="367" t="n"/>
      <c r="EA553" s="367" t="n"/>
      <c r="EB553" s="367" t="n"/>
      <c r="EC553" s="367" t="n"/>
      <c r="ED553" s="367" t="n"/>
      <c r="EE553" s="367" t="n"/>
      <c r="EF553" s="367" t="n"/>
      <c r="EG553" s="367" t="n"/>
      <c r="EH553" s="367" t="n"/>
      <c r="EI553" s="367" t="n"/>
    </row>
    <row r="554" ht="31.5" customFormat="1" customHeight="1" s="242">
      <c r="A554" s="236" t="n">
        <v>2022</v>
      </c>
      <c r="B554" s="192" t="n">
        <v>1</v>
      </c>
      <c r="C554" s="448" t="n">
        <v>44587</v>
      </c>
      <c r="D554" s="192" t="n">
        <v>405</v>
      </c>
      <c r="E554" s="192" t="n">
        <v>622</v>
      </c>
      <c r="F554" s="192" t="n">
        <v>2</v>
      </c>
      <c r="G554" s="241" t="inlineStr">
        <is>
          <t>زوايا غساله  8 كيلو فوق اتوماتيك F+B 16338000004053</t>
        </is>
      </c>
      <c r="H554" t="inlineStr">
        <is>
          <t>FMCFII20804053</t>
        </is>
      </c>
      <c r="I554" t="inlineStr">
        <is>
          <t>1400*1700</t>
        </is>
      </c>
      <c r="J554" t="n">
        <v>1</v>
      </c>
      <c r="K554" t="n">
        <v>5</v>
      </c>
      <c r="L554" s="243" t="n">
        <v>187</v>
      </c>
      <c r="M554" s="244" t="n">
        <v>172.414</v>
      </c>
      <c r="N554" s="245" t="n">
        <v>201.586</v>
      </c>
      <c r="O554" s="235" t="n">
        <v>10080</v>
      </c>
      <c r="P554" s="235" t="n">
        <v>9675</v>
      </c>
      <c r="Q554" s="235" t="n"/>
      <c r="R554" s="235" t="n">
        <v>10665</v>
      </c>
      <c r="S554" s="235" t="n">
        <v>10035</v>
      </c>
      <c r="T554" s="235" t="n">
        <v>8685</v>
      </c>
      <c r="U554" s="235" t="n">
        <v>8640</v>
      </c>
      <c r="V554" s="235" t="n"/>
      <c r="W554" s="235" t="n">
        <v>8505</v>
      </c>
      <c r="X554" s="235" t="n">
        <v>8550</v>
      </c>
      <c r="Y554" s="195" t="n">
        <v>147</v>
      </c>
      <c r="Z554" s="195" t="n">
        <v>150</v>
      </c>
      <c r="AA554" s="235" t="n">
        <v>10575</v>
      </c>
      <c r="AB554" s="235" t="n">
        <v>10800</v>
      </c>
      <c r="AC554" s="235" t="n">
        <v>10665</v>
      </c>
      <c r="AD554" s="235" t="n">
        <v>11160</v>
      </c>
      <c r="AE554" s="235" t="n">
        <v>10980</v>
      </c>
      <c r="AF554" s="235" t="n">
        <v>8145</v>
      </c>
      <c r="AG554" s="235" t="n">
        <v>8190</v>
      </c>
      <c r="AH554" s="235" t="n">
        <v>8100</v>
      </c>
      <c r="AI554" s="235" t="n">
        <v>8640</v>
      </c>
      <c r="AJ554" s="235" t="n">
        <v>8640</v>
      </c>
      <c r="AK554" s="195" t="n">
        <v>152</v>
      </c>
      <c r="AL554" s="195" t="n">
        <v>151</v>
      </c>
      <c r="AM554" s="235" t="n"/>
      <c r="AN554" s="235" t="n"/>
      <c r="AO554" s="282" t="n"/>
      <c r="AP554" s="219" t="n">
        <v>18</v>
      </c>
      <c r="AQ554" s="220" t="n">
        <v>200</v>
      </c>
      <c r="AR554" s="218" t="n"/>
      <c r="AS554" s="218" t="n"/>
      <c r="AT554" s="218" t="n"/>
      <c r="AU554" s="218" t="n"/>
      <c r="AV554" s="218" t="n">
        <v>10800</v>
      </c>
      <c r="AW554" s="218" t="n">
        <v>270</v>
      </c>
      <c r="AX554" s="218" t="n">
        <v>360</v>
      </c>
      <c r="AY554" s="218" t="n">
        <v>270</v>
      </c>
      <c r="AZ554" s="218" t="n"/>
      <c r="BA554" s="218" t="n"/>
      <c r="BB554" s="218" t="n"/>
      <c r="BC554" s="218" t="n"/>
      <c r="BD554" s="218" t="n"/>
      <c r="BE554" s="218" t="n"/>
      <c r="BF554" s="218" t="n"/>
      <c r="BG554" s="218" t="n"/>
      <c r="BH554" s="218" t="n">
        <v>11250</v>
      </c>
      <c r="BI554" s="218" t="n"/>
      <c r="BJ554" s="218" t="n"/>
      <c r="BK554" s="218" t="n">
        <v>16200</v>
      </c>
      <c r="BL554" s="218" t="n">
        <v>360</v>
      </c>
      <c r="BM554" s="218" t="n">
        <v>225</v>
      </c>
      <c r="BN554" s="218" t="n">
        <v>180</v>
      </c>
      <c r="BO554" s="218" t="n"/>
      <c r="BP554" s="218" t="n"/>
      <c r="BQ554" s="218" t="n"/>
      <c r="BR554" s="218" t="n"/>
      <c r="BS554" s="218" t="n"/>
      <c r="BT554" s="218" t="n"/>
      <c r="BU554" s="218" t="n"/>
      <c r="BV554" s="218" t="n"/>
      <c r="BW554" s="218" t="n">
        <v>90</v>
      </c>
      <c r="BX554" s="221" t="n">
        <v>90</v>
      </c>
      <c r="BY554" s="221" t="n">
        <v>90</v>
      </c>
      <c r="BZ554" s="221" t="n"/>
      <c r="CA554" s="221" t="n"/>
      <c r="CB554" s="221" t="n"/>
      <c r="CC554" s="221" t="n"/>
      <c r="CD554" s="221" t="n"/>
      <c r="CE554" s="221" t="n"/>
      <c r="CF554" s="221" t="n"/>
      <c r="CG554" s="222" t="n"/>
      <c r="CH554" s="217" t="n">
        <v>0.015</v>
      </c>
      <c r="CI554" s="449" t="n"/>
      <c r="CJ554" s="224" t="n"/>
      <c r="CK554" s="196" t="n"/>
      <c r="CL554" s="196" t="n"/>
      <c r="CM554" s="196" t="n"/>
      <c r="CN554" s="196" t="n"/>
      <c r="CO554" s="196" t="inlineStr">
        <is>
          <t>الكترولوكس</t>
        </is>
      </c>
      <c r="CP554" s="24" t="inlineStr">
        <is>
          <t>القاهرة للصناعات المغذية غسالات</t>
        </is>
      </c>
      <c r="CQ554" s="367" t="inlineStr">
        <is>
          <t>1.6338E+13</t>
        </is>
      </c>
      <c r="CR554" s="367" t="n"/>
      <c r="CS554" s="367" t="n">
        <v>4</v>
      </c>
      <c r="CT554" s="367" t="n"/>
      <c r="CU554" s="367" t="n"/>
      <c r="CV554" s="367" t="n"/>
      <c r="CW554" s="367" t="n"/>
      <c r="CX554" s="367" t="n"/>
      <c r="CY554" s="367">
        <f>IFERROR(ROUND(STDEV(AN554,L554),1),"")</f>
        <v/>
      </c>
      <c r="CZ554" s="235">
        <f>IFERROR(ROUND(AVERAGE(O554:S554,AA554:AE554),0),"")</f>
        <v/>
      </c>
      <c r="DA554" s="235">
        <f>IFERROR(AVERAGE(T554:X554,AF554:AJ554),"")</f>
        <v/>
      </c>
      <c r="DB554" s="96" t="n"/>
      <c r="DC554" s="431">
        <f>SUM(BL554:BT554,AW554:BE554)</f>
        <v/>
      </c>
      <c r="DD554">
        <f>ROUND(DC554/K554,0)</f>
        <v/>
      </c>
      <c r="DE554">
        <f>IFERROR(ROUND(AVERAGE(Y554:Z554,AK554:AL554),0),"")</f>
        <v/>
      </c>
      <c r="DF554" s="218">
        <f>IFERROR(ROUND((3600/DE554*J554),0),"")</f>
        <v/>
      </c>
      <c r="DG554">
        <f>IFERROR(ROUND(DD554/DF554,1),"")</f>
        <v/>
      </c>
      <c r="DH554" s="431">
        <f>DD554+DB554</f>
        <v/>
      </c>
      <c r="DI554">
        <f>DC554/DH554</f>
        <v/>
      </c>
      <c r="DK554" s="431">
        <f>DF554-AP554</f>
        <v/>
      </c>
      <c r="DL554" s="367" t="n"/>
      <c r="DM554" s="367" t="n"/>
      <c r="DN554" s="367" t="n"/>
      <c r="DO554" s="367" t="n"/>
      <c r="DP554" s="367" t="n"/>
      <c r="DQ554" s="367" t="n"/>
      <c r="DR554" s="367" t="n"/>
      <c r="DS554" s="367" t="n"/>
      <c r="DT554" s="367" t="n"/>
      <c r="DU554" s="367" t="n"/>
      <c r="DV554" s="367" t="n"/>
      <c r="DW554" s="367" t="n"/>
      <c r="DX554" s="367" t="n"/>
      <c r="DY554" s="367" t="n"/>
      <c r="DZ554" s="367" t="n"/>
      <c r="EA554" s="367" t="n"/>
      <c r="EB554" s="367" t="n"/>
      <c r="EC554" s="367" t="n"/>
      <c r="ED554" s="367" t="n"/>
      <c r="EE554" s="367" t="n"/>
      <c r="EF554" s="367" t="n"/>
      <c r="EG554" s="367" t="n"/>
      <c r="EH554" s="367" t="n"/>
      <c r="EI554" s="367" t="n"/>
    </row>
    <row r="555" ht="31.5" customFormat="1" customHeight="1" s="242">
      <c r="A555" s="236" t="n">
        <v>2022</v>
      </c>
      <c r="B555" s="192" t="n">
        <v>1</v>
      </c>
      <c r="C555" s="448" t="n">
        <v>44587</v>
      </c>
      <c r="D555" s="192" t="n">
        <v>425</v>
      </c>
      <c r="E555" s="192" t="n">
        <v>674</v>
      </c>
      <c r="F555" s="192" t="n">
        <v>2</v>
      </c>
      <c r="G555" s="241" t="inlineStr">
        <is>
          <t>LgWashing Mashine Base (VIVACHE)</t>
        </is>
      </c>
      <c r="H555" t="inlineStr">
        <is>
          <t>FMLGEI10000000</t>
        </is>
      </c>
      <c r="I555" t="inlineStr">
        <is>
          <t>1700*1400</t>
        </is>
      </c>
      <c r="J555" t="n">
        <v>2</v>
      </c>
      <c r="K555" t="n">
        <v>1</v>
      </c>
      <c r="L555" s="243" t="n">
        <v>256</v>
      </c>
      <c r="M555" s="244" t="n">
        <v>240.896</v>
      </c>
      <c r="N555" s="245" t="n">
        <v>274.176</v>
      </c>
      <c r="O555" s="235" t="n"/>
      <c r="P555" s="235" t="n"/>
      <c r="Q555" s="235" t="n"/>
      <c r="R555" s="235" t="n"/>
      <c r="S555" s="235" t="n"/>
      <c r="T555" s="235" t="n"/>
      <c r="U555" s="235" t="n"/>
      <c r="V555" s="235" t="n"/>
      <c r="W555" s="235" t="n"/>
      <c r="X555" s="235" t="n"/>
      <c r="Y555" s="195" t="n">
        <v>115</v>
      </c>
      <c r="Z555" s="195" t="n">
        <v>113</v>
      </c>
      <c r="AA555" s="235" t="n"/>
      <c r="AB555" s="235" t="n"/>
      <c r="AC555" s="235" t="n"/>
      <c r="AD555" s="235" t="n"/>
      <c r="AE555" s="235" t="n"/>
      <c r="AF555" s="235" t="n"/>
      <c r="AG555" s="235" t="n"/>
      <c r="AH555" s="235" t="n"/>
      <c r="AI555" s="235" t="n"/>
      <c r="AJ555" s="235" t="n"/>
      <c r="AK555" s="195" t="n">
        <v>116</v>
      </c>
      <c r="AL555" s="195" t="n">
        <v>115</v>
      </c>
      <c r="AM555" s="235" t="n"/>
      <c r="AN555" s="235" t="n"/>
      <c r="AO555" s="282" t="n"/>
      <c r="AP555" s="219" t="n">
        <v>40</v>
      </c>
      <c r="AQ555" s="220" t="n">
        <v>180</v>
      </c>
      <c r="AR555" s="218" t="n"/>
      <c r="AS555" s="218" t="n"/>
      <c r="AT555" s="218" t="n"/>
      <c r="AU555" s="218" t="n"/>
      <c r="AV555" s="218" t="n"/>
      <c r="AW555" s="218" t="n"/>
      <c r="AX555" s="218" t="n"/>
      <c r="AY555" s="218" t="n"/>
      <c r="AZ555" s="218" t="n"/>
      <c r="BA555" s="218" t="n"/>
      <c r="BB555" s="218" t="n"/>
      <c r="BC555" s="218" t="n"/>
      <c r="BD555" s="218" t="n"/>
      <c r="BE555" s="218" t="n"/>
      <c r="BF555" s="218" t="n"/>
      <c r="BG555" s="218" t="n"/>
      <c r="BH555" s="218" t="n"/>
      <c r="BI555" s="218" t="n"/>
      <c r="BJ555" s="218" t="n"/>
      <c r="BK555" s="218" t="n"/>
      <c r="BL555" s="218" t="n"/>
      <c r="BM555" s="218" t="n"/>
      <c r="BN555" s="218" t="n"/>
      <c r="BO555" s="218" t="n"/>
      <c r="BP555" s="218" t="n"/>
      <c r="BQ555" s="218" t="n"/>
      <c r="BR555" s="218" t="n"/>
      <c r="BS555" s="218" t="n"/>
      <c r="BT555" s="218" t="n"/>
      <c r="BU555" s="218" t="n"/>
      <c r="BV555" s="218" t="n"/>
      <c r="BW555" s="218" t="n"/>
      <c r="BX555" s="221" t="n"/>
      <c r="BY555" s="221" t="n"/>
      <c r="BZ555" s="221" t="n"/>
      <c r="CA555" s="221" t="n"/>
      <c r="CB555" s="221" t="n"/>
      <c r="CC555" s="221" t="n"/>
      <c r="CD555" s="221" t="n"/>
      <c r="CE555" s="221" t="n"/>
      <c r="CF555" s="221" t="n"/>
      <c r="CG555" s="222" t="n"/>
      <c r="CH555" s="217" t="n">
        <v>0.015</v>
      </c>
      <c r="CI555" s="449" t="n"/>
      <c r="CJ555" s="224" t="n"/>
      <c r="CK555" s="196" t="n"/>
      <c r="CL555" s="196" t="n"/>
      <c r="CM555" s="196" t="n"/>
      <c r="CN555" s="196" t="n"/>
      <c r="CO555" s="196" t="inlineStr">
        <is>
          <t>LG</t>
        </is>
      </c>
      <c r="CP555" s="24" t="inlineStr">
        <is>
          <t>HE</t>
        </is>
      </c>
      <c r="CQ555" s="367" t="inlineStr">
        <is>
          <t>AGG76599802</t>
        </is>
      </c>
      <c r="CR555" s="367" t="inlineStr">
        <is>
          <t>mmf</t>
        </is>
      </c>
      <c r="CS555" s="367" t="n">
        <v>4</v>
      </c>
      <c r="CT555" s="367" t="n"/>
      <c r="CU555" s="367" t="n"/>
      <c r="CV555" s="367" t="n"/>
      <c r="CW555" s="367" t="n"/>
      <c r="CX555" s="367" t="n"/>
      <c r="CY555" s="367">
        <f>IFERROR(ROUND(STDEV(AN555,L555),1),"")</f>
        <v/>
      </c>
      <c r="CZ555" s="235">
        <f>IFERROR(ROUND(AVERAGE(O555:S555,AA555:AE555),0),"")</f>
        <v/>
      </c>
      <c r="DA555" s="235">
        <f>IFERROR(AVERAGE(T555:X555,AF555:AJ555),"")</f>
        <v/>
      </c>
      <c r="DB555" s="96" t="n"/>
      <c r="DC555" s="431">
        <f>SUM(BL555:BT555,AW555:BE555)</f>
        <v/>
      </c>
      <c r="DD555">
        <f>ROUND(DC555/K555,0)</f>
        <v/>
      </c>
      <c r="DE555">
        <f>IFERROR(ROUND(AVERAGE(Y555:Z555,AK555:AL555),0),"")</f>
        <v/>
      </c>
      <c r="DF555" s="218">
        <f>IFERROR(ROUND((3600/DE555*J555),0),"")</f>
        <v/>
      </c>
      <c r="DG555">
        <f>IFERROR(ROUND(DD555/DF555,1),"")</f>
        <v/>
      </c>
      <c r="DH555" s="431">
        <f>DD555+DB555</f>
        <v/>
      </c>
      <c r="DI555">
        <f>DC555/DH555</f>
        <v/>
      </c>
      <c r="DK555" s="431">
        <f>DF555-AP555</f>
        <v/>
      </c>
      <c r="DL555" s="367" t="n"/>
      <c r="DM555" s="367" t="n"/>
      <c r="DN555" s="367" t="n"/>
      <c r="DO555" s="367" t="n"/>
      <c r="DP555" s="367" t="n"/>
      <c r="DQ555" s="367" t="n"/>
      <c r="DR555" s="367" t="n"/>
      <c r="DS555" s="367" t="n"/>
      <c r="DT555" s="367" t="n"/>
      <c r="DU555" s="367" t="n"/>
      <c r="DV555" s="367" t="n"/>
      <c r="DW555" s="367" t="n"/>
      <c r="DX555" s="367" t="n"/>
      <c r="DY555" s="367" t="n"/>
      <c r="DZ555" s="367" t="n"/>
      <c r="EA555" s="367" t="n"/>
      <c r="EB555" s="367" t="n"/>
      <c r="EC555" s="367" t="n"/>
      <c r="ED555" s="367" t="n"/>
      <c r="EE555" s="367" t="n"/>
      <c r="EF555" s="367" t="n"/>
      <c r="EG555" s="367" t="n"/>
      <c r="EH555" s="367" t="n"/>
      <c r="EI555" s="367" t="n"/>
    </row>
    <row r="556" ht="31.5" customFormat="1" customHeight="1" s="242">
      <c r="A556" s="236" t="n">
        <v>2022</v>
      </c>
      <c r="B556" s="192" t="n">
        <v>1</v>
      </c>
      <c r="C556" s="448" t="n">
        <v>44587</v>
      </c>
      <c r="D556" s="192" t="n">
        <v>32</v>
      </c>
      <c r="E556" s="192" t="n">
        <v>92</v>
      </c>
      <c r="F556" s="192" t="n">
        <v>3</v>
      </c>
      <c r="G556" s="241" t="inlineStr">
        <is>
          <t>قاعده غساله فوم 4.3 سم PDAWP6058</t>
        </is>
      </c>
      <c r="H556" t="inlineStr">
        <is>
          <t>FMDAIIW0000000</t>
        </is>
      </c>
      <c r="I556" t="inlineStr">
        <is>
          <t>1400*1700</t>
        </is>
      </c>
      <c r="J556" t="n">
        <v>2</v>
      </c>
      <c r="K556" t="n">
        <v>3</v>
      </c>
      <c r="L556" s="243" t="n">
        <v>361</v>
      </c>
      <c r="M556" s="244" t="n">
        <v>335.73</v>
      </c>
      <c r="N556" s="245" t="n">
        <v>386.27</v>
      </c>
      <c r="O556" s="235" t="n"/>
      <c r="P556" s="235" t="n"/>
      <c r="Q556" s="235" t="n"/>
      <c r="R556" s="235" t="n"/>
      <c r="S556" s="235" t="n"/>
      <c r="T556" s="235" t="n"/>
      <c r="U556" s="235" t="n"/>
      <c r="V556" s="235" t="n"/>
      <c r="W556" s="235" t="n"/>
      <c r="X556" s="235" t="n"/>
      <c r="Y556" s="195" t="n">
        <v>103</v>
      </c>
      <c r="Z556" s="195" t="n">
        <v>104</v>
      </c>
      <c r="AA556" s="235" t="n"/>
      <c r="AB556" s="235" t="n"/>
      <c r="AC556" s="235" t="n"/>
      <c r="AD556" s="235" t="n"/>
      <c r="AE556" s="235" t="n"/>
      <c r="AF556" s="235" t="n"/>
      <c r="AG556" s="235" t="n"/>
      <c r="AH556" s="235" t="n"/>
      <c r="AI556" s="235" t="n"/>
      <c r="AJ556" s="235" t="n"/>
      <c r="AK556" s="195" t="n">
        <v>103</v>
      </c>
      <c r="AL556" s="195" t="n">
        <v>102</v>
      </c>
      <c r="AM556" s="235" t="n"/>
      <c r="AN556" s="235" t="n"/>
      <c r="AO556" s="282" t="n"/>
      <c r="AP556" s="219" t="n">
        <v>74</v>
      </c>
      <c r="AQ556" s="220" t="n">
        <v>97</v>
      </c>
      <c r="AR556" s="218" t="n"/>
      <c r="AS556" s="218" t="n"/>
      <c r="AT556" s="218" t="n"/>
      <c r="AU556" s="218" t="n"/>
      <c r="AV556" s="218" t="n"/>
      <c r="AW556" s="218" t="n"/>
      <c r="AX556" s="218" t="n"/>
      <c r="AY556" s="218" t="n"/>
      <c r="AZ556" s="218" t="n"/>
      <c r="BA556" s="218" t="n"/>
      <c r="BB556" s="218" t="n"/>
      <c r="BC556" s="218" t="n"/>
      <c r="BD556" s="218" t="n"/>
      <c r="BE556" s="218" t="n"/>
      <c r="BF556" s="218" t="n"/>
      <c r="BG556" s="218" t="n"/>
      <c r="BH556" s="218" t="n"/>
      <c r="BI556" s="218" t="n"/>
      <c r="BJ556" s="218" t="n"/>
      <c r="BK556" s="218" t="n"/>
      <c r="BL556" s="218" t="n"/>
      <c r="BM556" s="218" t="n"/>
      <c r="BN556" s="218" t="n"/>
      <c r="BO556" s="218" t="n"/>
      <c r="BP556" s="218" t="n"/>
      <c r="BQ556" s="218" t="n"/>
      <c r="BR556" s="218" t="n"/>
      <c r="BS556" s="218" t="n"/>
      <c r="BT556" s="218" t="n"/>
      <c r="BU556" s="218" t="n"/>
      <c r="BV556" s="218" t="n"/>
      <c r="BW556" s="218" t="n"/>
      <c r="BX556" s="221" t="n"/>
      <c r="BY556" s="221" t="n"/>
      <c r="BZ556" s="221" t="n"/>
      <c r="CA556" s="221" t="n"/>
      <c r="CB556" s="221" t="n"/>
      <c r="CC556" s="221" t="n"/>
      <c r="CD556" s="221" t="n"/>
      <c r="CE556" s="221" t="n"/>
      <c r="CF556" s="221" t="n"/>
      <c r="CG556" s="222" t="n"/>
      <c r="CH556" s="217" t="n">
        <v>0.015</v>
      </c>
      <c r="CI556" s="449" t="n"/>
      <c r="CJ556" s="224" t="n"/>
      <c r="CK556" s="196" t="n"/>
      <c r="CL556" s="196" t="n"/>
      <c r="CM556" s="196" t="n"/>
      <c r="CN556" s="196" t="n"/>
      <c r="CO556" s="196" t="inlineStr">
        <is>
          <t>الكترولوكس</t>
        </is>
      </c>
      <c r="CP556" s="24" t="inlineStr">
        <is>
          <t>القاهرة للصناعات المغذية غسالات</t>
        </is>
      </c>
      <c r="CQ556" s="367" t="inlineStr">
        <is>
          <t>PDAWP7199</t>
        </is>
      </c>
      <c r="CR556" s="367" t="inlineStr">
        <is>
          <t>دلتا</t>
        </is>
      </c>
      <c r="CS556" s="367" t="n">
        <v>4</v>
      </c>
      <c r="CT556" s="367" t="n"/>
      <c r="CU556" s="367" t="n"/>
      <c r="CV556" s="367" t="n"/>
      <c r="CW556" s="367" t="n"/>
      <c r="CX556" s="367" t="n"/>
      <c r="CY556" s="367">
        <f>IFERROR(ROUND(STDEV(AN556,L556),1),"")</f>
        <v/>
      </c>
      <c r="CZ556" s="235">
        <f>IFERROR(ROUND(AVERAGE(O556:S556,AA556:AE556),0),"")</f>
        <v/>
      </c>
      <c r="DA556" s="235">
        <f>IFERROR(AVERAGE(T556:X556,AF556:AJ556),"")</f>
        <v/>
      </c>
      <c r="DB556" s="96" t="n"/>
      <c r="DC556" s="431">
        <f>SUM(BL556:BT556,AW556:BE556)</f>
        <v/>
      </c>
      <c r="DD556">
        <f>ROUND(DC556/K556,0)</f>
        <v/>
      </c>
      <c r="DE556">
        <f>IFERROR(ROUND(AVERAGE(Y556:Z556,AK556:AL556),0),"")</f>
        <v/>
      </c>
      <c r="DF556" s="218">
        <f>IFERROR(ROUND((3600/DE556*J556),0),"")</f>
        <v/>
      </c>
      <c r="DG556">
        <f>IFERROR(ROUND(DD556/DF556,1),"")</f>
        <v/>
      </c>
      <c r="DH556" s="431">
        <f>DD556+DB556</f>
        <v/>
      </c>
      <c r="DI556">
        <f>DC556/DH556</f>
        <v/>
      </c>
      <c r="DK556" s="431">
        <f>DF556-AP556</f>
        <v/>
      </c>
      <c r="DL556" s="367" t="n"/>
      <c r="DM556" s="367" t="n"/>
      <c r="DN556" s="367" t="n"/>
      <c r="DO556" s="367" t="n"/>
      <c r="DP556" s="367" t="n"/>
      <c r="DQ556" s="367" t="n"/>
      <c r="DR556" s="367" t="n"/>
      <c r="DS556" s="367" t="n"/>
      <c r="DT556" s="367" t="n"/>
      <c r="DU556" s="367" t="n"/>
      <c r="DV556" s="367" t="n"/>
      <c r="DW556" s="367" t="n"/>
      <c r="DX556" s="367" t="n"/>
      <c r="DY556" s="367" t="n"/>
      <c r="DZ556" s="367" t="n"/>
      <c r="EA556" s="367" t="n"/>
      <c r="EB556" s="367" t="n"/>
      <c r="EC556" s="367" t="n"/>
      <c r="ED556" s="367" t="n"/>
      <c r="EE556" s="367" t="n"/>
      <c r="EF556" s="367" t="n"/>
      <c r="EG556" s="367" t="n"/>
      <c r="EH556" s="367" t="n"/>
      <c r="EI556" s="367" t="n"/>
    </row>
    <row r="557" ht="31.5" customFormat="1" customHeight="1" s="242">
      <c r="A557" s="236" t="n">
        <v>2022</v>
      </c>
      <c r="B557" s="192" t="n">
        <v>1</v>
      </c>
      <c r="C557" s="448" t="n">
        <v>44587</v>
      </c>
      <c r="D557" s="192" t="n">
        <v>125</v>
      </c>
      <c r="E557" s="192" t="n">
        <v>691</v>
      </c>
      <c r="F557" s="192" t="n">
        <v>3</v>
      </c>
      <c r="G557" s="241" t="inlineStr">
        <is>
          <t>زوايا خلفيه كيلوباترا</t>
        </is>
      </c>
      <c r="H557" t="inlineStr">
        <is>
          <t>FMDAII2RCP0000</t>
        </is>
      </c>
      <c r="I557" t="inlineStr">
        <is>
          <t>1400*1700</t>
        </is>
      </c>
      <c r="J557" t="n">
        <v>4</v>
      </c>
      <c r="K557" t="n">
        <v>4</v>
      </c>
      <c r="L557" s="243" t="n">
        <v>194</v>
      </c>
      <c r="M557" s="244" t="n">
        <v>174.6</v>
      </c>
      <c r="N557" s="245" t="n">
        <v>213.4</v>
      </c>
      <c r="O557" s="235" t="n"/>
      <c r="P557" s="235" t="n"/>
      <c r="Q557" s="235" t="n"/>
      <c r="R557" s="235" t="n"/>
      <c r="S557" s="235" t="n"/>
      <c r="T557" s="235" t="n"/>
      <c r="U557" s="235" t="n"/>
      <c r="V557" s="235" t="n"/>
      <c r="W557" s="235" t="n"/>
      <c r="X557" s="235" t="n"/>
      <c r="Y557" s="195" t="n">
        <v>116</v>
      </c>
      <c r="Z557" s="195" t="n">
        <v>112</v>
      </c>
      <c r="AA557" s="235" t="n"/>
      <c r="AB557" s="235" t="n"/>
      <c r="AC557" s="235" t="n"/>
      <c r="AD557" s="235" t="n"/>
      <c r="AE557" s="235" t="n"/>
      <c r="AF557" s="235" t="n"/>
      <c r="AG557" s="235" t="n"/>
      <c r="AH557" s="235" t="n"/>
      <c r="AI557" s="235" t="n"/>
      <c r="AJ557" s="235" t="n"/>
      <c r="AK557" s="195" t="n">
        <v>115</v>
      </c>
      <c r="AL557" s="195" t="n">
        <v>116</v>
      </c>
      <c r="AM557" s="235" t="n"/>
      <c r="AN557" s="235" t="n"/>
      <c r="AO557" s="282" t="n"/>
      <c r="AP557" s="219" t="n">
        <v>120</v>
      </c>
      <c r="AQ557" s="220" t="n">
        <v>120</v>
      </c>
      <c r="AR557" s="218" t="n"/>
      <c r="AS557" s="218" t="n"/>
      <c r="AT557" s="218" t="n"/>
      <c r="AU557" s="218" t="n"/>
      <c r="AV557" s="218" t="n"/>
      <c r="AW557" s="218" t="n"/>
      <c r="AX557" s="218" t="n"/>
      <c r="AY557" s="218" t="n"/>
      <c r="AZ557" s="218" t="n"/>
      <c r="BA557" s="218" t="n"/>
      <c r="BB557" s="218" t="n"/>
      <c r="BC557" s="218" t="n"/>
      <c r="BD557" s="218" t="n"/>
      <c r="BE557" s="218" t="n"/>
      <c r="BF557" s="218" t="n"/>
      <c r="BG557" s="218" t="n"/>
      <c r="BH557" s="218" t="n"/>
      <c r="BI557" s="218" t="n"/>
      <c r="BJ557" s="218" t="n"/>
      <c r="BK557" s="218" t="n"/>
      <c r="BL557" s="218" t="n"/>
      <c r="BM557" s="218" t="n"/>
      <c r="BN557" s="218" t="n"/>
      <c r="BO557" s="218" t="n"/>
      <c r="BP557" s="218" t="n"/>
      <c r="BQ557" s="218" t="n"/>
      <c r="BR557" s="218" t="n"/>
      <c r="BS557" s="218" t="n"/>
      <c r="BT557" s="218" t="n"/>
      <c r="BU557" s="218" t="n"/>
      <c r="BV557" s="218" t="n"/>
      <c r="BW557" s="218" t="n"/>
      <c r="BX557" s="221" t="n"/>
      <c r="BY557" s="221" t="n"/>
      <c r="BZ557" s="221" t="n"/>
      <c r="CA557" s="221" t="n"/>
      <c r="CB557" s="221" t="n"/>
      <c r="CC557" s="221" t="n"/>
      <c r="CD557" s="221" t="n"/>
      <c r="CE557" s="221" t="n"/>
      <c r="CF557" s="221" t="n"/>
      <c r="CG557" s="222" t="n"/>
      <c r="CH557" s="217" t="n">
        <v>0.015</v>
      </c>
      <c r="CI557" s="449" t="n"/>
      <c r="CJ557" s="224" t="n"/>
      <c r="CK557" s="196" t="n"/>
      <c r="CL557" s="196" t="n"/>
      <c r="CM557" s="196" t="n"/>
      <c r="CN557" s="196" t="n"/>
      <c r="CO557" s="196" t="inlineStr">
        <is>
          <t>Media</t>
        </is>
      </c>
      <c r="CP557" s="24" t="inlineStr">
        <is>
          <t>Media</t>
        </is>
      </c>
      <c r="CQ557" s="367" t="n"/>
      <c r="CR557" s="367" t="n"/>
      <c r="CS557" s="367" t="n">
        <v>4</v>
      </c>
      <c r="CT557" s="367" t="n"/>
      <c r="CU557" s="367" t="n"/>
      <c r="CV557" s="367" t="n"/>
      <c r="CW557" s="367" t="n"/>
      <c r="CX557" s="367" t="n"/>
      <c r="CY557" s="367">
        <f>IFERROR(ROUND(STDEV(AN557,L557),1),"")</f>
        <v/>
      </c>
      <c r="CZ557" s="235">
        <f>IFERROR(ROUND(AVERAGE(O557:S557,AA557:AE557),0),"")</f>
        <v/>
      </c>
      <c r="DA557" s="235">
        <f>IFERROR(AVERAGE(T557:X557,AF557:AJ557),"")</f>
        <v/>
      </c>
      <c r="DB557" s="96" t="n"/>
      <c r="DC557" s="431">
        <f>SUM(BL557:BT557,AW557:BE557)</f>
        <v/>
      </c>
      <c r="DD557">
        <f>ROUND(DC557/K557,0)</f>
        <v/>
      </c>
      <c r="DE557">
        <f>IFERROR(ROUND(AVERAGE(Y557:Z557,AK557:AL557),0),"")</f>
        <v/>
      </c>
      <c r="DF557" s="218">
        <f>IFERROR(ROUND((3600/DE557*J557),0),"")</f>
        <v/>
      </c>
      <c r="DG557">
        <f>IFERROR(ROUND(DD557/DF557,1),"")</f>
        <v/>
      </c>
      <c r="DH557" s="431">
        <f>DD557+DB557</f>
        <v/>
      </c>
      <c r="DI557">
        <f>DC557/DH557</f>
        <v/>
      </c>
      <c r="DK557" s="431">
        <f>DF557-AP557</f>
        <v/>
      </c>
      <c r="DL557" s="367" t="n"/>
      <c r="DM557" s="367" t="n"/>
      <c r="DN557" s="367" t="n"/>
      <c r="DO557" s="367" t="n"/>
      <c r="DP557" s="367" t="n"/>
      <c r="DQ557" s="367" t="n"/>
      <c r="DR557" s="367" t="n"/>
      <c r="DS557" s="367" t="n"/>
      <c r="DT557" s="367" t="n"/>
      <c r="DU557" s="367" t="n"/>
      <c r="DV557" s="367" t="n"/>
      <c r="DW557" s="367" t="n"/>
      <c r="DX557" s="367" t="n"/>
      <c r="DY557" s="367" t="n"/>
      <c r="DZ557" s="367" t="n"/>
      <c r="EA557" s="367" t="n"/>
      <c r="EB557" s="367" t="n"/>
      <c r="EC557" s="367" t="n"/>
      <c r="ED557" s="367" t="n"/>
      <c r="EE557" s="367" t="n"/>
      <c r="EF557" s="367" t="n"/>
      <c r="EG557" s="367" t="n"/>
      <c r="EH557" s="367" t="n"/>
      <c r="EI557" s="367" t="n"/>
    </row>
    <row r="558" ht="31.5" customFormat="1" customHeight="1" s="242">
      <c r="A558" s="236" t="n">
        <v>2022</v>
      </c>
      <c r="B558" s="192" t="n">
        <v>1</v>
      </c>
      <c r="C558" s="448" t="n">
        <v>44587</v>
      </c>
      <c r="D558" s="192" t="n">
        <v>236</v>
      </c>
      <c r="E558" s="192" t="n">
        <v>160</v>
      </c>
      <c r="F558" s="192" t="n">
        <v>3</v>
      </c>
      <c r="G558" s="241" t="inlineStr">
        <is>
          <t>فوم طقم رويال جاز المعدل</t>
        </is>
      </c>
      <c r="H558" t="inlineStr">
        <is>
          <t>FMROGI20000000</t>
        </is>
      </c>
      <c r="I558" t="inlineStr">
        <is>
          <t>1400*1700</t>
        </is>
      </c>
      <c r="J558" t="n">
        <v>2</v>
      </c>
      <c r="K558" t="n">
        <v>1</v>
      </c>
      <c r="L558" s="243" t="n">
        <v>200</v>
      </c>
      <c r="M558" s="244" t="n">
        <v>186</v>
      </c>
      <c r="N558" s="245" t="n">
        <v>214</v>
      </c>
      <c r="O558" s="235" t="n">
        <v>116335</v>
      </c>
      <c r="P558" s="235" t="n">
        <v>127310</v>
      </c>
      <c r="Q558" s="235" t="n">
        <v>117652</v>
      </c>
      <c r="R558" s="235" t="n">
        <v>118530</v>
      </c>
      <c r="S558" s="235" t="n">
        <v>131700</v>
      </c>
      <c r="T558" s="235" t="n">
        <v>91312</v>
      </c>
      <c r="U558" s="235" t="n">
        <v>95702</v>
      </c>
      <c r="V558" s="235" t="n">
        <v>87800</v>
      </c>
      <c r="W558" s="235" t="n">
        <v>91312</v>
      </c>
      <c r="X558" s="235" t="n">
        <v>92190</v>
      </c>
      <c r="Y558" s="195" t="n">
        <v>93</v>
      </c>
      <c r="Z558" s="195" t="n">
        <v>93</v>
      </c>
      <c r="AA558" s="235" t="n">
        <v>126871</v>
      </c>
      <c r="AB558" s="235" t="n">
        <v>128627</v>
      </c>
      <c r="AC558" s="235" t="n">
        <v>119408</v>
      </c>
      <c r="AD558" s="235" t="n">
        <v>128188</v>
      </c>
      <c r="AE558" s="235" t="n">
        <v>126871</v>
      </c>
      <c r="AF558" s="235" t="n">
        <v>86044</v>
      </c>
      <c r="AG558" s="235" t="n">
        <v>86483</v>
      </c>
      <c r="AH558" s="235" t="n">
        <v>88678</v>
      </c>
      <c r="AI558" s="235" t="n">
        <v>83849</v>
      </c>
      <c r="AJ558" s="235" t="n">
        <v>85166</v>
      </c>
      <c r="AK558" s="195" t="n">
        <v>93</v>
      </c>
      <c r="AL558" s="195" t="n">
        <v>92</v>
      </c>
      <c r="AM558" s="235" t="n"/>
      <c r="AN558" s="235" t="n"/>
      <c r="AO558" s="282" t="n"/>
      <c r="AP558" s="219" t="n">
        <v>76</v>
      </c>
      <c r="AQ558" s="220" t="n">
        <v>95</v>
      </c>
      <c r="AR558" s="218" t="n"/>
      <c r="AS558" s="218" t="n"/>
      <c r="AT558" s="218" t="n"/>
      <c r="AU558" s="218" t="n"/>
      <c r="AV558" s="218" t="n">
        <v>158040</v>
      </c>
      <c r="AW558" s="218" t="n">
        <v>1317</v>
      </c>
      <c r="AX558" s="218" t="n">
        <v>2634</v>
      </c>
      <c r="AY558" s="218" t="n"/>
      <c r="AZ558" s="218" t="n"/>
      <c r="BA558" s="218" t="n"/>
      <c r="BB558" s="218" t="n"/>
      <c r="BC558" s="218" t="n"/>
      <c r="BD558" s="218" t="n"/>
      <c r="BE558" s="218" t="n"/>
      <c r="BF558" s="218" t="n"/>
      <c r="BG558" s="218" t="n"/>
      <c r="BH558" s="218" t="n">
        <v>161991</v>
      </c>
      <c r="BI558" s="218" t="n"/>
      <c r="BJ558" s="218" t="n"/>
      <c r="BK558" s="218" t="n">
        <v>542604</v>
      </c>
      <c r="BL558" s="218" t="n">
        <v>1317</v>
      </c>
      <c r="BM558" s="218" t="n">
        <v>1317</v>
      </c>
      <c r="BN558" s="218" t="n">
        <v>1756</v>
      </c>
      <c r="BO558" s="218" t="n"/>
      <c r="BP558" s="218" t="n"/>
      <c r="BQ558" s="218" t="n"/>
      <c r="BR558" s="218" t="n"/>
      <c r="BS558" s="218" t="n"/>
      <c r="BT558" s="218" t="n"/>
      <c r="BU558" s="218" t="n"/>
      <c r="BV558" s="218" t="n"/>
      <c r="BW558" s="218" t="n">
        <v>2634</v>
      </c>
      <c r="BX558" s="221" t="n">
        <v>3951</v>
      </c>
      <c r="BY558" s="221" t="n"/>
      <c r="BZ558" s="221" t="n"/>
      <c r="CA558" s="221" t="n"/>
      <c r="CB558" s="221" t="n"/>
      <c r="CC558" s="221" t="n"/>
      <c r="CD558" s="221" t="n"/>
      <c r="CE558" s="221" t="n"/>
      <c r="CF558" s="221" t="n"/>
      <c r="CG558" s="222" t="n"/>
      <c r="CH558" s="217" t="n">
        <v>0.015</v>
      </c>
      <c r="CI558" s="449" t="n"/>
      <c r="CJ558" s="224" t="n"/>
      <c r="CK558" s="196" t="n"/>
      <c r="CL558" s="196" t="n"/>
      <c r="CM558" s="196" t="n"/>
      <c r="CN558" s="196" t="n"/>
      <c r="CO558" s="196" t="inlineStr">
        <is>
          <t>رويال جاز</t>
        </is>
      </c>
      <c r="CP558" s="24" t="inlineStr">
        <is>
          <t xml:space="preserve">الهندسية لانتاج الاجهزة المنزلية </t>
        </is>
      </c>
      <c r="CQ558" s="367" t="n"/>
      <c r="CR558" s="367" t="n"/>
      <c r="CS558" s="367" t="n">
        <v>4</v>
      </c>
      <c r="CT558" s="367" t="n"/>
      <c r="CU558" s="367" t="n"/>
      <c r="CV558" s="367" t="n"/>
      <c r="CW558" s="367" t="n"/>
      <c r="CX558" s="367" t="n"/>
      <c r="CY558" s="367">
        <f>IFERROR(ROUND(STDEV(AN558,L558),1),"")</f>
        <v/>
      </c>
      <c r="CZ558" s="235">
        <f>IFERROR(ROUND(AVERAGE(O558:S558,AA558:AE558),0),"")</f>
        <v/>
      </c>
      <c r="DA558" s="235">
        <f>IFERROR(AVERAGE(T558:X558,AF558:AJ558),"")</f>
        <v/>
      </c>
      <c r="DB558" s="96" t="n"/>
      <c r="DC558" s="431">
        <f>SUM(BL558:BT558,AW558:BE558)</f>
        <v/>
      </c>
      <c r="DD558">
        <f>ROUND(DC558/K558,0)</f>
        <v/>
      </c>
      <c r="DE558">
        <f>IFERROR(ROUND(AVERAGE(Y558:Z558,AK558:AL558),0),"")</f>
        <v/>
      </c>
      <c r="DF558" s="218">
        <f>IFERROR(ROUND((3600/DE558*J558),0),"")</f>
        <v/>
      </c>
      <c r="DG558">
        <f>IFERROR(ROUND(DD558/DF558,1),"")</f>
        <v/>
      </c>
      <c r="DH558" s="431">
        <f>DD558+DB558</f>
        <v/>
      </c>
      <c r="DI558">
        <f>DC558/DH558</f>
        <v/>
      </c>
      <c r="DK558" s="431">
        <f>DF558-AP558</f>
        <v/>
      </c>
      <c r="DL558" s="367" t="n"/>
      <c r="DM558" s="367" t="n"/>
      <c r="DN558" s="367" t="n"/>
      <c r="DO558" s="367" t="n"/>
      <c r="DP558" s="367" t="n"/>
      <c r="DQ558" s="367" t="n"/>
      <c r="DR558" s="367" t="n"/>
      <c r="DS558" s="367" t="n"/>
      <c r="DT558" s="367" t="n"/>
      <c r="DU558" s="367" t="n"/>
      <c r="DV558" s="367" t="n"/>
      <c r="DW558" s="367" t="n"/>
      <c r="DX558" s="367" t="n"/>
      <c r="DY558" s="367" t="n"/>
      <c r="DZ558" s="367" t="n"/>
      <c r="EA558" s="367" t="n"/>
      <c r="EB558" s="367" t="n"/>
      <c r="EC558" s="367" t="n"/>
      <c r="ED558" s="367" t="n"/>
      <c r="EE558" s="367" t="n"/>
      <c r="EF558" s="367" t="n"/>
      <c r="EG558" s="367" t="n"/>
      <c r="EH558" s="367" t="n"/>
      <c r="EI558" s="367" t="n"/>
    </row>
    <row r="559" ht="31.5" customFormat="1" customHeight="1" s="242">
      <c r="A559" s="236" t="n">
        <v>2022</v>
      </c>
      <c r="B559" s="192" t="n">
        <v>1</v>
      </c>
      <c r="C559" s="448" t="n">
        <v>44587</v>
      </c>
      <c r="D559" s="192" t="n">
        <v>243</v>
      </c>
      <c r="E559" s="192" t="n">
        <v>167</v>
      </c>
      <c r="F559" s="192" t="n">
        <v>3</v>
      </c>
      <c r="G559" s="241" t="inlineStr">
        <is>
          <t>فوم صندوق سمك 35 ك</t>
        </is>
      </c>
      <c r="H559" t="inlineStr">
        <is>
          <t>FMBOXI35000000</t>
        </is>
      </c>
      <c r="I559" t="inlineStr">
        <is>
          <t>1400*1700</t>
        </is>
      </c>
      <c r="J559" t="n">
        <v>2</v>
      </c>
      <c r="K559" t="n">
        <v>2</v>
      </c>
      <c r="L559" s="243" t="n">
        <v>888</v>
      </c>
      <c r="M559" s="244" t="n">
        <v>825.84</v>
      </c>
      <c r="N559" s="245" t="n">
        <v>950.16</v>
      </c>
      <c r="O559" s="235" t="n"/>
      <c r="P559" s="235" t="n"/>
      <c r="Q559" s="235" t="n"/>
      <c r="R559" s="235" t="n"/>
      <c r="S559" s="235" t="n"/>
      <c r="T559" s="235" t="n"/>
      <c r="U559" s="235" t="n"/>
      <c r="V559" s="235" t="n"/>
      <c r="W559" s="235" t="n"/>
      <c r="X559" s="235" t="n"/>
      <c r="Y559" s="195" t="n">
        <v>140</v>
      </c>
      <c r="Z559" s="195" t="n">
        <v>137</v>
      </c>
      <c r="AA559" s="235" t="n"/>
      <c r="AB559" s="235" t="n"/>
      <c r="AC559" s="235" t="n"/>
      <c r="AD559" s="235" t="n"/>
      <c r="AE559" s="235" t="n"/>
      <c r="AF559" s="235" t="n"/>
      <c r="AG559" s="235" t="n"/>
      <c r="AH559" s="235" t="n"/>
      <c r="AI559" s="235" t="n"/>
      <c r="AJ559" s="235" t="n"/>
      <c r="AK559" s="195" t="n">
        <v>142</v>
      </c>
      <c r="AL559" s="195" t="n">
        <v>141</v>
      </c>
      <c r="AM559" s="235" t="n"/>
      <c r="AN559" s="235" t="n"/>
      <c r="AO559" s="282" t="n"/>
      <c r="AP559" s="219" t="n">
        <v>55</v>
      </c>
      <c r="AQ559" s="220" t="n">
        <v>131</v>
      </c>
      <c r="AR559" s="218" t="n"/>
      <c r="AS559" s="218" t="n"/>
      <c r="AT559" s="218" t="n"/>
      <c r="AU559" s="218" t="n"/>
      <c r="AV559" s="218" t="n"/>
      <c r="AW559" s="218" t="n"/>
      <c r="AX559" s="218" t="n"/>
      <c r="AY559" s="218" t="n"/>
      <c r="AZ559" s="218" t="n"/>
      <c r="BA559" s="218" t="n"/>
      <c r="BB559" s="218" t="n"/>
      <c r="BC559" s="218" t="n"/>
      <c r="BD559" s="218" t="n"/>
      <c r="BE559" s="218" t="n"/>
      <c r="BF559" s="218" t="n"/>
      <c r="BG559" s="218" t="n"/>
      <c r="BH559" s="218" t="n"/>
      <c r="BI559" s="218" t="n"/>
      <c r="BJ559" s="218" t="n"/>
      <c r="BK559" s="218" t="n"/>
      <c r="BL559" s="218" t="n"/>
      <c r="BM559" s="218" t="n"/>
      <c r="BN559" s="218" t="n"/>
      <c r="BO559" s="218" t="n"/>
      <c r="BP559" s="218" t="n"/>
      <c r="BQ559" s="218" t="n"/>
      <c r="BR559" s="218" t="n"/>
      <c r="BS559" s="218" t="n"/>
      <c r="BT559" s="218" t="n"/>
      <c r="BU559" s="218" t="n"/>
      <c r="BV559" s="218" t="n"/>
      <c r="BW559" s="218" t="n"/>
      <c r="BX559" s="221" t="n"/>
      <c r="BY559" s="221" t="n"/>
      <c r="BZ559" s="221" t="n"/>
      <c r="CA559" s="221" t="n"/>
      <c r="CB559" s="221" t="n"/>
      <c r="CC559" s="221" t="n"/>
      <c r="CD559" s="221" t="n"/>
      <c r="CE559" s="221" t="n"/>
      <c r="CF559" s="221" t="n"/>
      <c r="CG559" s="222" t="n"/>
      <c r="CH559" s="217" t="n">
        <v>0.015</v>
      </c>
      <c r="CI559" s="449" t="n"/>
      <c r="CJ559" s="224" t="n"/>
      <c r="CK559" s="196" t="n"/>
      <c r="CL559" s="196" t="n"/>
      <c r="CM559" s="196" t="n"/>
      <c r="CN559" s="196" t="n"/>
      <c r="CO559" s="196" t="inlineStr">
        <is>
          <t>عملاء متنوعون</t>
        </is>
      </c>
      <c r="CP559" s="24" t="inlineStr">
        <is>
          <t>عملاء متنوعون</t>
        </is>
      </c>
      <c r="CQ559" s="367" t="n"/>
      <c r="CR559" s="367" t="n"/>
      <c r="CS559" s="367" t="n">
        <v>4</v>
      </c>
      <c r="CT559" s="367" t="n"/>
      <c r="CU559" s="367" t="n"/>
      <c r="CV559" s="367" t="n"/>
      <c r="CW559" s="367" t="n"/>
      <c r="CX559" s="367" t="n"/>
      <c r="CY559" s="367">
        <f>IFERROR(ROUND(STDEV(AN559,L559),1),"")</f>
        <v/>
      </c>
      <c r="CZ559" s="235">
        <f>IFERROR(ROUND(AVERAGE(O559:S559,AA559:AE559),0),"")</f>
        <v/>
      </c>
      <c r="DA559" s="235">
        <f>IFERROR(AVERAGE(T559:X559,AF559:AJ559),"")</f>
        <v/>
      </c>
      <c r="DB559" s="96" t="n"/>
      <c r="DC559" s="431">
        <f>SUM(BL559:BT559,AW559:BE559)</f>
        <v/>
      </c>
      <c r="DD559">
        <f>ROUND(DC559/K559,0)</f>
        <v/>
      </c>
      <c r="DE559">
        <f>IFERROR(ROUND(AVERAGE(Y559:Z559,AK559:AL559),0),"")</f>
        <v/>
      </c>
      <c r="DF559" s="218">
        <f>IFERROR(ROUND((3600/DE559*J559),0),"")</f>
        <v/>
      </c>
      <c r="DG559">
        <f>IFERROR(ROUND(DD559/DF559,1),"")</f>
        <v/>
      </c>
      <c r="DH559" s="431">
        <f>DD559+DB559</f>
        <v/>
      </c>
      <c r="DI559">
        <f>DC559/DH559</f>
        <v/>
      </c>
      <c r="DK559" s="431">
        <f>DF559-AP559</f>
        <v/>
      </c>
      <c r="DL559" s="367" t="n"/>
      <c r="DM559" s="367" t="n"/>
      <c r="DN559" s="367" t="n"/>
      <c r="DO559" s="367" t="n"/>
      <c r="DP559" s="367" t="n"/>
      <c r="DQ559" s="367" t="n"/>
      <c r="DR559" s="367" t="n"/>
      <c r="DS559" s="367" t="n"/>
      <c r="DT559" s="367" t="n"/>
      <c r="DU559" s="367" t="n"/>
      <c r="DV559" s="367" t="n"/>
      <c r="DW559" s="367" t="n"/>
      <c r="DX559" s="367" t="n"/>
      <c r="DY559" s="367" t="n"/>
      <c r="DZ559" s="367" t="n"/>
      <c r="EA559" s="367" t="n"/>
      <c r="EB559" s="367" t="n"/>
      <c r="EC559" s="367" t="n"/>
      <c r="ED559" s="367" t="n"/>
      <c r="EE559" s="367" t="n"/>
      <c r="EF559" s="367" t="n"/>
      <c r="EG559" s="367" t="n"/>
      <c r="EH559" s="367" t="n"/>
      <c r="EI559" s="367" t="n"/>
    </row>
    <row r="560" ht="31.5" customFormat="1" customHeight="1" s="242">
      <c r="A560" s="236" t="n">
        <v>2022</v>
      </c>
      <c r="B560" s="192" t="n">
        <v>1</v>
      </c>
      <c r="C560" s="448" t="n">
        <v>44587</v>
      </c>
      <c r="D560" s="192" t="n">
        <v>124</v>
      </c>
      <c r="E560" s="192" t="n">
        <v>689</v>
      </c>
      <c r="F560" s="192" t="n">
        <v>4</v>
      </c>
      <c r="G560" s="241" t="inlineStr">
        <is>
          <t>لوحه غساله كيلوباترا</t>
        </is>
      </c>
      <c r="H560" t="inlineStr">
        <is>
          <t>FMDAII70CP0000</t>
        </is>
      </c>
      <c r="I560" t="inlineStr">
        <is>
          <t>1400*1700</t>
        </is>
      </c>
      <c r="J560" t="n">
        <v>2</v>
      </c>
      <c r="K560" t="n">
        <v>2</v>
      </c>
      <c r="L560" s="243" t="n">
        <v>75</v>
      </c>
      <c r="M560" s="244" t="n">
        <v>67.5</v>
      </c>
      <c r="N560" s="245" t="n">
        <v>82.5</v>
      </c>
      <c r="O560" s="235" t="n"/>
      <c r="P560" s="235" t="n"/>
      <c r="Q560" s="235" t="n"/>
      <c r="R560" s="235" t="n"/>
      <c r="S560" s="235" t="n"/>
      <c r="T560" s="235" t="n"/>
      <c r="U560" s="235" t="n"/>
      <c r="V560" s="235" t="n"/>
      <c r="W560" s="235" t="n"/>
      <c r="X560" s="235" t="n"/>
      <c r="Y560" s="195" t="n">
        <v>115</v>
      </c>
      <c r="Z560" s="195" t="n">
        <v>115</v>
      </c>
      <c r="AA560" s="235" t="n"/>
      <c r="AB560" s="235" t="n"/>
      <c r="AC560" s="235" t="n"/>
      <c r="AD560" s="235" t="n"/>
      <c r="AE560" s="235" t="n"/>
      <c r="AF560" s="235" t="n"/>
      <c r="AG560" s="235" t="n"/>
      <c r="AH560" s="235" t="n"/>
      <c r="AI560" s="235" t="n"/>
      <c r="AJ560" s="235" t="n"/>
      <c r="AK560" s="195" t="n">
        <v>114</v>
      </c>
      <c r="AL560" s="195" t="n">
        <v>113</v>
      </c>
      <c r="AM560" s="235" t="n"/>
      <c r="AN560" s="235" t="n"/>
      <c r="AO560" s="282" t="n"/>
      <c r="AP560" s="219" t="n">
        <v>60</v>
      </c>
      <c r="AQ560" s="220" t="n">
        <v>120</v>
      </c>
      <c r="AR560" s="218" t="n"/>
      <c r="AS560" s="218" t="n"/>
      <c r="AT560" s="218" t="n"/>
      <c r="AU560" s="218" t="n"/>
      <c r="AV560" s="218" t="n"/>
      <c r="AW560" s="218" t="n"/>
      <c r="AX560" s="218" t="n"/>
      <c r="AY560" s="218" t="n"/>
      <c r="AZ560" s="218" t="n"/>
      <c r="BA560" s="218" t="n"/>
      <c r="BB560" s="218" t="n"/>
      <c r="BC560" s="218" t="n"/>
      <c r="BD560" s="218" t="n"/>
      <c r="BE560" s="218" t="n"/>
      <c r="BF560" s="218" t="n"/>
      <c r="BG560" s="218" t="n"/>
      <c r="BH560" s="218" t="n"/>
      <c r="BI560" s="218" t="n"/>
      <c r="BJ560" s="218" t="n"/>
      <c r="BK560" s="218" t="n"/>
      <c r="BL560" s="218" t="n"/>
      <c r="BM560" s="218" t="n"/>
      <c r="BN560" s="218" t="n"/>
      <c r="BO560" s="218" t="n"/>
      <c r="BP560" s="218" t="n"/>
      <c r="BQ560" s="218" t="n"/>
      <c r="BR560" s="218" t="n"/>
      <c r="BS560" s="218" t="n"/>
      <c r="BT560" s="218" t="n"/>
      <c r="BU560" s="218" t="n"/>
      <c r="BV560" s="218" t="n"/>
      <c r="BW560" s="218" t="n"/>
      <c r="BX560" s="221" t="n"/>
      <c r="BY560" s="221" t="n"/>
      <c r="BZ560" s="221" t="n"/>
      <c r="CA560" s="221" t="n"/>
      <c r="CB560" s="221" t="n"/>
      <c r="CC560" s="221" t="n"/>
      <c r="CD560" s="221" t="n"/>
      <c r="CE560" s="221" t="n"/>
      <c r="CF560" s="221" t="n"/>
      <c r="CG560" s="222" t="n"/>
      <c r="CH560" s="217" t="n">
        <v>0.015</v>
      </c>
      <c r="CI560" s="449" t="n"/>
      <c r="CJ560" s="224" t="n"/>
      <c r="CK560" s="196" t="n"/>
      <c r="CL560" s="196" t="n"/>
      <c r="CM560" s="196" t="n"/>
      <c r="CN560" s="196" t="n"/>
      <c r="CO560" s="196" t="inlineStr">
        <is>
          <t>Media</t>
        </is>
      </c>
      <c r="CP560" s="24" t="inlineStr">
        <is>
          <t>Media</t>
        </is>
      </c>
      <c r="CQ560" s="367" t="n"/>
      <c r="CR560" s="367" t="n"/>
      <c r="CS560" s="367" t="n">
        <v>4</v>
      </c>
      <c r="CT560" s="367" t="n"/>
      <c r="CU560" s="367" t="n"/>
      <c r="CV560" s="367" t="n"/>
      <c r="CW560" s="367" t="n"/>
      <c r="CX560" s="367" t="n"/>
      <c r="CY560" s="367">
        <f>IFERROR(ROUND(STDEV(AN560,L560),1),"")</f>
        <v/>
      </c>
      <c r="CZ560" s="235">
        <f>IFERROR(ROUND(AVERAGE(O560:S560,AA560:AE560),0),"")</f>
        <v/>
      </c>
      <c r="DA560" s="235">
        <f>IFERROR(AVERAGE(T560:X560,AF560:AJ560),"")</f>
        <v/>
      </c>
      <c r="DB560" s="96" t="n"/>
      <c r="DC560" s="431">
        <f>SUM(BL560:BT560,AW560:BE560)</f>
        <v/>
      </c>
      <c r="DD560">
        <f>ROUND(DC560/K560,0)</f>
        <v/>
      </c>
      <c r="DE560">
        <f>IFERROR(ROUND(AVERAGE(Y560:Z560,AK560:AL560),0),"")</f>
        <v/>
      </c>
      <c r="DF560" s="218">
        <f>IFERROR(ROUND((3600/DE560*J560),0),"")</f>
        <v/>
      </c>
      <c r="DG560">
        <f>IFERROR(ROUND(DD560/DF560,1),"")</f>
        <v/>
      </c>
      <c r="DH560" s="431">
        <f>DD560+DB560</f>
        <v/>
      </c>
      <c r="DI560">
        <f>DC560/DH560</f>
        <v/>
      </c>
      <c r="DK560" s="431">
        <f>DF560-AP560</f>
        <v/>
      </c>
      <c r="DL560" s="367" t="n"/>
      <c r="DM560" s="367" t="n"/>
      <c r="DN560" s="367" t="n"/>
      <c r="DO560" s="367" t="n"/>
      <c r="DP560" s="367" t="n"/>
      <c r="DQ560" s="367" t="n"/>
      <c r="DR560" s="367" t="n"/>
      <c r="DS560" s="367" t="n"/>
      <c r="DT560" s="367" t="n"/>
      <c r="DU560" s="367" t="n"/>
      <c r="DV560" s="367" t="n"/>
      <c r="DW560" s="367" t="n"/>
      <c r="DX560" s="367" t="n"/>
      <c r="DY560" s="367" t="n"/>
      <c r="DZ560" s="367" t="n"/>
      <c r="EA560" s="367" t="n"/>
      <c r="EB560" s="367" t="n"/>
      <c r="EC560" s="367" t="n"/>
      <c r="ED560" s="367" t="n"/>
      <c r="EE560" s="367" t="n"/>
      <c r="EF560" s="367" t="n"/>
      <c r="EG560" s="367" t="n"/>
      <c r="EH560" s="367" t="n"/>
      <c r="EI560" s="367" t="n"/>
    </row>
    <row r="561" ht="31.5" customFormat="1" customHeight="1" s="242">
      <c r="A561" s="236" t="n">
        <v>2022</v>
      </c>
      <c r="B561" s="192" t="n">
        <v>1</v>
      </c>
      <c r="C561" s="448" t="n">
        <v>44587</v>
      </c>
      <c r="D561" s="192" t="n">
        <v>405</v>
      </c>
      <c r="E561" s="192" t="n">
        <v>622</v>
      </c>
      <c r="F561" s="192" t="n">
        <v>4</v>
      </c>
      <c r="G561" s="241" t="inlineStr">
        <is>
          <t>زوايا غساله  8 كيلو فوق اتوماتيك F+B 16338000004053</t>
        </is>
      </c>
      <c r="H561" t="inlineStr">
        <is>
          <t>FMCFII20804053</t>
        </is>
      </c>
      <c r="I561" t="inlineStr">
        <is>
          <t>1400*1700</t>
        </is>
      </c>
      <c r="J561" t="n">
        <v>1</v>
      </c>
      <c r="K561" t="n">
        <v>5</v>
      </c>
      <c r="L561" s="243" t="n">
        <v>187</v>
      </c>
      <c r="M561" s="244" t="n">
        <v>172.414</v>
      </c>
      <c r="N561" s="245" t="n">
        <v>201.586</v>
      </c>
      <c r="O561" s="235" t="n"/>
      <c r="P561" s="235" t="n"/>
      <c r="Q561" s="235" t="n"/>
      <c r="R561" s="235" t="n"/>
      <c r="S561" s="235" t="n"/>
      <c r="T561" s="235" t="n"/>
      <c r="U561" s="235" t="n"/>
      <c r="V561" s="235" t="n"/>
      <c r="W561" s="235" t="n"/>
      <c r="X561" s="235" t="n"/>
      <c r="Y561" s="195" t="n">
        <v>147</v>
      </c>
      <c r="Z561" s="195" t="n">
        <v>150</v>
      </c>
      <c r="AA561" s="235" t="n"/>
      <c r="AB561" s="235" t="n"/>
      <c r="AC561" s="235" t="n"/>
      <c r="AD561" s="235" t="n"/>
      <c r="AE561" s="235" t="n"/>
      <c r="AF561" s="235" t="n"/>
      <c r="AG561" s="235" t="n"/>
      <c r="AH561" s="235" t="n"/>
      <c r="AI561" s="235" t="n"/>
      <c r="AJ561" s="235" t="n"/>
      <c r="AK561" s="195" t="n">
        <v>152</v>
      </c>
      <c r="AL561" s="195" t="n">
        <v>151</v>
      </c>
      <c r="AM561" s="235" t="n"/>
      <c r="AN561" s="235" t="n"/>
      <c r="AO561" s="282" t="n"/>
      <c r="AP561" s="219" t="n">
        <v>18</v>
      </c>
      <c r="AQ561" s="220" t="n">
        <v>200</v>
      </c>
      <c r="AR561" s="218" t="n"/>
      <c r="AS561" s="218" t="n"/>
      <c r="AT561" s="218" t="n"/>
      <c r="AU561" s="218" t="n"/>
      <c r="AV561" s="218" t="n"/>
      <c r="AW561" s="218" t="n"/>
      <c r="AX561" s="218" t="n"/>
      <c r="AY561" s="218" t="n"/>
      <c r="AZ561" s="218" t="n"/>
      <c r="BA561" s="218" t="n"/>
      <c r="BB561" s="218" t="n"/>
      <c r="BC561" s="218" t="n"/>
      <c r="BD561" s="218" t="n"/>
      <c r="BE561" s="218" t="n"/>
      <c r="BF561" s="218" t="n"/>
      <c r="BG561" s="218" t="n"/>
      <c r="BH561" s="218" t="n"/>
      <c r="BI561" s="218" t="n"/>
      <c r="BJ561" s="218" t="n"/>
      <c r="BK561" s="218" t="n"/>
      <c r="BL561" s="218" t="n"/>
      <c r="BM561" s="218" t="n"/>
      <c r="BN561" s="218" t="n"/>
      <c r="BO561" s="218" t="n"/>
      <c r="BP561" s="218" t="n"/>
      <c r="BQ561" s="218" t="n"/>
      <c r="BR561" s="218" t="n"/>
      <c r="BS561" s="218" t="n"/>
      <c r="BT561" s="218" t="n"/>
      <c r="BU561" s="218" t="n"/>
      <c r="BV561" s="218" t="n"/>
      <c r="BW561" s="218" t="n"/>
      <c r="BX561" s="221" t="n"/>
      <c r="BY561" s="221" t="n"/>
      <c r="BZ561" s="221" t="n"/>
      <c r="CA561" s="221" t="n"/>
      <c r="CB561" s="221" t="n"/>
      <c r="CC561" s="221" t="n"/>
      <c r="CD561" s="221" t="n"/>
      <c r="CE561" s="221" t="n"/>
      <c r="CF561" s="221" t="n"/>
      <c r="CG561" s="222" t="n"/>
      <c r="CH561" s="217" t="n">
        <v>0.015</v>
      </c>
      <c r="CI561" s="449" t="n"/>
      <c r="CJ561" s="224" t="n"/>
      <c r="CK561" s="196" t="n"/>
      <c r="CL561" s="196" t="n"/>
      <c r="CM561" s="196" t="n"/>
      <c r="CN561" s="196" t="n"/>
      <c r="CO561" s="196" t="inlineStr">
        <is>
          <t>الكترولوكس</t>
        </is>
      </c>
      <c r="CP561" s="24" t="inlineStr">
        <is>
          <t>القاهرة للصناعات المغذية غسالات</t>
        </is>
      </c>
      <c r="CQ561" s="367" t="inlineStr">
        <is>
          <t>1.6338E+13</t>
        </is>
      </c>
      <c r="CR561" s="367" t="n"/>
      <c r="CS561" s="367" t="n">
        <v>4</v>
      </c>
      <c r="CT561" s="367" t="n"/>
      <c r="CU561" s="367" t="n"/>
      <c r="CV561" s="367" t="n"/>
      <c r="CW561" s="367" t="n"/>
      <c r="CX561" s="367" t="n"/>
      <c r="CY561" s="367">
        <f>IFERROR(ROUND(STDEV(AN561,L561),1),"")</f>
        <v/>
      </c>
      <c r="CZ561" s="235">
        <f>IFERROR(ROUND(AVERAGE(O561:S561,AA561:AE561),0),"")</f>
        <v/>
      </c>
      <c r="DA561" s="235">
        <f>IFERROR(AVERAGE(T561:X561,AF561:AJ561),"")</f>
        <v/>
      </c>
      <c r="DB561" s="96" t="n"/>
      <c r="DC561" s="431">
        <f>SUM(BL561:BT561,AW561:BE561)</f>
        <v/>
      </c>
      <c r="DD561">
        <f>ROUND(DC561/K561,0)</f>
        <v/>
      </c>
      <c r="DE561">
        <f>IFERROR(ROUND(AVERAGE(Y561:Z561,AK561:AL561),0),"")</f>
        <v/>
      </c>
      <c r="DF561" s="218">
        <f>IFERROR(ROUND((3600/DE561*J561),0),"")</f>
        <v/>
      </c>
      <c r="DG561">
        <f>IFERROR(ROUND(DD561/DF561,1),"")</f>
        <v/>
      </c>
      <c r="DH561" s="431">
        <f>DD561+DB561</f>
        <v/>
      </c>
      <c r="DI561">
        <f>DC561/DH561</f>
        <v/>
      </c>
      <c r="DK561" s="431">
        <f>DF561-AP561</f>
        <v/>
      </c>
      <c r="DL561" s="367" t="n"/>
      <c r="DM561" s="367" t="n"/>
      <c r="DN561" s="367" t="n"/>
      <c r="DO561" s="367" t="n"/>
      <c r="DP561" s="367" t="n"/>
      <c r="DQ561" s="367" t="n"/>
      <c r="DR561" s="367" t="n"/>
      <c r="DS561" s="367" t="n"/>
      <c r="DT561" s="367" t="n"/>
      <c r="DU561" s="367" t="n"/>
      <c r="DV561" s="367" t="n"/>
      <c r="DW561" s="367" t="n"/>
      <c r="DX561" s="367" t="n"/>
      <c r="DY561" s="367" t="n"/>
      <c r="DZ561" s="367" t="n"/>
      <c r="EA561" s="367" t="n"/>
      <c r="EB561" s="367" t="n"/>
      <c r="EC561" s="367" t="n"/>
      <c r="ED561" s="367" t="n"/>
      <c r="EE561" s="367" t="n"/>
      <c r="EF561" s="367" t="n"/>
      <c r="EG561" s="367" t="n"/>
      <c r="EH561" s="367" t="n"/>
      <c r="EI561" s="367" t="n"/>
    </row>
    <row r="562" ht="31.5" customFormat="1" customHeight="1" s="242">
      <c r="A562" s="236" t="n">
        <v>2022</v>
      </c>
      <c r="B562" s="192" t="n">
        <v>1</v>
      </c>
      <c r="C562" s="448" t="n">
        <v>44587</v>
      </c>
      <c r="D562" s="192" t="n">
        <v>18</v>
      </c>
      <c r="E562" s="192" t="n">
        <v>49</v>
      </c>
      <c r="F562" s="192" t="n">
        <v>6</v>
      </c>
      <c r="G562" s="241" t="inlineStr">
        <is>
          <t xml:space="preserve"> LgWashing machine (Cover)</t>
        </is>
      </c>
      <c r="H562" t="inlineStr">
        <is>
          <t>FMLGEI20000000</t>
        </is>
      </c>
      <c r="I562" t="inlineStr">
        <is>
          <t>1700*1400</t>
        </is>
      </c>
      <c r="J562" t="n">
        <v>2</v>
      </c>
      <c r="K562" t="n">
        <v>3</v>
      </c>
      <c r="L562" s="243" t="n">
        <v>100</v>
      </c>
      <c r="M562" s="244" t="n">
        <v>95.5</v>
      </c>
      <c r="N562" s="245" t="n">
        <v>104.5</v>
      </c>
      <c r="O562" s="235" t="n"/>
      <c r="P562" s="235" t="n"/>
      <c r="Q562" s="235" t="n"/>
      <c r="R562" s="235" t="n"/>
      <c r="S562" s="235" t="n"/>
      <c r="T562" s="235" t="n"/>
      <c r="U562" s="235" t="n"/>
      <c r="V562" s="235" t="n"/>
      <c r="W562" s="235" t="n"/>
      <c r="X562" s="235" t="n"/>
      <c r="Y562" s="195" t="n">
        <v>105</v>
      </c>
      <c r="Z562" s="195" t="n">
        <v>105</v>
      </c>
      <c r="AA562" s="235" t="n"/>
      <c r="AB562" s="235" t="n"/>
      <c r="AC562" s="235" t="n"/>
      <c r="AD562" s="235" t="n"/>
      <c r="AE562" s="235" t="n"/>
      <c r="AF562" s="235" t="n"/>
      <c r="AG562" s="235" t="n"/>
      <c r="AH562" s="235" t="n"/>
      <c r="AI562" s="235" t="n"/>
      <c r="AJ562" s="235" t="n"/>
      <c r="AK562" s="195" t="n">
        <v>106</v>
      </c>
      <c r="AL562" s="195" t="n">
        <v>105</v>
      </c>
      <c r="AM562" s="235" t="n"/>
      <c r="AN562" s="235" t="n"/>
      <c r="AO562" s="282" t="n"/>
      <c r="AP562" s="219" t="n">
        <v>101</v>
      </c>
      <c r="AQ562" s="220" t="n">
        <v>107</v>
      </c>
      <c r="AR562" s="218" t="n"/>
      <c r="AS562" s="218" t="n"/>
      <c r="AT562" s="218" t="n"/>
      <c r="AU562" s="218" t="n"/>
      <c r="AV562" s="218" t="n"/>
      <c r="AW562" s="218" t="n"/>
      <c r="AX562" s="218" t="n"/>
      <c r="AY562" s="218" t="n"/>
      <c r="AZ562" s="218" t="n"/>
      <c r="BA562" s="218" t="n"/>
      <c r="BB562" s="218" t="n"/>
      <c r="BC562" s="218" t="n"/>
      <c r="BD562" s="218" t="n"/>
      <c r="BE562" s="218" t="n"/>
      <c r="BF562" s="218" t="n"/>
      <c r="BG562" s="218" t="n"/>
      <c r="BH562" s="218" t="n"/>
      <c r="BI562" s="218" t="n"/>
      <c r="BJ562" s="218" t="n"/>
      <c r="BK562" s="218" t="n"/>
      <c r="BL562" s="218" t="n"/>
      <c r="BM562" s="218" t="n"/>
      <c r="BN562" s="218" t="n"/>
      <c r="BO562" s="218" t="n"/>
      <c r="BP562" s="218" t="n"/>
      <c r="BQ562" s="218" t="n"/>
      <c r="BR562" s="218" t="n"/>
      <c r="BS562" s="218" t="n"/>
      <c r="BT562" s="218" t="n"/>
      <c r="BU562" s="218" t="n"/>
      <c r="BV562" s="218" t="n"/>
      <c r="BW562" s="218" t="n"/>
      <c r="BX562" s="221" t="n"/>
      <c r="BY562" s="221" t="n"/>
      <c r="BZ562" s="221" t="n"/>
      <c r="CA562" s="221" t="n"/>
      <c r="CB562" s="221" t="n"/>
      <c r="CC562" s="221" t="n"/>
      <c r="CD562" s="221" t="n"/>
      <c r="CE562" s="221" t="n"/>
      <c r="CF562" s="221" t="n"/>
      <c r="CG562" s="222" t="n"/>
      <c r="CH562" s="217" t="n">
        <v>0.015</v>
      </c>
      <c r="CI562" s="449" t="n"/>
      <c r="CJ562" s="224" t="n"/>
      <c r="CK562" s="196" t="n"/>
      <c r="CL562" s="196" t="n"/>
      <c r="CM562" s="196" t="n"/>
      <c r="CN562" s="196" t="n"/>
      <c r="CO562" s="196" t="inlineStr">
        <is>
          <t>LG</t>
        </is>
      </c>
      <c r="CP562" s="24" t="inlineStr">
        <is>
          <t>HE</t>
        </is>
      </c>
      <c r="CQ562" s="367" t="inlineStr">
        <is>
          <t>3920EZ2058A</t>
        </is>
      </c>
      <c r="CR562" s="367" t="inlineStr">
        <is>
          <t>mmf</t>
        </is>
      </c>
      <c r="CS562" s="367" t="n">
        <v>4</v>
      </c>
      <c r="CT562" s="367" t="n"/>
      <c r="CU562" s="367" t="n"/>
      <c r="CV562" s="367" t="n"/>
      <c r="CW562" s="367" t="n"/>
      <c r="CX562" s="367" t="n"/>
      <c r="CY562" s="367">
        <f>IFERROR(ROUND(STDEV(AN562,L562),1),"")</f>
        <v/>
      </c>
      <c r="CZ562" s="235">
        <f>IFERROR(ROUND(AVERAGE(O562:S562,AA562:AE562),0),"")</f>
        <v/>
      </c>
      <c r="DA562" s="235">
        <f>IFERROR(AVERAGE(T562:X562,AF562:AJ562),"")</f>
        <v/>
      </c>
      <c r="DB562" s="96" t="n"/>
      <c r="DC562" s="431">
        <f>SUM(BL562:BT562,AW562:BE562)</f>
        <v/>
      </c>
      <c r="DD562">
        <f>ROUND(DC562/K562,0)</f>
        <v/>
      </c>
      <c r="DE562">
        <f>IFERROR(ROUND(AVERAGE(Y562:Z562,AK562:AL562),0),"")</f>
        <v/>
      </c>
      <c r="DF562" s="218">
        <f>IFERROR(ROUND((3600/DE562*J562),0),"")</f>
        <v/>
      </c>
      <c r="DG562">
        <f>IFERROR(ROUND(DD562/DF562,1),"")</f>
        <v/>
      </c>
      <c r="DH562" s="431">
        <f>DD562+DB562</f>
        <v/>
      </c>
      <c r="DI562">
        <f>DC562/DH562</f>
        <v/>
      </c>
      <c r="DK562" s="431">
        <f>DF562-AP562</f>
        <v/>
      </c>
      <c r="DL562" s="367" t="n"/>
      <c r="DM562" s="367" t="n"/>
      <c r="DN562" s="367" t="n"/>
      <c r="DO562" s="367" t="n"/>
      <c r="DP562" s="367" t="n"/>
      <c r="DQ562" s="367" t="n"/>
      <c r="DR562" s="367" t="n"/>
      <c r="DS562" s="367" t="n"/>
      <c r="DT562" s="367" t="n"/>
      <c r="DU562" s="367" t="n"/>
      <c r="DV562" s="367" t="n"/>
      <c r="DW562" s="367" t="n"/>
      <c r="DX562" s="367" t="n"/>
      <c r="DY562" s="367" t="n"/>
      <c r="DZ562" s="367" t="n"/>
      <c r="EA562" s="367" t="n"/>
      <c r="EB562" s="367" t="n"/>
      <c r="EC562" s="367" t="n"/>
      <c r="ED562" s="367" t="n"/>
      <c r="EE562" s="367" t="n"/>
      <c r="EF562" s="367" t="n"/>
      <c r="EG562" s="367" t="n"/>
      <c r="EH562" s="367" t="n"/>
      <c r="EI562" s="367" t="n"/>
    </row>
    <row r="563" ht="31.5" customFormat="1" customHeight="1" s="242">
      <c r="A563" s="236" t="n">
        <v>2022</v>
      </c>
      <c r="B563" s="192" t="n">
        <v>1</v>
      </c>
      <c r="C563" s="448" t="n">
        <v>44587</v>
      </c>
      <c r="D563" s="192" t="n">
        <v>18</v>
      </c>
      <c r="E563" s="192" t="n">
        <v>50</v>
      </c>
      <c r="F563" s="192" t="n">
        <v>6</v>
      </c>
      <c r="G563" s="241" t="inlineStr">
        <is>
          <t>LgWashing machine (Angels)</t>
        </is>
      </c>
      <c r="H563" t="inlineStr">
        <is>
          <t>FMLGEI40000000</t>
        </is>
      </c>
      <c r="I563" t="inlineStr">
        <is>
          <t>1700*1400</t>
        </is>
      </c>
      <c r="J563" t="n">
        <v>2</v>
      </c>
      <c r="K563" t="n">
        <v>3</v>
      </c>
      <c r="L563" s="243" t="n">
        <v>54</v>
      </c>
      <c r="M563" s="244" t="n">
        <v>51.57</v>
      </c>
      <c r="N563" s="245" t="n">
        <v>56.43</v>
      </c>
      <c r="O563" s="235" t="n"/>
      <c r="P563" s="235" t="n"/>
      <c r="Q563" s="235" t="n"/>
      <c r="R563" s="235" t="n"/>
      <c r="S563" s="235" t="n"/>
      <c r="T563" s="235" t="n"/>
      <c r="U563" s="235" t="n"/>
      <c r="V563" s="235" t="n"/>
      <c r="W563" s="235" t="n"/>
      <c r="X563" s="235" t="n"/>
      <c r="Y563" s="195" t="n">
        <v>105</v>
      </c>
      <c r="Z563" s="195" t="n">
        <v>105</v>
      </c>
      <c r="AA563" s="235" t="n"/>
      <c r="AB563" s="235" t="n"/>
      <c r="AC563" s="235" t="n"/>
      <c r="AD563" s="235" t="n"/>
      <c r="AE563" s="235" t="n"/>
      <c r="AF563" s="235" t="n"/>
      <c r="AG563" s="235" t="n"/>
      <c r="AH563" s="235" t="n"/>
      <c r="AI563" s="235" t="n"/>
      <c r="AJ563" s="235" t="n"/>
      <c r="AK563" s="195" t="n">
        <v>106</v>
      </c>
      <c r="AL563" s="195" t="n">
        <v>105</v>
      </c>
      <c r="AM563" s="235" t="n"/>
      <c r="AN563" s="235" t="n"/>
      <c r="AO563" s="282" t="n"/>
      <c r="AP563" s="219" t="n">
        <v>101</v>
      </c>
      <c r="AQ563" s="220" t="n">
        <v>107</v>
      </c>
      <c r="AR563" s="218" t="n"/>
      <c r="AS563" s="218" t="n"/>
      <c r="AT563" s="218" t="n"/>
      <c r="AU563" s="218" t="n"/>
      <c r="AV563" s="218" t="n"/>
      <c r="AW563" s="218" t="n"/>
      <c r="AX563" s="218" t="n"/>
      <c r="AY563" s="218" t="n"/>
      <c r="AZ563" s="218" t="n"/>
      <c r="BA563" s="218" t="n"/>
      <c r="BB563" s="218" t="n"/>
      <c r="BC563" s="218" t="n"/>
      <c r="BD563" s="218" t="n"/>
      <c r="BE563" s="218" t="n"/>
      <c r="BF563" s="218" t="n"/>
      <c r="BG563" s="218" t="n"/>
      <c r="BH563" s="218" t="n"/>
      <c r="BI563" s="218" t="n"/>
      <c r="BJ563" s="218" t="n"/>
      <c r="BK563" s="218" t="n"/>
      <c r="BL563" s="218" t="n"/>
      <c r="BM563" s="218" t="n"/>
      <c r="BN563" s="218" t="n"/>
      <c r="BO563" s="218" t="n"/>
      <c r="BP563" s="218" t="n"/>
      <c r="BQ563" s="218" t="n"/>
      <c r="BR563" s="218" t="n"/>
      <c r="BS563" s="218" t="n"/>
      <c r="BT563" s="218" t="n"/>
      <c r="BU563" s="218" t="n"/>
      <c r="BV563" s="218" t="n"/>
      <c r="BW563" s="218" t="n"/>
      <c r="BX563" s="221" t="n"/>
      <c r="BY563" s="221" t="n"/>
      <c r="BZ563" s="221" t="n"/>
      <c r="CA563" s="221" t="n"/>
      <c r="CB563" s="221" t="n"/>
      <c r="CC563" s="221" t="n"/>
      <c r="CD563" s="221" t="n"/>
      <c r="CE563" s="221" t="n"/>
      <c r="CF563" s="221" t="n"/>
      <c r="CG563" s="222" t="n"/>
      <c r="CH563" s="217" t="n">
        <v>0.015</v>
      </c>
      <c r="CI563" s="449" t="n"/>
      <c r="CJ563" s="224" t="n"/>
      <c r="CK563" s="196" t="n"/>
      <c r="CL563" s="196" t="n"/>
      <c r="CM563" s="196" t="n"/>
      <c r="CN563" s="196" t="n"/>
      <c r="CO563" s="196" t="inlineStr">
        <is>
          <t>LG</t>
        </is>
      </c>
      <c r="CP563" s="24" t="inlineStr">
        <is>
          <t>HE</t>
        </is>
      </c>
      <c r="CQ563" s="367" t="inlineStr">
        <is>
          <t>3920FZ3114C</t>
        </is>
      </c>
      <c r="CR563" s="367" t="inlineStr">
        <is>
          <t>mmf</t>
        </is>
      </c>
      <c r="CS563" s="367" t="n">
        <v>4</v>
      </c>
      <c r="CT563" s="367" t="n"/>
      <c r="CU563" s="367" t="n"/>
      <c r="CV563" s="367" t="n"/>
      <c r="CW563" s="367" t="n"/>
      <c r="CX563" s="367" t="n"/>
      <c r="CY563" s="367">
        <f>IFERROR(ROUND(STDEV(AN563,L563),1),"")</f>
        <v/>
      </c>
      <c r="CZ563" s="235">
        <f>IFERROR(ROUND(AVERAGE(O563:S563,AA563:AE563),0),"")</f>
        <v/>
      </c>
      <c r="DA563" s="235">
        <f>IFERROR(AVERAGE(T563:X563,AF563:AJ563),"")</f>
        <v/>
      </c>
      <c r="DB563" s="96" t="n"/>
      <c r="DC563" s="431">
        <f>SUM(BL563:BT563,AW563:BE563)</f>
        <v/>
      </c>
      <c r="DD563">
        <f>ROUND(DC563/K563,0)</f>
        <v/>
      </c>
      <c r="DE563">
        <f>IFERROR(ROUND(AVERAGE(Y563:Z563,AK563:AL563),0),"")</f>
        <v/>
      </c>
      <c r="DF563" s="218">
        <f>IFERROR(ROUND((3600/DE563*J563),0),"")</f>
        <v/>
      </c>
      <c r="DG563">
        <f>IFERROR(ROUND(DD563/DF563,1),"")</f>
        <v/>
      </c>
      <c r="DH563" s="431">
        <f>DD563+DB563</f>
        <v/>
      </c>
      <c r="DI563">
        <f>DC563/DH563</f>
        <v/>
      </c>
      <c r="DK563" s="431">
        <f>DF563-AP563</f>
        <v/>
      </c>
      <c r="DL563" s="367" t="n"/>
      <c r="DM563" s="367" t="n"/>
      <c r="DN563" s="367" t="n"/>
      <c r="DO563" s="367" t="n"/>
      <c r="DP563" s="367" t="n"/>
      <c r="DQ563" s="367" t="n"/>
      <c r="DR563" s="367" t="n"/>
      <c r="DS563" s="367" t="n"/>
      <c r="DT563" s="367" t="n"/>
      <c r="DU563" s="367" t="n"/>
      <c r="DV563" s="367" t="n"/>
      <c r="DW563" s="367" t="n"/>
      <c r="DX563" s="367" t="n"/>
      <c r="DY563" s="367" t="n"/>
      <c r="DZ563" s="367" t="n"/>
      <c r="EA563" s="367" t="n"/>
      <c r="EB563" s="367" t="n"/>
      <c r="EC563" s="367" t="n"/>
      <c r="ED563" s="367" t="n"/>
      <c r="EE563" s="367" t="n"/>
      <c r="EF563" s="367" t="n"/>
      <c r="EG563" s="367" t="n"/>
      <c r="EH563" s="367" t="n"/>
      <c r="EI563" s="367" t="n"/>
    </row>
    <row r="564" ht="31.5" customFormat="1" customHeight="1" s="242">
      <c r="A564" s="236" t="n">
        <v>2022</v>
      </c>
      <c r="B564" s="192" t="n">
        <v>1</v>
      </c>
      <c r="C564" s="448" t="n">
        <v>44587</v>
      </c>
      <c r="D564" s="192" t="n">
        <v>384</v>
      </c>
      <c r="E564" s="192" t="n">
        <v>556</v>
      </c>
      <c r="F564" s="192" t="n">
        <v>6</v>
      </c>
      <c r="G564" s="241" t="inlineStr">
        <is>
          <t>LG 65 UM 73 top&amp;bottom</t>
        </is>
      </c>
      <c r="H564" t="inlineStr">
        <is>
          <t>FMLGEI65UM7301</t>
        </is>
      </c>
      <c r="I564" t="inlineStr">
        <is>
          <t>1400*1700</t>
        </is>
      </c>
      <c r="J564" t="n">
        <v>1</v>
      </c>
      <c r="K564" t="n">
        <v>6</v>
      </c>
      <c r="L564" s="243" t="n">
        <v>1066</v>
      </c>
      <c r="M564" s="244" t="n">
        <v>1003.106</v>
      </c>
      <c r="N564" s="245" t="n">
        <v>1141.686</v>
      </c>
      <c r="O564" s="235" t="n">
        <v>684400</v>
      </c>
      <c r="P564" s="235" t="n">
        <v>700400</v>
      </c>
      <c r="Q564" s="235" t="n">
        <v>688400</v>
      </c>
      <c r="R564" s="235" t="n">
        <v>687200</v>
      </c>
      <c r="S564" s="235" t="n">
        <v>668400</v>
      </c>
      <c r="T564" s="235" t="n">
        <v>525200</v>
      </c>
      <c r="U564" s="235" t="n">
        <v>522000</v>
      </c>
      <c r="V564" s="235" t="n">
        <v>530800</v>
      </c>
      <c r="W564" s="235" t="n">
        <v>527600</v>
      </c>
      <c r="X564" s="235" t="n">
        <v>514400</v>
      </c>
      <c r="Y564" s="195" t="n">
        <v>157</v>
      </c>
      <c r="Z564" s="195" t="n">
        <v>155</v>
      </c>
      <c r="AA564" s="235" t="n">
        <v>639200</v>
      </c>
      <c r="AB564" s="235" t="n">
        <v>643200</v>
      </c>
      <c r="AC564" s="235" t="n">
        <v>672000</v>
      </c>
      <c r="AD564" s="235" t="n">
        <v>646400</v>
      </c>
      <c r="AE564" s="235" t="n">
        <v>643600</v>
      </c>
      <c r="AF564" s="235" t="n">
        <v>520000</v>
      </c>
      <c r="AG564" s="235" t="n">
        <v>523600</v>
      </c>
      <c r="AH564" s="235" t="n">
        <v>530800</v>
      </c>
      <c r="AI564" s="235" t="n">
        <v>517200</v>
      </c>
      <c r="AJ564" s="235" t="n">
        <v>510800</v>
      </c>
      <c r="AK564" s="195" t="n">
        <v>157</v>
      </c>
      <c r="AL564" s="195" t="n">
        <v>155</v>
      </c>
      <c r="AM564" s="235" t="n"/>
      <c r="AN564" s="235" t="n"/>
      <c r="AO564" s="282" t="n"/>
      <c r="AP564" s="219" t="n">
        <v>20</v>
      </c>
      <c r="AQ564" s="220" t="n">
        <v>180</v>
      </c>
      <c r="AR564" s="218" t="n"/>
      <c r="AS564" s="218" t="n"/>
      <c r="AT564" s="218" t="n"/>
      <c r="AU564" s="218" t="n"/>
      <c r="AV564" s="218" t="n">
        <v>57600</v>
      </c>
      <c r="AW564" s="218" t="n">
        <v>4800</v>
      </c>
      <c r="AX564" s="218" t="n">
        <v>4400</v>
      </c>
      <c r="AY564" s="218" t="n">
        <v>2800</v>
      </c>
      <c r="AZ564" s="218" t="n"/>
      <c r="BA564" s="218" t="n"/>
      <c r="BB564" s="218" t="n"/>
      <c r="BC564" s="218" t="n"/>
      <c r="BD564" s="218" t="n"/>
      <c r="BE564" s="218" t="n"/>
      <c r="BF564" s="218" t="n"/>
      <c r="BG564" s="218" t="n"/>
      <c r="BH564" s="218" t="n">
        <v>59600</v>
      </c>
      <c r="BI564" s="218" t="n"/>
      <c r="BJ564" s="218" t="n"/>
      <c r="BK564" s="218" t="n">
        <v>105600</v>
      </c>
      <c r="BL564" s="218" t="n">
        <v>4000</v>
      </c>
      <c r="BM564" s="218" t="n">
        <v>4000</v>
      </c>
      <c r="BN564" s="218" t="n">
        <v>4000</v>
      </c>
      <c r="BO564" s="218" t="n"/>
      <c r="BP564" s="218" t="n"/>
      <c r="BQ564" s="218" t="n"/>
      <c r="BR564" s="218" t="n"/>
      <c r="BS564" s="218" t="n"/>
      <c r="BT564" s="218" t="n"/>
      <c r="BU564" s="218" t="n"/>
      <c r="BV564" s="218" t="n"/>
      <c r="BW564" s="218" t="n">
        <v>1200</v>
      </c>
      <c r="BX564" s="221" t="n">
        <v>1200</v>
      </c>
      <c r="BY564" s="221" t="n">
        <v>800</v>
      </c>
      <c r="BZ564" s="221" t="n"/>
      <c r="CA564" s="221" t="n"/>
      <c r="CB564" s="221" t="n"/>
      <c r="CC564" s="221" t="n"/>
      <c r="CD564" s="221" t="n"/>
      <c r="CE564" s="221" t="n"/>
      <c r="CF564" s="221" t="n"/>
      <c r="CG564" s="222" t="n"/>
      <c r="CH564" s="217" t="n">
        <v>0.015</v>
      </c>
      <c r="CI564" s="449" t="n"/>
      <c r="CJ564" s="224" t="n"/>
      <c r="CK564" s="196" t="n"/>
      <c r="CL564" s="196" t="n"/>
      <c r="CM564" s="196" t="n"/>
      <c r="CN564" s="196" t="n"/>
      <c r="CO564" s="196" t="inlineStr">
        <is>
          <t>LG</t>
        </is>
      </c>
      <c r="CP564" s="24" t="inlineStr">
        <is>
          <t>HE</t>
        </is>
      </c>
      <c r="CQ564" s="367" t="inlineStr">
        <is>
          <t>MFZ66236701</t>
        </is>
      </c>
      <c r="CR564" s="367" t="n"/>
      <c r="CS564" s="367" t="n">
        <v>4</v>
      </c>
      <c r="CT564" s="367" t="n"/>
      <c r="CU564" s="367" t="n"/>
      <c r="CV564" s="367" t="n"/>
      <c r="CW564" s="367" t="n"/>
      <c r="CX564" s="367" t="n"/>
      <c r="CY564" s="367">
        <f>IFERROR(ROUND(STDEV(AN564,L564),1),"")</f>
        <v/>
      </c>
      <c r="CZ564" s="235">
        <f>IFERROR(ROUND(AVERAGE(O564:S564,AA564:AE564),0),"")</f>
        <v/>
      </c>
      <c r="DA564" s="235">
        <f>IFERROR(AVERAGE(T564:X564,AF564:AJ564),"")</f>
        <v/>
      </c>
      <c r="DB564" s="96" t="n"/>
      <c r="DC564" s="431">
        <f>SUM(BL564:BT564,AW564:BE564)</f>
        <v/>
      </c>
      <c r="DD564">
        <f>ROUND(DC564/K564,0)</f>
        <v/>
      </c>
      <c r="DE564">
        <f>IFERROR(ROUND(AVERAGE(Y564:Z564,AK564:AL564),0),"")</f>
        <v/>
      </c>
      <c r="DF564" s="218">
        <f>IFERROR(ROUND((3600/DE564*J564),0),"")</f>
        <v/>
      </c>
      <c r="DG564">
        <f>IFERROR(ROUND(DD564/DF564,1),"")</f>
        <v/>
      </c>
      <c r="DH564" s="431">
        <f>DD564+DB564</f>
        <v/>
      </c>
      <c r="DI564">
        <f>DC564/DH564</f>
        <v/>
      </c>
      <c r="DK564" s="431">
        <f>DF564-AP564</f>
        <v/>
      </c>
      <c r="DL564" s="367" t="n"/>
      <c r="DM564" s="367" t="n"/>
      <c r="DN564" s="367" t="n"/>
      <c r="DO564" s="367" t="n"/>
      <c r="DP564" s="367" t="n"/>
      <c r="DQ564" s="367" t="n"/>
      <c r="DR564" s="367" t="n"/>
      <c r="DS564" s="367" t="n"/>
      <c r="DT564" s="367" t="n"/>
      <c r="DU564" s="367" t="n"/>
      <c r="DV564" s="367" t="n"/>
      <c r="DW564" s="367" t="n"/>
      <c r="DX564" s="367" t="n"/>
      <c r="DY564" s="367" t="n"/>
      <c r="DZ564" s="367" t="n"/>
      <c r="EA564" s="367" t="n"/>
      <c r="EB564" s="367" t="n"/>
      <c r="EC564" s="367" t="n"/>
      <c r="ED564" s="367" t="n"/>
      <c r="EE564" s="367" t="n"/>
      <c r="EF564" s="367" t="n"/>
      <c r="EG564" s="367" t="n"/>
      <c r="EH564" s="367" t="n"/>
      <c r="EI564" s="367" t="n"/>
    </row>
    <row r="565" ht="31.5" customFormat="1" customHeight="1" s="242">
      <c r="A565" s="236" t="n">
        <v>2022</v>
      </c>
      <c r="B565" s="192" t="n">
        <v>1</v>
      </c>
      <c r="C565" s="448" t="n">
        <v>44587</v>
      </c>
      <c r="D565" s="192" t="n">
        <v>384</v>
      </c>
      <c r="E565" s="192" t="n">
        <v>557</v>
      </c>
      <c r="F565" s="192" t="n">
        <v>6</v>
      </c>
      <c r="G565" s="241" t="inlineStr">
        <is>
          <t>LGLG65UM73 LR</t>
        </is>
      </c>
      <c r="H565" t="inlineStr">
        <is>
          <t>FMLGEI65UM7302</t>
        </is>
      </c>
      <c r="I565" t="inlineStr">
        <is>
          <t>1400*1700</t>
        </is>
      </c>
      <c r="J565" t="n">
        <v>1</v>
      </c>
      <c r="K565" t="n">
        <v>6</v>
      </c>
      <c r="L565" s="243" t="n">
        <v>182</v>
      </c>
      <c r="M565" s="244" t="n">
        <v>171.262</v>
      </c>
      <c r="N565" s="245" t="n">
        <v>194.922</v>
      </c>
      <c r="O565" s="235" t="n"/>
      <c r="P565" s="235" t="n"/>
      <c r="Q565" s="235" t="n"/>
      <c r="R565" s="235" t="n"/>
      <c r="S565" s="235" t="n"/>
      <c r="T565" s="235" t="n"/>
      <c r="U565" s="235" t="n"/>
      <c r="V565" s="235" t="n"/>
      <c r="W565" s="235" t="n"/>
      <c r="X565" s="235" t="n"/>
      <c r="Y565" s="195" t="n">
        <v>157</v>
      </c>
      <c r="Z565" s="195" t="n">
        <v>155</v>
      </c>
      <c r="AA565" s="235" t="n"/>
      <c r="AB565" s="235" t="n"/>
      <c r="AC565" s="235" t="n"/>
      <c r="AD565" s="235" t="n"/>
      <c r="AE565" s="235" t="n"/>
      <c r="AF565" s="235" t="n"/>
      <c r="AG565" s="235" t="n"/>
      <c r="AH565" s="235" t="n"/>
      <c r="AI565" s="235" t="n"/>
      <c r="AJ565" s="235" t="n"/>
      <c r="AK565" s="195" t="n">
        <v>157</v>
      </c>
      <c r="AL565" s="195" t="n">
        <v>155</v>
      </c>
      <c r="AM565" s="235" t="n"/>
      <c r="AN565" s="235" t="n"/>
      <c r="AO565" s="282" t="n"/>
      <c r="AP565" s="219" t="n">
        <v>20</v>
      </c>
      <c r="AQ565" s="220" t="n">
        <v>180</v>
      </c>
      <c r="AR565" s="218" t="n"/>
      <c r="AS565" s="218" t="n"/>
      <c r="AT565" s="218" t="n"/>
      <c r="AU565" s="218" t="n"/>
      <c r="AV565" s="218" t="n"/>
      <c r="AW565" s="218" t="n"/>
      <c r="AX565" s="218" t="n"/>
      <c r="AY565" s="218" t="n"/>
      <c r="AZ565" s="218" t="n"/>
      <c r="BA565" s="218" t="n"/>
      <c r="BB565" s="218" t="n"/>
      <c r="BC565" s="218" t="n"/>
      <c r="BD565" s="218" t="n"/>
      <c r="BE565" s="218" t="n"/>
      <c r="BF565" s="218" t="n"/>
      <c r="BG565" s="218" t="n"/>
      <c r="BH565" s="218" t="n"/>
      <c r="BI565" s="218" t="n"/>
      <c r="BJ565" s="218" t="n"/>
      <c r="BK565" s="218" t="n"/>
      <c r="BL565" s="218" t="n"/>
      <c r="BM565" s="218" t="n"/>
      <c r="BN565" s="218" t="n"/>
      <c r="BO565" s="218" t="n"/>
      <c r="BP565" s="218" t="n"/>
      <c r="BQ565" s="218" t="n"/>
      <c r="BR565" s="218" t="n"/>
      <c r="BS565" s="218" t="n"/>
      <c r="BT565" s="218" t="n"/>
      <c r="BU565" s="218" t="n"/>
      <c r="BV565" s="218" t="n"/>
      <c r="BW565" s="218" t="n"/>
      <c r="BX565" s="221" t="n"/>
      <c r="BY565" s="221" t="n"/>
      <c r="BZ565" s="221" t="n"/>
      <c r="CA565" s="221" t="n"/>
      <c r="CB565" s="221" t="n"/>
      <c r="CC565" s="221" t="n"/>
      <c r="CD565" s="221" t="n"/>
      <c r="CE565" s="221" t="n"/>
      <c r="CF565" s="221" t="n"/>
      <c r="CG565" s="222" t="n"/>
      <c r="CH565" s="217" t="n">
        <v>0.015</v>
      </c>
      <c r="CI565" s="449" t="n"/>
      <c r="CJ565" s="224" t="n"/>
      <c r="CK565" s="196" t="n"/>
      <c r="CL565" s="196" t="n"/>
      <c r="CM565" s="196" t="n"/>
      <c r="CN565" s="196" t="n"/>
      <c r="CO565" s="196" t="inlineStr">
        <is>
          <t>LG</t>
        </is>
      </c>
      <c r="CP565" s="24" t="inlineStr">
        <is>
          <t>HE</t>
        </is>
      </c>
      <c r="CQ565" s="367" t="inlineStr">
        <is>
          <t>MFZ66236702</t>
        </is>
      </c>
      <c r="CR565" s="367" t="inlineStr">
        <is>
          <t xml:space="preserve">mma </t>
        </is>
      </c>
      <c r="CS565" s="367" t="n">
        <v>4</v>
      </c>
      <c r="CT565" s="367" t="n"/>
      <c r="CU565" s="367" t="n"/>
      <c r="CV565" s="367" t="n"/>
      <c r="CW565" s="367" t="n"/>
      <c r="CX565" s="367" t="n"/>
      <c r="CY565" s="367">
        <f>IFERROR(ROUND(STDEV(AN565,L565),1),"")</f>
        <v/>
      </c>
      <c r="CZ565" s="235">
        <f>IFERROR(ROUND(AVERAGE(O565:S565,AA565:AE565),0),"")</f>
        <v/>
      </c>
      <c r="DA565" s="235">
        <f>IFERROR(AVERAGE(T565:X565,AF565:AJ565),"")</f>
        <v/>
      </c>
      <c r="DB565" s="96" t="n"/>
      <c r="DC565" s="431">
        <f>SUM(BL565:BT565,AW565:BE565)</f>
        <v/>
      </c>
      <c r="DD565">
        <f>ROUND(DC565/K565,0)</f>
        <v/>
      </c>
      <c r="DE565">
        <f>IFERROR(ROUND(AVERAGE(Y565:Z565,AK565:AL565),0),"")</f>
        <v/>
      </c>
      <c r="DF565" s="218">
        <f>IFERROR(ROUND((3600/DE565*J565),0),"")</f>
        <v/>
      </c>
      <c r="DG565">
        <f>IFERROR(ROUND(DD565/DF565,1),"")</f>
        <v/>
      </c>
      <c r="DH565" s="431">
        <f>DD565+DB565</f>
        <v/>
      </c>
      <c r="DI565">
        <f>DC565/DH565</f>
        <v/>
      </c>
      <c r="DK565" s="431">
        <f>DF565-AP565</f>
        <v/>
      </c>
      <c r="DL565" s="367" t="n"/>
      <c r="DM565" s="367" t="n"/>
      <c r="DN565" s="367" t="n"/>
      <c r="DO565" s="367" t="n"/>
      <c r="DP565" s="367" t="n"/>
      <c r="DQ565" s="367" t="n"/>
      <c r="DR565" s="367" t="n"/>
      <c r="DS565" s="367" t="n"/>
      <c r="DT565" s="367" t="n"/>
      <c r="DU565" s="367" t="n"/>
      <c r="DV565" s="367" t="n"/>
      <c r="DW565" s="367" t="n"/>
      <c r="DX565" s="367" t="n"/>
      <c r="DY565" s="367" t="n"/>
      <c r="DZ565" s="367" t="n"/>
      <c r="EA565" s="367" t="n"/>
      <c r="EB565" s="367" t="n"/>
      <c r="EC565" s="367" t="n"/>
      <c r="ED565" s="367" t="n"/>
      <c r="EE565" s="367" t="n"/>
      <c r="EF565" s="367" t="n"/>
      <c r="EG565" s="367" t="n"/>
      <c r="EH565" s="367" t="n"/>
      <c r="EI565" s="367" t="n"/>
    </row>
    <row r="566" ht="31.5" customFormat="1" customHeight="1" s="242">
      <c r="A566" s="236" t="n">
        <v>2022</v>
      </c>
      <c r="B566" s="192" t="n">
        <v>1</v>
      </c>
      <c r="C566" s="448" t="n">
        <v>44587</v>
      </c>
      <c r="D566" s="192" t="n">
        <v>10</v>
      </c>
      <c r="E566" s="192" t="n">
        <v>24</v>
      </c>
      <c r="F566" s="192" t="n">
        <v>7</v>
      </c>
      <c r="G566" s="241" t="inlineStr">
        <is>
          <t>فوم زوايا فيكتوريا خلفيه PDAWP6025</t>
        </is>
      </c>
      <c r="H566" t="inlineStr">
        <is>
          <t>FMDAIIF4000000</t>
        </is>
      </c>
      <c r="I566" t="inlineStr">
        <is>
          <t>1400*1700</t>
        </is>
      </c>
      <c r="J566" t="n">
        <v>4</v>
      </c>
      <c r="K566" t="n">
        <v>2</v>
      </c>
      <c r="L566" s="243" t="n">
        <v>166</v>
      </c>
      <c r="M566" s="244" t="n">
        <v>154.38</v>
      </c>
      <c r="N566" s="245" t="n">
        <v>177.62</v>
      </c>
      <c r="O566" s="235" t="n"/>
      <c r="P566" s="235" t="n"/>
      <c r="Q566" s="235" t="n"/>
      <c r="R566" s="235" t="n"/>
      <c r="S566" s="235" t="n"/>
      <c r="T566" s="235" t="n"/>
      <c r="U566" s="235" t="n"/>
      <c r="V566" s="235" t="n"/>
      <c r="W566" s="235" t="n"/>
      <c r="X566" s="235" t="n"/>
      <c r="Y566" s="195" t="n">
        <v>104</v>
      </c>
      <c r="Z566" s="195" t="n">
        <v>104</v>
      </c>
      <c r="AA566" s="235" t="n"/>
      <c r="AB566" s="235" t="n"/>
      <c r="AC566" s="235" t="n"/>
      <c r="AD566" s="235" t="n"/>
      <c r="AE566" s="235" t="n"/>
      <c r="AF566" s="235" t="n"/>
      <c r="AG566" s="235" t="n"/>
      <c r="AH566" s="235" t="n"/>
      <c r="AI566" s="235" t="n"/>
      <c r="AJ566" s="235" t="n"/>
      <c r="AK566" s="195" t="n">
        <v>104</v>
      </c>
      <c r="AL566" s="195" t="n">
        <v>104</v>
      </c>
      <c r="AM566" s="235" t="n"/>
      <c r="AN566" s="235" t="n"/>
      <c r="AO566" s="282" t="n"/>
      <c r="AP566" s="219" t="n">
        <v>145</v>
      </c>
      <c r="AQ566" s="220" t="n">
        <v>99</v>
      </c>
      <c r="AR566" s="218" t="n"/>
      <c r="AS566" s="218" t="n"/>
      <c r="AT566" s="218" t="n"/>
      <c r="AU566" s="218" t="n"/>
      <c r="AV566" s="218" t="n"/>
      <c r="AW566" s="218" t="n"/>
      <c r="AX566" s="218" t="n"/>
      <c r="AY566" s="218" t="n"/>
      <c r="AZ566" s="218" t="n"/>
      <c r="BA566" s="218" t="n"/>
      <c r="BB566" s="218" t="n"/>
      <c r="BC566" s="218" t="n"/>
      <c r="BD566" s="218" t="n"/>
      <c r="BE566" s="218" t="n"/>
      <c r="BF566" s="218" t="n"/>
      <c r="BG566" s="218" t="n"/>
      <c r="BH566" s="218" t="n"/>
      <c r="BI566" s="218" t="n"/>
      <c r="BJ566" s="218" t="n"/>
      <c r="BK566" s="218" t="n"/>
      <c r="BL566" s="218" t="n"/>
      <c r="BM566" s="218" t="n"/>
      <c r="BN566" s="218" t="n"/>
      <c r="BO566" s="218" t="n"/>
      <c r="BP566" s="218" t="n"/>
      <c r="BQ566" s="218" t="n"/>
      <c r="BR566" s="218" t="n"/>
      <c r="BS566" s="218" t="n"/>
      <c r="BT566" s="218" t="n"/>
      <c r="BU566" s="218" t="n"/>
      <c r="BV566" s="218" t="n"/>
      <c r="BW566" s="218" t="n"/>
      <c r="BX566" s="221" t="n"/>
      <c r="BY566" s="221" t="n"/>
      <c r="BZ566" s="221" t="n"/>
      <c r="CA566" s="221" t="n"/>
      <c r="CB566" s="221" t="n"/>
      <c r="CC566" s="221" t="n"/>
      <c r="CD566" s="221" t="n"/>
      <c r="CE566" s="221" t="n"/>
      <c r="CF566" s="221" t="n"/>
      <c r="CG566" s="222" t="n"/>
      <c r="CH566" s="217" t="n">
        <v>0.015</v>
      </c>
      <c r="CI566" s="449" t="n"/>
      <c r="CJ566" s="224" t="n"/>
      <c r="CK566" s="196" t="n"/>
      <c r="CL566" s="196" t="n"/>
      <c r="CM566" s="196" t="n"/>
      <c r="CN566" s="196" t="n"/>
      <c r="CO566" s="196" t="inlineStr">
        <is>
          <t>الكترولوكس</t>
        </is>
      </c>
      <c r="CP566" s="24" t="inlineStr">
        <is>
          <t>القاهرة للصناعات المغذية غسالات</t>
        </is>
      </c>
      <c r="CQ566" s="367" t="inlineStr">
        <is>
          <t>PDAWP7198</t>
        </is>
      </c>
      <c r="CR566" s="367" t="inlineStr">
        <is>
          <t>دلتا</t>
        </is>
      </c>
      <c r="CS566" s="367" t="n">
        <v>4</v>
      </c>
      <c r="CT566" s="367" t="n"/>
      <c r="CU566" s="367" t="n"/>
      <c r="CV566" s="367" t="n"/>
      <c r="CW566" s="367" t="n"/>
      <c r="CX566" s="367" t="n"/>
      <c r="CY566" s="367">
        <f>IFERROR(ROUND(STDEV(AN566,L566),1),"")</f>
        <v/>
      </c>
      <c r="CZ566" s="235">
        <f>IFERROR(ROUND(AVERAGE(O566:S566,AA566:AE566),0),"")</f>
        <v/>
      </c>
      <c r="DA566" s="235">
        <f>IFERROR(AVERAGE(T566:X566,AF566:AJ566),"")</f>
        <v/>
      </c>
      <c r="DB566" s="96" t="n"/>
      <c r="DC566" s="431">
        <f>SUM(BL566:BT566,AW566:BE566)</f>
        <v/>
      </c>
      <c r="DD566">
        <f>ROUND(DC566/K566,0)</f>
        <v/>
      </c>
      <c r="DE566">
        <f>IFERROR(ROUND(AVERAGE(Y566:Z566,AK566:AL566),0),"")</f>
        <v/>
      </c>
      <c r="DF566" s="218">
        <f>IFERROR(ROUND((3600/DE566*J566),0),"")</f>
        <v/>
      </c>
      <c r="DG566">
        <f>IFERROR(ROUND(DD566/DF566,1),"")</f>
        <v/>
      </c>
      <c r="DH566" s="431">
        <f>DD566+DB566</f>
        <v/>
      </c>
      <c r="DI566">
        <f>DC566/DH566</f>
        <v/>
      </c>
      <c r="DK566" s="431">
        <f>DF566-AP566</f>
        <v/>
      </c>
      <c r="DL566" s="367" t="n"/>
      <c r="DM566" s="367" t="n"/>
      <c r="DN566" s="367" t="n"/>
      <c r="DO566" s="367" t="n"/>
      <c r="DP566" s="367" t="n"/>
      <c r="DQ566" s="367" t="n"/>
      <c r="DR566" s="367" t="n"/>
      <c r="DS566" s="367" t="n"/>
      <c r="DT566" s="367" t="n"/>
      <c r="DU566" s="367" t="n"/>
      <c r="DV566" s="367" t="n"/>
      <c r="DW566" s="367" t="n"/>
      <c r="DX566" s="367" t="n"/>
      <c r="DY566" s="367" t="n"/>
      <c r="DZ566" s="367" t="n"/>
      <c r="EA566" s="367" t="n"/>
      <c r="EB566" s="367" t="n"/>
      <c r="EC566" s="367" t="n"/>
      <c r="ED566" s="367" t="n"/>
      <c r="EE566" s="367" t="n"/>
      <c r="EF566" s="367" t="n"/>
      <c r="EG566" s="367" t="n"/>
      <c r="EH566" s="367" t="n"/>
      <c r="EI566" s="367" t="n"/>
    </row>
    <row r="567" ht="31.5" customFormat="1" customHeight="1" s="242">
      <c r="A567" s="236" t="n">
        <v>2022</v>
      </c>
      <c r="B567" s="192" t="n">
        <v>1</v>
      </c>
      <c r="C567" s="448" t="n">
        <v>44587</v>
      </c>
      <c r="D567" s="192" t="n">
        <v>10</v>
      </c>
      <c r="E567" s="192" t="n">
        <v>25</v>
      </c>
      <c r="F567" s="192" t="n">
        <v>7</v>
      </c>
      <c r="G567" s="241" t="inlineStr">
        <is>
          <t>فوم زوايا فيكتوريا اماميه PDAWP6024</t>
        </is>
      </c>
      <c r="H567" t="inlineStr">
        <is>
          <t>FMDAIIF3000000</t>
        </is>
      </c>
      <c r="I567" t="inlineStr">
        <is>
          <t>1400*1700</t>
        </is>
      </c>
      <c r="J567" t="n">
        <v>4</v>
      </c>
      <c r="K567" t="n">
        <v>2</v>
      </c>
      <c r="L567" s="243" t="n">
        <v>162</v>
      </c>
      <c r="M567" s="244" t="n">
        <v>150.66</v>
      </c>
      <c r="N567" s="245" t="n">
        <v>173.34</v>
      </c>
      <c r="O567" s="235" t="n"/>
      <c r="P567" s="235" t="n"/>
      <c r="Q567" s="235" t="n"/>
      <c r="R567" s="235" t="n"/>
      <c r="S567" s="235" t="n"/>
      <c r="T567" s="235" t="n"/>
      <c r="U567" s="235" t="n"/>
      <c r="V567" s="235" t="n"/>
      <c r="W567" s="235" t="n"/>
      <c r="X567" s="235" t="n"/>
      <c r="Y567" s="195" t="n">
        <v>104</v>
      </c>
      <c r="Z567" s="195" t="n">
        <v>104</v>
      </c>
      <c r="AA567" s="235" t="n"/>
      <c r="AB567" s="235" t="n"/>
      <c r="AC567" s="235" t="n"/>
      <c r="AD567" s="235" t="n"/>
      <c r="AE567" s="235" t="n"/>
      <c r="AF567" s="235" t="n"/>
      <c r="AG567" s="235" t="n"/>
      <c r="AH567" s="235" t="n"/>
      <c r="AI567" s="235" t="n"/>
      <c r="AJ567" s="235" t="n"/>
      <c r="AK567" s="195" t="n">
        <v>104</v>
      </c>
      <c r="AL567" s="195" t="n">
        <v>104</v>
      </c>
      <c r="AM567" s="235" t="n"/>
      <c r="AN567" s="235" t="n"/>
      <c r="AO567" s="282" t="n"/>
      <c r="AP567" s="219" t="n">
        <v>145</v>
      </c>
      <c r="AQ567" s="220" t="n">
        <v>99</v>
      </c>
      <c r="AR567" s="218" t="n"/>
      <c r="AS567" s="218" t="n"/>
      <c r="AT567" s="218" t="n"/>
      <c r="AU567" s="218" t="n"/>
      <c r="AV567" s="218" t="n"/>
      <c r="AW567" s="218" t="n"/>
      <c r="AX567" s="218" t="n"/>
      <c r="AY567" s="218" t="n"/>
      <c r="AZ567" s="218" t="n"/>
      <c r="BA567" s="218" t="n"/>
      <c r="BB567" s="218" t="n"/>
      <c r="BC567" s="218" t="n"/>
      <c r="BD567" s="218" t="n"/>
      <c r="BE567" s="218" t="n"/>
      <c r="BF567" s="218" t="n"/>
      <c r="BG567" s="218" t="n"/>
      <c r="BH567" s="218" t="n"/>
      <c r="BI567" s="218" t="n"/>
      <c r="BJ567" s="218" t="n"/>
      <c r="BK567" s="218" t="n"/>
      <c r="BL567" s="218" t="n"/>
      <c r="BM567" s="218" t="n"/>
      <c r="BN567" s="218" t="n"/>
      <c r="BO567" s="218" t="n"/>
      <c r="BP567" s="218" t="n"/>
      <c r="BQ567" s="218" t="n"/>
      <c r="BR567" s="218" t="n"/>
      <c r="BS567" s="218" t="n"/>
      <c r="BT567" s="218" t="n"/>
      <c r="BU567" s="218" t="n"/>
      <c r="BV567" s="218" t="n"/>
      <c r="BW567" s="218" t="n"/>
      <c r="BX567" s="221" t="n"/>
      <c r="BY567" s="221" t="n"/>
      <c r="BZ567" s="221" t="n"/>
      <c r="CA567" s="221" t="n"/>
      <c r="CB567" s="221" t="n"/>
      <c r="CC567" s="221" t="n"/>
      <c r="CD567" s="221" t="n"/>
      <c r="CE567" s="221" t="n"/>
      <c r="CF567" s="221" t="n"/>
      <c r="CG567" s="222" t="n"/>
      <c r="CH567" s="217" t="n">
        <v>0.015</v>
      </c>
      <c r="CI567" s="449" t="n"/>
      <c r="CJ567" s="224" t="n"/>
      <c r="CK567" s="196" t="n"/>
      <c r="CL567" s="196" t="n"/>
      <c r="CM567" s="196" t="n"/>
      <c r="CN567" s="196" t="n"/>
      <c r="CO567" s="196" t="inlineStr">
        <is>
          <t>الكترولوكس</t>
        </is>
      </c>
      <c r="CP567" s="24" t="inlineStr">
        <is>
          <t>القاهرة للصناعات المغذية غسالات</t>
        </is>
      </c>
      <c r="CQ567" s="367" t="inlineStr">
        <is>
          <t>PDAWP7197</t>
        </is>
      </c>
      <c r="CR567" s="367" t="inlineStr">
        <is>
          <t>دلتا</t>
        </is>
      </c>
      <c r="CS567" s="367" t="n">
        <v>4</v>
      </c>
      <c r="CT567" s="367" t="n"/>
      <c r="CU567" s="367" t="n"/>
      <c r="CV567" s="367" t="n"/>
      <c r="CW567" s="367" t="n"/>
      <c r="CX567" s="367" t="n"/>
      <c r="CY567" s="367">
        <f>IFERROR(ROUND(STDEV(AN567,L567),1),"")</f>
        <v/>
      </c>
      <c r="CZ567" s="235">
        <f>IFERROR(ROUND(AVERAGE(O567:S567,AA567:AE567),0),"")</f>
        <v/>
      </c>
      <c r="DA567" s="235">
        <f>IFERROR(AVERAGE(T567:X567,AF567:AJ567),"")</f>
        <v/>
      </c>
      <c r="DB567" s="96" t="n"/>
      <c r="DC567" s="431">
        <f>SUM(BL567:BT567,AW567:BE567)</f>
        <v/>
      </c>
      <c r="DD567">
        <f>ROUND(DC567/K567,0)</f>
        <v/>
      </c>
      <c r="DE567">
        <f>IFERROR(ROUND(AVERAGE(Y567:Z567,AK567:AL567),0),"")</f>
        <v/>
      </c>
      <c r="DF567" s="218">
        <f>IFERROR(ROUND((3600/DE567*J567),0),"")</f>
        <v/>
      </c>
      <c r="DG567">
        <f>IFERROR(ROUND(DD567/DF567,1),"")</f>
        <v/>
      </c>
      <c r="DH567" s="431">
        <f>DD567+DB567</f>
        <v/>
      </c>
      <c r="DI567">
        <f>DC567/DH567</f>
        <v/>
      </c>
      <c r="DK567" s="431">
        <f>DF567-AP567</f>
        <v/>
      </c>
      <c r="DL567" s="367" t="n"/>
      <c r="DM567" s="367" t="n"/>
      <c r="DN567" s="367" t="n"/>
      <c r="DO567" s="367" t="n"/>
      <c r="DP567" s="367" t="n"/>
      <c r="DQ567" s="367" t="n"/>
      <c r="DR567" s="367" t="n"/>
      <c r="DS567" s="367" t="n"/>
      <c r="DT567" s="367" t="n"/>
      <c r="DU567" s="367" t="n"/>
      <c r="DV567" s="367" t="n"/>
      <c r="DW567" s="367" t="n"/>
      <c r="DX567" s="367" t="n"/>
      <c r="DY567" s="367" t="n"/>
      <c r="DZ567" s="367" t="n"/>
      <c r="EA567" s="367" t="n"/>
      <c r="EB567" s="367" t="n"/>
      <c r="EC567" s="367" t="n"/>
      <c r="ED567" s="367" t="n"/>
      <c r="EE567" s="367" t="n"/>
      <c r="EF567" s="367" t="n"/>
      <c r="EG567" s="367" t="n"/>
      <c r="EH567" s="367" t="n"/>
      <c r="EI567" s="367" t="n"/>
    </row>
    <row r="568" ht="31.5" customFormat="1" customHeight="1" s="242">
      <c r="A568" s="236" t="n">
        <v>2022</v>
      </c>
      <c r="B568" s="192" t="n">
        <v>1</v>
      </c>
      <c r="C568" s="448" t="n">
        <v>44587</v>
      </c>
      <c r="D568" s="192" t="n">
        <v>125</v>
      </c>
      <c r="E568" s="192" t="n">
        <v>691</v>
      </c>
      <c r="F568" s="192" t="n">
        <v>7</v>
      </c>
      <c r="G568" s="241" t="inlineStr">
        <is>
          <t>زوايا خلفيه كيلوباترا</t>
        </is>
      </c>
      <c r="H568" t="inlineStr">
        <is>
          <t>FMDAII2RCP0000</t>
        </is>
      </c>
      <c r="I568" t="inlineStr">
        <is>
          <t>1400*1700</t>
        </is>
      </c>
      <c r="J568" t="n">
        <v>4</v>
      </c>
      <c r="K568" t="n">
        <v>4</v>
      </c>
      <c r="L568" s="243" t="n">
        <v>194</v>
      </c>
      <c r="M568" s="244" t="n">
        <v>174.6</v>
      </c>
      <c r="N568" s="245" t="n">
        <v>213.4</v>
      </c>
      <c r="O568" s="235" t="n">
        <v>11395</v>
      </c>
      <c r="P568" s="235" t="n">
        <v>11607</v>
      </c>
      <c r="Q568" s="235" t="n">
        <v>11554</v>
      </c>
      <c r="R568" s="235" t="n">
        <v>11342</v>
      </c>
      <c r="S568" s="235" t="n">
        <v>11236</v>
      </c>
      <c r="T568" s="235" t="n">
        <v>9805</v>
      </c>
      <c r="U568" s="235" t="n">
        <v>10918</v>
      </c>
      <c r="V568" s="235" t="n">
        <v>10123</v>
      </c>
      <c r="W568" s="235" t="n">
        <v>9805</v>
      </c>
      <c r="X568" s="235" t="n">
        <v>9540</v>
      </c>
      <c r="Y568" s="195" t="n">
        <v>116</v>
      </c>
      <c r="Z568" s="195" t="n">
        <v>112</v>
      </c>
      <c r="AA568" s="235" t="n">
        <v>11713</v>
      </c>
      <c r="AB568" s="235" t="n">
        <v>11872</v>
      </c>
      <c r="AC568" s="235" t="n"/>
      <c r="AD568" s="235" t="n"/>
      <c r="AE568" s="235" t="n"/>
      <c r="AF568" s="235" t="n">
        <v>9805</v>
      </c>
      <c r="AG568" s="235" t="n">
        <v>9858</v>
      </c>
      <c r="AH568" s="235" t="n"/>
      <c r="AI568" s="235" t="n"/>
      <c r="AJ568" s="235" t="n"/>
      <c r="AK568" s="195" t="n">
        <v>115</v>
      </c>
      <c r="AL568" s="195" t="n">
        <v>116</v>
      </c>
      <c r="AM568" s="235" t="n"/>
      <c r="AN568" s="235" t="n"/>
      <c r="AO568" s="282" t="n"/>
      <c r="AP568" s="219" t="n">
        <v>120</v>
      </c>
      <c r="AQ568" s="220" t="n">
        <v>120</v>
      </c>
      <c r="AR568" s="218" t="n"/>
      <c r="AS568" s="218" t="n"/>
      <c r="AT568" s="218" t="n"/>
      <c r="AU568" s="218" t="n"/>
      <c r="AV568" s="218" t="n">
        <v>52152</v>
      </c>
      <c r="AW568" s="218" t="n">
        <v>159</v>
      </c>
      <c r="AX568" s="218" t="n">
        <v>212</v>
      </c>
      <c r="AY568" s="218" t="n">
        <v>106</v>
      </c>
      <c r="AZ568" s="218" t="n"/>
      <c r="BA568" s="218" t="n"/>
      <c r="BB568" s="218" t="n"/>
      <c r="BC568" s="218" t="n"/>
      <c r="BD568" s="218" t="n"/>
      <c r="BE568" s="218" t="n"/>
      <c r="BF568" s="218" t="n"/>
      <c r="BG568" s="218" t="n"/>
      <c r="BH568" s="218" t="n">
        <v>52629</v>
      </c>
      <c r="BI568" s="218" t="n"/>
      <c r="BJ568" s="218" t="n"/>
      <c r="BK568" s="218" t="n">
        <v>66144</v>
      </c>
      <c r="BL568" s="218" t="n">
        <v>106</v>
      </c>
      <c r="BM568" s="218" t="n">
        <v>106</v>
      </c>
      <c r="BN568" s="218" t="n">
        <v>159</v>
      </c>
      <c r="BO568" s="218" t="n"/>
      <c r="BP568" s="218" t="n"/>
      <c r="BQ568" s="218" t="n"/>
      <c r="BR568" s="218" t="n"/>
      <c r="BS568" s="218" t="n"/>
      <c r="BT568" s="218" t="n"/>
      <c r="BU568" s="218" t="n"/>
      <c r="BV568" s="218" t="n"/>
      <c r="BW568" s="218" t="n">
        <v>53</v>
      </c>
      <c r="BX568" s="221" t="n">
        <v>53</v>
      </c>
      <c r="BY568" s="221" t="n">
        <v>53</v>
      </c>
      <c r="BZ568" s="221" t="n"/>
      <c r="CA568" s="221" t="n"/>
      <c r="CB568" s="221" t="n"/>
      <c r="CC568" s="221" t="n"/>
      <c r="CD568" s="221" t="n"/>
      <c r="CE568" s="221" t="n"/>
      <c r="CF568" s="221" t="n"/>
      <c r="CG568" s="222" t="n"/>
      <c r="CH568" s="217" t="n">
        <v>0.015</v>
      </c>
      <c r="CI568" s="449" t="n"/>
      <c r="CJ568" s="224" t="n"/>
      <c r="CK568" s="196" t="n"/>
      <c r="CL568" s="196" t="n"/>
      <c r="CM568" s="196" t="n"/>
      <c r="CN568" s="196" t="n"/>
      <c r="CO568" s="196" t="inlineStr">
        <is>
          <t>Media</t>
        </is>
      </c>
      <c r="CP568" s="24" t="inlineStr">
        <is>
          <t>Media</t>
        </is>
      </c>
      <c r="CQ568" s="367" t="n"/>
      <c r="CR568" s="367" t="n"/>
      <c r="CS568" s="367" t="n">
        <v>4</v>
      </c>
      <c r="CT568" s="367" t="n"/>
      <c r="CU568" s="367" t="n"/>
      <c r="CV568" s="367" t="n"/>
      <c r="CW568" s="367" t="n"/>
      <c r="CX568" s="367" t="n"/>
      <c r="CY568" s="367">
        <f>IFERROR(ROUND(STDEV(AN568,L568),1),"")</f>
        <v/>
      </c>
      <c r="CZ568" s="235">
        <f>IFERROR(ROUND(AVERAGE(O568:S568,AA568:AE568),0),"")</f>
        <v/>
      </c>
      <c r="DA568" s="235">
        <f>IFERROR(AVERAGE(T568:X568,AF568:AJ568),"")</f>
        <v/>
      </c>
      <c r="DB568" s="96" t="n"/>
      <c r="DC568" s="431">
        <f>SUM(BL568:BT568,AW568:BE568)</f>
        <v/>
      </c>
      <c r="DD568">
        <f>ROUND(DC568/K568,0)</f>
        <v/>
      </c>
      <c r="DE568">
        <f>IFERROR(ROUND(AVERAGE(Y568:Z568,AK568:AL568),0),"")</f>
        <v/>
      </c>
      <c r="DF568" s="218">
        <f>IFERROR(ROUND((3600/DE568*J568),0),"")</f>
        <v/>
      </c>
      <c r="DG568">
        <f>IFERROR(ROUND(DD568/DF568,1),"")</f>
        <v/>
      </c>
      <c r="DH568" s="431">
        <f>DD568+DB568</f>
        <v/>
      </c>
      <c r="DI568">
        <f>DC568/DH568</f>
        <v/>
      </c>
      <c r="DK568" s="431">
        <f>DF568-AP568</f>
        <v/>
      </c>
      <c r="DL568" s="367" t="n"/>
      <c r="DM568" s="367" t="n"/>
      <c r="DN568" s="367" t="n"/>
      <c r="DO568" s="367" t="n"/>
      <c r="DP568" s="367" t="n"/>
      <c r="DQ568" s="367" t="n"/>
      <c r="DR568" s="367" t="n"/>
      <c r="DS568" s="367" t="n"/>
      <c r="DT568" s="367" t="n"/>
      <c r="DU568" s="367" t="n"/>
      <c r="DV568" s="367" t="n"/>
      <c r="DW568" s="367" t="n"/>
      <c r="DX568" s="367" t="n"/>
      <c r="DY568" s="367" t="n"/>
      <c r="DZ568" s="367" t="n"/>
      <c r="EA568" s="367" t="n"/>
      <c r="EB568" s="367" t="n"/>
      <c r="EC568" s="367" t="n"/>
      <c r="ED568" s="367" t="n"/>
      <c r="EE568" s="367" t="n"/>
      <c r="EF568" s="367" t="n"/>
      <c r="EG568" s="367" t="n"/>
      <c r="EH568" s="367" t="n"/>
      <c r="EI568" s="367" t="n"/>
    </row>
    <row r="569" ht="31.5" customFormat="1" customHeight="1" s="242">
      <c r="A569" s="236" t="n">
        <v>2022</v>
      </c>
      <c r="B569" s="192" t="n">
        <v>1</v>
      </c>
      <c r="C569" s="448" t="n">
        <v>44587</v>
      </c>
      <c r="D569" s="192" t="n">
        <v>395</v>
      </c>
      <c r="E569" s="192" t="n">
        <v>609</v>
      </c>
      <c r="F569" s="192" t="n">
        <v>7</v>
      </c>
      <c r="G569" s="241" t="inlineStr">
        <is>
          <t>قاعده فوم جديده- منلو</t>
        </is>
      </c>
      <c r="H569" t="inlineStr">
        <is>
          <t>FMMINI10000044</t>
        </is>
      </c>
      <c r="I569" t="inlineStr">
        <is>
          <t>1400*1700</t>
        </is>
      </c>
      <c r="J569" t="n">
        <v>3</v>
      </c>
      <c r="K569" t="n">
        <v>3</v>
      </c>
      <c r="L569" s="243" t="n">
        <v>50</v>
      </c>
      <c r="M569" s="244" t="n">
        <v>46.5</v>
      </c>
      <c r="N569" s="245" t="n">
        <v>53.5</v>
      </c>
      <c r="O569" s="235" t="n"/>
      <c r="P569" s="235" t="n"/>
      <c r="Q569" s="235" t="n"/>
      <c r="R569" s="235" t="n"/>
      <c r="S569" s="235" t="n"/>
      <c r="T569" s="235" t="n"/>
      <c r="U569" s="235" t="n"/>
      <c r="V569" s="235" t="n"/>
      <c r="W569" s="235" t="n"/>
      <c r="X569" s="235" t="n"/>
      <c r="Y569" s="195" t="n">
        <v>112</v>
      </c>
      <c r="Z569" s="195" t="n">
        <v>111</v>
      </c>
      <c r="AA569" s="235" t="n"/>
      <c r="AB569" s="235" t="n"/>
      <c r="AC569" s="235" t="n"/>
      <c r="AD569" s="235" t="n"/>
      <c r="AE569" s="235" t="n"/>
      <c r="AF569" s="235" t="n"/>
      <c r="AG569" s="235" t="n"/>
      <c r="AH569" s="235" t="n"/>
      <c r="AI569" s="235" t="n"/>
      <c r="AJ569" s="235" t="n"/>
      <c r="AK569" s="195" t="n">
        <v>112</v>
      </c>
      <c r="AL569" s="195" t="n">
        <v>110</v>
      </c>
      <c r="AM569" s="235" t="n"/>
      <c r="AN569" s="235" t="n"/>
      <c r="AO569" s="282" t="n"/>
      <c r="AP569" s="219" t="n">
        <v>90</v>
      </c>
      <c r="AQ569" s="220" t="n">
        <v>120</v>
      </c>
      <c r="AR569" s="218" t="n"/>
      <c r="AS569" s="218" t="n"/>
      <c r="AT569" s="218" t="n"/>
      <c r="AU569" s="218" t="n"/>
      <c r="AV569" s="218" t="n"/>
      <c r="AW569" s="218" t="n"/>
      <c r="AX569" s="218" t="n"/>
      <c r="AY569" s="218" t="n"/>
      <c r="AZ569" s="218" t="n"/>
      <c r="BA569" s="218" t="n"/>
      <c r="BB569" s="218" t="n"/>
      <c r="BC569" s="218" t="n"/>
      <c r="BD569" s="218" t="n"/>
      <c r="BE569" s="218" t="n"/>
      <c r="BF569" s="218" t="n"/>
      <c r="BG569" s="218" t="n"/>
      <c r="BH569" s="218" t="n"/>
      <c r="BI569" s="218" t="n"/>
      <c r="BJ569" s="218" t="n"/>
      <c r="BK569" s="218" t="n"/>
      <c r="BL569" s="218" t="n"/>
      <c r="BM569" s="218" t="n"/>
      <c r="BN569" s="218" t="n"/>
      <c r="BO569" s="218" t="n"/>
      <c r="BP569" s="218" t="n"/>
      <c r="BQ569" s="218" t="n"/>
      <c r="BR569" s="218" t="n"/>
      <c r="BS569" s="218" t="n"/>
      <c r="BT569" s="218" t="n"/>
      <c r="BU569" s="218" t="n"/>
      <c r="BV569" s="218" t="n"/>
      <c r="BW569" s="218" t="n"/>
      <c r="BX569" s="221" t="n"/>
      <c r="BY569" s="221" t="n"/>
      <c r="BZ569" s="221" t="n"/>
      <c r="CA569" s="221" t="n"/>
      <c r="CB569" s="221" t="n"/>
      <c r="CC569" s="221" t="n"/>
      <c r="CD569" s="221" t="n"/>
      <c r="CE569" s="221" t="n"/>
      <c r="CF569" s="221" t="n"/>
      <c r="CG569" s="222" t="n"/>
      <c r="CH569" s="217" t="n">
        <v>0.015</v>
      </c>
      <c r="CI569" s="449" t="n"/>
      <c r="CJ569" s="224" t="n"/>
      <c r="CK569" s="196" t="n"/>
      <c r="CL569" s="196" t="n"/>
      <c r="CM569" s="196" t="n"/>
      <c r="CN569" s="196" t="n"/>
      <c r="CO569" s="196" t="inlineStr">
        <is>
          <t>ميلو</t>
        </is>
      </c>
      <c r="CP569" s="24" t="inlineStr">
        <is>
          <t>ميلو</t>
        </is>
      </c>
      <c r="CQ569" s="367" t="n"/>
      <c r="CR569" s="367" t="n"/>
      <c r="CS569" s="367" t="n">
        <v>4</v>
      </c>
      <c r="CT569" s="367" t="n"/>
      <c r="CU569" s="367" t="n"/>
      <c r="CV569" s="367" t="n"/>
      <c r="CW569" s="367" t="n"/>
      <c r="CX569" s="367" t="n"/>
      <c r="CY569" s="367">
        <f>IFERROR(ROUND(STDEV(AN569,L569),1),"")</f>
        <v/>
      </c>
      <c r="CZ569" s="235">
        <f>IFERROR(ROUND(AVERAGE(O569:S569,AA569:AE569),0),"")</f>
        <v/>
      </c>
      <c r="DA569" s="235">
        <f>IFERROR(AVERAGE(T569:X569,AF569:AJ569),"")</f>
        <v/>
      </c>
      <c r="DB569" s="96" t="n"/>
      <c r="DC569" s="431">
        <f>SUM(BL569:BT569,AW569:BE569)</f>
        <v/>
      </c>
      <c r="DD569">
        <f>ROUND(DC569/K569,0)</f>
        <v/>
      </c>
      <c r="DE569">
        <f>IFERROR(ROUND(AVERAGE(Y569:Z569,AK569:AL569),0),"")</f>
        <v/>
      </c>
      <c r="DF569" s="218">
        <f>IFERROR(ROUND((3600/DE569*J569),0),"")</f>
        <v/>
      </c>
      <c r="DG569">
        <f>IFERROR(ROUND(DD569/DF569,1),"")</f>
        <v/>
      </c>
      <c r="DH569" s="431">
        <f>DD569+DB569</f>
        <v/>
      </c>
      <c r="DI569">
        <f>DC569/DH569</f>
        <v/>
      </c>
      <c r="DK569" s="431">
        <f>DF569-AP569</f>
        <v/>
      </c>
      <c r="DL569" s="367" t="n"/>
      <c r="DM569" s="367" t="n"/>
      <c r="DN569" s="367" t="n"/>
      <c r="DO569" s="367" t="n"/>
      <c r="DP569" s="367" t="n"/>
      <c r="DQ569" s="367" t="n"/>
      <c r="DR569" s="367" t="n"/>
      <c r="DS569" s="367" t="n"/>
      <c r="DT569" s="367" t="n"/>
      <c r="DU569" s="367" t="n"/>
      <c r="DV569" s="367" t="n"/>
      <c r="DW569" s="367" t="n"/>
      <c r="DX569" s="367" t="n"/>
      <c r="DY569" s="367" t="n"/>
      <c r="DZ569" s="367" t="n"/>
      <c r="EA569" s="367" t="n"/>
      <c r="EB569" s="367" t="n"/>
      <c r="EC569" s="367" t="n"/>
      <c r="ED569" s="367" t="n"/>
      <c r="EE569" s="367" t="n"/>
      <c r="EF569" s="367" t="n"/>
      <c r="EG569" s="367" t="n"/>
      <c r="EH569" s="367" t="n"/>
      <c r="EI569" s="367" t="n"/>
    </row>
    <row r="570" ht="31.5" customFormat="1" customHeight="1" s="242">
      <c r="A570" s="236" t="n">
        <v>2022</v>
      </c>
      <c r="B570" s="192" t="n">
        <v>1</v>
      </c>
      <c r="C570" s="448" t="n">
        <v>44587</v>
      </c>
      <c r="D570" s="192" t="n">
        <v>18</v>
      </c>
      <c r="E570" s="192" t="n">
        <v>50</v>
      </c>
      <c r="F570" s="192" t="n">
        <v>8</v>
      </c>
      <c r="G570" s="241" t="inlineStr">
        <is>
          <t>LgWashing machine (Angels)</t>
        </is>
      </c>
      <c r="H570" t="inlineStr">
        <is>
          <t>FMLGEI40000000</t>
        </is>
      </c>
      <c r="I570" t="inlineStr">
        <is>
          <t>1700*1400</t>
        </is>
      </c>
      <c r="J570" t="n">
        <v>2</v>
      </c>
      <c r="K570" t="n">
        <v>3</v>
      </c>
      <c r="L570" s="243" t="n">
        <v>54</v>
      </c>
      <c r="M570" s="244" t="n">
        <v>51.57</v>
      </c>
      <c r="N570" s="245" t="n">
        <v>56.43</v>
      </c>
      <c r="O570" s="235" t="n"/>
      <c r="P570" s="235" t="n"/>
      <c r="Q570" s="235" t="n"/>
      <c r="R570" s="235" t="n"/>
      <c r="S570" s="235" t="n"/>
      <c r="T570" s="235" t="n"/>
      <c r="U570" s="235" t="n"/>
      <c r="V570" s="235" t="n"/>
      <c r="W570" s="235" t="n"/>
      <c r="X570" s="235" t="n"/>
      <c r="Y570" s="195" t="n">
        <v>105</v>
      </c>
      <c r="Z570" s="195" t="n">
        <v>105</v>
      </c>
      <c r="AA570" s="235" t="n"/>
      <c r="AB570" s="235" t="n"/>
      <c r="AC570" s="235" t="n"/>
      <c r="AD570" s="235" t="n"/>
      <c r="AE570" s="235" t="n"/>
      <c r="AF570" s="235" t="n"/>
      <c r="AG570" s="235" t="n"/>
      <c r="AH570" s="235" t="n"/>
      <c r="AI570" s="235" t="n"/>
      <c r="AJ570" s="235" t="n"/>
      <c r="AK570" s="195" t="n">
        <v>106</v>
      </c>
      <c r="AL570" s="195" t="n">
        <v>105</v>
      </c>
      <c r="AM570" s="235" t="n"/>
      <c r="AN570" s="235" t="n"/>
      <c r="AO570" s="282" t="n"/>
      <c r="AP570" s="219" t="n">
        <v>101</v>
      </c>
      <c r="AQ570" s="220" t="n">
        <v>107</v>
      </c>
      <c r="AR570" s="218" t="n"/>
      <c r="AS570" s="218" t="n"/>
      <c r="AT570" s="218" t="n"/>
      <c r="AU570" s="218" t="n"/>
      <c r="AV570" s="218" t="n"/>
      <c r="AW570" s="218" t="n"/>
      <c r="AX570" s="218" t="n"/>
      <c r="AY570" s="218" t="n"/>
      <c r="AZ570" s="218" t="n"/>
      <c r="BA570" s="218" t="n"/>
      <c r="BB570" s="218" t="n"/>
      <c r="BC570" s="218" t="n"/>
      <c r="BD570" s="218" t="n"/>
      <c r="BE570" s="218" t="n"/>
      <c r="BF570" s="218" t="n"/>
      <c r="BG570" s="218" t="n"/>
      <c r="BH570" s="218" t="n"/>
      <c r="BI570" s="218" t="n"/>
      <c r="BJ570" s="218" t="n"/>
      <c r="BK570" s="218" t="n"/>
      <c r="BL570" s="218" t="n"/>
      <c r="BM570" s="218" t="n"/>
      <c r="BN570" s="218" t="n"/>
      <c r="BO570" s="218" t="n"/>
      <c r="BP570" s="218" t="n"/>
      <c r="BQ570" s="218" t="n"/>
      <c r="BR570" s="218" t="n"/>
      <c r="BS570" s="218" t="n"/>
      <c r="BT570" s="218" t="n"/>
      <c r="BU570" s="218" t="n"/>
      <c r="BV570" s="218" t="n"/>
      <c r="BW570" s="218" t="n"/>
      <c r="BX570" s="221" t="n"/>
      <c r="BY570" s="221" t="n"/>
      <c r="BZ570" s="221" t="n"/>
      <c r="CA570" s="221" t="n"/>
      <c r="CB570" s="221" t="n"/>
      <c r="CC570" s="221" t="n"/>
      <c r="CD570" s="221" t="n"/>
      <c r="CE570" s="221" t="n"/>
      <c r="CF570" s="221" t="n"/>
      <c r="CG570" s="222" t="n"/>
      <c r="CH570" s="217" t="n">
        <v>0.015</v>
      </c>
      <c r="CI570" s="449" t="n"/>
      <c r="CJ570" s="224" t="n"/>
      <c r="CK570" s="196" t="n"/>
      <c r="CL570" s="196" t="n"/>
      <c r="CM570" s="196" t="n"/>
      <c r="CN570" s="196" t="n"/>
      <c r="CO570" s="196" t="inlineStr">
        <is>
          <t>LG</t>
        </is>
      </c>
      <c r="CP570" s="24" t="inlineStr">
        <is>
          <t>HE</t>
        </is>
      </c>
      <c r="CQ570" s="367" t="inlineStr">
        <is>
          <t>3920FZ3114C</t>
        </is>
      </c>
      <c r="CR570" s="367" t="inlineStr">
        <is>
          <t>mmf</t>
        </is>
      </c>
      <c r="CS570" s="367" t="n">
        <v>4</v>
      </c>
      <c r="CT570" s="367" t="n"/>
      <c r="CU570" s="367" t="n"/>
      <c r="CV570" s="367" t="n"/>
      <c r="CW570" s="367" t="n"/>
      <c r="CX570" s="367" t="n"/>
      <c r="CY570" s="367">
        <f>IFERROR(ROUND(STDEV(AN570,L570),1),"")</f>
        <v/>
      </c>
      <c r="CZ570" s="235">
        <f>IFERROR(ROUND(AVERAGE(O570:S570,AA570:AE570),0),"")</f>
        <v/>
      </c>
      <c r="DA570" s="235">
        <f>IFERROR(AVERAGE(T570:X570,AF570:AJ570),"")</f>
        <v/>
      </c>
      <c r="DB570" s="96" t="n"/>
      <c r="DC570" s="431">
        <f>SUM(BL570:BT570,AW570:BE570)</f>
        <v/>
      </c>
      <c r="DD570">
        <f>ROUND(DC570/K570,0)</f>
        <v/>
      </c>
      <c r="DE570">
        <f>IFERROR(ROUND(AVERAGE(Y570:Z570,AK570:AL570),0),"")</f>
        <v/>
      </c>
      <c r="DF570" s="218">
        <f>IFERROR(ROUND((3600/DE570*J570),0),"")</f>
        <v/>
      </c>
      <c r="DG570">
        <f>IFERROR(ROUND(DD570/DF570,1),"")</f>
        <v/>
      </c>
      <c r="DH570" s="431">
        <f>DD570+DB570</f>
        <v/>
      </c>
      <c r="DI570">
        <f>DC570/DH570</f>
        <v/>
      </c>
      <c r="DK570" s="431">
        <f>DF570-AP570</f>
        <v/>
      </c>
      <c r="DL570" s="367" t="n"/>
      <c r="DM570" s="367" t="n"/>
      <c r="DN570" s="367" t="n"/>
      <c r="DO570" s="367" t="n"/>
      <c r="DP570" s="367" t="n"/>
      <c r="DQ570" s="367" t="n"/>
      <c r="DR570" s="367" t="n"/>
      <c r="DS570" s="367" t="n"/>
      <c r="DT570" s="367" t="n"/>
      <c r="DU570" s="367" t="n"/>
      <c r="DV570" s="367" t="n"/>
      <c r="DW570" s="367" t="n"/>
      <c r="DX570" s="367" t="n"/>
      <c r="DY570" s="367" t="n"/>
      <c r="DZ570" s="367" t="n"/>
      <c r="EA570" s="367" t="n"/>
      <c r="EB570" s="367" t="n"/>
      <c r="EC570" s="367" t="n"/>
      <c r="ED570" s="367" t="n"/>
      <c r="EE570" s="367" t="n"/>
      <c r="EF570" s="367" t="n"/>
      <c r="EG570" s="367" t="n"/>
      <c r="EH570" s="367" t="n"/>
      <c r="EI570" s="367" t="n"/>
    </row>
    <row r="571" ht="31.5" customFormat="1" customHeight="1" s="242">
      <c r="A571" s="236" t="n">
        <v>2022</v>
      </c>
      <c r="B571" s="192" t="n">
        <v>1</v>
      </c>
      <c r="C571" s="448" t="n">
        <v>44587</v>
      </c>
      <c r="D571" s="192" t="n">
        <v>125</v>
      </c>
      <c r="E571" s="192" t="n">
        <v>690</v>
      </c>
      <c r="F571" s="192" t="n">
        <v>8</v>
      </c>
      <c r="G571" s="241" t="inlineStr">
        <is>
          <t>زوايا اماميه كيلوباترا</t>
        </is>
      </c>
      <c r="H571" t="inlineStr">
        <is>
          <t>FMDAII2FCP0000</t>
        </is>
      </c>
      <c r="I571" t="inlineStr">
        <is>
          <t>1400*1700</t>
        </is>
      </c>
      <c r="J571" t="n">
        <v>4</v>
      </c>
      <c r="K571" t="n">
        <v>4</v>
      </c>
      <c r="L571" s="243" t="n">
        <v>170</v>
      </c>
      <c r="M571" s="244" t="n">
        <v>153</v>
      </c>
      <c r="N571" s="245" t="n">
        <v>187</v>
      </c>
      <c r="O571" s="235" t="n">
        <v>10070</v>
      </c>
      <c r="P571" s="235" t="n">
        <v>10229</v>
      </c>
      <c r="Q571" s="235" t="n">
        <v>9752</v>
      </c>
      <c r="R571" s="235" t="n">
        <v>9911</v>
      </c>
      <c r="S571" s="235" t="n">
        <v>9540</v>
      </c>
      <c r="T571" s="235" t="n">
        <v>8586</v>
      </c>
      <c r="U571" s="235" t="n">
        <v>8268</v>
      </c>
      <c r="V571" s="235" t="n">
        <v>8639</v>
      </c>
      <c r="W571" s="235" t="n">
        <v>8480</v>
      </c>
      <c r="X571" s="235" t="n">
        <v>8745</v>
      </c>
      <c r="Y571" s="195" t="n">
        <v>116</v>
      </c>
      <c r="Z571" s="195" t="n">
        <v>112</v>
      </c>
      <c r="AA571" s="235" t="n">
        <v>9911</v>
      </c>
      <c r="AB571" s="235" t="n">
        <v>10123</v>
      </c>
      <c r="AC571" s="235" t="n"/>
      <c r="AD571" s="235" t="n"/>
      <c r="AE571" s="235" t="n"/>
      <c r="AF571" s="235" t="n">
        <v>8851</v>
      </c>
      <c r="AG571" s="235" t="n">
        <v>9010</v>
      </c>
      <c r="AH571" s="235" t="n"/>
      <c r="AI571" s="235" t="n"/>
      <c r="AJ571" s="235" t="n"/>
      <c r="AK571" s="195" t="n">
        <v>115</v>
      </c>
      <c r="AL571" s="195" t="n">
        <v>116</v>
      </c>
      <c r="AM571" s="235" t="n"/>
      <c r="AN571" s="235" t="n"/>
      <c r="AO571" s="282" t="n"/>
      <c r="AP571" s="219" t="n">
        <v>120</v>
      </c>
      <c r="AQ571" s="220" t="n">
        <v>120</v>
      </c>
      <c r="AR571" s="218" t="n"/>
      <c r="AS571" s="218" t="n"/>
      <c r="AT571" s="218" t="n"/>
      <c r="AU571" s="218" t="n"/>
      <c r="AV571" s="218" t="n">
        <v>52152</v>
      </c>
      <c r="AW571" s="218" t="n">
        <v>159</v>
      </c>
      <c r="AX571" s="218" t="n">
        <v>212</v>
      </c>
      <c r="AY571" s="218" t="n"/>
      <c r="AZ571" s="218" t="n"/>
      <c r="BA571" s="218" t="n"/>
      <c r="BB571" s="218" t="n"/>
      <c r="BC571" s="218" t="n"/>
      <c r="BD571" s="218" t="n"/>
      <c r="BE571" s="218" t="n"/>
      <c r="BF571" s="218" t="n"/>
      <c r="BG571" s="218" t="n"/>
      <c r="BH571" s="218" t="n">
        <v>52523</v>
      </c>
      <c r="BI571" s="218" t="n"/>
      <c r="BJ571" s="218" t="n"/>
      <c r="BK571" s="218" t="n">
        <v>66144</v>
      </c>
      <c r="BL571" s="218" t="n">
        <v>159</v>
      </c>
      <c r="BM571" s="218" t="n">
        <v>106</v>
      </c>
      <c r="BN571" s="218" t="n">
        <v>53</v>
      </c>
      <c r="BO571" s="218" t="n"/>
      <c r="BP571" s="218" t="n"/>
      <c r="BQ571" s="218" t="n"/>
      <c r="BR571" s="218" t="n"/>
      <c r="BS571" s="218" t="n"/>
      <c r="BT571" s="218" t="n"/>
      <c r="BU571" s="218" t="n"/>
      <c r="BV571" s="218" t="n"/>
      <c r="BW571" s="218" t="n">
        <v>53</v>
      </c>
      <c r="BX571" s="221" t="n">
        <v>53</v>
      </c>
      <c r="BY571" s="221" t="n"/>
      <c r="BZ571" s="221" t="n"/>
      <c r="CA571" s="221" t="n"/>
      <c r="CB571" s="221" t="n"/>
      <c r="CC571" s="221" t="n"/>
      <c r="CD571" s="221" t="n"/>
      <c r="CE571" s="221" t="n"/>
      <c r="CF571" s="221" t="n"/>
      <c r="CG571" s="222" t="n"/>
      <c r="CH571" s="217" t="n">
        <v>0.015</v>
      </c>
      <c r="CI571" s="449" t="n"/>
      <c r="CJ571" s="224" t="n"/>
      <c r="CK571" s="196" t="n"/>
      <c r="CL571" s="196" t="n"/>
      <c r="CM571" s="196" t="n"/>
      <c r="CN571" s="196" t="n"/>
      <c r="CO571" s="196" t="inlineStr">
        <is>
          <t>Media</t>
        </is>
      </c>
      <c r="CP571" s="24" t="inlineStr">
        <is>
          <t>Media</t>
        </is>
      </c>
      <c r="CQ571" s="367" t="n"/>
      <c r="CR571" s="367" t="n"/>
      <c r="CS571" s="367" t="n">
        <v>4</v>
      </c>
      <c r="CT571" s="367" t="n"/>
      <c r="CU571" s="367" t="n"/>
      <c r="CV571" s="367" t="n"/>
      <c r="CW571" s="367" t="n"/>
      <c r="CX571" s="367" t="n"/>
      <c r="CY571" s="367">
        <f>IFERROR(ROUND(STDEV(AN571,L571),1),"")</f>
        <v/>
      </c>
      <c r="CZ571" s="235">
        <f>IFERROR(ROUND(AVERAGE(O571:S571,AA571:AE571),0),"")</f>
        <v/>
      </c>
      <c r="DA571" s="235">
        <f>IFERROR(AVERAGE(T571:X571,AF571:AJ571),"")</f>
        <v/>
      </c>
      <c r="DB571" s="96" t="n"/>
      <c r="DC571" s="431">
        <f>SUM(BL571:BT571,AW571:BE571)</f>
        <v/>
      </c>
      <c r="DD571">
        <f>ROUND(DC571/K571,0)</f>
        <v/>
      </c>
      <c r="DE571">
        <f>IFERROR(ROUND(AVERAGE(Y571:Z571,AK571:AL571),0),"")</f>
        <v/>
      </c>
      <c r="DF571" s="218">
        <f>IFERROR(ROUND((3600/DE571*J571),0),"")</f>
        <v/>
      </c>
      <c r="DG571">
        <f>IFERROR(ROUND(DD571/DF571,1),"")</f>
        <v/>
      </c>
      <c r="DH571" s="431">
        <f>DD571+DB571</f>
        <v/>
      </c>
      <c r="DI571">
        <f>DC571/DH571</f>
        <v/>
      </c>
      <c r="DK571" s="431">
        <f>DF571-AP571</f>
        <v/>
      </c>
      <c r="DL571" s="367" t="n"/>
      <c r="DM571" s="367" t="n"/>
      <c r="DN571" s="367" t="n"/>
      <c r="DO571" s="367" t="n"/>
      <c r="DP571" s="367" t="n"/>
      <c r="DQ571" s="367" t="n"/>
      <c r="DR571" s="367" t="n"/>
      <c r="DS571" s="367" t="n"/>
      <c r="DT571" s="367" t="n"/>
      <c r="DU571" s="367" t="n"/>
      <c r="DV571" s="367" t="n"/>
      <c r="DW571" s="367" t="n"/>
      <c r="DX571" s="367" t="n"/>
      <c r="DY571" s="367" t="n"/>
      <c r="DZ571" s="367" t="n"/>
      <c r="EA571" s="367" t="n"/>
      <c r="EB571" s="367" t="n"/>
      <c r="EC571" s="367" t="n"/>
      <c r="ED571" s="367" t="n"/>
      <c r="EE571" s="367" t="n"/>
      <c r="EF571" s="367" t="n"/>
      <c r="EG571" s="367" t="n"/>
      <c r="EH571" s="367" t="n"/>
      <c r="EI571" s="367" t="n"/>
    </row>
    <row r="572" ht="31.5" customFormat="1" customHeight="1" s="242">
      <c r="A572" s="236" t="n">
        <v>2022</v>
      </c>
      <c r="B572" s="192" t="n">
        <v>1</v>
      </c>
      <c r="C572" s="448" t="n">
        <v>44587</v>
      </c>
      <c r="D572" s="192" t="n">
        <v>142</v>
      </c>
      <c r="E572" s="192" t="n">
        <v>280</v>
      </c>
      <c r="F572" s="192" t="n">
        <v>8</v>
      </c>
      <c r="G572" s="241" t="inlineStr">
        <is>
          <t>صندق 10ك بنى سويف</t>
        </is>
      </c>
      <c r="H572" t="inlineStr">
        <is>
          <t>FM000B10000000</t>
        </is>
      </c>
      <c r="I572" t="inlineStr">
        <is>
          <t>1400*1700</t>
        </is>
      </c>
      <c r="J572" t="n">
        <v>3</v>
      </c>
      <c r="K572" t="n">
        <v>2</v>
      </c>
      <c r="L572" s="243" t="n">
        <v>323</v>
      </c>
      <c r="M572" s="244" t="n">
        <v>300.39</v>
      </c>
      <c r="N572" s="245" t="n">
        <v>345.61</v>
      </c>
      <c r="O572" s="235" t="n"/>
      <c r="P572" s="235" t="n"/>
      <c r="Q572" s="235" t="n"/>
      <c r="R572" s="235" t="n"/>
      <c r="S572" s="235" t="n"/>
      <c r="T572" s="235" t="n"/>
      <c r="U572" s="235" t="n"/>
      <c r="V572" s="235" t="n"/>
      <c r="W572" s="235" t="n"/>
      <c r="X572" s="235" t="n"/>
      <c r="Y572" s="195" t="n">
        <v>110</v>
      </c>
      <c r="Z572" s="195" t="n">
        <v>110</v>
      </c>
      <c r="AA572" s="235" t="n"/>
      <c r="AB572" s="235" t="n"/>
      <c r="AC572" s="235" t="n"/>
      <c r="AD572" s="235" t="n"/>
      <c r="AE572" s="235" t="n"/>
      <c r="AF572" s="235" t="n"/>
      <c r="AG572" s="235" t="n"/>
      <c r="AH572" s="235" t="n"/>
      <c r="AI572" s="235" t="n"/>
      <c r="AJ572" s="235" t="n"/>
      <c r="AK572" s="195" t="n">
        <v>108</v>
      </c>
      <c r="AL572" s="195" t="n">
        <v>108</v>
      </c>
      <c r="AM572" s="235" t="n"/>
      <c r="AN572" s="235" t="n"/>
      <c r="AO572" s="282" t="n"/>
      <c r="AP572" s="219" t="n">
        <v>105</v>
      </c>
      <c r="AQ572" s="220" t="n">
        <v>103</v>
      </c>
      <c r="AR572" s="218" t="n"/>
      <c r="AS572" s="218" t="n"/>
      <c r="AT572" s="218" t="n"/>
      <c r="AU572" s="218" t="n"/>
      <c r="AV572" s="218" t="n"/>
      <c r="AW572" s="218" t="n"/>
      <c r="AX572" s="218" t="n"/>
      <c r="AY572" s="218" t="n"/>
      <c r="AZ572" s="218" t="n"/>
      <c r="BA572" s="218" t="n"/>
      <c r="BB572" s="218" t="n"/>
      <c r="BC572" s="218" t="n"/>
      <c r="BD572" s="218" t="n"/>
      <c r="BE572" s="218" t="n"/>
      <c r="BF572" s="218" t="n"/>
      <c r="BG572" s="218" t="n"/>
      <c r="BH572" s="218" t="n"/>
      <c r="BI572" s="218" t="n"/>
      <c r="BJ572" s="218" t="n"/>
      <c r="BK572" s="218" t="n"/>
      <c r="BL572" s="218" t="n"/>
      <c r="BM572" s="218" t="n"/>
      <c r="BN572" s="218" t="n"/>
      <c r="BO572" s="218" t="n"/>
      <c r="BP572" s="218" t="n"/>
      <c r="BQ572" s="218" t="n"/>
      <c r="BR572" s="218" t="n"/>
      <c r="BS572" s="218" t="n"/>
      <c r="BT572" s="218" t="n"/>
      <c r="BU572" s="218" t="n"/>
      <c r="BV572" s="218" t="n"/>
      <c r="BW572" s="218" t="n"/>
      <c r="BX572" s="221" t="n"/>
      <c r="BY572" s="221" t="n"/>
      <c r="BZ572" s="221" t="n"/>
      <c r="CA572" s="221" t="n"/>
      <c r="CB572" s="221" t="n"/>
      <c r="CC572" s="221" t="n"/>
      <c r="CD572" s="221" t="n"/>
      <c r="CE572" s="221" t="n"/>
      <c r="CF572" s="221" t="n"/>
      <c r="CG572" s="222" t="n"/>
      <c r="CH572" s="217" t="n">
        <v>0.015</v>
      </c>
      <c r="CI572" s="449" t="n"/>
      <c r="CJ572" s="224" t="n"/>
      <c r="CK572" s="196" t="n"/>
      <c r="CL572" s="196" t="n"/>
      <c r="CM572" s="196" t="n"/>
      <c r="CN572" s="196" t="n"/>
      <c r="CO572" s="196" t="inlineStr">
        <is>
          <t>عملاء متنوعون</t>
        </is>
      </c>
      <c r="CP572" s="24" t="n"/>
      <c r="CQ572" s="367" t="n"/>
      <c r="CR572" s="367" t="n"/>
      <c r="CS572" s="367" t="n">
        <v>4</v>
      </c>
      <c r="CT572" s="367" t="n"/>
      <c r="CU572" s="367" t="n"/>
      <c r="CV572" s="367" t="n"/>
      <c r="CW572" s="367" t="n"/>
      <c r="CX572" s="367" t="n"/>
      <c r="CY572" s="367">
        <f>IFERROR(ROUND(STDEV(AN572,L572),1),"")</f>
        <v/>
      </c>
      <c r="CZ572" s="235">
        <f>IFERROR(ROUND(AVERAGE(O572:S572,AA572:AE572),0),"")</f>
        <v/>
      </c>
      <c r="DA572" s="235">
        <f>IFERROR(AVERAGE(T572:X572,AF572:AJ572),"")</f>
        <v/>
      </c>
      <c r="DB572" s="96" t="n"/>
      <c r="DC572" s="431">
        <f>SUM(BL572:BT572,AW572:BE572)</f>
        <v/>
      </c>
      <c r="DD572">
        <f>ROUND(DC572/K572,0)</f>
        <v/>
      </c>
      <c r="DE572">
        <f>IFERROR(ROUND(AVERAGE(Y572:Z572,AK572:AL572),0),"")</f>
        <v/>
      </c>
      <c r="DF572" s="218">
        <f>IFERROR(ROUND((3600/DE572*J572),0),"")</f>
        <v/>
      </c>
      <c r="DG572">
        <f>IFERROR(ROUND(DD572/DF572,1),"")</f>
        <v/>
      </c>
      <c r="DH572" s="431">
        <f>DD572+DB572</f>
        <v/>
      </c>
      <c r="DI572">
        <f>DC572/DH572</f>
        <v/>
      </c>
      <c r="DK572" s="431">
        <f>DF572-AP572</f>
        <v/>
      </c>
      <c r="DL572" s="367" t="n"/>
      <c r="DM572" s="367" t="n"/>
      <c r="DN572" s="367" t="n"/>
      <c r="DO572" s="367" t="n"/>
      <c r="DP572" s="367" t="n"/>
      <c r="DQ572" s="367" t="n"/>
      <c r="DR572" s="367" t="n"/>
      <c r="DS572" s="367" t="n"/>
      <c r="DT572" s="367" t="n"/>
      <c r="DU572" s="367" t="n"/>
      <c r="DV572" s="367" t="n"/>
      <c r="DW572" s="367" t="n"/>
      <c r="DX572" s="367" t="n"/>
      <c r="DY572" s="367" t="n"/>
      <c r="DZ572" s="367" t="n"/>
      <c r="EA572" s="367" t="n"/>
      <c r="EB572" s="367" t="n"/>
      <c r="EC572" s="367" t="n"/>
      <c r="ED572" s="367" t="n"/>
      <c r="EE572" s="367" t="n"/>
      <c r="EF572" s="367" t="n"/>
      <c r="EG572" s="367" t="n"/>
      <c r="EH572" s="367" t="n"/>
      <c r="EI572" s="367" t="n"/>
    </row>
    <row r="573" ht="31.5" customFormat="1" customHeight="1" s="242">
      <c r="A573" s="236" t="n">
        <v>2022</v>
      </c>
      <c r="B573" s="192" t="n">
        <v>1</v>
      </c>
      <c r="C573" s="448" t="n">
        <v>44587</v>
      </c>
      <c r="D573" s="192" t="n">
        <v>414</v>
      </c>
      <c r="E573" s="192" t="n">
        <v>649</v>
      </c>
      <c r="F573" s="192" t="n">
        <v>8</v>
      </c>
      <c r="G573" s="241" t="inlineStr">
        <is>
          <t>فوم فلتر منلو علوى</t>
        </is>
      </c>
      <c r="H573" t="inlineStr">
        <is>
          <t>FMMINI70000051</t>
        </is>
      </c>
      <c r="I573" t="inlineStr">
        <is>
          <t>1400*1700</t>
        </is>
      </c>
      <c r="J573" t="n">
        <v>6</v>
      </c>
      <c r="K573" t="n">
        <v>2</v>
      </c>
      <c r="L573" s="243" t="n">
        <v>143</v>
      </c>
      <c r="M573" s="244" t="n">
        <v>132.99</v>
      </c>
      <c r="N573" s="245" t="n">
        <v>153.01</v>
      </c>
      <c r="O573" s="235" t="n"/>
      <c r="P573" s="235" t="n"/>
      <c r="Q573" s="235" t="n"/>
      <c r="R573" s="235" t="n"/>
      <c r="S573" s="235" t="n"/>
      <c r="T573" s="235" t="n"/>
      <c r="U573" s="235" t="n"/>
      <c r="V573" s="235" t="n"/>
      <c r="W573" s="235" t="n"/>
      <c r="X573" s="235" t="n"/>
      <c r="Y573" s="195" t="n">
        <v>129</v>
      </c>
      <c r="Z573" s="195" t="n">
        <v>136</v>
      </c>
      <c r="AA573" s="235" t="n"/>
      <c r="AB573" s="235" t="n"/>
      <c r="AC573" s="235" t="n"/>
      <c r="AD573" s="235" t="n"/>
      <c r="AE573" s="235" t="n"/>
      <c r="AF573" s="235" t="n"/>
      <c r="AG573" s="235" t="n"/>
      <c r="AH573" s="235" t="n"/>
      <c r="AI573" s="235" t="n"/>
      <c r="AJ573" s="235" t="n"/>
      <c r="AK573" s="195" t="n">
        <v>124</v>
      </c>
      <c r="AL573" s="195" t="n">
        <v>127</v>
      </c>
      <c r="AM573" s="235" t="n"/>
      <c r="AN573" s="235" t="n"/>
      <c r="AO573" s="282" t="n"/>
      <c r="AP573" s="219" t="n">
        <v>138</v>
      </c>
      <c r="AQ573" s="220" t="n">
        <v>157</v>
      </c>
      <c r="AR573" s="218" t="n"/>
      <c r="AS573" s="218" t="n"/>
      <c r="AT573" s="218" t="n"/>
      <c r="AU573" s="218" t="n"/>
      <c r="AV573" s="218" t="n"/>
      <c r="AW573" s="218" t="n"/>
      <c r="AX573" s="218" t="n"/>
      <c r="AY573" s="218" t="n"/>
      <c r="AZ573" s="218" t="n"/>
      <c r="BA573" s="218" t="n"/>
      <c r="BB573" s="218" t="n"/>
      <c r="BC573" s="218" t="n"/>
      <c r="BD573" s="218" t="n"/>
      <c r="BE573" s="218" t="n"/>
      <c r="BF573" s="218" t="n"/>
      <c r="BG573" s="218" t="n"/>
      <c r="BH573" s="218" t="n"/>
      <c r="BI573" s="218" t="n"/>
      <c r="BJ573" s="218" t="n"/>
      <c r="BK573" s="218" t="n"/>
      <c r="BL573" s="218" t="n"/>
      <c r="BM573" s="218" t="n"/>
      <c r="BN573" s="218" t="n"/>
      <c r="BO573" s="218" t="n"/>
      <c r="BP573" s="218" t="n"/>
      <c r="BQ573" s="218" t="n"/>
      <c r="BR573" s="218" t="n"/>
      <c r="BS573" s="218" t="n"/>
      <c r="BT573" s="218" t="n"/>
      <c r="BU573" s="218" t="n"/>
      <c r="BV573" s="218" t="n"/>
      <c r="BW573" s="218" t="n"/>
      <c r="BX573" s="221" t="n"/>
      <c r="BY573" s="221" t="n"/>
      <c r="BZ573" s="221" t="n"/>
      <c r="CA573" s="221" t="n"/>
      <c r="CB573" s="221" t="n"/>
      <c r="CC573" s="221" t="n"/>
      <c r="CD573" s="221" t="n"/>
      <c r="CE573" s="221" t="n"/>
      <c r="CF573" s="221" t="n"/>
      <c r="CG573" s="222" t="n"/>
      <c r="CH573" s="217" t="n">
        <v>0.015</v>
      </c>
      <c r="CI573" s="449" t="n"/>
      <c r="CJ573" s="224" t="n"/>
      <c r="CK573" s="196" t="n"/>
      <c r="CL573" s="196" t="n"/>
      <c r="CM573" s="196" t="n"/>
      <c r="CN573" s="196" t="n"/>
      <c r="CO573" s="196" t="inlineStr">
        <is>
          <t>ميلو</t>
        </is>
      </c>
      <c r="CP573" s="24" t="inlineStr">
        <is>
          <t>ميلو</t>
        </is>
      </c>
      <c r="CQ573" s="367" t="n"/>
      <c r="CR573" s="367" t="n"/>
      <c r="CS573" s="367" t="n">
        <v>4</v>
      </c>
      <c r="CT573" s="367" t="n"/>
      <c r="CU573" s="367" t="n"/>
      <c r="CV573" s="367" t="n"/>
      <c r="CW573" s="367" t="n"/>
      <c r="CX573" s="367" t="n"/>
      <c r="CY573" s="367">
        <f>IFERROR(ROUND(STDEV(AN573,L573),1),"")</f>
        <v/>
      </c>
      <c r="CZ573" s="235">
        <f>IFERROR(ROUND(AVERAGE(O573:S573,AA573:AE573),0),"")</f>
        <v/>
      </c>
      <c r="DA573" s="235">
        <f>IFERROR(AVERAGE(T573:X573,AF573:AJ573),"")</f>
        <v/>
      </c>
      <c r="DB573" s="96" t="n"/>
      <c r="DC573" s="431">
        <f>SUM(BL573:BT573,AW573:BE573)</f>
        <v/>
      </c>
      <c r="DD573">
        <f>ROUND(DC573/K573,0)</f>
        <v/>
      </c>
      <c r="DE573">
        <f>IFERROR(ROUND(AVERAGE(Y573:Z573,AK573:AL573),0),"")</f>
        <v/>
      </c>
      <c r="DF573" s="218">
        <f>IFERROR(ROUND((3600/DE573*J573),0),"")</f>
        <v/>
      </c>
      <c r="DG573">
        <f>IFERROR(ROUND(DD573/DF573,1),"")</f>
        <v/>
      </c>
      <c r="DH573" s="431">
        <f>DD573+DB573</f>
        <v/>
      </c>
      <c r="DI573">
        <f>DC573/DH573</f>
        <v/>
      </c>
      <c r="DK573" s="431">
        <f>DF573-AP573</f>
        <v/>
      </c>
      <c r="DL573" s="367" t="n"/>
      <c r="DM573" s="367" t="n"/>
      <c r="DN573" s="367" t="n"/>
      <c r="DO573" s="367" t="n"/>
      <c r="DP573" s="367" t="n"/>
      <c r="DQ573" s="367" t="n"/>
      <c r="DR573" s="367" t="n"/>
      <c r="DS573" s="367" t="n"/>
      <c r="DT573" s="367" t="n"/>
      <c r="DU573" s="367" t="n"/>
      <c r="DV573" s="367" t="n"/>
      <c r="DW573" s="367" t="n"/>
      <c r="DX573" s="367" t="n"/>
      <c r="DY573" s="367" t="n"/>
      <c r="DZ573" s="367" t="n"/>
      <c r="EA573" s="367" t="n"/>
      <c r="EB573" s="367" t="n"/>
      <c r="EC573" s="367" t="n"/>
      <c r="ED573" s="367" t="n"/>
      <c r="EE573" s="367" t="n"/>
      <c r="EF573" s="367" t="n"/>
      <c r="EG573" s="367" t="n"/>
      <c r="EH573" s="367" t="n"/>
      <c r="EI573" s="367" t="n"/>
    </row>
    <row r="574" ht="31.5" customFormat="1" customHeight="1" s="242">
      <c r="A574" s="236" t="n">
        <v>2022</v>
      </c>
      <c r="B574" s="192" t="n">
        <v>1</v>
      </c>
      <c r="C574" s="448" t="n">
        <v>44587</v>
      </c>
      <c r="D574" s="192" t="n">
        <v>414</v>
      </c>
      <c r="E574" s="192" t="n">
        <v>650</v>
      </c>
      <c r="F574" s="192" t="n">
        <v>8</v>
      </c>
      <c r="G574" s="241" t="inlineStr">
        <is>
          <t>فوم فلتر منلو سفلى</t>
        </is>
      </c>
      <c r="H574" t="inlineStr">
        <is>
          <t>FMMINI10000050</t>
        </is>
      </c>
      <c r="I574" t="inlineStr">
        <is>
          <t>1400*1700</t>
        </is>
      </c>
      <c r="J574" t="n">
        <v>6</v>
      </c>
      <c r="K574" t="n">
        <v>2</v>
      </c>
      <c r="L574" s="243" t="n">
        <v>131</v>
      </c>
      <c r="M574" s="244" t="n">
        <v>121.83</v>
      </c>
      <c r="N574" s="245" t="n">
        <v>140.17</v>
      </c>
      <c r="O574" s="235" t="n"/>
      <c r="P574" s="235" t="n"/>
      <c r="Q574" s="235" t="n"/>
      <c r="R574" s="235" t="n"/>
      <c r="S574" s="235" t="n"/>
      <c r="T574" s="235" t="n"/>
      <c r="U574" s="235" t="n"/>
      <c r="V574" s="235" t="n"/>
      <c r="W574" s="235" t="n"/>
      <c r="X574" s="235" t="n"/>
      <c r="Y574" s="195" t="n">
        <v>129</v>
      </c>
      <c r="Z574" s="195" t="n">
        <v>136</v>
      </c>
      <c r="AA574" s="235" t="n"/>
      <c r="AB574" s="235" t="n"/>
      <c r="AC574" s="235" t="n"/>
      <c r="AD574" s="235" t="n"/>
      <c r="AE574" s="235" t="n"/>
      <c r="AF574" s="235" t="n"/>
      <c r="AG574" s="235" t="n"/>
      <c r="AH574" s="235" t="n"/>
      <c r="AI574" s="235" t="n"/>
      <c r="AJ574" s="235" t="n"/>
      <c r="AK574" s="195" t="n">
        <v>124</v>
      </c>
      <c r="AL574" s="195" t="n">
        <v>127</v>
      </c>
      <c r="AM574" s="235" t="n"/>
      <c r="AN574" s="235" t="n"/>
      <c r="AO574" s="282" t="n"/>
      <c r="AP574" s="219" t="n">
        <v>138</v>
      </c>
      <c r="AQ574" s="220" t="n">
        <v>157</v>
      </c>
      <c r="AR574" s="218" t="n"/>
      <c r="AS574" s="218" t="n"/>
      <c r="AT574" s="218" t="n"/>
      <c r="AU574" s="218" t="n"/>
      <c r="AV574" s="218" t="n"/>
      <c r="AW574" s="218" t="n"/>
      <c r="AX574" s="218" t="n"/>
      <c r="AY574" s="218" t="n"/>
      <c r="AZ574" s="218" t="n"/>
      <c r="BA574" s="218" t="n"/>
      <c r="BB574" s="218" t="n"/>
      <c r="BC574" s="218" t="n"/>
      <c r="BD574" s="218" t="n"/>
      <c r="BE574" s="218" t="n"/>
      <c r="BF574" s="218" t="n"/>
      <c r="BG574" s="218" t="n"/>
      <c r="BH574" s="218" t="n"/>
      <c r="BI574" s="218" t="n"/>
      <c r="BJ574" s="218" t="n"/>
      <c r="BK574" s="218" t="n"/>
      <c r="BL574" s="218" t="n"/>
      <c r="BM574" s="218" t="n"/>
      <c r="BN574" s="218" t="n"/>
      <c r="BO574" s="218" t="n"/>
      <c r="BP574" s="218" t="n"/>
      <c r="BQ574" s="218" t="n"/>
      <c r="BR574" s="218" t="n"/>
      <c r="BS574" s="218" t="n"/>
      <c r="BT574" s="218" t="n"/>
      <c r="BU574" s="218" t="n"/>
      <c r="BV574" s="218" t="n"/>
      <c r="BW574" s="218" t="n"/>
      <c r="BX574" s="221" t="n"/>
      <c r="BY574" s="221" t="n"/>
      <c r="BZ574" s="221" t="n"/>
      <c r="CA574" s="221" t="n"/>
      <c r="CB574" s="221" t="n"/>
      <c r="CC574" s="221" t="n"/>
      <c r="CD574" s="221" t="n"/>
      <c r="CE574" s="221" t="n"/>
      <c r="CF574" s="221" t="n"/>
      <c r="CG574" s="222" t="n"/>
      <c r="CH574" s="217" t="n">
        <v>0.015</v>
      </c>
      <c r="CI574" s="449" t="n"/>
      <c r="CJ574" s="224" t="n"/>
      <c r="CK574" s="196" t="n"/>
      <c r="CL574" s="196" t="n"/>
      <c r="CM574" s="196" t="n"/>
      <c r="CN574" s="196" t="n"/>
      <c r="CO574" s="196" t="inlineStr">
        <is>
          <t>ميلو</t>
        </is>
      </c>
      <c r="CP574" s="24" t="inlineStr">
        <is>
          <t>ميلو</t>
        </is>
      </c>
      <c r="CQ574" s="367" t="n"/>
      <c r="CR574" s="367" t="n"/>
      <c r="CS574" s="367" t="n">
        <v>4</v>
      </c>
      <c r="CT574" s="367" t="n"/>
      <c r="CU574" s="367" t="n"/>
      <c r="CV574" s="367" t="n"/>
      <c r="CW574" s="367" t="n"/>
      <c r="CX574" s="367" t="n"/>
      <c r="CY574" s="367">
        <f>IFERROR(ROUND(STDEV(AN574,L574),1),"")</f>
        <v/>
      </c>
      <c r="CZ574" s="235">
        <f>IFERROR(ROUND(AVERAGE(O574:S574,AA574:AE574),0),"")</f>
        <v/>
      </c>
      <c r="DA574" s="235">
        <f>IFERROR(AVERAGE(T574:X574,AF574:AJ574),"")</f>
        <v/>
      </c>
      <c r="DB574" s="96" t="n"/>
      <c r="DC574" s="431">
        <f>SUM(BL574:BT574,AW574:BE574)</f>
        <v/>
      </c>
      <c r="DD574">
        <f>ROUND(DC574/K574,0)</f>
        <v/>
      </c>
      <c r="DE574">
        <f>IFERROR(ROUND(AVERAGE(Y574:Z574,AK574:AL574),0),"")</f>
        <v/>
      </c>
      <c r="DF574" s="218">
        <f>IFERROR(ROUND((3600/DE574*J574),0),"")</f>
        <v/>
      </c>
      <c r="DG574">
        <f>IFERROR(ROUND(DD574/DF574,1),"")</f>
        <v/>
      </c>
      <c r="DH574" s="431">
        <f>DD574+DB574</f>
        <v/>
      </c>
      <c r="DI574">
        <f>DC574/DH574</f>
        <v/>
      </c>
      <c r="DK574" s="431">
        <f>DF574-AP574</f>
        <v/>
      </c>
      <c r="DL574" s="367" t="n"/>
      <c r="DM574" s="367" t="n"/>
      <c r="DN574" s="367" t="n"/>
      <c r="DO574" s="367" t="n"/>
      <c r="DP574" s="367" t="n"/>
      <c r="DQ574" s="367" t="n"/>
      <c r="DR574" s="367" t="n"/>
      <c r="DS574" s="367" t="n"/>
      <c r="DT574" s="367" t="n"/>
      <c r="DU574" s="367" t="n"/>
      <c r="DV574" s="367" t="n"/>
      <c r="DW574" s="367" t="n"/>
      <c r="DX574" s="367" t="n"/>
      <c r="DY574" s="367" t="n"/>
      <c r="DZ574" s="367" t="n"/>
      <c r="EA574" s="367" t="n"/>
      <c r="EB574" s="367" t="n"/>
      <c r="EC574" s="367" t="n"/>
      <c r="ED574" s="367" t="n"/>
      <c r="EE574" s="367" t="n"/>
      <c r="EF574" s="367" t="n"/>
      <c r="EG574" s="367" t="n"/>
      <c r="EH574" s="367" t="n"/>
      <c r="EI574" s="367" t="n"/>
    </row>
    <row r="575" ht="31.5" customFormat="1" customHeight="1" s="242">
      <c r="A575" s="236" t="n">
        <v>2022</v>
      </c>
      <c r="B575" s="192" t="n">
        <v>1</v>
      </c>
      <c r="C575" s="448" t="n">
        <v>44587</v>
      </c>
      <c r="D575" s="192" t="n">
        <v>57</v>
      </c>
      <c r="E575" s="192" t="n">
        <v>135</v>
      </c>
      <c r="F575" s="192" t="n">
        <v>25</v>
      </c>
      <c r="G575" s="241" t="inlineStr">
        <is>
          <t>فوم كشاف جراند بلاستيك</t>
        </is>
      </c>
      <c r="H575" t="inlineStr">
        <is>
          <t>FMGREI30000000</t>
        </is>
      </c>
      <c r="I575" t="inlineStr">
        <is>
          <t>850*650</t>
        </is>
      </c>
      <c r="J575" t="n">
        <v>12</v>
      </c>
      <c r="K575" t="n">
        <v>1</v>
      </c>
      <c r="L575" s="243" t="n">
        <v>10.625</v>
      </c>
      <c r="M575" s="244" t="n">
        <v>9.88125</v>
      </c>
      <c r="N575" s="245" t="n">
        <v>11.36875</v>
      </c>
      <c r="O575" s="235" t="n"/>
      <c r="P575" s="235" t="n"/>
      <c r="Q575" s="235" t="n"/>
      <c r="R575" s="235" t="n"/>
      <c r="S575" s="235" t="n"/>
      <c r="T575" s="235" t="n"/>
      <c r="U575" s="235" t="n"/>
      <c r="V575" s="235" t="n"/>
      <c r="W575" s="235" t="n"/>
      <c r="X575" s="235" t="n"/>
      <c r="Y575" s="195" t="n">
        <v>114</v>
      </c>
      <c r="Z575" s="195" t="n">
        <v>106</v>
      </c>
      <c r="AA575" s="235" t="n"/>
      <c r="AB575" s="235" t="n"/>
      <c r="AC575" s="235" t="n"/>
      <c r="AD575" s="235" t="n"/>
      <c r="AE575" s="235" t="n"/>
      <c r="AF575" s="235" t="n"/>
      <c r="AG575" s="235" t="n"/>
      <c r="AH575" s="235" t="n"/>
      <c r="AI575" s="235" t="n"/>
      <c r="AJ575" s="235" t="n"/>
      <c r="AK575" s="195" t="n">
        <v>107</v>
      </c>
      <c r="AL575" s="195" t="n">
        <v>104</v>
      </c>
      <c r="AM575" s="235" t="n"/>
      <c r="AN575" s="235" t="n"/>
      <c r="AO575" s="282" t="n"/>
      <c r="AP575" s="219" t="n">
        <v>345</v>
      </c>
      <c r="AQ575" s="220" t="n">
        <v>125</v>
      </c>
      <c r="AR575" s="218" t="n"/>
      <c r="AS575" s="218" t="n"/>
      <c r="AT575" s="218" t="n"/>
      <c r="AU575" s="218" t="n"/>
      <c r="AV575" s="218" t="n"/>
      <c r="AW575" s="218" t="n"/>
      <c r="AX575" s="218" t="n"/>
      <c r="AY575" s="218" t="n"/>
      <c r="AZ575" s="218" t="n"/>
      <c r="BA575" s="218" t="n"/>
      <c r="BB575" s="218" t="n"/>
      <c r="BC575" s="218" t="n"/>
      <c r="BD575" s="218" t="n"/>
      <c r="BE575" s="218" t="n"/>
      <c r="BF575" s="218" t="n"/>
      <c r="BG575" s="218" t="n"/>
      <c r="BH575" s="218" t="n"/>
      <c r="BI575" s="218" t="n"/>
      <c r="BJ575" s="218" t="n"/>
      <c r="BK575" s="218" t="n"/>
      <c r="BL575" s="218" t="n"/>
      <c r="BM575" s="218" t="n"/>
      <c r="BN575" s="218" t="n"/>
      <c r="BO575" s="218" t="n"/>
      <c r="BP575" s="218" t="n"/>
      <c r="BQ575" s="218" t="n"/>
      <c r="BR575" s="218" t="n"/>
      <c r="BS575" s="218" t="n"/>
      <c r="BT575" s="218" t="n"/>
      <c r="BU575" s="218" t="n"/>
      <c r="BV575" s="218" t="n"/>
      <c r="BW575" s="218" t="n"/>
      <c r="BX575" s="221" t="n"/>
      <c r="BY575" s="221" t="n"/>
      <c r="BZ575" s="221" t="n"/>
      <c r="CA575" s="221" t="n"/>
      <c r="CB575" s="221" t="n"/>
      <c r="CC575" s="221" t="n"/>
      <c r="CD575" s="221" t="n"/>
      <c r="CE575" s="221" t="n"/>
      <c r="CF575" s="221" t="n"/>
      <c r="CG575" s="222" t="n"/>
      <c r="CH575" s="217" t="n">
        <v>0.02</v>
      </c>
      <c r="CI575" s="449" t="n"/>
      <c r="CJ575" s="224" t="n"/>
      <c r="CK575" s="196" t="n"/>
      <c r="CL575" s="196" t="n"/>
      <c r="CM575" s="196" t="n"/>
      <c r="CN575" s="196" t="n"/>
      <c r="CO575" s="196" t="inlineStr">
        <is>
          <t>جراند</t>
        </is>
      </c>
      <c r="CP575" s="24" t="inlineStr">
        <is>
          <t>شركة جراند</t>
        </is>
      </c>
      <c r="CQ575" s="367" t="n"/>
      <c r="CR575" s="367" t="n"/>
      <c r="CS575" s="367" t="n">
        <v>4</v>
      </c>
      <c r="CT575" s="367" t="n"/>
      <c r="CU575" s="367" t="n"/>
      <c r="CV575" s="367" t="n"/>
      <c r="CW575" s="367" t="n"/>
      <c r="CX575" s="367" t="n"/>
      <c r="CY575" s="367">
        <f>IFERROR(ROUND(STDEV(AN575,L575),1),"")</f>
        <v/>
      </c>
      <c r="CZ575" s="235">
        <f>IFERROR(ROUND(AVERAGE(O575:S575,AA575:AE575),0),"")</f>
        <v/>
      </c>
      <c r="DA575" s="235">
        <f>IFERROR(AVERAGE(T575:X575,AF575:AJ575),"")</f>
        <v/>
      </c>
      <c r="DB575" s="96" t="n"/>
      <c r="DC575" s="431">
        <f>SUM(BL575:BT575,AW575:BE575)</f>
        <v/>
      </c>
      <c r="DD575">
        <f>ROUND(DC575/K575,0)</f>
        <v/>
      </c>
      <c r="DE575">
        <f>IFERROR(ROUND(AVERAGE(Y575:Z575,AK575:AL575),0),"")</f>
        <v/>
      </c>
      <c r="DF575" s="218">
        <f>IFERROR(ROUND((3600/DE575*J575),0),"")</f>
        <v/>
      </c>
      <c r="DG575">
        <f>IFERROR(ROUND(DD575/DF575,1),"")</f>
        <v/>
      </c>
      <c r="DH575" s="431">
        <f>DD575+DB575</f>
        <v/>
      </c>
      <c r="DI575">
        <f>DC575/DH575</f>
        <v/>
      </c>
      <c r="DK575" s="431">
        <f>DF575-AP575</f>
        <v/>
      </c>
      <c r="DL575" s="367" t="n"/>
      <c r="DM575" s="367" t="n"/>
      <c r="DN575" s="367" t="n"/>
      <c r="DO575" s="367" t="n"/>
      <c r="DP575" s="367" t="n"/>
      <c r="DQ575" s="367" t="n"/>
      <c r="DR575" s="367" t="n"/>
      <c r="DS575" s="367" t="n"/>
      <c r="DT575" s="367" t="n"/>
      <c r="DU575" s="367" t="n"/>
      <c r="DV575" s="367" t="n"/>
      <c r="DW575" s="367" t="n"/>
      <c r="DX575" s="367" t="n"/>
      <c r="DY575" s="367" t="n"/>
      <c r="DZ575" s="367" t="n"/>
      <c r="EA575" s="367" t="n"/>
      <c r="EB575" s="367" t="n"/>
      <c r="EC575" s="367" t="n"/>
      <c r="ED575" s="367" t="n"/>
      <c r="EE575" s="367" t="n"/>
      <c r="EF575" s="367" t="n"/>
      <c r="EG575" s="367" t="n"/>
      <c r="EH575" s="367" t="n"/>
      <c r="EI575" s="367" t="n"/>
    </row>
    <row r="576" ht="31.5" customFormat="1" customHeight="1" s="242">
      <c r="A576" s="236" t="n">
        <v>2022</v>
      </c>
      <c r="B576" s="192" t="n">
        <v>1</v>
      </c>
      <c r="C576" s="448" t="n">
        <v>44587</v>
      </c>
      <c r="D576" s="192" t="n">
        <v>5</v>
      </c>
      <c r="E576" s="192" t="n">
        <v>14</v>
      </c>
      <c r="F576" s="192" t="n">
        <v>26</v>
      </c>
      <c r="G576" s="241" t="inlineStr">
        <is>
          <t>(إفتا)S1B1 1755301</t>
        </is>
      </c>
      <c r="H576" t="inlineStr">
        <is>
          <t>FMAFTI20000000</t>
        </is>
      </c>
      <c r="I576" t="inlineStr">
        <is>
          <t>850*650</t>
        </is>
      </c>
      <c r="J576" t="n">
        <v>2</v>
      </c>
      <c r="K576" t="n">
        <v>2</v>
      </c>
      <c r="L576" s="243" t="n">
        <v>27</v>
      </c>
      <c r="M576" s="244" t="n">
        <v>25.11</v>
      </c>
      <c r="N576" s="245" t="n">
        <v>28.89</v>
      </c>
      <c r="O576" s="235" t="n"/>
      <c r="P576" s="235" t="n"/>
      <c r="Q576" s="235" t="n"/>
      <c r="R576" s="235" t="n"/>
      <c r="S576" s="235" t="n">
        <v>630</v>
      </c>
      <c r="T576" s="235" t="n"/>
      <c r="U576" s="235" t="n"/>
      <c r="V576" s="235" t="n"/>
      <c r="W576" s="235" t="n"/>
      <c r="X576" s="235" t="n">
        <v>465</v>
      </c>
      <c r="Y576" s="195" t="n">
        <v>149</v>
      </c>
      <c r="Z576" s="195" t="n">
        <v>156</v>
      </c>
      <c r="AA576" s="235" t="n"/>
      <c r="AB576" s="235" t="n"/>
      <c r="AC576" s="235" t="n"/>
      <c r="AD576" s="235" t="n"/>
      <c r="AE576" s="235" t="n"/>
      <c r="AF576" s="235" t="n"/>
      <c r="AG576" s="235" t="n"/>
      <c r="AH576" s="235" t="n"/>
      <c r="AI576" s="235" t="n"/>
      <c r="AJ576" s="235" t="n"/>
      <c r="AK576" s="195" t="n">
        <v>151</v>
      </c>
      <c r="AL576" s="195" t="n">
        <v>115</v>
      </c>
      <c r="AM576" s="235" t="n"/>
      <c r="AN576" s="235" t="n"/>
      <c r="AO576" s="282" t="n"/>
      <c r="AP576" s="219" t="n">
        <v>59</v>
      </c>
      <c r="AQ576" s="220" t="n">
        <v>122</v>
      </c>
      <c r="AR576" s="218" t="n"/>
      <c r="AS576" s="218" t="n"/>
      <c r="AT576" s="218" t="n"/>
      <c r="AU576" s="218" t="n"/>
      <c r="AV576" s="218" t="n"/>
      <c r="AW576" s="218" t="n">
        <v>150</v>
      </c>
      <c r="AX576" s="218" t="n">
        <v>180</v>
      </c>
      <c r="AY576" s="218" t="n"/>
      <c r="AZ576" s="218" t="n"/>
      <c r="BA576" s="218" t="n"/>
      <c r="BB576" s="218" t="n"/>
      <c r="BC576" s="218" t="n"/>
      <c r="BD576" s="218" t="n"/>
      <c r="BE576" s="218" t="n"/>
      <c r="BF576" s="218" t="n"/>
      <c r="BG576" s="218" t="n"/>
      <c r="BH576" s="218" t="n"/>
      <c r="BI576" s="218" t="n"/>
      <c r="BJ576" s="218" t="n"/>
      <c r="BK576" s="218" t="n"/>
      <c r="BL576" s="218" t="n"/>
      <c r="BM576" s="218" t="n"/>
      <c r="BN576" s="218" t="n"/>
      <c r="BO576" s="218" t="n"/>
      <c r="BP576" s="218" t="n"/>
      <c r="BQ576" s="218" t="n"/>
      <c r="BR576" s="218" t="n"/>
      <c r="BS576" s="218" t="n"/>
      <c r="BT576" s="218" t="n"/>
      <c r="BU576" s="218" t="n"/>
      <c r="BV576" s="218" t="n"/>
      <c r="BW576" s="218" t="n"/>
      <c r="BX576" s="221" t="n"/>
      <c r="BY576" s="221" t="n"/>
      <c r="BZ576" s="221" t="n"/>
      <c r="CA576" s="221" t="n"/>
      <c r="CB576" s="221" t="n"/>
      <c r="CC576" s="221" t="n"/>
      <c r="CD576" s="221" t="n"/>
      <c r="CE576" s="221" t="n"/>
      <c r="CF576" s="221" t="n"/>
      <c r="CG576" s="222" t="n"/>
      <c r="CH576" s="217" t="n">
        <v>0.02</v>
      </c>
      <c r="CI576" s="449" t="n"/>
      <c r="CJ576" s="224" t="n"/>
      <c r="CK576" s="196" t="n"/>
      <c r="CL576" s="196" t="n"/>
      <c r="CM576" s="196" t="n"/>
      <c r="CN576" s="196" t="n"/>
      <c r="CO576" s="196" t="inlineStr">
        <is>
          <t>افتا</t>
        </is>
      </c>
      <c r="CP576" s="24" t="inlineStr">
        <is>
          <t>شركة افتا</t>
        </is>
      </c>
      <c r="CQ576" s="367" t="n"/>
      <c r="CR576" s="367" t="n"/>
      <c r="CS576" s="367" t="n">
        <v>4</v>
      </c>
      <c r="CT576" s="367" t="n"/>
      <c r="CU576" s="367" t="n"/>
      <c r="CV576" s="367" t="n"/>
      <c r="CW576" s="367" t="n"/>
      <c r="CX576" s="367" t="n"/>
      <c r="CY576" s="367">
        <f>IFERROR(ROUND(STDEV(AN576,L576),1),"")</f>
        <v/>
      </c>
      <c r="CZ576" s="235">
        <f>IFERROR(ROUND(AVERAGE(O576:S576,AA576:AE576),0),"")</f>
        <v/>
      </c>
      <c r="DA576" s="235">
        <f>IFERROR(AVERAGE(T576:X576,AF576:AJ576),"")</f>
        <v/>
      </c>
      <c r="DB576" s="96" t="n"/>
      <c r="DC576" s="431">
        <f>SUM(BL576:BT576,AW576:BE576)</f>
        <v/>
      </c>
      <c r="DD576">
        <f>ROUND(DC576/K576,0)</f>
        <v/>
      </c>
      <c r="DE576">
        <f>IFERROR(ROUND(AVERAGE(Y576:Z576,AK576:AL576),0),"")</f>
        <v/>
      </c>
      <c r="DF576" s="218">
        <f>IFERROR(ROUND((3600/DE576*J576),0),"")</f>
        <v/>
      </c>
      <c r="DG576">
        <f>IFERROR(ROUND(DD576/DF576,1),"")</f>
        <v/>
      </c>
      <c r="DH576" s="431">
        <f>DD576+DB576</f>
        <v/>
      </c>
      <c r="DI576">
        <f>DC576/DH576</f>
        <v/>
      </c>
      <c r="DK576" s="431">
        <f>DF576-AP576</f>
        <v/>
      </c>
      <c r="DL576" s="367" t="n"/>
      <c r="DM576" s="367" t="n"/>
      <c r="DN576" s="367" t="n"/>
      <c r="DO576" s="367" t="n"/>
      <c r="DP576" s="367" t="n"/>
      <c r="DQ576" s="367" t="n"/>
      <c r="DR576" s="367" t="n"/>
      <c r="DS576" s="367" t="n"/>
      <c r="DT576" s="367" t="n"/>
      <c r="DU576" s="367" t="n"/>
      <c r="DV576" s="367" t="n"/>
      <c r="DW576" s="367" t="n"/>
      <c r="DX576" s="367" t="n"/>
      <c r="DY576" s="367" t="n"/>
      <c r="DZ576" s="367" t="n"/>
      <c r="EA576" s="367" t="n"/>
      <c r="EB576" s="367" t="n"/>
      <c r="EC576" s="367" t="n"/>
      <c r="ED576" s="367" t="n"/>
      <c r="EE576" s="367" t="n"/>
      <c r="EF576" s="367" t="n"/>
      <c r="EG576" s="367" t="n"/>
      <c r="EH576" s="367" t="n"/>
      <c r="EI576" s="367" t="n"/>
    </row>
    <row r="577" ht="31.5" customFormat="1" customHeight="1" s="242">
      <c r="A577" s="236" t="n">
        <v>2022</v>
      </c>
      <c r="B577" s="192" t="n">
        <v>1</v>
      </c>
      <c r="C577" s="448" t="n">
        <v>44587</v>
      </c>
      <c r="D577" s="192" t="n">
        <v>159</v>
      </c>
      <c r="E577" s="192" t="n">
        <v>299</v>
      </c>
      <c r="F577" s="192" t="n">
        <v>30</v>
      </c>
      <c r="G577" s="241" t="inlineStr">
        <is>
          <t>سخان غاز 6لتر</t>
        </is>
      </c>
      <c r="H577" t="inlineStr">
        <is>
          <t>FMDAHI5L000000</t>
        </is>
      </c>
      <c r="I577" t="inlineStr">
        <is>
          <t>1200*1100</t>
        </is>
      </c>
      <c r="J577" t="n">
        <v>3</v>
      </c>
      <c r="K577" t="n">
        <v>2</v>
      </c>
      <c r="L577" s="243" t="n">
        <v>115</v>
      </c>
      <c r="M577" s="244" t="n">
        <v>106.95</v>
      </c>
      <c r="N577" s="245" t="n">
        <v>123.05</v>
      </c>
      <c r="O577" s="235" t="n">
        <v>130416</v>
      </c>
      <c r="P577" s="235" t="n">
        <v>122208</v>
      </c>
      <c r="Q577" s="235" t="n">
        <v>132240</v>
      </c>
      <c r="R577" s="235" t="n">
        <v>127680</v>
      </c>
      <c r="S577" s="235" t="n">
        <v>132240</v>
      </c>
      <c r="T577" s="235" t="n">
        <v>103056</v>
      </c>
      <c r="U577" s="235" t="n">
        <v>98496</v>
      </c>
      <c r="V577" s="235" t="n">
        <v>100320</v>
      </c>
      <c r="W577" s="235" t="n">
        <v>103968</v>
      </c>
      <c r="X577" s="235" t="n">
        <v>98496</v>
      </c>
      <c r="Y577" s="195" t="n">
        <v>124</v>
      </c>
      <c r="Z577" s="195" t="n">
        <v>124</v>
      </c>
      <c r="AA577" s="235" t="n"/>
      <c r="AB577" s="235" t="n"/>
      <c r="AC577" s="235" t="n"/>
      <c r="AD577" s="235" t="n"/>
      <c r="AE577" s="235" t="n"/>
      <c r="AF577" s="235" t="n"/>
      <c r="AG577" s="235" t="n"/>
      <c r="AH577" s="235" t="n"/>
      <c r="AI577" s="235" t="n"/>
      <c r="AJ577" s="235" t="n"/>
      <c r="AK577" s="195" t="n">
        <v>123</v>
      </c>
      <c r="AL577" s="195" t="n">
        <v>122</v>
      </c>
      <c r="AM577" s="235" t="n"/>
      <c r="AN577" s="235" t="n"/>
      <c r="AO577" s="282" t="n"/>
      <c r="AP577" s="219" t="n">
        <v>70</v>
      </c>
      <c r="AQ577" s="220" t="n">
        <v>154</v>
      </c>
      <c r="AR577" s="218" t="n"/>
      <c r="AS577" s="218" t="n"/>
      <c r="AT577" s="218" t="n"/>
      <c r="AU577" s="218" t="n"/>
      <c r="AV577" s="218" t="n">
        <v>864576</v>
      </c>
      <c r="AW577" s="218" t="n">
        <v>9120</v>
      </c>
      <c r="AX577" s="218" t="n">
        <v>4560</v>
      </c>
      <c r="AY577" s="218" t="n">
        <v>4560</v>
      </c>
      <c r="AZ577" s="218" t="n"/>
      <c r="BA577" s="218" t="n"/>
      <c r="BB577" s="218" t="n"/>
      <c r="BC577" s="218" t="n"/>
      <c r="BD577" s="218" t="n"/>
      <c r="BE577" s="218" t="n"/>
      <c r="BF577" s="218" t="n"/>
      <c r="BG577" s="218" t="n"/>
      <c r="BH577" s="218" t="n">
        <v>873696</v>
      </c>
      <c r="BI577" s="218" t="n"/>
      <c r="BJ577" s="218" t="n"/>
      <c r="BK577" s="218" t="n">
        <v>831744</v>
      </c>
      <c r="BL577" s="218" t="n"/>
      <c r="BM577" s="218" t="n"/>
      <c r="BN577" s="218" t="n"/>
      <c r="BO577" s="218" t="n"/>
      <c r="BP577" s="218" t="n"/>
      <c r="BQ577" s="218" t="n"/>
      <c r="BR577" s="218" t="n"/>
      <c r="BS577" s="218" t="n"/>
      <c r="BT577" s="218" t="n"/>
      <c r="BU577" s="218" t="n"/>
      <c r="BV577" s="218" t="n"/>
      <c r="BW577" s="218" t="n"/>
      <c r="BX577" s="221" t="n"/>
      <c r="BY577" s="221" t="n"/>
      <c r="BZ577" s="221" t="n"/>
      <c r="CA577" s="221" t="n"/>
      <c r="CB577" s="221" t="n"/>
      <c r="CC577" s="221" t="n"/>
      <c r="CD577" s="221" t="n"/>
      <c r="CE577" s="221" t="n"/>
      <c r="CF577" s="221" t="n"/>
      <c r="CG577" s="222" t="n"/>
      <c r="CH577" s="217" t="n">
        <v>0.02</v>
      </c>
      <c r="CI577" s="449" t="n"/>
      <c r="CJ577" s="224" t="n"/>
      <c r="CK577" s="196" t="n"/>
      <c r="CL577" s="196" t="n"/>
      <c r="CM577" s="196" t="n"/>
      <c r="CN577" s="196" t="n"/>
      <c r="CO577" s="196" t="inlineStr">
        <is>
          <t>الكترولوكس</t>
        </is>
      </c>
      <c r="CP577" s="24" t="inlineStr">
        <is>
          <t>القاهرة للصناعات المغذية سخانات</t>
        </is>
      </c>
      <c r="CQ577" s="367" t="n"/>
      <c r="CR577" s="367" t="n"/>
      <c r="CS577" s="367" t="n">
        <v>4</v>
      </c>
      <c r="CT577" s="367" t="n"/>
      <c r="CU577" s="367" t="n"/>
      <c r="CV577" s="367" t="n"/>
      <c r="CW577" s="367" t="n"/>
      <c r="CX577" s="367" t="n"/>
      <c r="CY577" s="367">
        <f>IFERROR(ROUND(STDEV(AN577,L577),1),"")</f>
        <v/>
      </c>
      <c r="CZ577" s="235">
        <f>IFERROR(ROUND(AVERAGE(O577:S577,AA577:AE577),0),"")</f>
        <v/>
      </c>
      <c r="DA577" s="235">
        <f>IFERROR(AVERAGE(T577:X577,AF577:AJ577),"")</f>
        <v/>
      </c>
      <c r="DB577" s="96" t="n"/>
      <c r="DC577" s="431">
        <f>SUM(BL577:BT577,AW577:BE577)</f>
        <v/>
      </c>
      <c r="DD577">
        <f>ROUND(DC577/K577,0)</f>
        <v/>
      </c>
      <c r="DE577">
        <f>IFERROR(ROUND(AVERAGE(Y577:Z577,AK577:AL577),0),"")</f>
        <v/>
      </c>
      <c r="DF577" s="218">
        <f>IFERROR(ROUND((3600/DE577*J577),0),"")</f>
        <v/>
      </c>
      <c r="DG577">
        <f>IFERROR(ROUND(DD577/DF577,1),"")</f>
        <v/>
      </c>
      <c r="DH577" s="431">
        <f>DD577+DB577</f>
        <v/>
      </c>
      <c r="DI577">
        <f>DC577/DH577</f>
        <v/>
      </c>
      <c r="DK577" s="431">
        <f>DF577-AP577</f>
        <v/>
      </c>
      <c r="DL577" s="367" t="n"/>
      <c r="DM577" s="367" t="n"/>
      <c r="DN577" s="367" t="n"/>
      <c r="DO577" s="367" t="n"/>
      <c r="DP577" s="367" t="n"/>
      <c r="DQ577" s="367" t="n"/>
      <c r="DR577" s="367" t="n"/>
      <c r="DS577" s="367" t="n"/>
      <c r="DT577" s="367" t="n"/>
      <c r="DU577" s="367" t="n"/>
      <c r="DV577" s="367" t="n"/>
      <c r="DW577" s="367" t="n"/>
      <c r="DX577" s="367" t="n"/>
      <c r="DY577" s="367" t="n"/>
      <c r="DZ577" s="367" t="n"/>
      <c r="EA577" s="367" t="n"/>
      <c r="EB577" s="367" t="n"/>
      <c r="EC577" s="367" t="n"/>
      <c r="ED577" s="367" t="n"/>
      <c r="EE577" s="367" t="n"/>
      <c r="EF577" s="367" t="n"/>
      <c r="EG577" s="367" t="n"/>
      <c r="EH577" s="367" t="n"/>
      <c r="EI577" s="367" t="n"/>
    </row>
    <row r="578" ht="31.5" customFormat="1" customHeight="1" s="242">
      <c r="A578" s="236" t="n">
        <v>2022</v>
      </c>
      <c r="B578" s="192" t="n">
        <v>1</v>
      </c>
      <c r="C578" s="448" t="n">
        <v>44587</v>
      </c>
      <c r="D578" s="192" t="n">
        <v>372</v>
      </c>
      <c r="E578" s="192" t="n">
        <v>646</v>
      </c>
      <c r="F578" s="192" t="n">
        <v>46</v>
      </c>
      <c r="G578" s="241" t="inlineStr">
        <is>
          <t>فوم جانب حمايه يمين</t>
        </is>
      </c>
      <c r="H578" t="inlineStr">
        <is>
          <t>FMDACI30000000</t>
        </is>
      </c>
      <c r="I578" t="inlineStr">
        <is>
          <t>1600*1800</t>
        </is>
      </c>
      <c r="J578" t="n">
        <v>2</v>
      </c>
      <c r="K578" t="n">
        <v>2</v>
      </c>
      <c r="L578" s="243" t="n">
        <v>212</v>
      </c>
      <c r="M578" s="244" t="n">
        <v>197.16</v>
      </c>
      <c r="N578" s="245" t="n">
        <v>226.84</v>
      </c>
      <c r="O578" s="235" t="n"/>
      <c r="P578" s="235" t="n"/>
      <c r="Q578" s="235" t="n"/>
      <c r="R578" s="235" t="n"/>
      <c r="S578" s="235" t="n"/>
      <c r="T578" s="235" t="n"/>
      <c r="U578" s="235" t="n"/>
      <c r="V578" s="235" t="n"/>
      <c r="W578" s="235" t="n"/>
      <c r="X578" s="235" t="n"/>
      <c r="Y578" s="195" t="n">
        <v>132</v>
      </c>
      <c r="Z578" s="195" t="n">
        <v>138</v>
      </c>
      <c r="AA578" s="235" t="n"/>
      <c r="AB578" s="235" t="n"/>
      <c r="AC578" s="235" t="n"/>
      <c r="AD578" s="235" t="n">
        <v>20128</v>
      </c>
      <c r="AE578" s="235" t="n">
        <v>19758</v>
      </c>
      <c r="AF578" s="235" t="n"/>
      <c r="AG578" s="235" t="n"/>
      <c r="AH578" s="235" t="n"/>
      <c r="AI578" s="235" t="n">
        <v>15466</v>
      </c>
      <c r="AJ578" s="235" t="n">
        <v>15318</v>
      </c>
      <c r="AK578" s="195" t="n">
        <v>131</v>
      </c>
      <c r="AL578" s="195" t="n">
        <v>128</v>
      </c>
      <c r="AM578" s="235" t="n"/>
      <c r="AN578" s="235" t="n"/>
      <c r="AO578" s="282" t="n"/>
      <c r="AP578" s="219" t="n">
        <v>37</v>
      </c>
      <c r="AQ578" s="220" t="n">
        <v>195</v>
      </c>
      <c r="AR578" s="218" t="n"/>
      <c r="AS578" s="218" t="n"/>
      <c r="AT578" s="218" t="n"/>
      <c r="AU578" s="218" t="n"/>
      <c r="AV578" s="218" t="n"/>
      <c r="AW578" s="218" t="n"/>
      <c r="AX578" s="218" t="n"/>
      <c r="AY578" s="218" t="n"/>
      <c r="AZ578" s="218" t="n"/>
      <c r="BA578" s="218" t="n"/>
      <c r="BB578" s="218" t="n"/>
      <c r="BC578" s="218" t="n"/>
      <c r="BD578" s="218" t="n"/>
      <c r="BE578" s="218" t="n"/>
      <c r="BF578" s="218" t="n"/>
      <c r="BG578" s="218" t="n"/>
      <c r="BH578" s="218" t="n"/>
      <c r="BI578" s="218" t="n"/>
      <c r="BJ578" s="218" t="n"/>
      <c r="BK578" s="218" t="n"/>
      <c r="BL578" s="218" t="n"/>
      <c r="BM578" s="218" t="n"/>
      <c r="BN578" s="218" t="n"/>
      <c r="BO578" s="218" t="n"/>
      <c r="BP578" s="218" t="n"/>
      <c r="BQ578" s="218" t="n"/>
      <c r="BR578" s="218" t="n"/>
      <c r="BS578" s="218" t="n"/>
      <c r="BT578" s="218" t="n"/>
      <c r="BU578" s="218" t="n"/>
      <c r="BV578" s="218" t="n"/>
      <c r="BW578" s="218" t="n"/>
      <c r="BX578" s="221" t="n"/>
      <c r="BY578" s="221" t="n"/>
      <c r="BZ578" s="221" t="n"/>
      <c r="CA578" s="221" t="n"/>
      <c r="CB578" s="221" t="n"/>
      <c r="CC578" s="221" t="n"/>
      <c r="CD578" s="221" t="n"/>
      <c r="CE578" s="221" t="n"/>
      <c r="CF578" s="221" t="n"/>
      <c r="CG578" s="222" t="n"/>
      <c r="CH578" s="217" t="n">
        <v>0.02</v>
      </c>
      <c r="CI578" s="449" t="n"/>
      <c r="CJ578" s="224" t="n"/>
      <c r="CK578" s="196" t="n"/>
      <c r="CL578" s="196" t="n"/>
      <c r="CM578" s="196" t="n"/>
      <c r="CN578" s="196" t="n"/>
      <c r="CO578" s="196" t="inlineStr">
        <is>
          <t>الكترولوكس</t>
        </is>
      </c>
      <c r="CP578" s="24" t="inlineStr">
        <is>
          <t>القاهرة للصناعات المغذية بوتاجازات</t>
        </is>
      </c>
      <c r="CQ578" s="367" t="inlineStr">
        <is>
          <t>808902001</t>
        </is>
      </c>
      <c r="CR578" s="367" t="n"/>
      <c r="CS578" s="367" t="n">
        <v>4</v>
      </c>
      <c r="CT578" s="367" t="n"/>
      <c r="CU578" s="367" t="n"/>
      <c r="CV578" s="367" t="n"/>
      <c r="CW578" s="367" t="n"/>
      <c r="CX578" s="367" t="n"/>
      <c r="CY578" s="367">
        <f>IFERROR(ROUND(STDEV(AN578,L578),1),"")</f>
        <v/>
      </c>
      <c r="CZ578" s="235">
        <f>IFERROR(ROUND(AVERAGE(O578:S578,AA578:AE578),0),"")</f>
        <v/>
      </c>
      <c r="DA578" s="235">
        <f>IFERROR(AVERAGE(T578:X578,AF578:AJ578),"")</f>
        <v/>
      </c>
      <c r="DB578" s="96" t="n"/>
      <c r="DC578" s="431">
        <f>SUM(BL578:BT578,AW578:BE578)</f>
        <v/>
      </c>
      <c r="DD578">
        <f>ROUND(DC578/K578,0)</f>
        <v/>
      </c>
      <c r="DE578">
        <f>IFERROR(ROUND(AVERAGE(Y578:Z578,AK578:AL578),0),"")</f>
        <v/>
      </c>
      <c r="DF578" s="218">
        <f>IFERROR(ROUND((3600/DE578*J578),0),"")</f>
        <v/>
      </c>
      <c r="DG578">
        <f>IFERROR(ROUND(DD578/DF578,1),"")</f>
        <v/>
      </c>
      <c r="DH578" s="431">
        <f>DD578+DB578</f>
        <v/>
      </c>
      <c r="DI578">
        <f>DC578/DH578</f>
        <v/>
      </c>
      <c r="DK578" s="431">
        <f>DF578-AP578</f>
        <v/>
      </c>
      <c r="DL578" s="367" t="n"/>
      <c r="DM578" s="367" t="n"/>
      <c r="DN578" s="367" t="n"/>
      <c r="DO578" s="367" t="n"/>
      <c r="DP578" s="367" t="n"/>
      <c r="DQ578" s="367" t="n"/>
      <c r="DR578" s="367" t="n"/>
      <c r="DS578" s="367" t="n"/>
      <c r="DT578" s="367" t="n"/>
      <c r="DU578" s="367" t="n"/>
      <c r="DV578" s="367" t="n"/>
      <c r="DW578" s="367" t="n"/>
      <c r="DX578" s="367" t="n"/>
      <c r="DY578" s="367" t="n"/>
      <c r="DZ578" s="367" t="n"/>
      <c r="EA578" s="367" t="n"/>
      <c r="EB578" s="367" t="n"/>
      <c r="EC578" s="367" t="n"/>
      <c r="ED578" s="367" t="n"/>
      <c r="EE578" s="367" t="n"/>
      <c r="EF578" s="367" t="n"/>
      <c r="EG578" s="367" t="n"/>
      <c r="EH578" s="367" t="n"/>
      <c r="EI578" s="367" t="n"/>
    </row>
    <row r="579" ht="31.5" customFormat="1" customHeight="1" s="242">
      <c r="A579" s="236" t="n">
        <v>2022</v>
      </c>
      <c r="B579" s="192" t="n">
        <v>1</v>
      </c>
      <c r="C579" s="448" t="n">
        <v>44587</v>
      </c>
      <c r="D579" s="192" t="n">
        <v>372</v>
      </c>
      <c r="E579" s="192" t="n">
        <v>647</v>
      </c>
      <c r="F579" s="192" t="n">
        <v>46</v>
      </c>
      <c r="G579" s="241" t="inlineStr">
        <is>
          <t>فوم جانب حمايه شمال</t>
        </is>
      </c>
      <c r="H579" t="inlineStr">
        <is>
          <t>FMDACI40000000</t>
        </is>
      </c>
      <c r="I579" t="inlineStr">
        <is>
          <t>1600*1800</t>
        </is>
      </c>
      <c r="J579" t="n">
        <v>2</v>
      </c>
      <c r="K579" t="n">
        <v>2</v>
      </c>
      <c r="L579" s="243" t="n">
        <v>212</v>
      </c>
      <c r="M579" s="244" t="n">
        <v>197.16</v>
      </c>
      <c r="N579" s="245" t="n">
        <v>226.84</v>
      </c>
      <c r="O579" s="235" t="n"/>
      <c r="P579" s="235" t="n"/>
      <c r="Q579" s="235" t="n"/>
      <c r="R579" s="235" t="n"/>
      <c r="S579" s="235" t="n"/>
      <c r="T579" s="235" t="n"/>
      <c r="U579" s="235" t="n"/>
      <c r="V579" s="235" t="n"/>
      <c r="W579" s="235" t="n"/>
      <c r="X579" s="235" t="n"/>
      <c r="Y579" s="195" t="n">
        <v>132</v>
      </c>
      <c r="Z579" s="195" t="n">
        <v>138</v>
      </c>
      <c r="AA579" s="235" t="n"/>
      <c r="AB579" s="235" t="n"/>
      <c r="AC579" s="235" t="n"/>
      <c r="AD579" s="235" t="n">
        <v>19980</v>
      </c>
      <c r="AE579" s="235" t="n">
        <v>19166</v>
      </c>
      <c r="AF579" s="235" t="n"/>
      <c r="AG579" s="235" t="n"/>
      <c r="AH579" s="235" t="n"/>
      <c r="AI579" s="235" t="n">
        <v>15244</v>
      </c>
      <c r="AJ579" s="235" t="n">
        <v>15022</v>
      </c>
      <c r="AK579" s="195" t="n">
        <v>131</v>
      </c>
      <c r="AL579" s="195" t="n">
        <v>128</v>
      </c>
      <c r="AM579" s="235" t="n"/>
      <c r="AN579" s="235" t="n"/>
      <c r="AO579" s="282" t="n"/>
      <c r="AP579" s="219" t="n">
        <v>37</v>
      </c>
      <c r="AQ579" s="220" t="n">
        <v>195</v>
      </c>
      <c r="AR579" s="218" t="n"/>
      <c r="AS579" s="218" t="n"/>
      <c r="AT579" s="218" t="n"/>
      <c r="AU579" s="218" t="n"/>
      <c r="AV579" s="218" t="n"/>
      <c r="AW579" s="218" t="n"/>
      <c r="AX579" s="218" t="n"/>
      <c r="AY579" s="218" t="n"/>
      <c r="AZ579" s="218" t="n"/>
      <c r="BA579" s="218" t="n"/>
      <c r="BB579" s="218" t="n"/>
      <c r="BC579" s="218" t="n"/>
      <c r="BD579" s="218" t="n"/>
      <c r="BE579" s="218" t="n"/>
      <c r="BF579" s="218" t="n"/>
      <c r="BG579" s="218" t="n"/>
      <c r="BH579" s="218" t="n"/>
      <c r="BI579" s="218" t="n"/>
      <c r="BJ579" s="218" t="n"/>
      <c r="BK579" s="218" t="n"/>
      <c r="BL579" s="218" t="n"/>
      <c r="BM579" s="218" t="n"/>
      <c r="BN579" s="218" t="n"/>
      <c r="BO579" s="218" t="n"/>
      <c r="BP579" s="218" t="n"/>
      <c r="BQ579" s="218" t="n"/>
      <c r="BR579" s="218" t="n"/>
      <c r="BS579" s="218" t="n"/>
      <c r="BT579" s="218" t="n"/>
      <c r="BU579" s="218" t="n"/>
      <c r="BV579" s="218" t="n"/>
      <c r="BW579" s="218" t="n"/>
      <c r="BX579" s="221" t="n"/>
      <c r="BY579" s="221" t="n"/>
      <c r="BZ579" s="221" t="n"/>
      <c r="CA579" s="221" t="n"/>
      <c r="CB579" s="221" t="n"/>
      <c r="CC579" s="221" t="n"/>
      <c r="CD579" s="221" t="n"/>
      <c r="CE579" s="221" t="n"/>
      <c r="CF579" s="221" t="n"/>
      <c r="CG579" s="222" t="n"/>
      <c r="CH579" s="217" t="n">
        <v>0.02</v>
      </c>
      <c r="CI579" s="449" t="n"/>
      <c r="CJ579" s="224" t="n"/>
      <c r="CK579" s="196" t="n"/>
      <c r="CL579" s="196" t="n"/>
      <c r="CM579" s="196" t="n"/>
      <c r="CN579" s="196" t="n"/>
      <c r="CO579" s="196" t="inlineStr">
        <is>
          <t>الكترولوكس</t>
        </is>
      </c>
      <c r="CP579" s="24" t="inlineStr">
        <is>
          <t>القاهرة للصناعات المغذية بوتاجازات</t>
        </is>
      </c>
      <c r="CQ579" s="367" t="inlineStr">
        <is>
          <t>808901901</t>
        </is>
      </c>
      <c r="CR579" s="367" t="n"/>
      <c r="CS579" s="367" t="n">
        <v>4</v>
      </c>
      <c r="CT579" s="367" t="n"/>
      <c r="CU579" s="367" t="n"/>
      <c r="CV579" s="367" t="n"/>
      <c r="CW579" s="367" t="n"/>
      <c r="CX579" s="367" t="n"/>
      <c r="CY579" s="367">
        <f>IFERROR(ROUND(STDEV(AN579,L579),1),"")</f>
        <v/>
      </c>
      <c r="CZ579" s="235">
        <f>IFERROR(ROUND(AVERAGE(O579:S579,AA579:AE579),0),"")</f>
        <v/>
      </c>
      <c r="DA579" s="235">
        <f>IFERROR(AVERAGE(T579:X579,AF579:AJ579),"")</f>
        <v/>
      </c>
      <c r="DB579" s="96" t="n"/>
      <c r="DC579" s="431">
        <f>SUM(BL579:BT579,AW579:BE579)</f>
        <v/>
      </c>
      <c r="DD579">
        <f>ROUND(DC579/K579,0)</f>
        <v/>
      </c>
      <c r="DE579">
        <f>IFERROR(ROUND(AVERAGE(Y579:Z579,AK579:AL579),0),"")</f>
        <v/>
      </c>
      <c r="DF579" s="218">
        <f>IFERROR(ROUND((3600/DE579*J579),0),"")</f>
        <v/>
      </c>
      <c r="DG579">
        <f>IFERROR(ROUND(DD579/DF579,1),"")</f>
        <v/>
      </c>
      <c r="DH579" s="431">
        <f>DD579+DB579</f>
        <v/>
      </c>
      <c r="DI579">
        <f>DC579/DH579</f>
        <v/>
      </c>
      <c r="DK579" s="431">
        <f>DF579-AP579</f>
        <v/>
      </c>
      <c r="DL579" s="367" t="n"/>
      <c r="DM579" s="367" t="n"/>
      <c r="DN579" s="367" t="n"/>
      <c r="DO579" s="367" t="n"/>
      <c r="DP579" s="367" t="n"/>
      <c r="DQ579" s="367" t="n"/>
      <c r="DR579" s="367" t="n"/>
      <c r="DS579" s="367" t="n"/>
      <c r="DT579" s="367" t="n"/>
      <c r="DU579" s="367" t="n"/>
      <c r="DV579" s="367" t="n"/>
      <c r="DW579" s="367" t="n"/>
      <c r="DX579" s="367" t="n"/>
      <c r="DY579" s="367" t="n"/>
      <c r="DZ579" s="367" t="n"/>
      <c r="EA579" s="367" t="n"/>
      <c r="EB579" s="367" t="n"/>
      <c r="EC579" s="367" t="n"/>
      <c r="ED579" s="367" t="n"/>
      <c r="EE579" s="367" t="n"/>
      <c r="EF579" s="367" t="n"/>
      <c r="EG579" s="367" t="n"/>
      <c r="EH579" s="367" t="n"/>
      <c r="EI579" s="367" t="n"/>
    </row>
    <row r="580" ht="31.5" customFormat="1" customHeight="1" s="242">
      <c r="A580" s="236" t="n">
        <v>2022</v>
      </c>
      <c r="B580" s="192" t="n">
        <v>1</v>
      </c>
      <c r="C580" s="448" t="n">
        <v>44587</v>
      </c>
      <c r="D580" s="192" t="n">
        <v>415</v>
      </c>
      <c r="E580" s="192" t="n">
        <v>665</v>
      </c>
      <c r="F580" s="192" t="n">
        <v>47</v>
      </c>
      <c r="G580" s="241" t="inlineStr">
        <is>
          <t>65UA14 SIDE RIGHT</t>
        </is>
      </c>
      <c r="H580" t="inlineStr">
        <is>
          <t>FMTOSI3R65UA14</t>
        </is>
      </c>
      <c r="I580" t="inlineStr">
        <is>
          <t>1800*1600</t>
        </is>
      </c>
      <c r="J580" t="n">
        <v>1</v>
      </c>
      <c r="K580" t="n">
        <v>4</v>
      </c>
      <c r="L580" s="243" t="n">
        <v>110</v>
      </c>
      <c r="M580" s="244" t="n">
        <v>101.2</v>
      </c>
      <c r="N580" s="245" t="n">
        <v>118.8</v>
      </c>
      <c r="O580" s="235" t="n"/>
      <c r="P580" s="235" t="n"/>
      <c r="Q580" s="235" t="n"/>
      <c r="R580" s="235" t="n"/>
      <c r="S580" s="235" t="n"/>
      <c r="T580" s="235" t="n"/>
      <c r="U580" s="235" t="n"/>
      <c r="V580" s="235" t="n"/>
      <c r="W580" s="235" t="n"/>
      <c r="X580" s="235" t="n"/>
      <c r="Y580" s="195" t="n">
        <v>167</v>
      </c>
      <c r="Z580" s="195" t="n">
        <v>167</v>
      </c>
      <c r="AA580" s="235" t="n"/>
      <c r="AB580" s="235" t="n"/>
      <c r="AC580" s="235" t="n"/>
      <c r="AD580" s="235" t="n"/>
      <c r="AE580" s="235" t="n"/>
      <c r="AF580" s="235" t="n"/>
      <c r="AG580" s="235" t="n"/>
      <c r="AH580" s="235" t="n"/>
      <c r="AI580" s="235" t="n"/>
      <c r="AJ580" s="235" t="n"/>
      <c r="AK580" s="195" t="n">
        <v>168</v>
      </c>
      <c r="AL580" s="195" t="n">
        <v>165</v>
      </c>
      <c r="AM580" s="235" t="n"/>
      <c r="AN580" s="235" t="n"/>
      <c r="AO580" s="282" t="n"/>
      <c r="AP580" s="219" t="n">
        <v>20</v>
      </c>
      <c r="AQ580" s="220" t="n">
        <v>180</v>
      </c>
      <c r="AR580" s="218" t="n"/>
      <c r="AS580" s="218" t="n"/>
      <c r="AT580" s="218" t="n"/>
      <c r="AU580" s="218" t="n"/>
      <c r="AV580" s="218" t="n"/>
      <c r="AW580" s="218" t="n"/>
      <c r="AX580" s="218" t="n"/>
      <c r="AY580" s="218" t="n"/>
      <c r="AZ580" s="218" t="n"/>
      <c r="BA580" s="218" t="n"/>
      <c r="BB580" s="218" t="n"/>
      <c r="BC580" s="218" t="n"/>
      <c r="BD580" s="218" t="n"/>
      <c r="BE580" s="218" t="n"/>
      <c r="BF580" s="218" t="n"/>
      <c r="BG580" s="218" t="n"/>
      <c r="BH580" s="218" t="n"/>
      <c r="BI580" s="218" t="n"/>
      <c r="BJ580" s="218" t="n"/>
      <c r="BK580" s="218" t="n"/>
      <c r="BL580" s="218" t="n"/>
      <c r="BM580" s="218" t="n"/>
      <c r="BN580" s="218" t="n"/>
      <c r="BO580" s="218" t="n"/>
      <c r="BP580" s="218" t="n"/>
      <c r="BQ580" s="218" t="n"/>
      <c r="BR580" s="218" t="n"/>
      <c r="BS580" s="218" t="n"/>
      <c r="BT580" s="218" t="n"/>
      <c r="BU580" s="218" t="n"/>
      <c r="BV580" s="218" t="n"/>
      <c r="BW580" s="218" t="n"/>
      <c r="BX580" s="221" t="n"/>
      <c r="BY580" s="221" t="n"/>
      <c r="BZ580" s="221" t="n"/>
      <c r="CA580" s="221" t="n"/>
      <c r="CB580" s="221" t="n"/>
      <c r="CC580" s="221" t="n"/>
      <c r="CD580" s="221" t="n"/>
      <c r="CE580" s="221" t="n"/>
      <c r="CF580" s="221" t="n"/>
      <c r="CG580" s="222" t="n"/>
      <c r="CH580" s="217" t="n">
        <v>0.02</v>
      </c>
      <c r="CI580" s="449" t="n"/>
      <c r="CJ580" s="224" t="n"/>
      <c r="CK580" s="196" t="n"/>
      <c r="CL580" s="196" t="n"/>
      <c r="CM580" s="196" t="n"/>
      <c r="CN580" s="196" t="n"/>
      <c r="CO580" s="196" t="inlineStr">
        <is>
          <t>توشيبا</t>
        </is>
      </c>
      <c r="CP580" s="24" t="inlineStr">
        <is>
          <t>توشيبا للاجهزة المرئية</t>
        </is>
      </c>
      <c r="CQ580" s="367" t="n"/>
      <c r="CR580" s="367" t="n"/>
      <c r="CS580" s="367" t="n">
        <v>4</v>
      </c>
      <c r="CT580" s="367" t="n"/>
      <c r="CU580" s="367" t="n"/>
      <c r="CV580" s="367" t="n"/>
      <c r="CW580" s="367" t="n"/>
      <c r="CX580" s="367" t="n"/>
      <c r="CY580" s="367">
        <f>IFERROR(ROUND(STDEV(AN580,L580),1),"")</f>
        <v/>
      </c>
      <c r="CZ580" s="235">
        <f>IFERROR(ROUND(AVERAGE(O580:S580,AA580:AE580),0),"")</f>
        <v/>
      </c>
      <c r="DA580" s="235">
        <f>IFERROR(AVERAGE(T580:X580,AF580:AJ580),"")</f>
        <v/>
      </c>
      <c r="DB580" s="96" t="n"/>
      <c r="DC580" s="431">
        <f>SUM(BL580:BT580,AW580:BE580)</f>
        <v/>
      </c>
      <c r="DD580">
        <f>ROUND(DC580/K580,0)</f>
        <v/>
      </c>
      <c r="DE580">
        <f>IFERROR(ROUND(AVERAGE(Y580:Z580,AK580:AL580),0),"")</f>
        <v/>
      </c>
      <c r="DF580" s="218">
        <f>IFERROR(ROUND((3600/DE580*J580),0),"")</f>
        <v/>
      </c>
      <c r="DG580">
        <f>IFERROR(ROUND(DD580/DF580,1),"")</f>
        <v/>
      </c>
      <c r="DH580" s="431">
        <f>DD580+DB580</f>
        <v/>
      </c>
      <c r="DI580">
        <f>DC580/DH580</f>
        <v/>
      </c>
      <c r="DK580" s="431">
        <f>DF580-AP580</f>
        <v/>
      </c>
      <c r="DL580" s="367" t="n"/>
      <c r="DM580" s="367" t="n"/>
      <c r="DN580" s="367" t="n"/>
      <c r="DO580" s="367" t="n"/>
      <c r="DP580" s="367" t="n"/>
      <c r="DQ580" s="367" t="n"/>
      <c r="DR580" s="367" t="n"/>
      <c r="DS580" s="367" t="n"/>
      <c r="DT580" s="367" t="n"/>
      <c r="DU580" s="367" t="n"/>
      <c r="DV580" s="367" t="n"/>
      <c r="DW580" s="367" t="n"/>
      <c r="DX580" s="367" t="n"/>
      <c r="DY580" s="367" t="n"/>
      <c r="DZ580" s="367" t="n"/>
      <c r="EA580" s="367" t="n"/>
      <c r="EB580" s="367" t="n"/>
      <c r="EC580" s="367" t="n"/>
      <c r="ED580" s="367" t="n"/>
      <c r="EE580" s="367" t="n"/>
      <c r="EF580" s="367" t="n"/>
      <c r="EG580" s="367" t="n"/>
      <c r="EH580" s="367" t="n"/>
      <c r="EI580" s="367" t="n"/>
    </row>
    <row r="581" ht="31.5" customFormat="1" customHeight="1" s="242">
      <c r="A581" s="236" t="n">
        <v>2022</v>
      </c>
      <c r="B581" s="192" t="n">
        <v>1</v>
      </c>
      <c r="C581" s="448" t="n">
        <v>44587</v>
      </c>
      <c r="D581" s="192" t="n">
        <v>415</v>
      </c>
      <c r="E581" s="192" t="n">
        <v>658</v>
      </c>
      <c r="F581" s="192" t="n">
        <v>47</v>
      </c>
      <c r="G581" s="241" t="inlineStr">
        <is>
          <t>PDFRP2122 كفر 70 شمال</t>
        </is>
      </c>
      <c r="H581" t="inlineStr">
        <is>
          <t>FMCFII7LRP2122</t>
        </is>
      </c>
      <c r="I581" t="inlineStr">
        <is>
          <t>1600*1800</t>
        </is>
      </c>
      <c r="J581" t="n">
        <v>3</v>
      </c>
      <c r="K581" t="n">
        <v>1</v>
      </c>
      <c r="L581" s="243" t="n">
        <v>90</v>
      </c>
      <c r="M581" s="244" t="n">
        <v>83.7</v>
      </c>
      <c r="N581" s="245" t="n">
        <v>96.3</v>
      </c>
      <c r="O581" s="235" t="n"/>
      <c r="P581" s="235" t="n"/>
      <c r="Q581" s="235" t="n"/>
      <c r="R581" s="235" t="n"/>
      <c r="S581" s="235" t="n"/>
      <c r="T581" s="235" t="n"/>
      <c r="U581" s="235" t="n"/>
      <c r="V581" s="235" t="n"/>
      <c r="W581" s="235" t="n"/>
      <c r="X581" s="235" t="n"/>
      <c r="Y581" s="195" t="n">
        <v>167</v>
      </c>
      <c r="Z581" s="195" t="n">
        <v>167</v>
      </c>
      <c r="AA581" s="235" t="n"/>
      <c r="AB581" s="235" t="n"/>
      <c r="AC581" s="235" t="n"/>
      <c r="AD581" s="235" t="n"/>
      <c r="AE581" s="235" t="n"/>
      <c r="AF581" s="235" t="n"/>
      <c r="AG581" s="235" t="n"/>
      <c r="AH581" s="235" t="n"/>
      <c r="AI581" s="235" t="n"/>
      <c r="AJ581" s="235" t="n"/>
      <c r="AK581" s="195" t="n">
        <v>168</v>
      </c>
      <c r="AL581" s="195" t="n">
        <v>165</v>
      </c>
      <c r="AM581" s="235" t="n"/>
      <c r="AN581" s="235" t="n"/>
      <c r="AO581" s="282" t="n"/>
      <c r="AP581" s="219" t="n">
        <v>60</v>
      </c>
      <c r="AQ581" s="220" t="n">
        <v>180</v>
      </c>
      <c r="AR581" s="218" t="n"/>
      <c r="AS581" s="218" t="n"/>
      <c r="AT581" s="218" t="n"/>
      <c r="AU581" s="218" t="n"/>
      <c r="AV581" s="218" t="n"/>
      <c r="AW581" s="218" t="n"/>
      <c r="AX581" s="218" t="n"/>
      <c r="AY581" s="218" t="n"/>
      <c r="AZ581" s="218" t="n"/>
      <c r="BA581" s="218" t="n"/>
      <c r="BB581" s="218" t="n"/>
      <c r="BC581" s="218" t="n"/>
      <c r="BD581" s="218" t="n"/>
      <c r="BE581" s="218" t="n"/>
      <c r="BF581" s="218" t="n"/>
      <c r="BG581" s="218" t="n"/>
      <c r="BH581" s="218" t="n"/>
      <c r="BI581" s="218" t="n"/>
      <c r="BJ581" s="218" t="n"/>
      <c r="BK581" s="218" t="n"/>
      <c r="BL581" s="218" t="n"/>
      <c r="BM581" s="218" t="n"/>
      <c r="BN581" s="218" t="n"/>
      <c r="BO581" s="218" t="n"/>
      <c r="BP581" s="218" t="n"/>
      <c r="BQ581" s="218" t="n"/>
      <c r="BR581" s="218" t="n"/>
      <c r="BS581" s="218" t="n"/>
      <c r="BT581" s="218" t="n"/>
      <c r="BU581" s="218" t="n"/>
      <c r="BV581" s="218" t="n"/>
      <c r="BW581" s="218" t="n"/>
      <c r="BX581" s="221" t="n"/>
      <c r="BY581" s="221" t="n"/>
      <c r="BZ581" s="221" t="n"/>
      <c r="CA581" s="221" t="n"/>
      <c r="CB581" s="221" t="n"/>
      <c r="CC581" s="221" t="n"/>
      <c r="CD581" s="221" t="n"/>
      <c r="CE581" s="221" t="n"/>
      <c r="CF581" s="221" t="n"/>
      <c r="CG581" s="222" t="n"/>
      <c r="CH581" s="217" t="n">
        <v>0.02</v>
      </c>
      <c r="CI581" s="449" t="n"/>
      <c r="CJ581" s="224" t="n"/>
      <c r="CK581" s="196" t="n"/>
      <c r="CL581" s="196" t="n"/>
      <c r="CM581" s="196" t="n"/>
      <c r="CN581" s="196" t="n"/>
      <c r="CO581" s="196" t="inlineStr">
        <is>
          <t>الكترولوكس</t>
        </is>
      </c>
      <c r="CP581" s="24" t="inlineStr">
        <is>
          <t>القاهرة للصناعات المغذية غسالات</t>
        </is>
      </c>
      <c r="CQ581" s="367" t="inlineStr">
        <is>
          <t xml:space="preserve">PDFRP2045      </t>
        </is>
      </c>
      <c r="CR581" s="367" t="n"/>
      <c r="CS581" s="367" t="n">
        <v>4</v>
      </c>
      <c r="CT581" s="367" t="n"/>
      <c r="CU581" s="367" t="n"/>
      <c r="CV581" s="367" t="n"/>
      <c r="CW581" s="367" t="n"/>
      <c r="CX581" s="367" t="n"/>
      <c r="CY581" s="367">
        <f>IFERROR(ROUND(STDEV(AN581,L581),1),"")</f>
        <v/>
      </c>
      <c r="CZ581" s="235">
        <f>IFERROR(ROUND(AVERAGE(O581:S581,AA581:AE581),0),"")</f>
        <v/>
      </c>
      <c r="DA581" s="235">
        <f>IFERROR(AVERAGE(T581:X581,AF581:AJ581),"")</f>
        <v/>
      </c>
      <c r="DB581" s="96" t="n"/>
      <c r="DC581" s="431">
        <f>SUM(BL581:BT581,AW581:BE581)</f>
        <v/>
      </c>
      <c r="DD581">
        <f>ROUND(DC581/K581,0)</f>
        <v/>
      </c>
      <c r="DE581">
        <f>IFERROR(ROUND(AVERAGE(Y581:Z581,AK581:AL581),0),"")</f>
        <v/>
      </c>
      <c r="DF581" s="218">
        <f>IFERROR(ROUND((3600/DE581*J581),0),"")</f>
        <v/>
      </c>
      <c r="DG581">
        <f>IFERROR(ROUND(DD581/DF581,1),"")</f>
        <v/>
      </c>
      <c r="DH581" s="431">
        <f>DD581+DB581</f>
        <v/>
      </c>
      <c r="DI581">
        <f>DC581/DH581</f>
        <v/>
      </c>
      <c r="DK581" s="431">
        <f>DF581-AP581</f>
        <v/>
      </c>
      <c r="DL581" s="367" t="n"/>
      <c r="DM581" s="367" t="n"/>
      <c r="DN581" s="367" t="n"/>
      <c r="DO581" s="367" t="n"/>
      <c r="DP581" s="367" t="n"/>
      <c r="DQ581" s="367" t="n"/>
      <c r="DR581" s="367" t="n"/>
      <c r="DS581" s="367" t="n"/>
      <c r="DT581" s="367" t="n"/>
      <c r="DU581" s="367" t="n"/>
      <c r="DV581" s="367" t="n"/>
      <c r="DW581" s="367" t="n"/>
      <c r="DX581" s="367" t="n"/>
      <c r="DY581" s="367" t="n"/>
      <c r="DZ581" s="367" t="n"/>
      <c r="EA581" s="367" t="n"/>
      <c r="EB581" s="367" t="n"/>
      <c r="EC581" s="367" t="n"/>
      <c r="ED581" s="367" t="n"/>
      <c r="EE581" s="367" t="n"/>
      <c r="EF581" s="367" t="n"/>
      <c r="EG581" s="367" t="n"/>
      <c r="EH581" s="367" t="n"/>
      <c r="EI581" s="367" t="n"/>
    </row>
    <row r="582" ht="31.5" customFormat="1" customHeight="1" s="242">
      <c r="A582" s="236" t="n">
        <v>2022</v>
      </c>
      <c r="B582" s="192" t="n">
        <v>1</v>
      </c>
      <c r="C582" s="448" t="n">
        <v>44587</v>
      </c>
      <c r="D582" s="192" t="n">
        <v>334</v>
      </c>
      <c r="E582" s="192" t="n">
        <v>254</v>
      </c>
      <c r="F582" s="192" t="n">
        <v>49</v>
      </c>
      <c r="G582" s="241" t="inlineStr">
        <is>
          <t>طقم سخان بلونايل ذو 4 اطقم</t>
        </is>
      </c>
      <c r="H582" t="inlineStr">
        <is>
          <t>FMDAHI40000000</t>
        </is>
      </c>
      <c r="I582" t="inlineStr">
        <is>
          <t>1600*1800</t>
        </is>
      </c>
      <c r="J582" t="n">
        <v>4</v>
      </c>
      <c r="K582" t="n">
        <v>2</v>
      </c>
      <c r="L582" s="243" t="n">
        <v>203</v>
      </c>
      <c r="M582" s="244" t="n">
        <v>188.79</v>
      </c>
      <c r="N582" s="245" t="n">
        <v>217.21</v>
      </c>
      <c r="O582" s="235" t="n">
        <v>222430</v>
      </c>
      <c r="P582" s="235" t="n">
        <v>191750</v>
      </c>
      <c r="Q582" s="235" t="n">
        <v>180245</v>
      </c>
      <c r="R582" s="235" t="n">
        <v>199420</v>
      </c>
      <c r="S582" s="235" t="n">
        <v>203255</v>
      </c>
      <c r="T582" s="235" t="n">
        <v>168740</v>
      </c>
      <c r="U582" s="235" t="n">
        <v>152633</v>
      </c>
      <c r="V582" s="235" t="n">
        <v>145730</v>
      </c>
      <c r="W582" s="235" t="n">
        <v>153400</v>
      </c>
      <c r="X582" s="235" t="n">
        <v>155701</v>
      </c>
      <c r="Y582" s="195" t="n">
        <v>137</v>
      </c>
      <c r="Z582" s="195" t="n">
        <v>136</v>
      </c>
      <c r="AA582" s="235" t="n">
        <v>210925</v>
      </c>
      <c r="AB582" s="235" t="n">
        <v>206323</v>
      </c>
      <c r="AC582" s="235" t="n">
        <v>214760</v>
      </c>
      <c r="AD582" s="235" t="n">
        <v>215527</v>
      </c>
      <c r="AE582" s="235" t="n">
        <v>212459</v>
      </c>
      <c r="AF582" s="235" t="n">
        <v>154167</v>
      </c>
      <c r="AG582" s="235" t="n">
        <v>153400</v>
      </c>
      <c r="AH582" s="235" t="n">
        <v>158769</v>
      </c>
      <c r="AI582" s="235" t="n">
        <v>151866</v>
      </c>
      <c r="AJ582" s="235" t="n">
        <v>150332</v>
      </c>
      <c r="AK582" s="195" t="n">
        <v>137</v>
      </c>
      <c r="AL582" s="195" t="n">
        <v>136</v>
      </c>
      <c r="AM582" s="235" t="n"/>
      <c r="AN582" s="235" t="n"/>
      <c r="AO582" s="282" t="n"/>
      <c r="AP582" s="219" t="n">
        <v>88</v>
      </c>
      <c r="AQ582" s="220" t="n">
        <v>164</v>
      </c>
      <c r="AR582" s="218" t="n"/>
      <c r="AS582" s="218" t="n"/>
      <c r="AT582" s="218" t="n"/>
      <c r="AU582" s="218" t="n"/>
      <c r="AV582" s="218" t="n">
        <v>138060</v>
      </c>
      <c r="AW582" s="218" t="n">
        <v>9204</v>
      </c>
      <c r="AX582" s="218" t="n">
        <v>6136</v>
      </c>
      <c r="AY582" s="218" t="n"/>
      <c r="AZ582" s="218" t="n"/>
      <c r="BA582" s="218" t="n"/>
      <c r="BB582" s="218" t="n"/>
      <c r="BC582" s="218" t="n"/>
      <c r="BD582" s="218" t="n"/>
      <c r="BE582" s="218" t="n"/>
      <c r="BF582" s="218" t="n"/>
      <c r="BG582" s="218" t="n"/>
      <c r="BH582" s="218" t="n">
        <v>145730</v>
      </c>
      <c r="BI582" s="218" t="n"/>
      <c r="BJ582" s="218" t="n"/>
      <c r="BK582" s="218" t="n">
        <v>460200</v>
      </c>
      <c r="BL582" s="218" t="n">
        <v>5369</v>
      </c>
      <c r="BM582" s="218" t="n">
        <v>6136</v>
      </c>
      <c r="BN582" s="218" t="n">
        <v>3835</v>
      </c>
      <c r="BO582" s="218" t="n"/>
      <c r="BP582" s="218" t="n"/>
      <c r="BQ582" s="218" t="n"/>
      <c r="BR582" s="218" t="n"/>
      <c r="BS582" s="218" t="n"/>
      <c r="BT582" s="218" t="n"/>
      <c r="BU582" s="218" t="n"/>
      <c r="BV582" s="218" t="n"/>
      <c r="BW582" s="218" t="n">
        <v>6903</v>
      </c>
      <c r="BX582" s="221" t="n">
        <v>6136</v>
      </c>
      <c r="BY582" s="221" t="n"/>
      <c r="BZ582" s="221" t="n"/>
      <c r="CA582" s="221" t="n"/>
      <c r="CB582" s="221" t="n"/>
      <c r="CC582" s="221" t="n"/>
      <c r="CD582" s="221" t="n"/>
      <c r="CE582" s="221" t="n"/>
      <c r="CF582" s="221" t="n"/>
      <c r="CG582" s="222" t="n"/>
      <c r="CH582" s="217" t="n">
        <v>0.02</v>
      </c>
      <c r="CI582" s="449" t="n"/>
      <c r="CJ582" s="224" t="n"/>
      <c r="CK582" s="196" t="n"/>
      <c r="CL582" s="196" t="n"/>
      <c r="CM582" s="196" t="n"/>
      <c r="CN582" s="196" t="n"/>
      <c r="CO582" s="196" t="inlineStr">
        <is>
          <t>الكترولوكس</t>
        </is>
      </c>
      <c r="CP582" s="24" t="inlineStr">
        <is>
          <t>القاهرة للصناعات المغذية سخانات</t>
        </is>
      </c>
      <c r="CQ582" s="367" t="inlineStr">
        <is>
          <t>PHEWP0112</t>
        </is>
      </c>
      <c r="CR582" s="367" t="n"/>
      <c r="CS582" s="367" t="n">
        <v>4</v>
      </c>
      <c r="CT582" s="367" t="n"/>
      <c r="CU582" s="367" t="n"/>
      <c r="CV582" s="367" t="n"/>
      <c r="CW582" s="367" t="n"/>
      <c r="CX582" s="367" t="n"/>
      <c r="CY582" s="367">
        <f>IFERROR(ROUND(STDEV(AN582,L582),1),"")</f>
        <v/>
      </c>
      <c r="CZ582" s="235">
        <f>IFERROR(ROUND(AVERAGE(O582:S582,AA582:AE582),0),"")</f>
        <v/>
      </c>
      <c r="DA582" s="235">
        <f>IFERROR(AVERAGE(T582:X582,AF582:AJ582),"")</f>
        <v/>
      </c>
      <c r="DB582" s="96" t="n"/>
      <c r="DC582" s="431">
        <f>SUM(BL582:BT582,AW582:BE582)</f>
        <v/>
      </c>
      <c r="DD582">
        <f>ROUND(DC582/K582,0)</f>
        <v/>
      </c>
      <c r="DE582">
        <f>IFERROR(ROUND(AVERAGE(Y582:Z582,AK582:AL582),0),"")</f>
        <v/>
      </c>
      <c r="DF582" s="218">
        <f>IFERROR(ROUND((3600/DE582*J582),0),"")</f>
        <v/>
      </c>
      <c r="DG582">
        <f>IFERROR(ROUND(DD582/DF582,1),"")</f>
        <v/>
      </c>
      <c r="DH582" s="431">
        <f>DD582+DB582</f>
        <v/>
      </c>
      <c r="DI582">
        <f>DC582/DH582</f>
        <v/>
      </c>
      <c r="DK582" s="431">
        <f>DF582-AP582</f>
        <v/>
      </c>
      <c r="DL582" s="367" t="n"/>
      <c r="DM582" s="367" t="n"/>
      <c r="DN582" s="367" t="n"/>
      <c r="DO582" s="367" t="n"/>
      <c r="DP582" s="367" t="n"/>
      <c r="DQ582" s="367" t="n"/>
      <c r="DR582" s="367" t="n"/>
      <c r="DS582" s="367" t="n"/>
      <c r="DT582" s="367" t="n"/>
      <c r="DU582" s="367" t="n"/>
      <c r="DV582" s="367" t="n"/>
      <c r="DW582" s="367" t="n"/>
      <c r="DX582" s="367" t="n"/>
      <c r="DY582" s="367" t="n"/>
      <c r="DZ582" s="367" t="n"/>
      <c r="EA582" s="367" t="n"/>
      <c r="EB582" s="367" t="n"/>
      <c r="EC582" s="367" t="n"/>
      <c r="ED582" s="367" t="n"/>
      <c r="EE582" s="367" t="n"/>
      <c r="EF582" s="367" t="n"/>
      <c r="EG582" s="367" t="n"/>
      <c r="EH582" s="367" t="n"/>
      <c r="EI582" s="367" t="n"/>
    </row>
    <row r="583" ht="31.5" customFormat="1" customHeight="1" s="242">
      <c r="A583" s="236" t="n">
        <v>2022</v>
      </c>
      <c r="B583" s="192" t="n">
        <v>1</v>
      </c>
      <c r="C583" s="448" t="n">
        <v>44587</v>
      </c>
      <c r="D583" s="192" t="n">
        <v>382</v>
      </c>
      <c r="E583" s="192" t="n">
        <v>449</v>
      </c>
      <c r="F583" s="192" t="n">
        <v>95</v>
      </c>
      <c r="G583" s="241" t="inlineStr">
        <is>
          <t>FRONT 43LM63</t>
        </is>
      </c>
      <c r="H583" t="inlineStr">
        <is>
          <t>FMLGEI43LM63FR</t>
        </is>
      </c>
      <c r="I583" t="inlineStr">
        <is>
          <t>1400*1700</t>
        </is>
      </c>
      <c r="J583" t="n">
        <v>3</v>
      </c>
      <c r="K583" t="n">
        <v>1</v>
      </c>
      <c r="L583" s="243" t="n">
        <v>46</v>
      </c>
      <c r="M583" s="244" t="n">
        <v>40.986</v>
      </c>
      <c r="N583" s="245" t="n">
        <v>50.048</v>
      </c>
      <c r="O583" s="235" t="n"/>
      <c r="P583" s="235" t="n"/>
      <c r="Q583" s="235" t="n"/>
      <c r="R583" s="235" t="n"/>
      <c r="S583" s="235" t="n"/>
      <c r="T583" s="235" t="n"/>
      <c r="U583" s="235" t="n"/>
      <c r="V583" s="235" t="n"/>
      <c r="W583" s="235" t="n"/>
      <c r="X583" s="235" t="n"/>
      <c r="Y583" s="195" t="n">
        <v>88</v>
      </c>
      <c r="Z583" s="195" t="n">
        <v>89</v>
      </c>
      <c r="AA583" s="235" t="n"/>
      <c r="AB583" s="235" t="n"/>
      <c r="AC583" s="235" t="n"/>
      <c r="AD583" s="235" t="n"/>
      <c r="AE583" s="235" t="n"/>
      <c r="AF583" s="235" t="n"/>
      <c r="AG583" s="235" t="n"/>
      <c r="AH583" s="235" t="n"/>
      <c r="AI583" s="235" t="n"/>
      <c r="AJ583" s="235" t="n"/>
      <c r="AK583" s="195" t="n">
        <v>90</v>
      </c>
      <c r="AL583" s="195" t="n">
        <v>89</v>
      </c>
      <c r="AM583" s="235" t="n"/>
      <c r="AN583" s="235" t="n"/>
      <c r="AO583" s="282" t="n"/>
      <c r="AP583" s="219" t="n">
        <v>108</v>
      </c>
      <c r="AQ583" s="220" t="n">
        <v>100</v>
      </c>
      <c r="AR583" s="218" t="n"/>
      <c r="AS583" s="218" t="n"/>
      <c r="AT583" s="218" t="n"/>
      <c r="AU583" s="218" t="n"/>
      <c r="AV583" s="218" t="n"/>
      <c r="AW583" s="218" t="n"/>
      <c r="AX583" s="218" t="n"/>
      <c r="AY583" s="218" t="n"/>
      <c r="AZ583" s="218" t="n"/>
      <c r="BA583" s="218" t="n"/>
      <c r="BB583" s="218" t="n"/>
      <c r="BC583" s="218" t="n"/>
      <c r="BD583" s="218" t="n"/>
      <c r="BE583" s="218" t="n"/>
      <c r="BF583" s="218" t="n"/>
      <c r="BG583" s="218" t="n"/>
      <c r="BH583" s="218" t="n"/>
      <c r="BI583" s="218" t="n"/>
      <c r="BJ583" s="218" t="n"/>
      <c r="BK583" s="218" t="n"/>
      <c r="BL583" s="218" t="n"/>
      <c r="BM583" s="218" t="n"/>
      <c r="BN583" s="218" t="n"/>
      <c r="BO583" s="218" t="n"/>
      <c r="BP583" s="218" t="n"/>
      <c r="BQ583" s="218" t="n"/>
      <c r="BR583" s="218" t="n"/>
      <c r="BS583" s="218" t="n"/>
      <c r="BT583" s="218" t="n"/>
      <c r="BU583" s="218" t="n"/>
      <c r="BV583" s="218" t="n"/>
      <c r="BW583" s="218" t="n"/>
      <c r="BX583" s="221" t="n"/>
      <c r="BY583" s="221" t="n"/>
      <c r="BZ583" s="221" t="n"/>
      <c r="CA583" s="221" t="n"/>
      <c r="CB583" s="221" t="n"/>
      <c r="CC583" s="221" t="n"/>
      <c r="CD583" s="221" t="n"/>
      <c r="CE583" s="221" t="n"/>
      <c r="CF583" s="221" t="n"/>
      <c r="CG583" s="222" t="n"/>
      <c r="CH583" s="217" t="n"/>
      <c r="CI583" s="449" t="n"/>
      <c r="CJ583" s="224" t="n"/>
      <c r="CK583" s="196" t="n"/>
      <c r="CL583" s="196" t="n"/>
      <c r="CM583" s="196" t="n"/>
      <c r="CN583" s="196" t="n"/>
      <c r="CO583" s="196" t="inlineStr">
        <is>
          <t>LG</t>
        </is>
      </c>
      <c r="CP583" s="24" t="inlineStr">
        <is>
          <t>HE</t>
        </is>
      </c>
      <c r="CQ583" s="367" t="inlineStr">
        <is>
          <t>MFZ66151901</t>
        </is>
      </c>
      <c r="CR583" s="367" t="inlineStr">
        <is>
          <t>mma</t>
        </is>
      </c>
      <c r="CS583" s="367" t="n">
        <v>4</v>
      </c>
      <c r="CT583" s="367" t="n"/>
      <c r="CU583" s="367" t="n"/>
      <c r="CV583" s="367" t="n"/>
      <c r="CW583" s="367" t="n"/>
      <c r="CX583" s="367" t="n"/>
      <c r="CY583" s="367">
        <f>IFERROR(ROUND(STDEV(AN583,L583),1),"")</f>
        <v/>
      </c>
      <c r="CZ583" s="235">
        <f>IFERROR(ROUND(AVERAGE(O583:S583,AA583:AE583),0),"")</f>
        <v/>
      </c>
      <c r="DA583" s="235">
        <f>IFERROR(AVERAGE(T583:X583,AF583:AJ583),"")</f>
        <v/>
      </c>
      <c r="DB583" s="96" t="n"/>
      <c r="DC583" s="431">
        <f>SUM(BL583:BT583,AW583:BE583)</f>
        <v/>
      </c>
      <c r="DD583">
        <f>ROUND(DC583/K583,0)</f>
        <v/>
      </c>
      <c r="DE583">
        <f>IFERROR(ROUND(AVERAGE(Y583:Z583,AK583:AL583),0),"")</f>
        <v/>
      </c>
      <c r="DF583" s="218">
        <f>IFERROR(ROUND((3600/DE583*J583),0),"")</f>
        <v/>
      </c>
      <c r="DG583">
        <f>IFERROR(ROUND(DD583/DF583,1),"")</f>
        <v/>
      </c>
      <c r="DH583" s="431">
        <f>DD583+DB583</f>
        <v/>
      </c>
      <c r="DI583">
        <f>DC583/DH583</f>
        <v/>
      </c>
      <c r="DK583" s="431">
        <f>DF583-AP583</f>
        <v/>
      </c>
      <c r="DL583" s="367" t="n"/>
      <c r="DM583" s="367" t="n"/>
      <c r="DN583" s="367" t="n"/>
      <c r="DO583" s="367" t="n"/>
      <c r="DP583" s="367" t="n"/>
      <c r="DQ583" s="367" t="n"/>
      <c r="DR583" s="367" t="n"/>
      <c r="DS583" s="367" t="n"/>
      <c r="DT583" s="367" t="n"/>
      <c r="DU583" s="367" t="n"/>
      <c r="DV583" s="367" t="n"/>
      <c r="DW583" s="367" t="n"/>
      <c r="DX583" s="367" t="n"/>
      <c r="DY583" s="367" t="n"/>
      <c r="DZ583" s="367" t="n"/>
      <c r="EA583" s="367" t="n"/>
      <c r="EB583" s="367" t="n"/>
      <c r="EC583" s="367" t="n"/>
      <c r="ED583" s="367" t="n"/>
      <c r="EE583" s="367" t="n"/>
      <c r="EF583" s="367" t="n"/>
      <c r="EG583" s="367" t="n"/>
      <c r="EH583" s="367" t="n"/>
      <c r="EI583" s="367" t="n"/>
    </row>
    <row r="584" ht="31.5" customFormat="1" customHeight="1" s="242">
      <c r="A584" s="236" t="n">
        <v>2022</v>
      </c>
      <c r="B584" s="192" t="n">
        <v>1</v>
      </c>
      <c r="C584" s="448" t="n">
        <v>44587</v>
      </c>
      <c r="D584" s="192" t="n">
        <v>5</v>
      </c>
      <c r="E584" s="192" t="n">
        <v>14</v>
      </c>
      <c r="F584" s="192" t="n"/>
      <c r="G584" s="241" t="inlineStr">
        <is>
          <t>(إفتا)S1B1 1755301</t>
        </is>
      </c>
      <c r="H584" t="inlineStr">
        <is>
          <t>FMAFTI20000000</t>
        </is>
      </c>
      <c r="I584" t="inlineStr">
        <is>
          <t>850*650</t>
        </is>
      </c>
      <c r="J584" t="n">
        <v>2</v>
      </c>
      <c r="K584" t="n">
        <v>2</v>
      </c>
      <c r="L584" s="243" t="n">
        <v>27</v>
      </c>
      <c r="M584" s="244" t="n">
        <v>25.11</v>
      </c>
      <c r="N584" s="245" t="n">
        <v>28.89</v>
      </c>
      <c r="O584" s="235" t="n"/>
      <c r="P584" s="235" t="n"/>
      <c r="Q584" s="235" t="n"/>
      <c r="R584" s="235" t="n"/>
      <c r="S584" s="235" t="n">
        <v>630</v>
      </c>
      <c r="T584" s="235" t="n"/>
      <c r="U584" s="235" t="n"/>
      <c r="V584" s="235" t="n"/>
      <c r="W584" s="235" t="n"/>
      <c r="X584" s="235" t="n">
        <v>465</v>
      </c>
      <c r="Y584" s="195" t="n">
        <v>149</v>
      </c>
      <c r="Z584" s="195" t="n">
        <v>156</v>
      </c>
      <c r="AA584" s="235" t="n"/>
      <c r="AB584" s="235" t="n"/>
      <c r="AC584" s="235" t="n"/>
      <c r="AD584" s="235" t="n"/>
      <c r="AE584" s="235" t="n"/>
      <c r="AF584" s="235" t="n"/>
      <c r="AG584" s="235" t="n"/>
      <c r="AH584" s="235" t="n"/>
      <c r="AI584" s="235" t="n"/>
      <c r="AJ584" s="235" t="n"/>
      <c r="AK584" s="195" t="n">
        <v>151</v>
      </c>
      <c r="AL584" s="195" t="n">
        <v>115</v>
      </c>
      <c r="AM584" s="235" t="n"/>
      <c r="AN584" s="235" t="n"/>
      <c r="AO584" s="282" t="n"/>
      <c r="AP584" s="219" t="n">
        <v>59</v>
      </c>
      <c r="AQ584" s="220" t="n">
        <v>122</v>
      </c>
      <c r="AR584" s="218" t="n"/>
      <c r="AS584" s="218" t="n"/>
      <c r="AT584" s="218" t="n"/>
      <c r="AU584" s="218" t="n"/>
      <c r="AV584" s="218" t="n"/>
      <c r="AW584" s="218" t="n"/>
      <c r="AX584" s="218" t="n"/>
      <c r="AY584" s="218" t="n"/>
      <c r="AZ584" s="218" t="n"/>
      <c r="BA584" s="218" t="n"/>
      <c r="BB584" s="218" t="n"/>
      <c r="BC584" s="218" t="n"/>
      <c r="BD584" s="218" t="n"/>
      <c r="BE584" s="218" t="n"/>
      <c r="BF584" s="218" t="n"/>
      <c r="BG584" s="218" t="n"/>
      <c r="BH584" s="218" t="n"/>
      <c r="BI584" s="218" t="n"/>
      <c r="BJ584" s="218" t="n"/>
      <c r="BK584" s="218" t="n"/>
      <c r="BL584" s="218" t="n"/>
      <c r="BM584" s="218" t="n"/>
      <c r="BN584" s="218" t="n"/>
      <c r="BO584" s="218" t="n"/>
      <c r="BP584" s="218" t="n"/>
      <c r="BQ584" s="218" t="n"/>
      <c r="BR584" s="218" t="n"/>
      <c r="BS584" s="218" t="n"/>
      <c r="BT584" s="218" t="n"/>
      <c r="BU584" s="218" t="n"/>
      <c r="BV584" s="218" t="n"/>
      <c r="BW584" s="218" t="n"/>
      <c r="BX584" s="221" t="n"/>
      <c r="BY584" s="221" t="n"/>
      <c r="BZ584" s="221" t="n"/>
      <c r="CA584" s="221" t="n"/>
      <c r="CB584" s="221" t="n"/>
      <c r="CC584" s="221" t="n"/>
      <c r="CD584" s="221" t="n"/>
      <c r="CE584" s="221" t="n"/>
      <c r="CF584" s="221" t="n"/>
      <c r="CG584" s="222" t="n"/>
      <c r="CH584" s="217" t="n"/>
      <c r="CI584" s="449" t="n"/>
      <c r="CJ584" s="224" t="n"/>
      <c r="CK584" s="196" t="n"/>
      <c r="CL584" s="196" t="n"/>
      <c r="CM584" s="196" t="n"/>
      <c r="CN584" s="196" t="n"/>
      <c r="CO584" s="196" t="inlineStr">
        <is>
          <t>افتا</t>
        </is>
      </c>
      <c r="CP584" s="24" t="inlineStr">
        <is>
          <t>شركة افتا</t>
        </is>
      </c>
      <c r="CQ584" s="367" t="n"/>
      <c r="CR584" s="367" t="n"/>
      <c r="CS584" s="367" t="n">
        <v>4</v>
      </c>
      <c r="CT584" s="367" t="n"/>
      <c r="CU584" s="367" t="n"/>
      <c r="CV584" s="367" t="n"/>
      <c r="CW584" s="367" t="n"/>
      <c r="CX584" s="367" t="n"/>
      <c r="CY584" s="367">
        <f>IFERROR(ROUND(STDEV(AN584,L584),1),"")</f>
        <v/>
      </c>
      <c r="CZ584" s="235">
        <f>IFERROR(ROUND(AVERAGE(O584:S584,AA584:AE584),0),"")</f>
        <v/>
      </c>
      <c r="DA584" s="235">
        <f>IFERROR(AVERAGE(T584:X584,AF584:AJ584),"")</f>
        <v/>
      </c>
      <c r="DB584" s="96" t="n"/>
      <c r="DC584" s="431">
        <f>SUM(BL584:BT584,AW584:BE584)</f>
        <v/>
      </c>
      <c r="DD584">
        <f>ROUND(DC584/K584,0)</f>
        <v/>
      </c>
      <c r="DE584">
        <f>IFERROR(ROUND(AVERAGE(Y584:Z584,AK584:AL584),0),"")</f>
        <v/>
      </c>
      <c r="DF584" s="218">
        <f>IFERROR(ROUND((3600/DE584*J584),0),"")</f>
        <v/>
      </c>
      <c r="DG584">
        <f>IFERROR(ROUND(DD584/DF584,1),"")</f>
        <v/>
      </c>
      <c r="DH584" s="431">
        <f>DD584+DB584</f>
        <v/>
      </c>
      <c r="DI584">
        <f>DC584/DH584</f>
        <v/>
      </c>
      <c r="DK584" s="431">
        <f>DF584-AP584</f>
        <v/>
      </c>
      <c r="DL584" s="367" t="n"/>
      <c r="DM584" s="367" t="n"/>
      <c r="DN584" s="367" t="n"/>
      <c r="DO584" s="367" t="n"/>
      <c r="DP584" s="367" t="n"/>
      <c r="DQ584" s="367" t="n"/>
      <c r="DR584" s="367" t="n"/>
      <c r="DS584" s="367" t="n"/>
      <c r="DT584" s="367" t="n"/>
      <c r="DU584" s="367" t="n"/>
      <c r="DV584" s="367" t="n"/>
      <c r="DW584" s="367" t="n"/>
      <c r="DX584" s="367" t="n"/>
      <c r="DY584" s="367" t="n"/>
      <c r="DZ584" s="367" t="n"/>
      <c r="EA584" s="367" t="n"/>
      <c r="EB584" s="367" t="n"/>
      <c r="EC584" s="367" t="n"/>
      <c r="ED584" s="367" t="n"/>
      <c r="EE584" s="367" t="n"/>
      <c r="EF584" s="367" t="n"/>
      <c r="EG584" s="367" t="n"/>
      <c r="EH584" s="367" t="n"/>
      <c r="EI584" s="367" t="n"/>
    </row>
    <row r="585" ht="31.5" customFormat="1" customHeight="1" s="242">
      <c r="A585" s="236" t="n">
        <v>2022</v>
      </c>
      <c r="B585" s="192" t="n">
        <v>1</v>
      </c>
      <c r="C585" s="448" t="n">
        <v>44587</v>
      </c>
      <c r="D585" s="192" t="n">
        <v>47</v>
      </c>
      <c r="E585" s="192" t="n">
        <v>122</v>
      </c>
      <c r="F585" s="192" t="n"/>
      <c r="G585" s="241" t="inlineStr">
        <is>
          <t>LgWashing Mashine Base</t>
        </is>
      </c>
      <c r="H585" t="inlineStr">
        <is>
          <t>FMLGEI1000000</t>
        </is>
      </c>
      <c r="I585" t="inlineStr">
        <is>
          <t>1700*1400</t>
        </is>
      </c>
      <c r="J585" t="n">
        <v>2</v>
      </c>
      <c r="K585" t="n">
        <v>1</v>
      </c>
      <c r="L585" s="243" t="n">
        <v>280</v>
      </c>
      <c r="M585" s="244" t="n">
        <v>267.4</v>
      </c>
      <c r="N585" s="245" t="n">
        <v>292.6</v>
      </c>
      <c r="O585" s="235" t="n"/>
      <c r="P585" s="235" t="n"/>
      <c r="Q585" s="235" t="n">
        <v>189360</v>
      </c>
      <c r="R585" s="235" t="n">
        <v>178840</v>
      </c>
      <c r="S585" s="235" t="n">
        <v>193568</v>
      </c>
      <c r="T585" s="235" t="n"/>
      <c r="U585" s="235" t="n"/>
      <c r="V585" s="235" t="n">
        <v>153066</v>
      </c>
      <c r="W585" s="235" t="n">
        <v>149384</v>
      </c>
      <c r="X585" s="235" t="n">
        <v>155170</v>
      </c>
      <c r="Y585" s="195" t="n">
        <v>113</v>
      </c>
      <c r="Z585" s="195" t="n">
        <v>112</v>
      </c>
      <c r="AA585" s="235" t="n">
        <v>203036</v>
      </c>
      <c r="AB585" s="235" t="n">
        <v>205140</v>
      </c>
      <c r="AC585" s="235" t="n">
        <v>183574</v>
      </c>
      <c r="AD585" s="235" t="n">
        <v>196724</v>
      </c>
      <c r="AE585" s="235" t="n">
        <v>197776</v>
      </c>
      <c r="AF585" s="235" t="n">
        <v>148332</v>
      </c>
      <c r="AG585" s="235" t="n">
        <v>150436</v>
      </c>
      <c r="AH585" s="235" t="n">
        <v>152014</v>
      </c>
      <c r="AI585" s="235" t="n">
        <v>149910</v>
      </c>
      <c r="AJ585" s="235" t="n">
        <v>149910</v>
      </c>
      <c r="AK585" s="195" t="n">
        <v>112</v>
      </c>
      <c r="AL585" s="195" t="n">
        <v>111</v>
      </c>
      <c r="AM585" s="235" t="n"/>
      <c r="AN585" s="235" t="n"/>
      <c r="AO585" s="282" t="n"/>
      <c r="AP585" s="219" t="n">
        <v>63</v>
      </c>
      <c r="AQ585" s="220" t="n">
        <v>115</v>
      </c>
      <c r="AR585" s="218" t="n"/>
      <c r="AS585" s="218" t="n"/>
      <c r="AT585" s="218" t="n"/>
      <c r="AU585" s="218" t="n"/>
      <c r="AV585" s="218" t="n"/>
      <c r="AW585" s="218" t="n">
        <v>1578</v>
      </c>
      <c r="AX585" s="218" t="n">
        <v>1052</v>
      </c>
      <c r="AY585" s="218" t="n"/>
      <c r="AZ585" s="218" t="n"/>
      <c r="BA585" s="218" t="n"/>
      <c r="BB585" s="218" t="n"/>
      <c r="BC585" s="218" t="n"/>
      <c r="BD585" s="218" t="n">
        <v>526</v>
      </c>
      <c r="BE585" s="218" t="n"/>
      <c r="BF585" s="218" t="n"/>
      <c r="BG585" s="218" t="n"/>
      <c r="BH585" s="218" t="n"/>
      <c r="BI585" s="218" t="n"/>
      <c r="BJ585" s="218" t="n"/>
      <c r="BK585" s="218" t="n"/>
      <c r="BL585" s="218" t="n">
        <v>1578</v>
      </c>
      <c r="BM585" s="218" t="n">
        <v>1578</v>
      </c>
      <c r="BN585" s="218" t="n">
        <v>1578</v>
      </c>
      <c r="BO585" s="218" t="n"/>
      <c r="BP585" s="218" t="n"/>
      <c r="BQ585" s="218" t="n"/>
      <c r="BR585" s="218" t="n"/>
      <c r="BS585" s="218" t="n"/>
      <c r="BT585" s="218" t="n"/>
      <c r="BU585" s="218" t="n"/>
      <c r="BV585" s="218" t="n"/>
      <c r="BW585" s="218" t="n">
        <v>3156</v>
      </c>
      <c r="BX585" s="221" t="n">
        <v>2630</v>
      </c>
      <c r="BY585" s="221" t="n"/>
      <c r="BZ585" s="221" t="n"/>
      <c r="CA585" s="221" t="n"/>
      <c r="CB585" s="221" t="n"/>
      <c r="CC585" s="221" t="n"/>
      <c r="CD585" s="221" t="n"/>
      <c r="CE585" s="221" t="n"/>
      <c r="CF585" s="221" t="n"/>
      <c r="CG585" s="222" t="n"/>
      <c r="CH585" s="217" t="n"/>
      <c r="CI585" s="449" t="n"/>
      <c r="CJ585" s="224" t="n"/>
      <c r="CK585" s="196" t="n"/>
      <c r="CL585" s="196" t="n"/>
      <c r="CM585" s="196" t="n"/>
      <c r="CN585" s="196" t="n"/>
      <c r="CO585" s="196" t="inlineStr">
        <is>
          <t>LG</t>
        </is>
      </c>
      <c r="CP585" s="24" t="inlineStr">
        <is>
          <t>HE</t>
        </is>
      </c>
      <c r="CQ585" s="367" t="inlineStr">
        <is>
          <t>AGG76599801</t>
        </is>
      </c>
      <c r="CR585" s="367" t="inlineStr">
        <is>
          <t>mmf</t>
        </is>
      </c>
      <c r="CS585" s="367" t="n">
        <v>4</v>
      </c>
      <c r="CT585" s="367" t="n"/>
      <c r="CU585" s="367" t="n"/>
      <c r="CV585" s="367" t="n"/>
      <c r="CW585" s="367" t="n"/>
      <c r="CX585" s="367" t="n"/>
      <c r="CY585" s="367">
        <f>IFERROR(ROUND(STDEV(AN585,L585),1),"")</f>
        <v/>
      </c>
      <c r="CZ585" s="235">
        <f>IFERROR(ROUND(AVERAGE(O585:S585,AA585:AE585),0),"")</f>
        <v/>
      </c>
      <c r="DA585" s="235">
        <f>IFERROR(AVERAGE(T585:X585,AF585:AJ585),"")</f>
        <v/>
      </c>
      <c r="DB585" s="96" t="n"/>
      <c r="DC585" s="431">
        <f>SUM(BL585:BT585,AW585:BE585)</f>
        <v/>
      </c>
      <c r="DD585">
        <f>ROUND(DC585/K585,0)</f>
        <v/>
      </c>
      <c r="DE585">
        <f>IFERROR(ROUND(AVERAGE(Y585:Z585,AK585:AL585),0),"")</f>
        <v/>
      </c>
      <c r="DF585" s="218">
        <f>IFERROR(ROUND((3600/DE585*J585),0),"")</f>
        <v/>
      </c>
      <c r="DG585">
        <f>IFERROR(ROUND(DD585/DF585,1),"")</f>
        <v/>
      </c>
      <c r="DH585" s="431">
        <f>DD585+DB585</f>
        <v/>
      </c>
      <c r="DI585">
        <f>DC585/DH585</f>
        <v/>
      </c>
      <c r="DK585" s="431">
        <f>DF585-AP585</f>
        <v/>
      </c>
      <c r="DL585" s="367" t="n"/>
      <c r="DM585" s="367" t="n"/>
      <c r="DN585" s="367" t="n"/>
      <c r="DO585" s="367" t="n"/>
      <c r="DP585" s="367" t="n"/>
      <c r="DQ585" s="367" t="n"/>
      <c r="DR585" s="367" t="n"/>
      <c r="DS585" s="367" t="n"/>
      <c r="DT585" s="367" t="n"/>
      <c r="DU585" s="367" t="n"/>
      <c r="DV585" s="367" t="n"/>
      <c r="DW585" s="367" t="n"/>
      <c r="DX585" s="367" t="n"/>
      <c r="DY585" s="367" t="n"/>
      <c r="DZ585" s="367" t="n"/>
      <c r="EA585" s="367" t="n"/>
      <c r="EB585" s="367" t="n"/>
      <c r="EC585" s="367" t="n"/>
      <c r="ED585" s="367" t="n"/>
      <c r="EE585" s="367" t="n"/>
      <c r="EF585" s="367" t="n"/>
      <c r="EG585" s="367" t="n"/>
      <c r="EH585" s="367" t="n"/>
      <c r="EI585" s="367" t="n"/>
    </row>
    <row r="586" ht="31.5" customFormat="1" customHeight="1" s="242">
      <c r="A586" s="236" t="n">
        <v>2022</v>
      </c>
      <c r="B586" s="192" t="n">
        <v>1</v>
      </c>
      <c r="C586" s="448" t="n">
        <v>44587</v>
      </c>
      <c r="D586" s="192" t="n">
        <v>227</v>
      </c>
      <c r="E586" s="192" t="n">
        <v>155</v>
      </c>
      <c r="F586" s="192" t="n"/>
      <c r="G586" s="241" t="inlineStr">
        <is>
          <t>فوم طقم سخان غاز 10 لتر</t>
        </is>
      </c>
      <c r="H586" t="inlineStr">
        <is>
          <t>FMDAHI6000000</t>
        </is>
      </c>
      <c r="I586" t="inlineStr">
        <is>
          <t>1100*850</t>
        </is>
      </c>
      <c r="J586" t="n">
        <v>3</v>
      </c>
      <c r="K586" t="n">
        <v>2</v>
      </c>
      <c r="L586" s="243" t="n">
        <v>122</v>
      </c>
      <c r="M586" s="244" t="n">
        <v>113.46</v>
      </c>
      <c r="N586" s="245" t="n">
        <v>130.54</v>
      </c>
      <c r="O586" s="235" t="n"/>
      <c r="P586" s="235" t="n"/>
      <c r="Q586" s="235" t="n"/>
      <c r="R586" s="235" t="n"/>
      <c r="S586" s="235" t="n"/>
      <c r="T586" s="235" t="n"/>
      <c r="U586" s="235" t="n"/>
      <c r="V586" s="235" t="n"/>
      <c r="W586" s="235" t="n"/>
      <c r="X586" s="235" t="n"/>
      <c r="Y586" s="195" t="n">
        <v>132</v>
      </c>
      <c r="Z586" s="195" t="n">
        <v>134</v>
      </c>
      <c r="AA586" s="235" t="n"/>
      <c r="AB586" s="235" t="n"/>
      <c r="AC586" s="235" t="n"/>
      <c r="AD586" s="235" t="n"/>
      <c r="AE586" s="235" t="n"/>
      <c r="AF586" s="235" t="n"/>
      <c r="AG586" s="235" t="n"/>
      <c r="AH586" s="235" t="n"/>
      <c r="AI586" s="235" t="n"/>
      <c r="AJ586" s="235" t="n"/>
      <c r="AK586" s="195" t="n">
        <v>134</v>
      </c>
      <c r="AL586" s="195" t="n">
        <v>132</v>
      </c>
      <c r="AM586" s="235" t="n"/>
      <c r="AN586" s="235" t="n"/>
      <c r="AO586" s="282" t="n"/>
      <c r="AP586" s="219" t="n">
        <v>61</v>
      </c>
      <c r="AQ586" s="220" t="n">
        <v>177</v>
      </c>
      <c r="AR586" s="218" t="n"/>
      <c r="AS586" s="218" t="n"/>
      <c r="AT586" s="218" t="n"/>
      <c r="AU586" s="218" t="n"/>
      <c r="AV586" s="218" t="n">
        <v>111720</v>
      </c>
      <c r="AW586" s="218" t="n">
        <v>1715</v>
      </c>
      <c r="AX586" s="218" t="n">
        <v>2205</v>
      </c>
      <c r="AY586" s="218" t="n"/>
      <c r="AZ586" s="218" t="n"/>
      <c r="BA586" s="218" t="n"/>
      <c r="BB586" s="218" t="n"/>
      <c r="BC586" s="218" t="n"/>
      <c r="BD586" s="218" t="n"/>
      <c r="BE586" s="218" t="n"/>
      <c r="BF586" s="218" t="n"/>
      <c r="BG586" s="218" t="n"/>
      <c r="BH586" s="218" t="n">
        <v>113680</v>
      </c>
      <c r="BI586" s="218" t="n"/>
      <c r="BJ586" s="218" t="n"/>
      <c r="BK586" s="218" t="n">
        <v>164640</v>
      </c>
      <c r="BL586" s="218" t="n"/>
      <c r="BM586" s="218" t="n"/>
      <c r="BN586" s="218" t="n"/>
      <c r="BO586" s="218" t="n"/>
      <c r="BP586" s="218" t="n"/>
      <c r="BQ586" s="218" t="n"/>
      <c r="BR586" s="218" t="n"/>
      <c r="BS586" s="218" t="n"/>
      <c r="BT586" s="218" t="n"/>
      <c r="BU586" s="218" t="n"/>
      <c r="BV586" s="218" t="n"/>
      <c r="BW586" s="218" t="n"/>
      <c r="BX586" s="221" t="n"/>
      <c r="BY586" s="221" t="n"/>
      <c r="BZ586" s="221" t="n"/>
      <c r="CA586" s="221" t="n"/>
      <c r="CB586" s="221" t="n"/>
      <c r="CC586" s="221" t="n"/>
      <c r="CD586" s="221" t="n"/>
      <c r="CE586" s="221" t="n"/>
      <c r="CF586" s="221" t="n"/>
      <c r="CG586" s="222" t="n"/>
      <c r="CH586" s="217" t="n"/>
      <c r="CI586" s="449" t="n"/>
      <c r="CJ586" s="224" t="n"/>
      <c r="CK586" s="196" t="n"/>
      <c r="CL586" s="196" t="n"/>
      <c r="CM586" s="196" t="n"/>
      <c r="CN586" s="196" t="n"/>
      <c r="CO586" s="196" t="inlineStr">
        <is>
          <t>الكترولوكس</t>
        </is>
      </c>
      <c r="CP586" s="24" t="inlineStr">
        <is>
          <t>القاهرة للصناعات المغذية سخانات</t>
        </is>
      </c>
      <c r="CQ586" s="367" t="inlineStr">
        <is>
          <t>A15289901</t>
        </is>
      </c>
      <c r="CR586" s="367" t="n"/>
      <c r="CS586" s="367" t="n">
        <v>4</v>
      </c>
      <c r="CT586" s="367" t="n"/>
      <c r="CU586" s="367" t="n"/>
      <c r="CV586" s="367" t="n"/>
      <c r="CW586" s="367" t="n"/>
      <c r="CX586" s="367" t="n"/>
      <c r="CY586" s="367" t="n"/>
      <c r="CZ586" s="235">
        <f>IFERROR(ROUND(AVERAGE(O586:S586,AA586:AE586),0),"")</f>
        <v/>
      </c>
      <c r="DA586" s="235">
        <f>IFERROR(AVERAGE(T586:X586,AF586:AJ586),"")</f>
        <v/>
      </c>
      <c r="DB586" s="96" t="n"/>
      <c r="DC586" s="431">
        <f>SUM(BL586:BT586,AW586:BE586)</f>
        <v/>
      </c>
      <c r="DD586">
        <f>ROUND(DC586/K586,0)</f>
        <v/>
      </c>
      <c r="DE586">
        <f>IFERROR(ROUND(AVERAGE(Y586:Z586,AK586:AL586),0),"")</f>
        <v/>
      </c>
      <c r="DF586" s="218">
        <f>IFERROR(ROUND((3600/DE586*J586),0),"")</f>
        <v/>
      </c>
      <c r="DG586">
        <f>IFERROR(ROUND(DD586/DF586,1),"")</f>
        <v/>
      </c>
      <c r="DH586" s="431">
        <f>DD586+DB586</f>
        <v/>
      </c>
      <c r="DI586">
        <f>DC586/DH586</f>
        <v/>
      </c>
      <c r="DK586" s="431">
        <f>DF586-AP586</f>
        <v/>
      </c>
      <c r="DL586" s="367" t="n"/>
      <c r="DM586" s="367" t="n"/>
      <c r="DN586" s="367" t="n"/>
      <c r="DO586" s="367" t="n"/>
      <c r="DP586" s="367" t="n"/>
      <c r="DQ586" s="367" t="n"/>
      <c r="DR586" s="367" t="n"/>
      <c r="DS586" s="367" t="n"/>
      <c r="DT586" s="367" t="n"/>
      <c r="DU586" s="367" t="n"/>
      <c r="DV586" s="367" t="n"/>
      <c r="DW586" s="367" t="n"/>
      <c r="DX586" s="367" t="n"/>
      <c r="DY586" s="367" t="n"/>
      <c r="DZ586" s="367" t="n"/>
      <c r="EA586" s="367" t="n"/>
      <c r="EB586" s="367" t="n"/>
      <c r="EC586" s="367" t="n"/>
      <c r="ED586" s="367" t="n"/>
      <c r="EE586" s="367" t="n"/>
      <c r="EF586" s="367" t="n"/>
      <c r="EG586" s="367" t="n"/>
      <c r="EH586" s="367" t="n"/>
      <c r="EI586" s="367" t="n"/>
    </row>
    <row r="587" ht="31.5" customFormat="1" customHeight="1" s="242">
      <c r="A587" s="236" t="n">
        <v>2022</v>
      </c>
      <c r="B587" s="192" t="n">
        <v>1</v>
      </c>
      <c r="C587" s="448" t="n">
        <v>44587</v>
      </c>
      <c r="D587" s="192" t="n">
        <v>243</v>
      </c>
      <c r="E587" s="192" t="n">
        <v>167</v>
      </c>
      <c r="F587" s="192" t="n"/>
      <c r="G587" s="241" t="inlineStr">
        <is>
          <t>فوم صندوق سمك 35 ك</t>
        </is>
      </c>
      <c r="H587" t="inlineStr">
        <is>
          <t>FMBOXI35000000</t>
        </is>
      </c>
      <c r="I587" t="inlineStr">
        <is>
          <t>1400*1700</t>
        </is>
      </c>
      <c r="J587" t="n">
        <v>2</v>
      </c>
      <c r="K587" t="n">
        <v>2</v>
      </c>
      <c r="L587" s="243" t="n">
        <v>888</v>
      </c>
      <c r="M587" s="244" t="n">
        <v>825.84</v>
      </c>
      <c r="N587" s="245" t="n">
        <v>950.16</v>
      </c>
      <c r="O587" s="235" t="n"/>
      <c r="P587" s="235" t="n"/>
      <c r="Q587" s="235" t="n"/>
      <c r="R587" s="235" t="n"/>
      <c r="S587" s="235" t="n"/>
      <c r="T587" s="235" t="n"/>
      <c r="U587" s="235" t="n"/>
      <c r="V587" s="235" t="n"/>
      <c r="W587" s="235" t="n"/>
      <c r="X587" s="235" t="n"/>
      <c r="Y587" s="195" t="n">
        <v>140</v>
      </c>
      <c r="Z587" s="195" t="n">
        <v>137</v>
      </c>
      <c r="AA587" s="235" t="n"/>
      <c r="AB587" s="235" t="n"/>
      <c r="AC587" s="235" t="n"/>
      <c r="AD587" s="235" t="n"/>
      <c r="AE587" s="235" t="n"/>
      <c r="AF587" s="235" t="n"/>
      <c r="AG587" s="235" t="n"/>
      <c r="AH587" s="235" t="n"/>
      <c r="AI587" s="235" t="n"/>
      <c r="AJ587" s="235" t="n"/>
      <c r="AK587" s="195" t="n">
        <v>142</v>
      </c>
      <c r="AL587" s="195" t="n">
        <v>141</v>
      </c>
      <c r="AM587" s="235" t="n"/>
      <c r="AN587" s="235" t="n"/>
      <c r="AO587" s="282" t="n"/>
      <c r="AP587" s="219" t="n">
        <v>55</v>
      </c>
      <c r="AQ587" s="220" t="n">
        <v>131</v>
      </c>
      <c r="AR587" s="218" t="n"/>
      <c r="AS587" s="218" t="n"/>
      <c r="AT587" s="218" t="n"/>
      <c r="AU587" s="218" t="n"/>
      <c r="AV587" s="218" t="n">
        <v>163030</v>
      </c>
      <c r="AW587" s="218" t="n">
        <v>952</v>
      </c>
      <c r="AX587" s="218" t="n">
        <v>952</v>
      </c>
      <c r="AY587" s="218" t="n"/>
      <c r="AZ587" s="218" t="n"/>
      <c r="BA587" s="218" t="n"/>
      <c r="BB587" s="218" t="n"/>
      <c r="BC587" s="218" t="n"/>
      <c r="BD587" s="218" t="n"/>
      <c r="BE587" s="218" t="n"/>
      <c r="BF587" s="218" t="n"/>
      <c r="BG587" s="218" t="n"/>
      <c r="BH587" s="218" t="n">
        <v>163982</v>
      </c>
      <c r="BI587" s="218" t="n"/>
      <c r="BJ587" s="218" t="n"/>
      <c r="BK587" s="218" t="n">
        <v>97104</v>
      </c>
      <c r="BL587" s="218" t="n">
        <v>1666</v>
      </c>
      <c r="BM587" s="218" t="n">
        <v>1904</v>
      </c>
      <c r="BN587" s="218" t="n">
        <v>238</v>
      </c>
      <c r="BO587" s="218" t="n"/>
      <c r="BP587" s="218" t="n"/>
      <c r="BQ587" s="218" t="n"/>
      <c r="BR587" s="218" t="n"/>
      <c r="BS587" s="218" t="n"/>
      <c r="BT587" s="218" t="n"/>
      <c r="BU587" s="218" t="n"/>
      <c r="BV587" s="218" t="n"/>
      <c r="BW587" s="218" t="n">
        <v>1190</v>
      </c>
      <c r="BX587" s="221" t="n">
        <v>1428</v>
      </c>
      <c r="BY587" s="221" t="n"/>
      <c r="BZ587" s="221" t="n"/>
      <c r="CA587" s="221" t="n"/>
      <c r="CB587" s="221" t="n"/>
      <c r="CC587" s="221" t="n"/>
      <c r="CD587" s="221" t="n"/>
      <c r="CE587" s="221" t="n"/>
      <c r="CF587" s="221" t="n"/>
      <c r="CG587" s="222" t="n"/>
      <c r="CH587" s="217" t="n"/>
      <c r="CI587" s="449" t="n"/>
      <c r="CJ587" s="224" t="n"/>
      <c r="CK587" s="196" t="n"/>
      <c r="CL587" s="196" t="n"/>
      <c r="CM587" s="196" t="n"/>
      <c r="CN587" s="196" t="n"/>
      <c r="CO587" s="196" t="inlineStr">
        <is>
          <t>عملاء متنوعون</t>
        </is>
      </c>
      <c r="CP587" s="24" t="inlineStr">
        <is>
          <t>عملاء متنوعون</t>
        </is>
      </c>
      <c r="CQ587" s="367" t="n"/>
      <c r="CR587" s="367" t="n"/>
      <c r="CS587" s="367" t="n">
        <v>4</v>
      </c>
      <c r="CT587" s="367" t="n"/>
      <c r="CU587" s="367" t="n"/>
      <c r="CV587" s="367" t="n"/>
      <c r="CW587" s="367" t="n"/>
      <c r="CX587" s="367" t="n"/>
      <c r="CY587" s="367" t="n"/>
      <c r="CZ587" s="235">
        <f>IFERROR(ROUND(AVERAGE(O587:S587,AA587:AE587),0),"")</f>
        <v/>
      </c>
      <c r="DA587" s="235">
        <f>IFERROR(AVERAGE(T587:X587,AF587:AJ587),"")</f>
        <v/>
      </c>
      <c r="DB587" s="96" t="n"/>
      <c r="DC587" s="431">
        <f>SUM(BL587:BT587,AW587:BE587)</f>
        <v/>
      </c>
      <c r="DD587">
        <f>ROUND(DC587/K587,0)</f>
        <v/>
      </c>
      <c r="DE587">
        <f>IFERROR(ROUND(AVERAGE(Y587:Z587,AK587:AL587),0),"")</f>
        <v/>
      </c>
      <c r="DF587" s="218">
        <f>IFERROR(ROUND((3600/DE587*J587),0),"")</f>
        <v/>
      </c>
      <c r="DG587">
        <f>IFERROR(ROUND(DD587/DF587,1),"")</f>
        <v/>
      </c>
      <c r="DH587" s="431">
        <f>DD587+DB587</f>
        <v/>
      </c>
      <c r="DI587">
        <f>DC587/DH587</f>
        <v/>
      </c>
      <c r="DK587" s="431">
        <f>DF587-AP587</f>
        <v/>
      </c>
      <c r="DL587" s="367" t="n"/>
      <c r="DM587" s="367" t="n"/>
      <c r="DN587" s="367" t="n"/>
      <c r="DO587" s="367" t="n"/>
      <c r="DP587" s="367" t="n"/>
      <c r="DQ587" s="367" t="n"/>
      <c r="DR587" s="367" t="n"/>
      <c r="DS587" s="367" t="n"/>
      <c r="DT587" s="367" t="n"/>
      <c r="DU587" s="367" t="n"/>
      <c r="DV587" s="367" t="n"/>
      <c r="DW587" s="367" t="n"/>
      <c r="DX587" s="367" t="n"/>
      <c r="DY587" s="367" t="n"/>
      <c r="DZ587" s="367" t="n"/>
      <c r="EA587" s="367" t="n"/>
      <c r="EB587" s="367" t="n"/>
      <c r="EC587" s="367" t="n"/>
      <c r="ED587" s="367" t="n"/>
      <c r="EE587" s="367" t="n"/>
      <c r="EF587" s="367" t="n"/>
      <c r="EG587" s="367" t="n"/>
      <c r="EH587" s="367" t="n"/>
      <c r="EI587" s="367" t="n"/>
    </row>
    <row r="588" ht="31.5" customFormat="1" customHeight="1" s="242">
      <c r="A588" s="236" t="n">
        <v>2022</v>
      </c>
      <c r="B588" s="192" t="n">
        <v>1</v>
      </c>
      <c r="C588" s="448" t="n">
        <v>44590</v>
      </c>
      <c r="D588" s="192" t="n">
        <v>382</v>
      </c>
      <c r="E588" s="192" t="n">
        <v>449</v>
      </c>
      <c r="F588" s="192" t="n">
        <v>0</v>
      </c>
      <c r="G588" s="241" t="inlineStr">
        <is>
          <t>FRONT 43LM63</t>
        </is>
      </c>
      <c r="H588" t="inlineStr">
        <is>
          <t>FMLGEI43LM63FR</t>
        </is>
      </c>
      <c r="I588" t="inlineStr">
        <is>
          <t>1400*1700</t>
        </is>
      </c>
      <c r="J588" t="n">
        <v>3</v>
      </c>
      <c r="K588" t="n">
        <v>1</v>
      </c>
      <c r="L588" s="243" t="n">
        <v>46</v>
      </c>
      <c r="M588" s="244" t="n">
        <v>40.986</v>
      </c>
      <c r="N588" s="245" t="n">
        <v>50.048</v>
      </c>
      <c r="O588" s="235" t="n"/>
      <c r="P588" s="235" t="n"/>
      <c r="Q588" s="235" t="n"/>
      <c r="R588" s="235" t="n"/>
      <c r="S588" s="235" t="n"/>
      <c r="T588" s="235" t="n"/>
      <c r="U588" s="235" t="n"/>
      <c r="V588" s="235" t="n"/>
      <c r="W588" s="235" t="n"/>
      <c r="X588" s="235" t="n"/>
      <c r="Y588" s="195" t="n">
        <v>88</v>
      </c>
      <c r="Z588" s="195" t="n">
        <v>89</v>
      </c>
      <c r="AA588" s="235" t="n"/>
      <c r="AB588" s="235" t="n"/>
      <c r="AC588" s="235" t="n"/>
      <c r="AD588" s="235" t="n"/>
      <c r="AE588" s="235" t="n"/>
      <c r="AF588" s="235" t="n"/>
      <c r="AG588" s="235" t="n"/>
      <c r="AH588" s="235" t="n"/>
      <c r="AI588" s="235" t="n"/>
      <c r="AJ588" s="235" t="n"/>
      <c r="AK588" s="195" t="n">
        <v>90</v>
      </c>
      <c r="AL588" s="195" t="n">
        <v>89</v>
      </c>
      <c r="AM588" s="235" t="n"/>
      <c r="AN588" s="235" t="n"/>
      <c r="AO588" s="282" t="n"/>
      <c r="AP588" s="219" t="n">
        <v>108</v>
      </c>
      <c r="AQ588" s="220" t="n">
        <v>100</v>
      </c>
      <c r="AR588" s="218" t="n"/>
      <c r="AS588" s="218" t="n"/>
      <c r="AT588" s="218" t="n"/>
      <c r="AU588" s="218" t="n"/>
      <c r="AV588" s="218" t="n"/>
      <c r="AW588" s="218" t="n"/>
      <c r="AX588" s="218" t="n"/>
      <c r="AY588" s="218" t="n"/>
      <c r="AZ588" s="218" t="n"/>
      <c r="BA588" s="218" t="n"/>
      <c r="BB588" s="218" t="n"/>
      <c r="BC588" s="218" t="n"/>
      <c r="BD588" s="218" t="n"/>
      <c r="BE588" s="218" t="n"/>
      <c r="BF588" s="218" t="n"/>
      <c r="BG588" s="218" t="n"/>
      <c r="BH588" s="218" t="n"/>
      <c r="BI588" s="218" t="n"/>
      <c r="BJ588" s="218" t="n"/>
      <c r="BK588" s="218" t="n"/>
      <c r="BL588" s="218" t="n"/>
      <c r="BM588" s="218" t="n"/>
      <c r="BN588" s="218" t="n"/>
      <c r="BO588" s="218" t="n"/>
      <c r="BP588" s="218" t="n"/>
      <c r="BQ588" s="218" t="n"/>
      <c r="BR588" s="218" t="n"/>
      <c r="BS588" s="218" t="n"/>
      <c r="BT588" s="218" t="n"/>
      <c r="BU588" s="218" t="n"/>
      <c r="BV588" s="218" t="n"/>
      <c r="BW588" s="218" t="n"/>
      <c r="BX588" s="221" t="n"/>
      <c r="BY588" s="221" t="n"/>
      <c r="BZ588" s="221" t="n"/>
      <c r="CA588" s="221" t="n"/>
      <c r="CB588" s="221" t="n"/>
      <c r="CC588" s="221" t="n"/>
      <c r="CD588" s="221" t="n"/>
      <c r="CE588" s="221" t="n"/>
      <c r="CF588" s="221" t="n"/>
      <c r="CG588" s="222" t="n"/>
      <c r="CH588" s="217" t="n"/>
      <c r="CI588" s="449" t="n"/>
      <c r="CJ588" s="224" t="n"/>
      <c r="CK588" s="196" t="n"/>
      <c r="CL588" s="196" t="n"/>
      <c r="CM588" s="196" t="n"/>
      <c r="CN588" s="196" t="n"/>
      <c r="CO588" s="196" t="inlineStr">
        <is>
          <t>LG</t>
        </is>
      </c>
      <c r="CP588" s="24" t="inlineStr">
        <is>
          <t>HE</t>
        </is>
      </c>
      <c r="CQ588" s="367" t="inlineStr">
        <is>
          <t>MFZ66151901</t>
        </is>
      </c>
      <c r="CR588" s="367" t="inlineStr">
        <is>
          <t>mma</t>
        </is>
      </c>
      <c r="CS588" s="367" t="n">
        <v>4</v>
      </c>
      <c r="CT588" s="367" t="n"/>
      <c r="CU588" s="367" t="n"/>
      <c r="CV588" s="367" t="n"/>
      <c r="CW588" s="367" t="n"/>
      <c r="CX588" s="367" t="n"/>
      <c r="CY588" s="367" t="n"/>
      <c r="CZ588" s="235">
        <f>IFERROR(ROUND(AVERAGE(O588:S588,AA588:AE588),0),"")</f>
        <v/>
      </c>
      <c r="DA588" s="235">
        <f>IFERROR(AVERAGE(T588:X588,AF588:AJ588),"")</f>
        <v/>
      </c>
      <c r="DB588" s="96" t="n"/>
      <c r="DC588" s="431">
        <f>SUM(BL588:BT588,AW588:BE588)</f>
        <v/>
      </c>
      <c r="DD588">
        <f>ROUND(DC588/K588,0)</f>
        <v/>
      </c>
      <c r="DE588">
        <f>IFERROR(ROUND(AVERAGE(Y588:Z588,AK588:AL588),0),"")</f>
        <v/>
      </c>
      <c r="DF588" s="218">
        <f>IFERROR(ROUND((3600/DE588*J588),0),"")</f>
        <v/>
      </c>
      <c r="DG588">
        <f>IFERROR(ROUND(DD588/DF588,1),"")</f>
        <v/>
      </c>
      <c r="DH588" s="431">
        <f>DD588+DB588</f>
        <v/>
      </c>
      <c r="DI588">
        <f>DC588/DH588</f>
        <v/>
      </c>
      <c r="DK588" s="431">
        <f>DF588-AP588</f>
        <v/>
      </c>
      <c r="DL588" s="367" t="n"/>
      <c r="DM588" s="367" t="n"/>
      <c r="DN588" s="367" t="n"/>
      <c r="DO588" s="367" t="n"/>
      <c r="DP588" s="367" t="n"/>
      <c r="DQ588" s="367" t="n"/>
      <c r="DR588" s="367" t="n"/>
      <c r="DS588" s="367" t="n"/>
      <c r="DT588" s="367" t="n"/>
      <c r="DU588" s="367" t="n"/>
      <c r="DV588" s="367" t="n"/>
      <c r="DW588" s="367" t="n"/>
      <c r="DX588" s="367" t="n"/>
      <c r="DY588" s="367" t="n"/>
      <c r="DZ588" s="367" t="n"/>
      <c r="EA588" s="367" t="n"/>
      <c r="EB588" s="367" t="n"/>
      <c r="EC588" s="367" t="n"/>
      <c r="ED588" s="367" t="n"/>
      <c r="EE588" s="367" t="n"/>
      <c r="EF588" s="367" t="n"/>
      <c r="EG588" s="367" t="n"/>
      <c r="EH588" s="367" t="n"/>
      <c r="EI588" s="367" t="n"/>
    </row>
    <row r="589" ht="31.5" customFormat="1" customHeight="1" s="242">
      <c r="A589" s="236" t="n">
        <v>2022</v>
      </c>
      <c r="B589" s="192" t="n">
        <v>1</v>
      </c>
      <c r="C589" s="448" t="n">
        <v>44590</v>
      </c>
      <c r="D589" s="192" t="n">
        <v>124</v>
      </c>
      <c r="E589" s="192" t="n">
        <v>688</v>
      </c>
      <c r="F589" s="192" t="n">
        <v>2</v>
      </c>
      <c r="G589" s="241" t="inlineStr">
        <is>
          <t>قاعدة غسالة كيلوباترا</t>
        </is>
      </c>
      <c r="H589" t="inlineStr">
        <is>
          <t>FMDAII10CP0000</t>
        </is>
      </c>
      <c r="I589" t="inlineStr">
        <is>
          <t>1400*1700</t>
        </is>
      </c>
      <c r="J589" t="n">
        <v>2</v>
      </c>
      <c r="K589" t="n">
        <v>2</v>
      </c>
      <c r="L589" s="243" t="n">
        <v>200</v>
      </c>
      <c r="M589" s="244" t="n">
        <v>180</v>
      </c>
      <c r="N589" s="245" t="n">
        <v>220</v>
      </c>
      <c r="O589" s="235" t="n"/>
      <c r="P589" s="235" t="n"/>
      <c r="Q589" s="235" t="n"/>
      <c r="R589" s="235" t="n"/>
      <c r="S589" s="235" t="n"/>
      <c r="T589" s="235" t="n"/>
      <c r="U589" s="235" t="n"/>
      <c r="V589" s="235" t="n"/>
      <c r="W589" s="235" t="n"/>
      <c r="X589" s="235" t="n"/>
      <c r="Y589" s="195" t="n">
        <v>115</v>
      </c>
      <c r="Z589" s="195" t="n">
        <v>115</v>
      </c>
      <c r="AA589" s="235" t="n"/>
      <c r="AB589" s="235" t="n"/>
      <c r="AC589" s="235" t="n"/>
      <c r="AD589" s="235" t="n"/>
      <c r="AE589" s="235" t="n"/>
      <c r="AF589" s="235" t="n"/>
      <c r="AG589" s="235" t="n"/>
      <c r="AH589" s="235" t="n"/>
      <c r="AI589" s="235" t="n"/>
      <c r="AJ589" s="235" t="n"/>
      <c r="AK589" s="195" t="n">
        <v>114</v>
      </c>
      <c r="AL589" s="195" t="n">
        <v>113</v>
      </c>
      <c r="AM589" s="235" t="n"/>
      <c r="AN589" s="235" t="n"/>
      <c r="AO589" s="282" t="n"/>
      <c r="AP589" s="219" t="n">
        <v>60</v>
      </c>
      <c r="AQ589" s="220" t="n">
        <v>120</v>
      </c>
      <c r="AR589" s="218" t="n"/>
      <c r="AS589" s="218" t="n"/>
      <c r="AT589" s="218" t="n"/>
      <c r="AU589" s="218" t="n"/>
      <c r="AV589" s="218" t="n"/>
      <c r="AW589" s="218" t="n"/>
      <c r="AX589" s="218" t="n"/>
      <c r="AY589" s="218" t="n"/>
      <c r="AZ589" s="218" t="n"/>
      <c r="BA589" s="218" t="n"/>
      <c r="BB589" s="218" t="n"/>
      <c r="BC589" s="218" t="n"/>
      <c r="BD589" s="218" t="n"/>
      <c r="BE589" s="218" t="n"/>
      <c r="BF589" s="218" t="n"/>
      <c r="BG589" s="218" t="n"/>
      <c r="BH589" s="218" t="n"/>
      <c r="BI589" s="218" t="n"/>
      <c r="BJ589" s="218" t="n"/>
      <c r="BK589" s="218" t="n"/>
      <c r="BL589" s="218" t="n"/>
      <c r="BM589" s="218" t="n"/>
      <c r="BN589" s="218" t="n"/>
      <c r="BO589" s="218" t="n"/>
      <c r="BP589" s="218" t="n"/>
      <c r="BQ589" s="218" t="n"/>
      <c r="BR589" s="218" t="n"/>
      <c r="BS589" s="218" t="n"/>
      <c r="BT589" s="218" t="n"/>
      <c r="BU589" s="218" t="n"/>
      <c r="BV589" s="218" t="n"/>
      <c r="BW589" s="218" t="n"/>
      <c r="BX589" s="221" t="n"/>
      <c r="BY589" s="221" t="n"/>
      <c r="BZ589" s="221" t="n"/>
      <c r="CA589" s="221" t="n"/>
      <c r="CB589" s="221" t="n"/>
      <c r="CC589" s="221" t="n"/>
      <c r="CD589" s="221" t="n"/>
      <c r="CE589" s="221" t="n"/>
      <c r="CF589" s="221" t="n"/>
      <c r="CG589" s="222" t="n"/>
      <c r="CH589" s="217" t="n">
        <v>0.015</v>
      </c>
      <c r="CI589" s="449" t="n"/>
      <c r="CJ589" s="224" t="n"/>
      <c r="CK589" s="196" t="n"/>
      <c r="CL589" s="196" t="n"/>
      <c r="CM589" s="196" t="n"/>
      <c r="CN589" s="196" t="n"/>
      <c r="CO589" s="196" t="inlineStr">
        <is>
          <t>Media</t>
        </is>
      </c>
      <c r="CP589" s="24" t="inlineStr">
        <is>
          <t>Media</t>
        </is>
      </c>
      <c r="CQ589" s="367" t="n"/>
      <c r="CR589" s="367" t="n"/>
      <c r="CS589" s="367" t="n">
        <v>4</v>
      </c>
      <c r="CT589" s="367" t="n"/>
      <c r="CU589" s="367" t="n"/>
      <c r="CV589" s="367" t="n"/>
      <c r="CW589" s="367" t="n"/>
      <c r="CX589" s="367" t="n"/>
      <c r="CY589" s="367" t="n"/>
      <c r="CZ589" s="235">
        <f>IFERROR(ROUND(AVERAGE(O589:S589,AA589:AE589),0),"")</f>
        <v/>
      </c>
      <c r="DA589" s="235">
        <f>IFERROR(AVERAGE(T589:X589,AF589:AJ589),"")</f>
        <v/>
      </c>
      <c r="DB589" s="96" t="n"/>
      <c r="DC589" s="431">
        <f>SUM(BL589:BT589,AW589:BE589)</f>
        <v/>
      </c>
      <c r="DD589">
        <f>ROUND(DC589/K589,0)</f>
        <v/>
      </c>
      <c r="DE589">
        <f>IFERROR(ROUND(AVERAGE(Y589:Z589,AK589:AL589),0),"")</f>
        <v/>
      </c>
      <c r="DF589" s="218">
        <f>IFERROR(ROUND((3600/DE589*J589),0),"")</f>
        <v/>
      </c>
      <c r="DG589">
        <f>IFERROR(ROUND(DD589/DF589,1),"")</f>
        <v/>
      </c>
      <c r="DH589" s="431">
        <f>DD589+DB589</f>
        <v/>
      </c>
      <c r="DI589">
        <f>DC589/DH589</f>
        <v/>
      </c>
      <c r="DK589" s="431">
        <f>DF589-AP589</f>
        <v/>
      </c>
      <c r="DL589" s="367" t="n"/>
      <c r="DM589" s="367" t="n"/>
      <c r="DN589" s="367" t="n"/>
      <c r="DO589" s="367" t="n"/>
      <c r="DP589" s="367" t="n"/>
      <c r="DQ589" s="367" t="n"/>
      <c r="DR589" s="367" t="n"/>
      <c r="DS589" s="367" t="n"/>
      <c r="DT589" s="367" t="n"/>
      <c r="DU589" s="367" t="n"/>
      <c r="DV589" s="367" t="n"/>
      <c r="DW589" s="367" t="n"/>
      <c r="DX589" s="367" t="n"/>
      <c r="DY589" s="367" t="n"/>
      <c r="DZ589" s="367" t="n"/>
      <c r="EA589" s="367" t="n"/>
      <c r="EB589" s="367" t="n"/>
      <c r="EC589" s="367" t="n"/>
      <c r="ED589" s="367" t="n"/>
      <c r="EE589" s="367" t="n"/>
      <c r="EF589" s="367" t="n"/>
      <c r="EG589" s="367" t="n"/>
      <c r="EH589" s="367" t="n"/>
      <c r="EI589" s="367" t="n"/>
    </row>
    <row r="590" ht="31.5" customFormat="1" customHeight="1" s="242">
      <c r="A590" s="236" t="n">
        <v>2022</v>
      </c>
      <c r="B590" s="192" t="n">
        <v>1</v>
      </c>
      <c r="C590" s="448" t="n">
        <v>44590</v>
      </c>
      <c r="D590" s="192" t="n">
        <v>124</v>
      </c>
      <c r="E590" s="192" t="n">
        <v>689</v>
      </c>
      <c r="F590" s="192" t="n">
        <v>2</v>
      </c>
      <c r="G590" s="241" t="inlineStr">
        <is>
          <t>لوحه غساله كيلوباترا</t>
        </is>
      </c>
      <c r="H590" t="inlineStr">
        <is>
          <t>FMDAII70CP0000</t>
        </is>
      </c>
      <c r="I590" t="inlineStr">
        <is>
          <t>1400*1700</t>
        </is>
      </c>
      <c r="J590" t="n">
        <v>2</v>
      </c>
      <c r="K590" t="n">
        <v>2</v>
      </c>
      <c r="L590" s="243" t="n">
        <v>75</v>
      </c>
      <c r="M590" s="244" t="n">
        <v>67.5</v>
      </c>
      <c r="N590" s="245" t="n">
        <v>82.5</v>
      </c>
      <c r="O590" s="235" t="n"/>
      <c r="P590" s="235" t="n"/>
      <c r="Q590" s="235" t="n"/>
      <c r="R590" s="235" t="n"/>
      <c r="S590" s="235" t="n"/>
      <c r="T590" s="235" t="n"/>
      <c r="U590" s="235" t="n"/>
      <c r="V590" s="235" t="n"/>
      <c r="W590" s="235" t="n"/>
      <c r="X590" s="235" t="n"/>
      <c r="Y590" s="195" t="n">
        <v>115</v>
      </c>
      <c r="Z590" s="195" t="n">
        <v>115</v>
      </c>
      <c r="AA590" s="235" t="n"/>
      <c r="AB590" s="235" t="n"/>
      <c r="AC590" s="235" t="n"/>
      <c r="AD590" s="235" t="n"/>
      <c r="AE590" s="235" t="n"/>
      <c r="AF590" s="235" t="n"/>
      <c r="AG590" s="235" t="n"/>
      <c r="AH590" s="235" t="n"/>
      <c r="AI590" s="235" t="n"/>
      <c r="AJ590" s="235" t="n"/>
      <c r="AK590" s="195" t="n">
        <v>114</v>
      </c>
      <c r="AL590" s="195" t="n">
        <v>113</v>
      </c>
      <c r="AM590" s="235" t="n"/>
      <c r="AN590" s="235" t="n"/>
      <c r="AO590" s="282" t="n"/>
      <c r="AP590" s="219" t="n">
        <v>60</v>
      </c>
      <c r="AQ590" s="220" t="n">
        <v>120</v>
      </c>
      <c r="AR590" s="218" t="n"/>
      <c r="AS590" s="218" t="n"/>
      <c r="AT590" s="218" t="n"/>
      <c r="AU590" s="218" t="n"/>
      <c r="AV590" s="218" t="n"/>
      <c r="AW590" s="218" t="n"/>
      <c r="AX590" s="218" t="n"/>
      <c r="AY590" s="218" t="n"/>
      <c r="AZ590" s="218" t="n"/>
      <c r="BA590" s="218" t="n"/>
      <c r="BB590" s="218" t="n"/>
      <c r="BC590" s="218" t="n"/>
      <c r="BD590" s="218" t="n"/>
      <c r="BE590" s="218" t="n"/>
      <c r="BF590" s="218" t="n"/>
      <c r="BG590" s="218" t="n"/>
      <c r="BH590" s="218" t="n"/>
      <c r="BI590" s="218" t="n"/>
      <c r="BJ590" s="218" t="n"/>
      <c r="BK590" s="218" t="n"/>
      <c r="BL590" s="218" t="n"/>
      <c r="BM590" s="218" t="n"/>
      <c r="BN590" s="218" t="n"/>
      <c r="BO590" s="218" t="n"/>
      <c r="BP590" s="218" t="n"/>
      <c r="BQ590" s="218" t="n"/>
      <c r="BR590" s="218" t="n"/>
      <c r="BS590" s="218" t="n"/>
      <c r="BT590" s="218" t="n"/>
      <c r="BU590" s="218" t="n"/>
      <c r="BV590" s="218" t="n"/>
      <c r="BW590" s="218" t="n"/>
      <c r="BX590" s="221" t="n"/>
      <c r="BY590" s="221" t="n"/>
      <c r="BZ590" s="221" t="n"/>
      <c r="CA590" s="221" t="n"/>
      <c r="CB590" s="221" t="n"/>
      <c r="CC590" s="221" t="n"/>
      <c r="CD590" s="221" t="n"/>
      <c r="CE590" s="221" t="n"/>
      <c r="CF590" s="221" t="n"/>
      <c r="CG590" s="222" t="n"/>
      <c r="CH590" s="217" t="n">
        <v>0.015</v>
      </c>
      <c r="CI590" s="449" t="n"/>
      <c r="CJ590" s="224" t="n"/>
      <c r="CK590" s="196" t="n"/>
      <c r="CL590" s="196" t="n"/>
      <c r="CM590" s="196" t="n"/>
      <c r="CN590" s="196" t="n"/>
      <c r="CO590" s="196" t="inlineStr">
        <is>
          <t>Media</t>
        </is>
      </c>
      <c r="CP590" s="24" t="inlineStr">
        <is>
          <t>Media</t>
        </is>
      </c>
      <c r="CQ590" s="367" t="n"/>
      <c r="CR590" s="367" t="n"/>
      <c r="CS590" s="367" t="n">
        <v>4</v>
      </c>
      <c r="CT590" s="367" t="n"/>
      <c r="CU590" s="367" t="n"/>
      <c r="CV590" s="367" t="n"/>
      <c r="CW590" s="367" t="n"/>
      <c r="CX590" s="367" t="n"/>
      <c r="CY590" s="367" t="n"/>
      <c r="CZ590" s="235">
        <f>IFERROR(ROUND(AVERAGE(O590:S590,AA590:AE590),0),"")</f>
        <v/>
      </c>
      <c r="DA590" s="235">
        <f>IFERROR(AVERAGE(T590:X590,AF590:AJ590),"")</f>
        <v/>
      </c>
      <c r="DB590" s="96" t="n"/>
      <c r="DC590" s="431">
        <f>SUM(BL590:BT590,AW590:BE590)</f>
        <v/>
      </c>
      <c r="DD590">
        <f>ROUND(DC590/K590,0)</f>
        <v/>
      </c>
      <c r="DE590">
        <f>IFERROR(ROUND(AVERAGE(Y590:Z590,AK590:AL590),0),"")</f>
        <v/>
      </c>
      <c r="DF590" s="218">
        <f>IFERROR(ROUND((3600/DE590*J590),0),"")</f>
        <v/>
      </c>
      <c r="DG590">
        <f>IFERROR(ROUND(DD590/DF590,1),"")</f>
        <v/>
      </c>
      <c r="DH590" s="431">
        <f>DD590+DB590</f>
        <v/>
      </c>
      <c r="DI590">
        <f>DC590/DH590</f>
        <v/>
      </c>
      <c r="DK590" s="431">
        <f>DF590-AP590</f>
        <v/>
      </c>
      <c r="DL590" s="367" t="n"/>
      <c r="DM590" s="367" t="n"/>
      <c r="DN590" s="367" t="n"/>
      <c r="DO590" s="367" t="n"/>
      <c r="DP590" s="367" t="n"/>
      <c r="DQ590" s="367" t="n"/>
      <c r="DR590" s="367" t="n"/>
      <c r="DS590" s="367" t="n"/>
      <c r="DT590" s="367" t="n"/>
      <c r="DU590" s="367" t="n"/>
      <c r="DV590" s="367" t="n"/>
      <c r="DW590" s="367" t="n"/>
      <c r="DX590" s="367" t="n"/>
      <c r="DY590" s="367" t="n"/>
      <c r="DZ590" s="367" t="n"/>
      <c r="EA590" s="367" t="n"/>
      <c r="EB590" s="367" t="n"/>
      <c r="EC590" s="367" t="n"/>
      <c r="ED590" s="367" t="n"/>
      <c r="EE590" s="367" t="n"/>
      <c r="EF590" s="367" t="n"/>
      <c r="EG590" s="367" t="n"/>
      <c r="EH590" s="367" t="n"/>
      <c r="EI590" s="367" t="n"/>
    </row>
    <row r="591" ht="31.5" customFormat="1" customHeight="1" s="242">
      <c r="A591" s="236" t="n">
        <v>2022</v>
      </c>
      <c r="B591" s="192" t="n">
        <v>1</v>
      </c>
      <c r="C591" s="448" t="n">
        <v>44590</v>
      </c>
      <c r="D591" s="192" t="n">
        <v>142</v>
      </c>
      <c r="E591" s="192" t="n">
        <v>280</v>
      </c>
      <c r="F591" s="192" t="n">
        <v>2</v>
      </c>
      <c r="G591" s="241" t="inlineStr">
        <is>
          <t>صندق 10ك بنى سويف</t>
        </is>
      </c>
      <c r="H591" t="inlineStr">
        <is>
          <t>FM000B10000000</t>
        </is>
      </c>
      <c r="I591" t="inlineStr">
        <is>
          <t>1400*1700</t>
        </is>
      </c>
      <c r="J591" t="n">
        <v>3</v>
      </c>
      <c r="K591" t="n">
        <v>2</v>
      </c>
      <c r="L591" s="243" t="n">
        <v>323</v>
      </c>
      <c r="M591" s="244" t="n">
        <v>300.39</v>
      </c>
      <c r="N591" s="245" t="n">
        <v>345.61</v>
      </c>
      <c r="O591" s="235" t="n"/>
      <c r="P591" s="235" t="n"/>
      <c r="Q591" s="235" t="n"/>
      <c r="R591" s="235" t="n"/>
      <c r="S591" s="235" t="n"/>
      <c r="T591" s="235" t="n"/>
      <c r="U591" s="235" t="n"/>
      <c r="V591" s="235" t="n"/>
      <c r="W591" s="235" t="n"/>
      <c r="X591" s="235" t="n"/>
      <c r="Y591" s="195" t="n">
        <v>110</v>
      </c>
      <c r="Z591" s="195" t="n">
        <v>110</v>
      </c>
      <c r="AA591" s="235" t="n"/>
      <c r="AB591" s="235" t="n"/>
      <c r="AC591" s="235" t="n"/>
      <c r="AD591" s="235" t="n"/>
      <c r="AE591" s="235" t="n"/>
      <c r="AF591" s="235" t="n"/>
      <c r="AG591" s="235" t="n"/>
      <c r="AH591" s="235" t="n"/>
      <c r="AI591" s="235" t="n"/>
      <c r="AJ591" s="235" t="n"/>
      <c r="AK591" s="195" t="n">
        <v>108</v>
      </c>
      <c r="AL591" s="195" t="n">
        <v>108</v>
      </c>
      <c r="AM591" s="235" t="n"/>
      <c r="AN591" s="235" t="n"/>
      <c r="AO591" s="282" t="n"/>
      <c r="AP591" s="219" t="n">
        <v>105</v>
      </c>
      <c r="AQ591" s="220" t="n">
        <v>103</v>
      </c>
      <c r="AR591" s="218" t="n"/>
      <c r="AS591" s="218" t="n"/>
      <c r="AT591" s="218" t="n"/>
      <c r="AU591" s="218" t="n"/>
      <c r="AV591" s="218" t="n"/>
      <c r="AW591" s="218" t="n"/>
      <c r="AX591" s="218" t="n"/>
      <c r="AY591" s="218" t="n"/>
      <c r="AZ591" s="218" t="n"/>
      <c r="BA591" s="218" t="n"/>
      <c r="BB591" s="218" t="n"/>
      <c r="BC591" s="218" t="n"/>
      <c r="BD591" s="218" t="n"/>
      <c r="BE591" s="218" t="n"/>
      <c r="BF591" s="218" t="n"/>
      <c r="BG591" s="218" t="n"/>
      <c r="BH591" s="218" t="n"/>
      <c r="BI591" s="218" t="n"/>
      <c r="BJ591" s="218" t="n"/>
      <c r="BK591" s="218" t="n"/>
      <c r="BL591" s="218" t="n"/>
      <c r="BM591" s="218" t="n"/>
      <c r="BN591" s="218" t="n"/>
      <c r="BO591" s="218" t="n"/>
      <c r="BP591" s="218" t="n"/>
      <c r="BQ591" s="218" t="n"/>
      <c r="BR591" s="218" t="n"/>
      <c r="BS591" s="218" t="n"/>
      <c r="BT591" s="218" t="n"/>
      <c r="BU591" s="218" t="n"/>
      <c r="BV591" s="218" t="n"/>
      <c r="BW591" s="218" t="n"/>
      <c r="BX591" s="221" t="n"/>
      <c r="BY591" s="221" t="n"/>
      <c r="BZ591" s="221" t="n"/>
      <c r="CA591" s="221" t="n"/>
      <c r="CB591" s="221" t="n"/>
      <c r="CC591" s="221" t="n"/>
      <c r="CD591" s="221" t="n"/>
      <c r="CE591" s="221" t="n"/>
      <c r="CF591" s="221" t="n"/>
      <c r="CG591" s="222" t="n"/>
      <c r="CH591" s="217" t="n">
        <v>0.015</v>
      </c>
      <c r="CI591" s="449" t="n"/>
      <c r="CJ591" s="224" t="n"/>
      <c r="CK591" s="196" t="n"/>
      <c r="CL591" s="196" t="n"/>
      <c r="CM591" s="196" t="n"/>
      <c r="CN591" s="196" t="n"/>
      <c r="CO591" s="196" t="inlineStr">
        <is>
          <t>عملاء متنوعون</t>
        </is>
      </c>
      <c r="CP591" s="24" t="n"/>
      <c r="CQ591" s="367" t="n"/>
      <c r="CR591" s="367" t="n"/>
      <c r="CS591" s="367" t="n">
        <v>4</v>
      </c>
      <c r="CT591" s="367" t="n"/>
      <c r="CU591" s="367" t="n"/>
      <c r="CV591" s="367" t="n"/>
      <c r="CW591" s="367" t="n"/>
      <c r="CX591" s="367" t="n"/>
      <c r="CY591" s="367" t="n"/>
      <c r="CZ591" s="235">
        <f>IFERROR(ROUND(AVERAGE(O591:S591,AA591:AE591),0),"")</f>
        <v/>
      </c>
      <c r="DA591" s="235">
        <f>IFERROR(AVERAGE(T591:X591,AF591:AJ591),"")</f>
        <v/>
      </c>
      <c r="DB591" s="96" t="n"/>
      <c r="DC591" s="431">
        <f>SUM(BL591:BT591,AW591:BE591)</f>
        <v/>
      </c>
      <c r="DD591">
        <f>ROUND(DC591/K591,0)</f>
        <v/>
      </c>
      <c r="DE591">
        <f>IFERROR(ROUND(AVERAGE(Y591:Z591,AK591:AL591),0),"")</f>
        <v/>
      </c>
      <c r="DF591" s="218">
        <f>IFERROR(ROUND((3600/DE591*J591),0),"")</f>
        <v/>
      </c>
      <c r="DG591">
        <f>IFERROR(ROUND(DD591/DF591,1),"")</f>
        <v/>
      </c>
      <c r="DH591" s="431">
        <f>DD591+DB591</f>
        <v/>
      </c>
      <c r="DI591">
        <f>DC591/DH591</f>
        <v/>
      </c>
      <c r="DK591" s="431">
        <f>DF591-AP591</f>
        <v/>
      </c>
      <c r="DL591" s="367" t="n"/>
      <c r="DM591" s="367" t="n"/>
      <c r="DN591" s="367" t="n"/>
      <c r="DO591" s="367" t="n"/>
      <c r="DP591" s="367" t="n"/>
      <c r="DQ591" s="367" t="n"/>
      <c r="DR591" s="367" t="n"/>
      <c r="DS591" s="367" t="n"/>
      <c r="DT591" s="367" t="n"/>
      <c r="DU591" s="367" t="n"/>
      <c r="DV591" s="367" t="n"/>
      <c r="DW591" s="367" t="n"/>
      <c r="DX591" s="367" t="n"/>
      <c r="DY591" s="367" t="n"/>
      <c r="DZ591" s="367" t="n"/>
      <c r="EA591" s="367" t="n"/>
      <c r="EB591" s="367" t="n"/>
      <c r="EC591" s="367" t="n"/>
      <c r="ED591" s="367" t="n"/>
      <c r="EE591" s="367" t="n"/>
      <c r="EF591" s="367" t="n"/>
      <c r="EG591" s="367" t="n"/>
      <c r="EH591" s="367" t="n"/>
      <c r="EI591" s="367" t="n"/>
    </row>
    <row r="592" ht="31.5" customFormat="1" customHeight="1" s="242">
      <c r="A592" s="236" t="n">
        <v>2022</v>
      </c>
      <c r="B592" s="192" t="n">
        <v>1</v>
      </c>
      <c r="C592" s="448" t="n">
        <v>44590</v>
      </c>
      <c r="D592" s="192" t="n">
        <v>243</v>
      </c>
      <c r="E592" s="192" t="n">
        <v>167</v>
      </c>
      <c r="F592" s="192" t="n">
        <v>2</v>
      </c>
      <c r="G592" s="241" t="inlineStr">
        <is>
          <t>فوم صندوق سمك 35 ك</t>
        </is>
      </c>
      <c r="H592" t="inlineStr">
        <is>
          <t>FMBOXI35000000</t>
        </is>
      </c>
      <c r="I592" t="inlineStr">
        <is>
          <t>1400*1700</t>
        </is>
      </c>
      <c r="J592" t="n">
        <v>2</v>
      </c>
      <c r="K592" t="n">
        <v>2</v>
      </c>
      <c r="L592" s="243" t="n">
        <v>888</v>
      </c>
      <c r="M592" s="244" t="n">
        <v>825.84</v>
      </c>
      <c r="N592" s="245" t="n">
        <v>950.16</v>
      </c>
      <c r="O592" s="235" t="n"/>
      <c r="P592" s="235" t="n"/>
      <c r="Q592" s="235" t="n">
        <v>262276</v>
      </c>
      <c r="R592" s="235" t="n"/>
      <c r="S592" s="235" t="n"/>
      <c r="T592" s="235" t="n"/>
      <c r="U592" s="235" t="n"/>
      <c r="V592" s="235" t="n">
        <v>205632</v>
      </c>
      <c r="W592" s="235" t="n"/>
      <c r="X592" s="235" t="n"/>
      <c r="Y592" s="195" t="n">
        <v>140</v>
      </c>
      <c r="Z592" s="195" t="n">
        <v>137</v>
      </c>
      <c r="AA592" s="235" t="n"/>
      <c r="AB592" s="235" t="n"/>
      <c r="AC592" s="235" t="n"/>
      <c r="AD592" s="235" t="n"/>
      <c r="AE592" s="235" t="n"/>
      <c r="AF592" s="235" t="n"/>
      <c r="AG592" s="235" t="n"/>
      <c r="AH592" s="235" t="n"/>
      <c r="AI592" s="235" t="n"/>
      <c r="AJ592" s="235" t="n"/>
      <c r="AK592" s="195" t="n">
        <v>142</v>
      </c>
      <c r="AL592" s="195" t="n">
        <v>141</v>
      </c>
      <c r="AM592" s="235" t="n"/>
      <c r="AN592" s="235" t="n"/>
      <c r="AO592" s="282" t="n"/>
      <c r="AP592" s="219" t="n">
        <v>55</v>
      </c>
      <c r="AQ592" s="220" t="n">
        <v>131</v>
      </c>
      <c r="AR592" s="218" t="n"/>
      <c r="AS592" s="218" t="n"/>
      <c r="AT592" s="218" t="n"/>
      <c r="AU592" s="218" t="n"/>
      <c r="AV592" s="218" t="n"/>
      <c r="AW592" s="218" t="n"/>
      <c r="AX592" s="218" t="n"/>
      <c r="AY592" s="218" t="n"/>
      <c r="AZ592" s="218" t="n"/>
      <c r="BA592" s="218" t="n"/>
      <c r="BB592" s="218" t="n"/>
      <c r="BC592" s="218" t="n"/>
      <c r="BD592" s="218" t="n"/>
      <c r="BE592" s="218" t="n"/>
      <c r="BF592" s="218" t="n"/>
      <c r="BG592" s="218" t="n"/>
      <c r="BH592" s="218" t="n"/>
      <c r="BI592" s="218" t="n"/>
      <c r="BJ592" s="218" t="n"/>
      <c r="BK592" s="218" t="n"/>
      <c r="BL592" s="218" t="n"/>
      <c r="BM592" s="218" t="n"/>
      <c r="BN592" s="218" t="n"/>
      <c r="BO592" s="218" t="n"/>
      <c r="BP592" s="218" t="n"/>
      <c r="BQ592" s="218" t="n"/>
      <c r="BR592" s="218" t="n"/>
      <c r="BS592" s="218" t="n"/>
      <c r="BT592" s="218" t="n"/>
      <c r="BU592" s="218" t="n"/>
      <c r="BV592" s="218" t="n"/>
      <c r="BW592" s="218" t="n"/>
      <c r="BX592" s="221" t="n"/>
      <c r="BY592" s="221" t="n"/>
      <c r="BZ592" s="221" t="n"/>
      <c r="CA592" s="221" t="n"/>
      <c r="CB592" s="221" t="n"/>
      <c r="CC592" s="221" t="n"/>
      <c r="CD592" s="221" t="n"/>
      <c r="CE592" s="221" t="n"/>
      <c r="CF592" s="221" t="n"/>
      <c r="CG592" s="222" t="n"/>
      <c r="CH592" s="217" t="n">
        <v>0.015</v>
      </c>
      <c r="CI592" s="449" t="n"/>
      <c r="CJ592" s="224" t="n"/>
      <c r="CK592" s="196" t="n"/>
      <c r="CL592" s="196" t="n"/>
      <c r="CM592" s="196" t="n"/>
      <c r="CN592" s="196" t="n"/>
      <c r="CO592" s="196" t="inlineStr">
        <is>
          <t>عملاء متنوعون</t>
        </is>
      </c>
      <c r="CP592" s="24" t="inlineStr">
        <is>
          <t>عملاء متنوعون</t>
        </is>
      </c>
      <c r="CQ592" s="367" t="n"/>
      <c r="CR592" s="367" t="n"/>
      <c r="CS592" s="367" t="n">
        <v>4</v>
      </c>
      <c r="CT592" s="367" t="n"/>
      <c r="CU592" s="367" t="n"/>
      <c r="CV592" s="367" t="n"/>
      <c r="CW592" s="367" t="n"/>
      <c r="CX592" s="367" t="n"/>
      <c r="CY592" s="367" t="n"/>
      <c r="CZ592" s="235">
        <f>IFERROR(ROUND(AVERAGE(O592:S592,AA592:AE592),0),"")</f>
        <v/>
      </c>
      <c r="DA592" s="235">
        <f>IFERROR(AVERAGE(T592:X592,AF592:AJ592),"")</f>
        <v/>
      </c>
      <c r="DB592" s="96" t="n"/>
      <c r="DC592" s="431">
        <f>SUM(BL592:BT592,AW592:BE592)</f>
        <v/>
      </c>
      <c r="DD592">
        <f>ROUND(DC592/K592,0)</f>
        <v/>
      </c>
      <c r="DE592">
        <f>IFERROR(ROUND(AVERAGE(Y592:Z592,AK592:AL592),0),"")</f>
        <v/>
      </c>
      <c r="DF592" s="218">
        <f>IFERROR(ROUND((3600/DE592*J592),0),"")</f>
        <v/>
      </c>
      <c r="DG592">
        <f>IFERROR(ROUND(DD592/DF592,1),"")</f>
        <v/>
      </c>
      <c r="DH592" s="431">
        <f>DD592+DB592</f>
        <v/>
      </c>
      <c r="DI592">
        <f>DC592/DH592</f>
        <v/>
      </c>
      <c r="DK592" s="431">
        <f>DF592-AP592</f>
        <v/>
      </c>
      <c r="DL592" s="367" t="n"/>
      <c r="DM592" s="367" t="n"/>
      <c r="DN592" s="367" t="n"/>
      <c r="DO592" s="367" t="n"/>
      <c r="DP592" s="367" t="n"/>
      <c r="DQ592" s="367" t="n"/>
      <c r="DR592" s="367" t="n"/>
      <c r="DS592" s="367" t="n"/>
      <c r="DT592" s="367" t="n"/>
      <c r="DU592" s="367" t="n"/>
      <c r="DV592" s="367" t="n"/>
      <c r="DW592" s="367" t="n"/>
      <c r="DX592" s="367" t="n"/>
      <c r="DY592" s="367" t="n"/>
      <c r="DZ592" s="367" t="n"/>
      <c r="EA592" s="367" t="n"/>
      <c r="EB592" s="367" t="n"/>
      <c r="EC592" s="367" t="n"/>
      <c r="ED592" s="367" t="n"/>
      <c r="EE592" s="367" t="n"/>
      <c r="EF592" s="367" t="n"/>
      <c r="EG592" s="367" t="n"/>
      <c r="EH592" s="367" t="n"/>
      <c r="EI592" s="367" t="n"/>
    </row>
    <row r="593" ht="31.5" customFormat="1" customHeight="1" s="242">
      <c r="A593" s="236" t="n">
        <v>2022</v>
      </c>
      <c r="B593" s="192" t="n">
        <v>1</v>
      </c>
      <c r="C593" s="448" t="n">
        <v>44590</v>
      </c>
      <c r="D593" s="192" t="n">
        <v>405</v>
      </c>
      <c r="E593" s="192" t="n">
        <v>619</v>
      </c>
      <c r="F593" s="192" t="n">
        <v>2</v>
      </c>
      <c r="G593" s="241" t="inlineStr">
        <is>
          <t>قاعدة غساله 8 كيلو فوق اتوماتيك p0000001719080</t>
        </is>
      </c>
      <c r="H593" t="inlineStr">
        <is>
          <t>FMCFII10819080</t>
        </is>
      </c>
      <c r="I593" t="inlineStr">
        <is>
          <t>1400*1700</t>
        </is>
      </c>
      <c r="J593" t="n">
        <v>1</v>
      </c>
      <c r="K593" t="n">
        <v>5</v>
      </c>
      <c r="L593" s="243" t="n">
        <v>420</v>
      </c>
      <c r="M593" s="244" t="n">
        <v>385.98</v>
      </c>
      <c r="N593" s="245" t="n">
        <v>454.02</v>
      </c>
      <c r="O593" s="235" t="n"/>
      <c r="P593" s="235" t="n">
        <v>21330</v>
      </c>
      <c r="Q593" s="235" t="n"/>
      <c r="R593" s="235" t="n"/>
      <c r="S593" s="235" t="n"/>
      <c r="T593" s="235" t="n"/>
      <c r="U593" s="235" t="n">
        <v>17820</v>
      </c>
      <c r="V593" s="235" t="n"/>
      <c r="W593" s="235" t="n"/>
      <c r="X593" s="235" t="n"/>
      <c r="Y593" s="195" t="n">
        <v>147</v>
      </c>
      <c r="Z593" s="195" t="n">
        <v>150</v>
      </c>
      <c r="AA593" s="235" t="n"/>
      <c r="AB593" s="235" t="n"/>
      <c r="AC593" s="235" t="n"/>
      <c r="AD593" s="235" t="n"/>
      <c r="AE593" s="235" t="n"/>
      <c r="AF593" s="235" t="n"/>
      <c r="AG593" s="235" t="n"/>
      <c r="AH593" s="235" t="n"/>
      <c r="AI593" s="235" t="n"/>
      <c r="AJ593" s="235" t="n"/>
      <c r="AK593" s="195" t="n">
        <v>152</v>
      </c>
      <c r="AL593" s="195" t="n">
        <v>151</v>
      </c>
      <c r="AM593" s="235" t="n"/>
      <c r="AN593" s="235" t="n"/>
      <c r="AO593" s="282" t="n"/>
      <c r="AP593" s="219" t="n">
        <v>18</v>
      </c>
      <c r="AQ593" s="220" t="n">
        <v>200</v>
      </c>
      <c r="AR593" s="218" t="n"/>
      <c r="AS593" s="218" t="n"/>
      <c r="AT593" s="218" t="n"/>
      <c r="AU593" s="218" t="n"/>
      <c r="AV593" s="218" t="n">
        <v>13500</v>
      </c>
      <c r="AW593" s="218" t="n">
        <v>90</v>
      </c>
      <c r="AX593" s="218" t="n">
        <v>90</v>
      </c>
      <c r="AY593" s="218" t="n">
        <v>90</v>
      </c>
      <c r="AZ593" s="218" t="n"/>
      <c r="BA593" s="218" t="n"/>
      <c r="BB593" s="218" t="n"/>
      <c r="BC593" s="218" t="n"/>
      <c r="BD593" s="218" t="n"/>
      <c r="BE593" s="218" t="n"/>
      <c r="BF593" s="218" t="n"/>
      <c r="BG593" s="218" t="n"/>
      <c r="BH593" s="218" t="n">
        <v>13770</v>
      </c>
      <c r="BI593" s="218" t="n"/>
      <c r="BJ593" s="218" t="n"/>
      <c r="BK593" s="218" t="n"/>
      <c r="BL593" s="218" t="n"/>
      <c r="BM593" s="218" t="n"/>
      <c r="BN593" s="218" t="n"/>
      <c r="BO593" s="218" t="n"/>
      <c r="BP593" s="218" t="n"/>
      <c r="BQ593" s="218" t="n"/>
      <c r="BR593" s="218" t="n"/>
      <c r="BS593" s="218" t="n"/>
      <c r="BT593" s="218" t="n"/>
      <c r="BU593" s="218" t="n"/>
      <c r="BV593" s="218" t="n"/>
      <c r="BW593" s="218" t="n"/>
      <c r="BX593" s="221" t="n"/>
      <c r="BY593" s="221" t="n"/>
      <c r="BZ593" s="221" t="n"/>
      <c r="CA593" s="221" t="n"/>
      <c r="CB593" s="221" t="n"/>
      <c r="CC593" s="221" t="n"/>
      <c r="CD593" s="221" t="n"/>
      <c r="CE593" s="221" t="n"/>
      <c r="CF593" s="221" t="n"/>
      <c r="CG593" s="222" t="n"/>
      <c r="CH593" s="217" t="n">
        <v>0.015</v>
      </c>
      <c r="CI593" s="449" t="n"/>
      <c r="CJ593" s="224" t="n"/>
      <c r="CK593" s="196" t="n"/>
      <c r="CL593" s="196" t="n"/>
      <c r="CM593" s="196" t="n"/>
      <c r="CN593" s="196" t="n"/>
      <c r="CO593" s="196" t="inlineStr">
        <is>
          <t>الكترولوكس</t>
        </is>
      </c>
      <c r="CP593" s="24" t="inlineStr">
        <is>
          <t>القاهرة للصناعات المغذية غسالات</t>
        </is>
      </c>
      <c r="CQ593" s="367" t="inlineStr">
        <is>
          <t>p0000001719080</t>
        </is>
      </c>
      <c r="CR593" s="367" t="n"/>
      <c r="CS593" s="367" t="n">
        <v>4</v>
      </c>
      <c r="CT593" s="367" t="n"/>
      <c r="CU593" s="367" t="n"/>
      <c r="CV593" s="367" t="n"/>
      <c r="CW593" s="367" t="n"/>
      <c r="CX593" s="367" t="n"/>
      <c r="CY593" s="367" t="n"/>
      <c r="CZ593" s="235">
        <f>IFERROR(ROUND(AVERAGE(O593:S593,AA593:AE593),0),"")</f>
        <v/>
      </c>
      <c r="DA593" s="235">
        <f>IFERROR(AVERAGE(T593:X593,AF593:AJ593),"")</f>
        <v/>
      </c>
      <c r="DB593" s="96" t="n"/>
      <c r="DC593" s="431">
        <f>SUM(BL593:BT593,AW593:BE593)</f>
        <v/>
      </c>
      <c r="DD593">
        <f>ROUND(DC593/K593,0)</f>
        <v/>
      </c>
      <c r="DE593">
        <f>IFERROR(ROUND(AVERAGE(Y593:Z593,AK593:AL593),0),"")</f>
        <v/>
      </c>
      <c r="DF593" s="218">
        <f>IFERROR(ROUND((3600/DE593*J593),0),"")</f>
        <v/>
      </c>
      <c r="DG593">
        <f>IFERROR(ROUND(DD593/DF593,1),"")</f>
        <v/>
      </c>
      <c r="DH593" s="431">
        <f>DD593+DB593</f>
        <v/>
      </c>
      <c r="DI593">
        <f>DC593/DH593</f>
        <v/>
      </c>
      <c r="DK593" s="431">
        <f>DF593-AP593</f>
        <v/>
      </c>
      <c r="DL593" s="367" t="n"/>
      <c r="DM593" s="367" t="n"/>
      <c r="DN593" s="367" t="n"/>
      <c r="DO593" s="367" t="n"/>
      <c r="DP593" s="367" t="n"/>
      <c r="DQ593" s="367" t="n"/>
      <c r="DR593" s="367" t="n"/>
      <c r="DS593" s="367" t="n"/>
      <c r="DT593" s="367" t="n"/>
      <c r="DU593" s="367" t="n"/>
      <c r="DV593" s="367" t="n"/>
      <c r="DW593" s="367" t="n"/>
      <c r="DX593" s="367" t="n"/>
      <c r="DY593" s="367" t="n"/>
      <c r="DZ593" s="367" t="n"/>
      <c r="EA593" s="367" t="n"/>
      <c r="EB593" s="367" t="n"/>
      <c r="EC593" s="367" t="n"/>
      <c r="ED593" s="367" t="n"/>
      <c r="EE593" s="367" t="n"/>
      <c r="EF593" s="367" t="n"/>
      <c r="EG593" s="367" t="n"/>
      <c r="EH593" s="367" t="n"/>
      <c r="EI593" s="367" t="n"/>
    </row>
    <row r="594" ht="31.5" customFormat="1" customHeight="1" s="242">
      <c r="A594" s="236" t="n">
        <v>2022</v>
      </c>
      <c r="B594" s="192" t="n">
        <v>1</v>
      </c>
      <c r="C594" s="448" t="n">
        <v>44590</v>
      </c>
      <c r="D594" s="192" t="n">
        <v>405</v>
      </c>
      <c r="E594" s="192" t="n">
        <v>620</v>
      </c>
      <c r="F594" s="192" t="n">
        <v>2</v>
      </c>
      <c r="G594" s="241" t="inlineStr">
        <is>
          <t>كفر غساله 8  كيلو فوق اتوماتيك 16338000005663</t>
        </is>
      </c>
      <c r="H594" t="inlineStr">
        <is>
          <t>FMCFII70805663</t>
        </is>
      </c>
      <c r="I594" t="inlineStr">
        <is>
          <t>1400*1700</t>
        </is>
      </c>
      <c r="J594" t="n">
        <v>1</v>
      </c>
      <c r="K594" t="n">
        <v>5</v>
      </c>
      <c r="L594" s="243" t="n">
        <v>233</v>
      </c>
      <c r="M594" s="244" t="n">
        <v>214.0105</v>
      </c>
      <c r="N594" s="245" t="n">
        <v>251.9895</v>
      </c>
      <c r="O594" s="235" t="n"/>
      <c r="P594" s="235" t="n">
        <v>12960</v>
      </c>
      <c r="Q594" s="235" t="n"/>
      <c r="R594" s="235" t="n"/>
      <c r="S594" s="235" t="n"/>
      <c r="T594" s="235" t="n"/>
      <c r="U594" s="235" t="n">
        <v>9945</v>
      </c>
      <c r="V594" s="235" t="n"/>
      <c r="W594" s="235" t="n"/>
      <c r="X594" s="235" t="n"/>
      <c r="Y594" s="195" t="n">
        <v>147</v>
      </c>
      <c r="Z594" s="195" t="n">
        <v>150</v>
      </c>
      <c r="AA594" s="235" t="n"/>
      <c r="AB594" s="235" t="n"/>
      <c r="AC594" s="235" t="n"/>
      <c r="AD594" s="235" t="n"/>
      <c r="AE594" s="235" t="n"/>
      <c r="AF594" s="235" t="n"/>
      <c r="AG594" s="235" t="n"/>
      <c r="AH594" s="235" t="n"/>
      <c r="AI594" s="235" t="n"/>
      <c r="AJ594" s="235" t="n"/>
      <c r="AK594" s="195" t="n">
        <v>152</v>
      </c>
      <c r="AL594" s="195" t="n">
        <v>151</v>
      </c>
      <c r="AM594" s="235" t="n"/>
      <c r="AN594" s="235" t="n"/>
      <c r="AO594" s="282" t="n"/>
      <c r="AP594" s="219" t="n">
        <v>18</v>
      </c>
      <c r="AQ594" s="220" t="n">
        <v>200</v>
      </c>
      <c r="AR594" s="218" t="n"/>
      <c r="AS594" s="218" t="n"/>
      <c r="AT594" s="218" t="n"/>
      <c r="AU594" s="218" t="n"/>
      <c r="AV594" s="218" t="n">
        <v>13500</v>
      </c>
      <c r="AW594" s="218" t="n">
        <v>135</v>
      </c>
      <c r="AX594" s="218" t="n">
        <v>45</v>
      </c>
      <c r="AY594" s="218" t="n"/>
      <c r="AZ594" s="218" t="n"/>
      <c r="BA594" s="218" t="n"/>
      <c r="BB594" s="218" t="n"/>
      <c r="BC594" s="218" t="n"/>
      <c r="BD594" s="218" t="n"/>
      <c r="BE594" s="218" t="n"/>
      <c r="BF594" s="218" t="n"/>
      <c r="BG594" s="218" t="n"/>
      <c r="BH594" s="218" t="n">
        <v>13680</v>
      </c>
      <c r="BI594" s="218" t="n"/>
      <c r="BJ594" s="218" t="n"/>
      <c r="BK594" s="218" t="n"/>
      <c r="BL594" s="218" t="n"/>
      <c r="BM594" s="218" t="n"/>
      <c r="BN594" s="218" t="n"/>
      <c r="BO594" s="218" t="n"/>
      <c r="BP594" s="218" t="n"/>
      <c r="BQ594" s="218" t="n"/>
      <c r="BR594" s="218" t="n"/>
      <c r="BS594" s="218" t="n"/>
      <c r="BT594" s="218" t="n"/>
      <c r="BU594" s="218" t="n"/>
      <c r="BV594" s="218" t="n"/>
      <c r="BW594" s="218" t="n"/>
      <c r="BX594" s="221" t="n"/>
      <c r="BY594" s="221" t="n"/>
      <c r="BZ594" s="221" t="n"/>
      <c r="CA594" s="221" t="n"/>
      <c r="CB594" s="221" t="n"/>
      <c r="CC594" s="221" t="n"/>
      <c r="CD594" s="221" t="n"/>
      <c r="CE594" s="221" t="n"/>
      <c r="CF594" s="221" t="n"/>
      <c r="CG594" s="222" t="n"/>
      <c r="CH594" s="217" t="n">
        <v>0.015</v>
      </c>
      <c r="CI594" s="449" t="n"/>
      <c r="CJ594" s="224" t="n"/>
      <c r="CK594" s="196" t="n"/>
      <c r="CL594" s="196" t="n"/>
      <c r="CM594" s="196" t="n"/>
      <c r="CN594" s="196" t="n"/>
      <c r="CO594" s="196" t="inlineStr">
        <is>
          <t>الكترولوكس</t>
        </is>
      </c>
      <c r="CP594" s="24" t="inlineStr">
        <is>
          <t>القاهرة للصناعات المغذية غسالات</t>
        </is>
      </c>
      <c r="CQ594" s="367" t="inlineStr">
        <is>
          <t>1.6338E+13</t>
        </is>
      </c>
      <c r="CR594" s="367" t="n"/>
      <c r="CS594" s="367" t="n">
        <v>4</v>
      </c>
      <c r="CT594" s="367" t="n"/>
      <c r="CU594" s="367" t="n"/>
      <c r="CV594" s="367" t="n"/>
      <c r="CW594" s="367" t="n"/>
      <c r="CX594" s="367" t="n"/>
      <c r="CY594" s="367" t="n"/>
      <c r="CZ594" s="235">
        <f>IFERROR(ROUND(AVERAGE(O594:S594,AA594:AE594),0),"")</f>
        <v/>
      </c>
      <c r="DA594" s="235">
        <f>IFERROR(AVERAGE(T594:X594,AF594:AJ594),"")</f>
        <v/>
      </c>
      <c r="DB594" s="96" t="n"/>
      <c r="DC594" s="431">
        <f>SUM(BL594:BT594,AW594:BE594)</f>
        <v/>
      </c>
      <c r="DD594">
        <f>ROUND(DC594/K594,0)</f>
        <v/>
      </c>
      <c r="DE594">
        <f>IFERROR(ROUND(AVERAGE(Y594:Z594,AK594:AL594),0),"")</f>
        <v/>
      </c>
      <c r="DF594" s="218">
        <f>IFERROR(ROUND((3600/DE594*J594),0),"")</f>
        <v/>
      </c>
      <c r="DG594">
        <f>IFERROR(ROUND(DD594/DF594,1),"")</f>
        <v/>
      </c>
      <c r="DH594" s="431">
        <f>DD594+DB594</f>
        <v/>
      </c>
      <c r="DI594">
        <f>DC594/DH594</f>
        <v/>
      </c>
      <c r="DK594" s="431">
        <f>DF594-AP594</f>
        <v/>
      </c>
      <c r="DL594" s="367" t="n"/>
      <c r="DM594" s="367" t="n"/>
      <c r="DN594" s="367" t="n"/>
      <c r="DO594" s="367" t="n"/>
      <c r="DP594" s="367" t="n"/>
      <c r="DQ594" s="367" t="n"/>
      <c r="DR594" s="367" t="n"/>
      <c r="DS594" s="367" t="n"/>
      <c r="DT594" s="367" t="n"/>
      <c r="DU594" s="367" t="n"/>
      <c r="DV594" s="367" t="n"/>
      <c r="DW594" s="367" t="n"/>
      <c r="DX594" s="367" t="n"/>
      <c r="DY594" s="367" t="n"/>
      <c r="DZ594" s="367" t="n"/>
      <c r="EA594" s="367" t="n"/>
      <c r="EB594" s="367" t="n"/>
      <c r="EC594" s="367" t="n"/>
      <c r="ED594" s="367" t="n"/>
      <c r="EE594" s="367" t="n"/>
      <c r="EF594" s="367" t="n"/>
      <c r="EG594" s="367" t="n"/>
      <c r="EH594" s="367" t="n"/>
      <c r="EI594" s="367" t="n"/>
    </row>
    <row r="595" ht="31.5" customFormat="1" customHeight="1" s="242">
      <c r="A595" s="236" t="n">
        <v>2022</v>
      </c>
      <c r="B595" s="192" t="n">
        <v>1</v>
      </c>
      <c r="C595" s="448" t="n">
        <v>44590</v>
      </c>
      <c r="D595" s="192" t="n">
        <v>405</v>
      </c>
      <c r="E595" s="192" t="n">
        <v>621</v>
      </c>
      <c r="F595" s="192" t="n">
        <v>2</v>
      </c>
      <c r="G595" s="241" t="inlineStr">
        <is>
          <t>جزء وسط غساله 8 كيلو فوق اتوماتيك 16338000005664</t>
        </is>
      </c>
      <c r="H595" t="inlineStr">
        <is>
          <t>FMCFII60805664</t>
        </is>
      </c>
      <c r="I595" t="inlineStr">
        <is>
          <t>1400*1700</t>
        </is>
      </c>
      <c r="J595" t="n">
        <v>1</v>
      </c>
      <c r="K595" t="n">
        <v>5</v>
      </c>
      <c r="L595" s="243" t="n">
        <v>191.5</v>
      </c>
      <c r="M595" s="244" t="n">
        <v>175.9885</v>
      </c>
      <c r="N595" s="245" t="n">
        <v>207.0115</v>
      </c>
      <c r="O595" s="235" t="n"/>
      <c r="P595" s="235" t="n"/>
      <c r="Q595" s="235" t="n"/>
      <c r="R595" s="235" t="n"/>
      <c r="S595" s="235" t="n"/>
      <c r="T595" s="235" t="n"/>
      <c r="U595" s="235" t="n"/>
      <c r="V595" s="235" t="n"/>
      <c r="W595" s="235" t="n"/>
      <c r="X595" s="235" t="n"/>
      <c r="Y595" s="195" t="n">
        <v>147</v>
      </c>
      <c r="Z595" s="195" t="n">
        <v>150</v>
      </c>
      <c r="AA595" s="235" t="n"/>
      <c r="AB595" s="235" t="n"/>
      <c r="AC595" s="235" t="n"/>
      <c r="AD595" s="235" t="n"/>
      <c r="AE595" s="235" t="n"/>
      <c r="AF595" s="235" t="n"/>
      <c r="AG595" s="235" t="n"/>
      <c r="AH595" s="235" t="n"/>
      <c r="AI595" s="235" t="n"/>
      <c r="AJ595" s="235" t="n"/>
      <c r="AK595" s="195" t="n">
        <v>152</v>
      </c>
      <c r="AL595" s="195" t="n">
        <v>151</v>
      </c>
      <c r="AM595" s="235" t="n"/>
      <c r="AN595" s="235" t="n"/>
      <c r="AO595" s="282" t="n"/>
      <c r="AP595" s="219" t="n">
        <v>18</v>
      </c>
      <c r="AQ595" s="220" t="n">
        <v>200</v>
      </c>
      <c r="AR595" s="218" t="n"/>
      <c r="AS595" s="218" t="n"/>
      <c r="AT595" s="218" t="n"/>
      <c r="AU595" s="218" t="n"/>
      <c r="AV595" s="218" t="n">
        <v>13500</v>
      </c>
      <c r="AW595" s="218" t="n">
        <v>90</v>
      </c>
      <c r="AX595" s="218" t="n">
        <v>45</v>
      </c>
      <c r="AY595" s="218" t="n">
        <v>45</v>
      </c>
      <c r="AZ595" s="218" t="n"/>
      <c r="BA595" s="218" t="n"/>
      <c r="BB595" s="218" t="n"/>
      <c r="BC595" s="218" t="n"/>
      <c r="BD595" s="218" t="n"/>
      <c r="BE595" s="218" t="n"/>
      <c r="BF595" s="218" t="n"/>
      <c r="BG595" s="218" t="n"/>
      <c r="BH595" s="218" t="n">
        <v>13680</v>
      </c>
      <c r="BI595" s="218" t="n"/>
      <c r="BJ595" s="218" t="n"/>
      <c r="BK595" s="218" t="n"/>
      <c r="BL595" s="218" t="n"/>
      <c r="BM595" s="218" t="n"/>
      <c r="BN595" s="218" t="n"/>
      <c r="BO595" s="218" t="n"/>
      <c r="BP595" s="218" t="n"/>
      <c r="BQ595" s="218" t="n"/>
      <c r="BR595" s="218" t="n"/>
      <c r="BS595" s="218" t="n"/>
      <c r="BT595" s="218" t="n"/>
      <c r="BU595" s="218" t="n"/>
      <c r="BV595" s="218" t="n"/>
      <c r="BW595" s="218" t="n"/>
      <c r="BX595" s="221" t="n"/>
      <c r="BY595" s="221" t="n"/>
      <c r="BZ595" s="221" t="n"/>
      <c r="CA595" s="221" t="n"/>
      <c r="CB595" s="221" t="n"/>
      <c r="CC595" s="221" t="n"/>
      <c r="CD595" s="221" t="n"/>
      <c r="CE595" s="221" t="n"/>
      <c r="CF595" s="221" t="n"/>
      <c r="CG595" s="222" t="n"/>
      <c r="CH595" s="217" t="n">
        <v>0.015</v>
      </c>
      <c r="CI595" s="449" t="n"/>
      <c r="CJ595" s="224" t="n"/>
      <c r="CK595" s="196" t="n"/>
      <c r="CL595" s="196" t="n"/>
      <c r="CM595" s="196" t="n"/>
      <c r="CN595" s="196" t="n"/>
      <c r="CO595" s="196" t="inlineStr">
        <is>
          <t>الكترولوكس</t>
        </is>
      </c>
      <c r="CP595" s="24" t="inlineStr">
        <is>
          <t>القاهرة للصناعات المغذية غسالات</t>
        </is>
      </c>
      <c r="CQ595" s="367" t="inlineStr">
        <is>
          <t>1.6338E+13</t>
        </is>
      </c>
      <c r="CR595" s="367" t="n"/>
      <c r="CS595" s="367" t="n">
        <v>4</v>
      </c>
      <c r="CT595" s="367" t="n"/>
      <c r="CU595" s="367" t="n"/>
      <c r="CV595" s="367" t="n"/>
      <c r="CW595" s="367" t="n"/>
      <c r="CX595" s="367" t="n"/>
      <c r="CY595" s="367" t="n"/>
      <c r="CZ595" s="235">
        <f>IFERROR(ROUND(AVERAGE(O595:S595,AA595:AE595),0),"")</f>
        <v/>
      </c>
      <c r="DA595" s="235">
        <f>IFERROR(AVERAGE(T595:X595,AF595:AJ595),"")</f>
        <v/>
      </c>
      <c r="DB595" s="96" t="n"/>
      <c r="DC595" s="431">
        <f>SUM(BL595:BT595,AW595:BE595)</f>
        <v/>
      </c>
      <c r="DD595">
        <f>ROUND(DC595/K595,0)</f>
        <v/>
      </c>
      <c r="DE595">
        <f>IFERROR(ROUND(AVERAGE(Y595:Z595,AK595:AL595),0),"")</f>
        <v/>
      </c>
      <c r="DF595" s="218">
        <f>IFERROR(ROUND((3600/DE595*J595),0),"")</f>
        <v/>
      </c>
      <c r="DG595">
        <f>IFERROR(ROUND(DD595/DF595,1),"")</f>
        <v/>
      </c>
      <c r="DH595" s="431">
        <f>DD595+DB595</f>
        <v/>
      </c>
      <c r="DI595">
        <f>DC595/DH595</f>
        <v/>
      </c>
      <c r="DK595" s="431">
        <f>DF595-AP595</f>
        <v/>
      </c>
      <c r="DL595" s="367" t="n"/>
      <c r="DM595" s="367" t="n"/>
      <c r="DN595" s="367" t="n"/>
      <c r="DO595" s="367" t="n"/>
      <c r="DP595" s="367" t="n"/>
      <c r="DQ595" s="367" t="n"/>
      <c r="DR595" s="367" t="n"/>
      <c r="DS595" s="367" t="n"/>
      <c r="DT595" s="367" t="n"/>
      <c r="DU595" s="367" t="n"/>
      <c r="DV595" s="367" t="n"/>
      <c r="DW595" s="367" t="n"/>
      <c r="DX595" s="367" t="n"/>
      <c r="DY595" s="367" t="n"/>
      <c r="DZ595" s="367" t="n"/>
      <c r="EA595" s="367" t="n"/>
      <c r="EB595" s="367" t="n"/>
      <c r="EC595" s="367" t="n"/>
      <c r="ED595" s="367" t="n"/>
      <c r="EE595" s="367" t="n"/>
      <c r="EF595" s="367" t="n"/>
      <c r="EG595" s="367" t="n"/>
      <c r="EH595" s="367" t="n"/>
      <c r="EI595" s="367" t="n"/>
    </row>
    <row r="596" ht="31.5" customFormat="1" customHeight="1" s="242">
      <c r="A596" s="236" t="n">
        <v>2022</v>
      </c>
      <c r="B596" s="192" t="n">
        <v>1</v>
      </c>
      <c r="C596" s="448" t="n">
        <v>44590</v>
      </c>
      <c r="D596" s="192" t="n">
        <v>405</v>
      </c>
      <c r="E596" s="192" t="n">
        <v>622</v>
      </c>
      <c r="F596" s="192" t="n">
        <v>2</v>
      </c>
      <c r="G596" s="241" t="inlineStr">
        <is>
          <t>زوايا غساله  8 كيلو فوق اتوماتيك F+B 16338000004053</t>
        </is>
      </c>
      <c r="H596" t="inlineStr">
        <is>
          <t>FMCFII20804053</t>
        </is>
      </c>
      <c r="I596" t="inlineStr">
        <is>
          <t>1400*1700</t>
        </is>
      </c>
      <c r="J596" t="n">
        <v>1</v>
      </c>
      <c r="K596" t="n">
        <v>5</v>
      </c>
      <c r="L596" s="243" t="n">
        <v>187</v>
      </c>
      <c r="M596" s="244" t="n">
        <v>172.414</v>
      </c>
      <c r="N596" s="245" t="n">
        <v>201.586</v>
      </c>
      <c r="O596" s="235" t="n"/>
      <c r="P596" s="235" t="n">
        <v>11070</v>
      </c>
      <c r="Q596" s="235" t="n"/>
      <c r="R596" s="235" t="n"/>
      <c r="S596" s="235" t="n"/>
      <c r="T596" s="235" t="n"/>
      <c r="U596" s="235" t="n">
        <v>9000</v>
      </c>
      <c r="V596" s="235" t="n"/>
      <c r="W596" s="235" t="n"/>
      <c r="X596" s="235" t="n"/>
      <c r="Y596" s="195" t="n">
        <v>147</v>
      </c>
      <c r="Z596" s="195" t="n">
        <v>150</v>
      </c>
      <c r="AA596" s="235" t="n"/>
      <c r="AB596" s="235" t="n"/>
      <c r="AC596" s="235" t="n"/>
      <c r="AD596" s="235" t="n"/>
      <c r="AE596" s="235" t="n"/>
      <c r="AF596" s="235" t="n"/>
      <c r="AG596" s="235" t="n"/>
      <c r="AH596" s="235" t="n"/>
      <c r="AI596" s="235" t="n"/>
      <c r="AJ596" s="235" t="n"/>
      <c r="AK596" s="195" t="n">
        <v>152</v>
      </c>
      <c r="AL596" s="195" t="n">
        <v>151</v>
      </c>
      <c r="AM596" s="235" t="n"/>
      <c r="AN596" s="235" t="n"/>
      <c r="AO596" s="282" t="n"/>
      <c r="AP596" s="219" t="n">
        <v>18</v>
      </c>
      <c r="AQ596" s="220" t="n">
        <v>200</v>
      </c>
      <c r="AR596" s="218" t="n"/>
      <c r="AS596" s="218" t="n"/>
      <c r="AT596" s="218" t="n"/>
      <c r="AU596" s="218" t="n"/>
      <c r="AV596" s="218" t="n">
        <v>27000</v>
      </c>
      <c r="AW596" s="218" t="n">
        <v>135</v>
      </c>
      <c r="AX596" s="218" t="n">
        <v>135</v>
      </c>
      <c r="AY596" s="218" t="n">
        <v>135</v>
      </c>
      <c r="AZ596" s="218" t="n"/>
      <c r="BA596" s="218" t="n"/>
      <c r="BB596" s="218" t="n"/>
      <c r="BC596" s="218" t="n"/>
      <c r="BD596" s="218" t="n"/>
      <c r="BE596" s="218" t="n"/>
      <c r="BF596" s="218" t="n"/>
      <c r="BG596" s="218" t="n"/>
      <c r="BH596" s="218" t="n">
        <v>27405</v>
      </c>
      <c r="BI596" s="218" t="n"/>
      <c r="BJ596" s="218" t="n"/>
      <c r="BK596" s="218" t="n"/>
      <c r="BL596" s="218" t="n"/>
      <c r="BM596" s="218" t="n"/>
      <c r="BN596" s="218" t="n"/>
      <c r="BO596" s="218" t="n"/>
      <c r="BP596" s="218" t="n"/>
      <c r="BQ596" s="218" t="n"/>
      <c r="BR596" s="218" t="n"/>
      <c r="BS596" s="218" t="n"/>
      <c r="BT596" s="218" t="n"/>
      <c r="BU596" s="218" t="n"/>
      <c r="BV596" s="218" t="n"/>
      <c r="BW596" s="218" t="n"/>
      <c r="BX596" s="221" t="n"/>
      <c r="BY596" s="221" t="n"/>
      <c r="BZ596" s="221" t="n"/>
      <c r="CA596" s="221" t="n"/>
      <c r="CB596" s="221" t="n"/>
      <c r="CC596" s="221" t="n"/>
      <c r="CD596" s="221" t="n"/>
      <c r="CE596" s="221" t="n"/>
      <c r="CF596" s="221" t="n"/>
      <c r="CG596" s="222" t="n"/>
      <c r="CH596" s="217" t="n">
        <v>0.015</v>
      </c>
      <c r="CI596" s="449" t="n"/>
      <c r="CJ596" s="224" t="n"/>
      <c r="CK596" s="196" t="n"/>
      <c r="CL596" s="196" t="n"/>
      <c r="CM596" s="196" t="n"/>
      <c r="CN596" s="196" t="n"/>
      <c r="CO596" s="196" t="inlineStr">
        <is>
          <t>الكترولوكس</t>
        </is>
      </c>
      <c r="CP596" s="24" t="inlineStr">
        <is>
          <t>القاهرة للصناعات المغذية غسالات</t>
        </is>
      </c>
      <c r="CQ596" s="367" t="inlineStr">
        <is>
          <t>1.6338E+13</t>
        </is>
      </c>
      <c r="CR596" s="367" t="n"/>
      <c r="CS596" s="367" t="n">
        <v>4</v>
      </c>
      <c r="CT596" s="367" t="n"/>
      <c r="CU596" s="367" t="n"/>
      <c r="CV596" s="367" t="n"/>
      <c r="CW596" s="367" t="n"/>
      <c r="CX596" s="367" t="n"/>
      <c r="CY596" s="367" t="n"/>
      <c r="CZ596" s="235">
        <f>IFERROR(ROUND(AVERAGE(O596:S596,AA596:AE596),0),"")</f>
        <v/>
      </c>
      <c r="DA596" s="235">
        <f>IFERROR(AVERAGE(T596:X596,AF596:AJ596),"")</f>
        <v/>
      </c>
      <c r="DB596" s="96" t="n"/>
      <c r="DC596" s="431">
        <f>SUM(BL596:BT596,AW596:BE596)</f>
        <v/>
      </c>
      <c r="DD596">
        <f>ROUND(DC596/K596,0)</f>
        <v/>
      </c>
      <c r="DE596">
        <f>IFERROR(ROUND(AVERAGE(Y596:Z596,AK596:AL596),0),"")</f>
        <v/>
      </c>
      <c r="DF596" s="218">
        <f>IFERROR(ROUND((3600/DE596*J596),0),"")</f>
        <v/>
      </c>
      <c r="DG596">
        <f>IFERROR(ROUND(DD596/DF596,1),"")</f>
        <v/>
      </c>
      <c r="DH596" s="431">
        <f>DD596+DB596</f>
        <v/>
      </c>
      <c r="DI596">
        <f>DC596/DH596</f>
        <v/>
      </c>
      <c r="DK596" s="431">
        <f>DF596-AP596</f>
        <v/>
      </c>
      <c r="DL596" s="367" t="n"/>
      <c r="DM596" s="367" t="n"/>
      <c r="DN596" s="367" t="n"/>
      <c r="DO596" s="367" t="n"/>
      <c r="DP596" s="367" t="n"/>
      <c r="DQ596" s="367" t="n"/>
      <c r="DR596" s="367" t="n"/>
      <c r="DS596" s="367" t="n"/>
      <c r="DT596" s="367" t="n"/>
      <c r="DU596" s="367" t="n"/>
      <c r="DV596" s="367" t="n"/>
      <c r="DW596" s="367" t="n"/>
      <c r="DX596" s="367" t="n"/>
      <c r="DY596" s="367" t="n"/>
      <c r="DZ596" s="367" t="n"/>
      <c r="EA596" s="367" t="n"/>
      <c r="EB596" s="367" t="n"/>
      <c r="EC596" s="367" t="n"/>
      <c r="ED596" s="367" t="n"/>
      <c r="EE596" s="367" t="n"/>
      <c r="EF596" s="367" t="n"/>
      <c r="EG596" s="367" t="n"/>
      <c r="EH596" s="367" t="n"/>
      <c r="EI596" s="367" t="n"/>
    </row>
    <row r="597" ht="31.5" customFormat="1" customHeight="1" s="242">
      <c r="A597" s="236" t="n">
        <v>2022</v>
      </c>
      <c r="B597" s="192" t="n">
        <v>1</v>
      </c>
      <c r="C597" s="448" t="n">
        <v>44590</v>
      </c>
      <c r="D597" s="192" t="n">
        <v>425</v>
      </c>
      <c r="E597" s="192" t="n">
        <v>674</v>
      </c>
      <c r="F597" s="192" t="n">
        <v>2</v>
      </c>
      <c r="G597" s="241" t="inlineStr">
        <is>
          <t>LgWashing Mashine Base (VIVACHE)</t>
        </is>
      </c>
      <c r="H597" t="inlineStr">
        <is>
          <t>FMLGEI10000000</t>
        </is>
      </c>
      <c r="I597" t="inlineStr">
        <is>
          <t>1700*1400</t>
        </is>
      </c>
      <c r="J597" t="n">
        <v>2</v>
      </c>
      <c r="K597" t="n">
        <v>1</v>
      </c>
      <c r="L597" s="243" t="n">
        <v>256</v>
      </c>
      <c r="M597" s="244" t="n">
        <v>240.896</v>
      </c>
      <c r="N597" s="245" t="n">
        <v>274.176</v>
      </c>
      <c r="O597" s="235" t="n"/>
      <c r="P597" s="235" t="n"/>
      <c r="Q597" s="235" t="n"/>
      <c r="R597" s="235" t="n"/>
      <c r="S597" s="235" t="n"/>
      <c r="T597" s="235" t="n"/>
      <c r="U597" s="235" t="n"/>
      <c r="V597" s="235" t="n"/>
      <c r="W597" s="235" t="n"/>
      <c r="X597" s="235" t="n"/>
      <c r="Y597" s="195" t="n">
        <v>115</v>
      </c>
      <c r="Z597" s="195" t="n">
        <v>113</v>
      </c>
      <c r="AA597" s="235" t="n"/>
      <c r="AB597" s="235" t="n"/>
      <c r="AC597" s="235" t="n"/>
      <c r="AD597" s="235" t="n"/>
      <c r="AE597" s="235" t="n"/>
      <c r="AF597" s="235" t="n"/>
      <c r="AG597" s="235" t="n"/>
      <c r="AH597" s="235" t="n"/>
      <c r="AI597" s="235" t="n"/>
      <c r="AJ597" s="235" t="n"/>
      <c r="AK597" s="195" t="n">
        <v>116</v>
      </c>
      <c r="AL597" s="195" t="n">
        <v>115</v>
      </c>
      <c r="AM597" s="235" t="n"/>
      <c r="AN597" s="235" t="n"/>
      <c r="AO597" s="282" t="n"/>
      <c r="AP597" s="219" t="n">
        <v>40</v>
      </c>
      <c r="AQ597" s="220" t="n">
        <v>180</v>
      </c>
      <c r="AR597" s="218" t="n"/>
      <c r="AS597" s="218" t="n"/>
      <c r="AT597" s="218" t="n"/>
      <c r="AU597" s="218" t="n"/>
      <c r="AV597" s="218" t="n">
        <v>10300</v>
      </c>
      <c r="AW597" s="218" t="n">
        <v>309</v>
      </c>
      <c r="AX597" s="218" t="n">
        <v>309</v>
      </c>
      <c r="AY597" s="218" t="n">
        <v>309</v>
      </c>
      <c r="AZ597" s="218" t="n"/>
      <c r="BA597" s="218" t="n"/>
      <c r="BB597" s="218" t="n"/>
      <c r="BC597" s="218" t="n"/>
      <c r="BD597" s="218" t="n"/>
      <c r="BE597" s="218" t="n"/>
      <c r="BF597" s="218" t="n"/>
      <c r="BG597" s="218" t="n"/>
      <c r="BH597" s="218" t="n">
        <v>11227</v>
      </c>
      <c r="BI597" s="218" t="n"/>
      <c r="BJ597" s="218" t="n"/>
      <c r="BK597" s="218" t="n">
        <v>61800</v>
      </c>
      <c r="BL597" s="218" t="n"/>
      <c r="BM597" s="218" t="n"/>
      <c r="BN597" s="218" t="n"/>
      <c r="BO597" s="218" t="n"/>
      <c r="BP597" s="218" t="n"/>
      <c r="BQ597" s="218" t="n"/>
      <c r="BR597" s="218" t="n"/>
      <c r="BS597" s="218" t="n"/>
      <c r="BT597" s="218" t="n"/>
      <c r="BU597" s="218" t="n"/>
      <c r="BV597" s="218" t="n"/>
      <c r="BW597" s="218" t="n"/>
      <c r="BX597" s="221" t="n"/>
      <c r="BY597" s="221" t="n"/>
      <c r="BZ597" s="221" t="n"/>
      <c r="CA597" s="221" t="n"/>
      <c r="CB597" s="221" t="n"/>
      <c r="CC597" s="221" t="n"/>
      <c r="CD597" s="221" t="n"/>
      <c r="CE597" s="221" t="n"/>
      <c r="CF597" s="221" t="n"/>
      <c r="CG597" s="222" t="n"/>
      <c r="CH597" s="217" t="n">
        <v>0.015</v>
      </c>
      <c r="CI597" s="449" t="n"/>
      <c r="CJ597" s="224" t="n"/>
      <c r="CK597" s="196" t="n"/>
      <c r="CL597" s="196" t="n"/>
      <c r="CM597" s="196" t="n"/>
      <c r="CN597" s="196" t="n"/>
      <c r="CO597" s="196" t="inlineStr">
        <is>
          <t>LG</t>
        </is>
      </c>
      <c r="CP597" s="24" t="inlineStr">
        <is>
          <t>HE</t>
        </is>
      </c>
      <c r="CQ597" s="367" t="inlineStr">
        <is>
          <t>AGG76599802</t>
        </is>
      </c>
      <c r="CR597" s="367" t="inlineStr">
        <is>
          <t>mmf</t>
        </is>
      </c>
      <c r="CS597" s="367" t="n">
        <v>4</v>
      </c>
      <c r="CT597" s="367" t="n"/>
      <c r="CU597" s="367" t="n"/>
      <c r="CV597" s="367" t="n"/>
      <c r="CW597" s="367" t="n"/>
      <c r="CX597" s="367" t="n"/>
      <c r="CY597" s="367" t="n"/>
      <c r="CZ597" s="235">
        <f>IFERROR(ROUND(AVERAGE(O597:S597,AA597:AE597),0),"")</f>
        <v/>
      </c>
      <c r="DA597" s="235">
        <f>IFERROR(AVERAGE(T597:X597,AF597:AJ597),"")</f>
        <v/>
      </c>
      <c r="DB597" s="96" t="n"/>
      <c r="DC597" s="431">
        <f>SUM(BL597:BT597,AW597:BE597)</f>
        <v/>
      </c>
      <c r="DD597">
        <f>ROUND(DC597/K597,0)</f>
        <v/>
      </c>
      <c r="DE597">
        <f>IFERROR(ROUND(AVERAGE(Y597:Z597,AK597:AL597),0),"")</f>
        <v/>
      </c>
      <c r="DF597" s="218">
        <f>IFERROR(ROUND((3600/DE597*J597),0),"")</f>
        <v/>
      </c>
      <c r="DG597">
        <f>IFERROR(ROUND(DD597/DF597,1),"")</f>
        <v/>
      </c>
      <c r="DH597" s="431">
        <f>DD597+DB597</f>
        <v/>
      </c>
      <c r="DI597">
        <f>DC597/DH597</f>
        <v/>
      </c>
      <c r="DK597" s="431">
        <f>DF597-AP597</f>
        <v/>
      </c>
      <c r="DL597" s="367" t="n"/>
      <c r="DM597" s="367" t="n"/>
      <c r="DN597" s="367" t="n"/>
      <c r="DO597" s="367" t="n"/>
      <c r="DP597" s="367" t="n"/>
      <c r="DQ597" s="367" t="n"/>
      <c r="DR597" s="367" t="n"/>
      <c r="DS597" s="367" t="n"/>
      <c r="DT597" s="367" t="n"/>
      <c r="DU597" s="367" t="n"/>
      <c r="DV597" s="367" t="n"/>
      <c r="DW597" s="367" t="n"/>
      <c r="DX597" s="367" t="n"/>
      <c r="DY597" s="367" t="n"/>
      <c r="DZ597" s="367" t="n"/>
      <c r="EA597" s="367" t="n"/>
      <c r="EB597" s="367" t="n"/>
      <c r="EC597" s="367" t="n"/>
      <c r="ED597" s="367" t="n"/>
      <c r="EE597" s="367" t="n"/>
      <c r="EF597" s="367" t="n"/>
      <c r="EG597" s="367" t="n"/>
      <c r="EH597" s="367" t="n"/>
      <c r="EI597" s="367" t="n"/>
    </row>
    <row r="598" ht="31.5" customFormat="1" customHeight="1" s="242">
      <c r="A598" s="236" t="n">
        <v>2022</v>
      </c>
      <c r="B598" s="192" t="n">
        <v>1</v>
      </c>
      <c r="C598" s="448" t="n">
        <v>44590</v>
      </c>
      <c r="D598" s="192" t="n">
        <v>125</v>
      </c>
      <c r="E598" s="192" t="n">
        <v>691</v>
      </c>
      <c r="F598" s="192" t="n">
        <v>3</v>
      </c>
      <c r="G598" s="241" t="inlineStr">
        <is>
          <t>زوايا خلفيه كيلوباترا</t>
        </is>
      </c>
      <c r="H598" t="inlineStr">
        <is>
          <t>FMDAII2RCP0000</t>
        </is>
      </c>
      <c r="I598" t="inlineStr">
        <is>
          <t>1400*1700</t>
        </is>
      </c>
      <c r="J598" t="n">
        <v>4</v>
      </c>
      <c r="K598" t="n">
        <v>4</v>
      </c>
      <c r="L598" s="243" t="n">
        <v>194</v>
      </c>
      <c r="M598" s="244" t="n">
        <v>174.6</v>
      </c>
      <c r="N598" s="245" t="n">
        <v>213.4</v>
      </c>
      <c r="O598" s="235" t="n"/>
      <c r="P598" s="235" t="n"/>
      <c r="Q598" s="235" t="n"/>
      <c r="R598" s="235" t="n"/>
      <c r="S598" s="235" t="n"/>
      <c r="T598" s="235" t="n"/>
      <c r="U598" s="235" t="n"/>
      <c r="V598" s="235" t="n"/>
      <c r="W598" s="235" t="n"/>
      <c r="X598" s="235" t="n"/>
      <c r="Y598" s="195" t="n">
        <v>116</v>
      </c>
      <c r="Z598" s="195" t="n">
        <v>112</v>
      </c>
      <c r="AA598" s="235" t="n"/>
      <c r="AB598" s="235" t="n"/>
      <c r="AC598" s="235" t="n"/>
      <c r="AD598" s="235" t="n"/>
      <c r="AE598" s="235" t="n"/>
      <c r="AF598" s="235" t="n"/>
      <c r="AG598" s="235" t="n"/>
      <c r="AH598" s="235" t="n"/>
      <c r="AI598" s="235" t="n"/>
      <c r="AJ598" s="235" t="n"/>
      <c r="AK598" s="195" t="n">
        <v>115</v>
      </c>
      <c r="AL598" s="195" t="n">
        <v>116</v>
      </c>
      <c r="AM598" s="235" t="n"/>
      <c r="AN598" s="235" t="n"/>
      <c r="AO598" s="282" t="n"/>
      <c r="AP598" s="219" t="n">
        <v>120</v>
      </c>
      <c r="AQ598" s="220" t="n">
        <v>120</v>
      </c>
      <c r="AR598" s="218" t="n"/>
      <c r="AS598" s="218" t="n"/>
      <c r="AT598" s="218" t="n"/>
      <c r="AU598" s="218" t="n"/>
      <c r="AV598" s="218" t="n"/>
      <c r="AW598" s="218" t="n"/>
      <c r="AX598" s="218" t="n"/>
      <c r="AY598" s="218" t="n"/>
      <c r="AZ598" s="218" t="n"/>
      <c r="BA598" s="218" t="n"/>
      <c r="BB598" s="218" t="n"/>
      <c r="BC598" s="218" t="n"/>
      <c r="BD598" s="218" t="n"/>
      <c r="BE598" s="218" t="n"/>
      <c r="BF598" s="218" t="n"/>
      <c r="BG598" s="218" t="n"/>
      <c r="BH598" s="218" t="n"/>
      <c r="BI598" s="218" t="n"/>
      <c r="BJ598" s="218" t="n"/>
      <c r="BK598" s="218" t="n"/>
      <c r="BL598" s="218" t="n"/>
      <c r="BM598" s="218" t="n"/>
      <c r="BN598" s="218" t="n"/>
      <c r="BO598" s="218" t="n"/>
      <c r="BP598" s="218" t="n"/>
      <c r="BQ598" s="218" t="n"/>
      <c r="BR598" s="218" t="n"/>
      <c r="BS598" s="218" t="n"/>
      <c r="BT598" s="218" t="n"/>
      <c r="BU598" s="218" t="n"/>
      <c r="BV598" s="218" t="n"/>
      <c r="BW598" s="218" t="n"/>
      <c r="BX598" s="221" t="n"/>
      <c r="BY598" s="221" t="n"/>
      <c r="BZ598" s="221" t="n"/>
      <c r="CA598" s="221" t="n"/>
      <c r="CB598" s="221" t="n"/>
      <c r="CC598" s="221" t="n"/>
      <c r="CD598" s="221" t="n"/>
      <c r="CE598" s="221" t="n"/>
      <c r="CF598" s="221" t="n"/>
      <c r="CG598" s="222" t="n"/>
      <c r="CH598" s="217" t="n">
        <v>0.015</v>
      </c>
      <c r="CI598" s="449" t="n"/>
      <c r="CJ598" s="224" t="n"/>
      <c r="CK598" s="196" t="n"/>
      <c r="CL598" s="196" t="n"/>
      <c r="CM598" s="196" t="n"/>
      <c r="CN598" s="196" t="n"/>
      <c r="CO598" s="196" t="inlineStr">
        <is>
          <t>Media</t>
        </is>
      </c>
      <c r="CP598" s="24" t="inlineStr">
        <is>
          <t>Media</t>
        </is>
      </c>
      <c r="CQ598" s="367" t="n"/>
      <c r="CR598" s="367" t="n"/>
      <c r="CS598" s="367" t="n">
        <v>4</v>
      </c>
      <c r="CT598" s="367" t="n"/>
      <c r="CU598" s="367" t="n"/>
      <c r="CV598" s="367" t="n"/>
      <c r="CW598" s="367" t="n"/>
      <c r="CX598" s="367" t="n"/>
      <c r="CY598" s="367" t="n"/>
      <c r="CZ598" s="235">
        <f>IFERROR(ROUND(AVERAGE(O598:S598,AA598:AE598),0),"")</f>
        <v/>
      </c>
      <c r="DA598" s="235">
        <f>IFERROR(AVERAGE(T598:X598,AF598:AJ598),"")</f>
        <v/>
      </c>
      <c r="DB598" s="96" t="n"/>
      <c r="DC598" s="431">
        <f>SUM(BL598:BT598,AW598:BE598)</f>
        <v/>
      </c>
      <c r="DD598">
        <f>ROUND(DC598/K598,0)</f>
        <v/>
      </c>
      <c r="DE598">
        <f>IFERROR(ROUND(AVERAGE(Y598:Z598,AK598:AL598),0),"")</f>
        <v/>
      </c>
      <c r="DF598" s="218">
        <f>IFERROR(ROUND((3600/DE598*J598),0),"")</f>
        <v/>
      </c>
      <c r="DG598">
        <f>IFERROR(ROUND(DD598/DF598,1),"")</f>
        <v/>
      </c>
      <c r="DH598" s="431">
        <f>DD598+DB598</f>
        <v/>
      </c>
      <c r="DI598">
        <f>DC598/DH598</f>
        <v/>
      </c>
      <c r="DK598" s="431">
        <f>DF598-AP598</f>
        <v/>
      </c>
      <c r="DL598" s="367" t="n"/>
      <c r="DM598" s="367" t="n"/>
      <c r="DN598" s="367" t="n"/>
      <c r="DO598" s="367" t="n"/>
      <c r="DP598" s="367" t="n"/>
      <c r="DQ598" s="367" t="n"/>
      <c r="DR598" s="367" t="n"/>
      <c r="DS598" s="367" t="n"/>
      <c r="DT598" s="367" t="n"/>
      <c r="DU598" s="367" t="n"/>
      <c r="DV598" s="367" t="n"/>
      <c r="DW598" s="367" t="n"/>
      <c r="DX598" s="367" t="n"/>
      <c r="DY598" s="367" t="n"/>
      <c r="DZ598" s="367" t="n"/>
      <c r="EA598" s="367" t="n"/>
      <c r="EB598" s="367" t="n"/>
      <c r="EC598" s="367" t="n"/>
      <c r="ED598" s="367" t="n"/>
      <c r="EE598" s="367" t="n"/>
      <c r="EF598" s="367" t="n"/>
      <c r="EG598" s="367" t="n"/>
      <c r="EH598" s="367" t="n"/>
      <c r="EI598" s="367" t="n"/>
    </row>
    <row r="599" ht="31.5" customFormat="1" customHeight="1" s="242">
      <c r="A599" s="236" t="n">
        <v>2022</v>
      </c>
      <c r="B599" s="192" t="n">
        <v>1</v>
      </c>
      <c r="C599" s="448" t="n">
        <v>44590</v>
      </c>
      <c r="D599" s="192" t="n">
        <v>236</v>
      </c>
      <c r="E599" s="192" t="n">
        <v>160</v>
      </c>
      <c r="F599" s="192" t="n">
        <v>3</v>
      </c>
      <c r="G599" s="241" t="inlineStr">
        <is>
          <t>فوم طقم رويال جاز المعدل</t>
        </is>
      </c>
      <c r="H599" t="inlineStr">
        <is>
          <t>FMROGI20000000</t>
        </is>
      </c>
      <c r="I599" t="inlineStr">
        <is>
          <t>1400*1700</t>
        </is>
      </c>
      <c r="J599" t="n">
        <v>2</v>
      </c>
      <c r="K599" t="n">
        <v>1</v>
      </c>
      <c r="L599" s="243" t="n">
        <v>200</v>
      </c>
      <c r="M599" s="244" t="n">
        <v>186</v>
      </c>
      <c r="N599" s="245" t="n">
        <v>214</v>
      </c>
      <c r="O599" s="235" t="n"/>
      <c r="P599" s="235" t="n">
        <v>154089</v>
      </c>
      <c r="Q599" s="235" t="n">
        <v>151016</v>
      </c>
      <c r="R599" s="235" t="n">
        <v>145309</v>
      </c>
      <c r="S599" s="235" t="n">
        <v>148821</v>
      </c>
      <c r="T599" s="235" t="n"/>
      <c r="U599" s="235" t="n">
        <v>86922</v>
      </c>
      <c r="V599" s="235" t="n">
        <v>95702</v>
      </c>
      <c r="W599" s="235" t="n">
        <v>90873</v>
      </c>
      <c r="X599" s="235" t="n">
        <v>92190</v>
      </c>
      <c r="Y599" s="195" t="n">
        <v>93</v>
      </c>
      <c r="Z599" s="195" t="n">
        <v>93</v>
      </c>
      <c r="AA599" s="235" t="n">
        <v>135212</v>
      </c>
      <c r="AB599" s="235" t="n">
        <v>136090</v>
      </c>
      <c r="AC599" s="235" t="n">
        <v>143114</v>
      </c>
      <c r="AD599" s="235" t="n">
        <v>136968</v>
      </c>
      <c r="AE599" s="235" t="n">
        <v>127310</v>
      </c>
      <c r="AF599" s="235" t="n">
        <v>97019</v>
      </c>
      <c r="AG599" s="235" t="n">
        <v>95702</v>
      </c>
      <c r="AH599" s="235" t="n">
        <v>94385</v>
      </c>
      <c r="AI599" s="235" t="n">
        <v>91751</v>
      </c>
      <c r="AJ599" s="235" t="n">
        <v>93068</v>
      </c>
      <c r="AK599" s="195" t="n">
        <v>93</v>
      </c>
      <c r="AL599" s="195" t="n">
        <v>92</v>
      </c>
      <c r="AM599" s="235" t="n"/>
      <c r="AN599" s="235" t="n"/>
      <c r="AO599" s="282" t="n"/>
      <c r="AP599" s="219" t="n">
        <v>76</v>
      </c>
      <c r="AQ599" s="220" t="n">
        <v>95</v>
      </c>
      <c r="AR599" s="218" t="n"/>
      <c r="AS599" s="218" t="n"/>
      <c r="AT599" s="218" t="n"/>
      <c r="AU599" s="218" t="n"/>
      <c r="AV599" s="218" t="n">
        <v>281838</v>
      </c>
      <c r="AW599" s="218" t="n">
        <v>1756</v>
      </c>
      <c r="AX599" s="218" t="n">
        <v>1756</v>
      </c>
      <c r="AY599" s="218" t="n">
        <v>1756</v>
      </c>
      <c r="AZ599" s="218" t="n"/>
      <c r="BA599" s="218" t="n"/>
      <c r="BB599" s="218" t="n"/>
      <c r="BC599" s="218" t="n"/>
      <c r="BD599" s="218" t="n"/>
      <c r="BE599" s="218" t="n"/>
      <c r="BF599" s="218" t="n"/>
      <c r="BG599" s="218" t="n"/>
      <c r="BH599" s="218" t="n">
        <v>287106</v>
      </c>
      <c r="BI599" s="218" t="n"/>
      <c r="BJ599" s="218" t="n"/>
      <c r="BK599" s="218" t="n">
        <v>516264</v>
      </c>
      <c r="BL599" s="218" t="n">
        <v>878</v>
      </c>
      <c r="BM599" s="218" t="n">
        <v>439</v>
      </c>
      <c r="BN599" s="218" t="n">
        <v>2195</v>
      </c>
      <c r="BO599" s="218" t="n"/>
      <c r="BP599" s="218" t="n"/>
      <c r="BQ599" s="218" t="n"/>
      <c r="BR599" s="218" t="n"/>
      <c r="BS599" s="218" t="n"/>
      <c r="BT599" s="218" t="n"/>
      <c r="BU599" s="218" t="n"/>
      <c r="BV599" s="218" t="n"/>
      <c r="BW599" s="218" t="n">
        <v>2634</v>
      </c>
      <c r="BX599" s="221" t="n">
        <v>2195</v>
      </c>
      <c r="BY599" s="221" t="n">
        <v>3951</v>
      </c>
      <c r="BZ599" s="221" t="n"/>
      <c r="CA599" s="221" t="n"/>
      <c r="CB599" s="221" t="n"/>
      <c r="CC599" s="221" t="n"/>
      <c r="CD599" s="221" t="n"/>
      <c r="CE599" s="221" t="n"/>
      <c r="CF599" s="221" t="n"/>
      <c r="CG599" s="222" t="n"/>
      <c r="CH599" s="217" t="n">
        <v>0.015</v>
      </c>
      <c r="CI599" s="449" t="n"/>
      <c r="CJ599" s="224" t="n"/>
      <c r="CK599" s="196" t="n"/>
      <c r="CL599" s="196" t="n"/>
      <c r="CM599" s="196" t="n"/>
      <c r="CN599" s="196" t="n"/>
      <c r="CO599" s="196" t="inlineStr">
        <is>
          <t>رويال جاز</t>
        </is>
      </c>
      <c r="CP599" s="24" t="inlineStr">
        <is>
          <t xml:space="preserve">الهندسية لانتاج الاجهزة المنزلية </t>
        </is>
      </c>
      <c r="CQ599" s="367" t="n"/>
      <c r="CR599" s="367" t="n"/>
      <c r="CS599" s="367" t="n">
        <v>4</v>
      </c>
      <c r="CT599" s="367" t="n"/>
      <c r="CU599" s="367" t="n"/>
      <c r="CV599" s="367" t="n"/>
      <c r="CW599" s="367" t="n"/>
      <c r="CX599" s="367" t="n"/>
      <c r="CY599" s="367" t="n"/>
      <c r="CZ599" s="235">
        <f>IFERROR(ROUND(AVERAGE(O599:S599,AA599:AE599),0),"")</f>
        <v/>
      </c>
      <c r="DA599" s="235">
        <f>IFERROR(AVERAGE(T599:X599,AF599:AJ599),"")</f>
        <v/>
      </c>
      <c r="DB599" s="96" t="n"/>
      <c r="DC599" s="431">
        <f>SUM(BL599:BT599,AW599:BE599)</f>
        <v/>
      </c>
      <c r="DD599">
        <f>ROUND(DC599/K599,0)</f>
        <v/>
      </c>
      <c r="DE599">
        <f>IFERROR(ROUND(AVERAGE(Y599:Z599,AK599:AL599),0),"")</f>
        <v/>
      </c>
      <c r="DF599" s="218">
        <f>IFERROR(ROUND((3600/DE599*J599),0),"")</f>
        <v/>
      </c>
      <c r="DG599">
        <f>IFERROR(ROUND(DD599/DF599,1),"")</f>
        <v/>
      </c>
      <c r="DH599" s="431">
        <f>DD599+DB599</f>
        <v/>
      </c>
      <c r="DI599">
        <f>DC599/DH599</f>
        <v/>
      </c>
      <c r="DK599" s="431">
        <f>DF599-AP599</f>
        <v/>
      </c>
      <c r="DL599" s="367" t="n"/>
      <c r="DM599" s="367" t="n"/>
      <c r="DN599" s="367" t="n"/>
      <c r="DO599" s="367" t="n"/>
      <c r="DP599" s="367" t="n"/>
      <c r="DQ599" s="367" t="n"/>
      <c r="DR599" s="367" t="n"/>
      <c r="DS599" s="367" t="n"/>
      <c r="DT599" s="367" t="n"/>
      <c r="DU599" s="367" t="n"/>
      <c r="DV599" s="367" t="n"/>
      <c r="DW599" s="367" t="n"/>
      <c r="DX599" s="367" t="n"/>
      <c r="DY599" s="367" t="n"/>
      <c r="DZ599" s="367" t="n"/>
      <c r="EA599" s="367" t="n"/>
      <c r="EB599" s="367" t="n"/>
      <c r="EC599" s="367" t="n"/>
      <c r="ED599" s="367" t="n"/>
      <c r="EE599" s="367" t="n"/>
      <c r="EF599" s="367" t="n"/>
      <c r="EG599" s="367" t="n"/>
      <c r="EH599" s="367" t="n"/>
      <c r="EI599" s="367" t="n"/>
    </row>
    <row r="600" ht="31.5" customFormat="1" customHeight="1" s="242">
      <c r="A600" s="236" t="n">
        <v>2022</v>
      </c>
      <c r="B600" s="192" t="n">
        <v>1</v>
      </c>
      <c r="C600" s="448" t="n">
        <v>44590</v>
      </c>
      <c r="D600" s="192" t="n">
        <v>243</v>
      </c>
      <c r="E600" s="192" t="n">
        <v>167</v>
      </c>
      <c r="F600" s="192" t="n">
        <v>3</v>
      </c>
      <c r="G600" s="241" t="inlineStr">
        <is>
          <t>فوم صندوق سمك 35 ك</t>
        </is>
      </c>
      <c r="H600" t="inlineStr">
        <is>
          <t>FMBOXI35000000</t>
        </is>
      </c>
      <c r="I600" t="inlineStr">
        <is>
          <t>1400*1700</t>
        </is>
      </c>
      <c r="J600" t="n">
        <v>2</v>
      </c>
      <c r="K600" t="n">
        <v>2</v>
      </c>
      <c r="L600" s="243" t="n">
        <v>888</v>
      </c>
      <c r="M600" s="244" t="n">
        <v>825.84</v>
      </c>
      <c r="N600" s="245" t="n">
        <v>950.16</v>
      </c>
      <c r="O600" s="235" t="n"/>
      <c r="P600" s="235" t="n"/>
      <c r="Q600" s="235" t="n"/>
      <c r="R600" s="235" t="n"/>
      <c r="S600" s="235" t="n"/>
      <c r="T600" s="235" t="n"/>
      <c r="U600" s="235" t="n"/>
      <c r="V600" s="235" t="n"/>
      <c r="W600" s="235" t="n"/>
      <c r="X600" s="235" t="n"/>
      <c r="Y600" s="195" t="n">
        <v>140</v>
      </c>
      <c r="Z600" s="195" t="n">
        <v>137</v>
      </c>
      <c r="AA600" s="235" t="n"/>
      <c r="AB600" s="235" t="n"/>
      <c r="AC600" s="235" t="n"/>
      <c r="AD600" s="235" t="n"/>
      <c r="AE600" s="235" t="n"/>
      <c r="AF600" s="235" t="n"/>
      <c r="AG600" s="235" t="n"/>
      <c r="AH600" s="235" t="n"/>
      <c r="AI600" s="235" t="n"/>
      <c r="AJ600" s="235" t="n"/>
      <c r="AK600" s="195" t="n">
        <v>142</v>
      </c>
      <c r="AL600" s="195" t="n">
        <v>141</v>
      </c>
      <c r="AM600" s="235" t="n"/>
      <c r="AN600" s="235" t="n"/>
      <c r="AO600" s="282" t="n"/>
      <c r="AP600" s="219" t="n">
        <v>55</v>
      </c>
      <c r="AQ600" s="220" t="n">
        <v>131</v>
      </c>
      <c r="AR600" s="218" t="n"/>
      <c r="AS600" s="218" t="n"/>
      <c r="AT600" s="218" t="n"/>
      <c r="AU600" s="218" t="n"/>
      <c r="AV600" s="218" t="n">
        <v>98056</v>
      </c>
      <c r="AW600" s="218" t="n">
        <v>476</v>
      </c>
      <c r="AX600" s="218" t="n">
        <v>476</v>
      </c>
      <c r="AY600" s="218" t="n">
        <v>952</v>
      </c>
      <c r="AZ600" s="218" t="n"/>
      <c r="BA600" s="218" t="n"/>
      <c r="BB600" s="218" t="n"/>
      <c r="BC600" s="218" t="n"/>
      <c r="BD600" s="218" t="n"/>
      <c r="BE600" s="218" t="n"/>
      <c r="BF600" s="218" t="n"/>
      <c r="BG600" s="218" t="n"/>
      <c r="BH600" s="218" t="n">
        <v>99008</v>
      </c>
      <c r="BI600" s="218" t="n"/>
      <c r="BJ600" s="218" t="n"/>
      <c r="BK600" s="218" t="n"/>
      <c r="BL600" s="218" t="n"/>
      <c r="BM600" s="218" t="n"/>
      <c r="BN600" s="218" t="n"/>
      <c r="BO600" s="218" t="n"/>
      <c r="BP600" s="218" t="n"/>
      <c r="BQ600" s="218" t="n"/>
      <c r="BR600" s="218" t="n"/>
      <c r="BS600" s="218" t="n"/>
      <c r="BT600" s="218" t="n"/>
      <c r="BU600" s="218" t="n"/>
      <c r="BV600" s="218" t="n"/>
      <c r="BW600" s="218" t="n"/>
      <c r="BX600" s="221" t="n"/>
      <c r="BY600" s="221" t="n"/>
      <c r="BZ600" s="221" t="n"/>
      <c r="CA600" s="221" t="n"/>
      <c r="CB600" s="221" t="n"/>
      <c r="CC600" s="221" t="n"/>
      <c r="CD600" s="221" t="n"/>
      <c r="CE600" s="221" t="n"/>
      <c r="CF600" s="221" t="n"/>
      <c r="CG600" s="222" t="n"/>
      <c r="CH600" s="217" t="n">
        <v>0.015</v>
      </c>
      <c r="CI600" s="449" t="n"/>
      <c r="CJ600" s="224" t="n"/>
      <c r="CK600" s="196" t="n"/>
      <c r="CL600" s="196" t="n"/>
      <c r="CM600" s="196" t="n"/>
      <c r="CN600" s="196" t="n"/>
      <c r="CO600" s="196" t="inlineStr">
        <is>
          <t>عملاء متنوعون</t>
        </is>
      </c>
      <c r="CP600" s="24" t="inlineStr">
        <is>
          <t>عملاء متنوعون</t>
        </is>
      </c>
      <c r="CQ600" s="367" t="n"/>
      <c r="CR600" s="367" t="n"/>
      <c r="CS600" s="367" t="n">
        <v>4</v>
      </c>
      <c r="CT600" s="367" t="n"/>
      <c r="CU600" s="367" t="n"/>
      <c r="CV600" s="367" t="n"/>
      <c r="CW600" s="367" t="n"/>
      <c r="CX600" s="367" t="n"/>
      <c r="CY600" s="367" t="n"/>
      <c r="CZ600" s="235">
        <f>IFERROR(ROUND(AVERAGE(O600:S600,AA600:AE600),0),"")</f>
        <v/>
      </c>
      <c r="DA600" s="235">
        <f>IFERROR(AVERAGE(T600:X600,AF600:AJ600),"")</f>
        <v/>
      </c>
      <c r="DB600" s="96" t="n"/>
      <c r="DC600" s="431">
        <f>SUM(BL600:BT600,AW600:BE600)</f>
        <v/>
      </c>
      <c r="DD600">
        <f>ROUND(DC600/K600,0)</f>
        <v/>
      </c>
      <c r="DE600">
        <f>IFERROR(ROUND(AVERAGE(Y600:Z600,AK600:AL600),0),"")</f>
        <v/>
      </c>
      <c r="DF600" s="218">
        <f>IFERROR(ROUND((3600/DE600*J600),0),"")</f>
        <v/>
      </c>
      <c r="DG600">
        <f>IFERROR(ROUND(DD600/DF600,1),"")</f>
        <v/>
      </c>
      <c r="DH600" s="431">
        <f>DD600+DB600</f>
        <v/>
      </c>
      <c r="DI600">
        <f>DC600/DH600</f>
        <v/>
      </c>
      <c r="DK600" s="431">
        <f>DF600-AP600</f>
        <v/>
      </c>
      <c r="DL600" s="367" t="n"/>
      <c r="DM600" s="367" t="n"/>
      <c r="DN600" s="367" t="n"/>
      <c r="DO600" s="367" t="n"/>
      <c r="DP600" s="367" t="n"/>
      <c r="DQ600" s="367" t="n"/>
      <c r="DR600" s="367" t="n"/>
      <c r="DS600" s="367" t="n"/>
      <c r="DT600" s="367" t="n"/>
      <c r="DU600" s="367" t="n"/>
      <c r="DV600" s="367" t="n"/>
      <c r="DW600" s="367" t="n"/>
      <c r="DX600" s="367" t="n"/>
      <c r="DY600" s="367" t="n"/>
      <c r="DZ600" s="367" t="n"/>
      <c r="EA600" s="367" t="n"/>
      <c r="EB600" s="367" t="n"/>
      <c r="EC600" s="367" t="n"/>
      <c r="ED600" s="367" t="n"/>
      <c r="EE600" s="367" t="n"/>
      <c r="EF600" s="367" t="n"/>
      <c r="EG600" s="367" t="n"/>
      <c r="EH600" s="367" t="n"/>
      <c r="EI600" s="367" t="n"/>
    </row>
    <row r="601" ht="31.5" customFormat="1" customHeight="1" s="242">
      <c r="A601" s="236" t="n">
        <v>2022</v>
      </c>
      <c r="B601" s="192" t="n">
        <v>1</v>
      </c>
      <c r="C601" s="448" t="n">
        <v>44590</v>
      </c>
      <c r="D601" s="192" t="n">
        <v>47</v>
      </c>
      <c r="E601" s="192" t="n">
        <v>122</v>
      </c>
      <c r="F601" s="192" t="n">
        <v>4</v>
      </c>
      <c r="G601" s="241" t="inlineStr">
        <is>
          <t>LgWashing Mashine Base</t>
        </is>
      </c>
      <c r="H601" t="inlineStr">
        <is>
          <t>FMLGEI1000000</t>
        </is>
      </c>
      <c r="I601" t="inlineStr">
        <is>
          <t>1700*1400</t>
        </is>
      </c>
      <c r="J601" t="n">
        <v>2</v>
      </c>
      <c r="K601" t="n">
        <v>1</v>
      </c>
      <c r="L601" s="243" t="n">
        <v>280</v>
      </c>
      <c r="M601" s="244" t="n">
        <v>267.4</v>
      </c>
      <c r="N601" s="245" t="n">
        <v>292.6</v>
      </c>
      <c r="O601" s="235" t="n"/>
      <c r="P601" s="235" t="n">
        <v>233544</v>
      </c>
      <c r="Q601" s="235" t="n">
        <v>205140</v>
      </c>
      <c r="R601" s="235" t="n">
        <v>201984</v>
      </c>
      <c r="S601" s="235" t="n">
        <v>206718</v>
      </c>
      <c r="T601" s="235" t="n"/>
      <c r="U601" s="235" t="n">
        <v>165164</v>
      </c>
      <c r="V601" s="235" t="n">
        <v>152014</v>
      </c>
      <c r="W601" s="235" t="n">
        <v>150436</v>
      </c>
      <c r="X601" s="235" t="n">
        <v>157800</v>
      </c>
      <c r="Y601" s="195" t="n">
        <v>113</v>
      </c>
      <c r="Z601" s="195" t="n">
        <v>112</v>
      </c>
      <c r="AA601" s="235" t="n">
        <v>205140</v>
      </c>
      <c r="AB601" s="235" t="n">
        <v>184100</v>
      </c>
      <c r="AC601" s="235" t="n">
        <v>210400</v>
      </c>
      <c r="AD601" s="235" t="n">
        <v>208822</v>
      </c>
      <c r="AE601" s="235" t="n">
        <v>204614</v>
      </c>
      <c r="AF601" s="235" t="n">
        <v>160430</v>
      </c>
      <c r="AG601" s="235" t="n">
        <v>146228</v>
      </c>
      <c r="AH601" s="235" t="n">
        <v>162008</v>
      </c>
      <c r="AI601" s="235" t="n">
        <v>161482</v>
      </c>
      <c r="AJ601" s="235" t="n">
        <v>153066</v>
      </c>
      <c r="AK601" s="195" t="n">
        <v>112</v>
      </c>
      <c r="AL601" s="195" t="n">
        <v>111</v>
      </c>
      <c r="AM601" s="235" t="n"/>
      <c r="AN601" s="235" t="n"/>
      <c r="AO601" s="282" t="n"/>
      <c r="AP601" s="219" t="n">
        <v>63</v>
      </c>
      <c r="AQ601" s="220" t="n">
        <v>115</v>
      </c>
      <c r="AR601" s="218" t="n"/>
      <c r="AS601" s="218" t="n"/>
      <c r="AT601" s="218" t="n"/>
      <c r="AU601" s="218" t="n"/>
      <c r="AV601" s="218" t="n">
        <v>420800</v>
      </c>
      <c r="AW601" s="218" t="n"/>
      <c r="AX601" s="218" t="n"/>
      <c r="AY601" s="218" t="n"/>
      <c r="AZ601" s="218" t="n"/>
      <c r="BA601" s="218" t="n"/>
      <c r="BB601" s="218" t="n"/>
      <c r="BC601" s="218" t="n"/>
      <c r="BD601" s="218" t="n"/>
      <c r="BE601" s="218" t="n"/>
      <c r="BF601" s="218" t="n"/>
      <c r="BG601" s="218" t="n"/>
      <c r="BH601" s="218" t="n"/>
      <c r="BI601" s="218" t="n"/>
      <c r="BJ601" s="218" t="n"/>
      <c r="BK601" s="218" t="n">
        <v>315600</v>
      </c>
      <c r="BL601" s="218" t="n"/>
      <c r="BM601" s="218" t="n">
        <v>526</v>
      </c>
      <c r="BN601" s="218" t="n">
        <v>2630</v>
      </c>
      <c r="BO601" s="218" t="n"/>
      <c r="BP601" s="218" t="n"/>
      <c r="BQ601" s="218" t="n"/>
      <c r="BR601" s="218" t="n"/>
      <c r="BS601" s="218" t="n"/>
      <c r="BT601" s="218" t="n"/>
      <c r="BU601" s="218" t="n"/>
      <c r="BV601" s="218" t="n"/>
      <c r="BW601" s="218" t="n"/>
      <c r="BX601" s="221" t="n"/>
      <c r="BY601" s="221" t="n"/>
      <c r="BZ601" s="221" t="n"/>
      <c r="CA601" s="221" t="n"/>
      <c r="CB601" s="221" t="n"/>
      <c r="CC601" s="221" t="n"/>
      <c r="CD601" s="221" t="n"/>
      <c r="CE601" s="221" t="n"/>
      <c r="CF601" s="221" t="n"/>
      <c r="CG601" s="222" t="n"/>
      <c r="CH601" s="217" t="n">
        <v>0.015</v>
      </c>
      <c r="CI601" s="449" t="n"/>
      <c r="CJ601" s="224" t="n"/>
      <c r="CK601" s="196" t="n"/>
      <c r="CL601" s="196" t="n"/>
      <c r="CM601" s="196" t="n"/>
      <c r="CN601" s="196" t="n"/>
      <c r="CO601" s="196" t="inlineStr">
        <is>
          <t>LG</t>
        </is>
      </c>
      <c r="CP601" s="24" t="inlineStr">
        <is>
          <t>HE</t>
        </is>
      </c>
      <c r="CQ601" s="367" t="inlineStr">
        <is>
          <t>AGG76599801</t>
        </is>
      </c>
      <c r="CR601" s="367" t="inlineStr">
        <is>
          <t>mmf</t>
        </is>
      </c>
      <c r="CS601" s="367" t="n">
        <v>4</v>
      </c>
      <c r="CT601" s="367" t="n"/>
      <c r="CU601" s="367" t="n"/>
      <c r="CV601" s="367" t="n"/>
      <c r="CW601" s="367" t="n"/>
      <c r="CX601" s="367" t="n"/>
      <c r="CY601" s="367" t="n"/>
      <c r="CZ601" s="235">
        <f>IFERROR(ROUND(AVERAGE(O601:S601,AA601:AE601),0),"")</f>
        <v/>
      </c>
      <c r="DA601" s="235">
        <f>IFERROR(AVERAGE(T601:X601,AF601:AJ601),"")</f>
        <v/>
      </c>
      <c r="DB601" s="96" t="n"/>
      <c r="DC601" s="431">
        <f>SUM(BL601:BT601,AW601:BE601)</f>
        <v/>
      </c>
      <c r="DD601">
        <f>ROUND(DC601/K601,0)</f>
        <v/>
      </c>
      <c r="DE601">
        <f>IFERROR(ROUND(AVERAGE(Y601:Z601,AK601:AL601),0),"")</f>
        <v/>
      </c>
      <c r="DF601" s="218">
        <f>IFERROR(ROUND((3600/DE601*J601),0),"")</f>
        <v/>
      </c>
      <c r="DG601">
        <f>IFERROR(ROUND(DD601/DF601,1),"")</f>
        <v/>
      </c>
      <c r="DH601" s="431">
        <f>DD601+DB601</f>
        <v/>
      </c>
      <c r="DI601">
        <f>DC601/DH601</f>
        <v/>
      </c>
      <c r="DK601" s="431">
        <f>DF601-AP601</f>
        <v/>
      </c>
      <c r="DL601" s="367" t="n"/>
      <c r="DM601" s="367" t="n"/>
      <c r="DN601" s="367" t="n"/>
      <c r="DO601" s="367" t="n"/>
      <c r="DP601" s="367" t="n"/>
      <c r="DQ601" s="367" t="n"/>
      <c r="DR601" s="367" t="n"/>
      <c r="DS601" s="367" t="n"/>
      <c r="DT601" s="367" t="n"/>
      <c r="DU601" s="367" t="n"/>
      <c r="DV601" s="367" t="n"/>
      <c r="DW601" s="367" t="n"/>
      <c r="DX601" s="367" t="n"/>
      <c r="DY601" s="367" t="n"/>
      <c r="DZ601" s="367" t="n"/>
      <c r="EA601" s="367" t="n"/>
      <c r="EB601" s="367" t="n"/>
      <c r="EC601" s="367" t="n"/>
      <c r="ED601" s="367" t="n"/>
      <c r="EE601" s="367" t="n"/>
      <c r="EF601" s="367" t="n"/>
      <c r="EG601" s="367" t="n"/>
      <c r="EH601" s="367" t="n"/>
      <c r="EI601" s="367" t="n"/>
    </row>
    <row r="602" ht="31.5" customFormat="1" customHeight="1" s="242">
      <c r="A602" s="236" t="n">
        <v>2022</v>
      </c>
      <c r="B602" s="192" t="n">
        <v>1</v>
      </c>
      <c r="C602" s="448" t="n">
        <v>44590</v>
      </c>
      <c r="D602" s="192" t="n">
        <v>124</v>
      </c>
      <c r="E602" s="192" t="n">
        <v>689</v>
      </c>
      <c r="F602" s="192" t="n">
        <v>4</v>
      </c>
      <c r="G602" s="241" t="inlineStr">
        <is>
          <t>لوحه غساله كيلوباترا</t>
        </is>
      </c>
      <c r="H602" t="inlineStr">
        <is>
          <t>FMDAII70CP0000</t>
        </is>
      </c>
      <c r="I602" t="inlineStr">
        <is>
          <t>1400*1700</t>
        </is>
      </c>
      <c r="J602" t="n">
        <v>2</v>
      </c>
      <c r="K602" t="n">
        <v>2</v>
      </c>
      <c r="L602" s="243" t="n">
        <v>75</v>
      </c>
      <c r="M602" s="244" t="n">
        <v>67.5</v>
      </c>
      <c r="N602" s="245" t="n">
        <v>82.5</v>
      </c>
      <c r="O602" s="235" t="n"/>
      <c r="P602" s="235" t="n"/>
      <c r="Q602" s="235" t="n"/>
      <c r="R602" s="235" t="n"/>
      <c r="S602" s="235" t="n"/>
      <c r="T602" s="235" t="n"/>
      <c r="U602" s="235" t="n"/>
      <c r="V602" s="235" t="n"/>
      <c r="W602" s="235" t="n"/>
      <c r="X602" s="235" t="n"/>
      <c r="Y602" s="195" t="n">
        <v>115</v>
      </c>
      <c r="Z602" s="195" t="n">
        <v>115</v>
      </c>
      <c r="AA602" s="235" t="n"/>
      <c r="AB602" s="235" t="n"/>
      <c r="AC602" s="235" t="n"/>
      <c r="AD602" s="235" t="n"/>
      <c r="AE602" s="235" t="n"/>
      <c r="AF602" s="235" t="n"/>
      <c r="AG602" s="235" t="n"/>
      <c r="AH602" s="235" t="n"/>
      <c r="AI602" s="235" t="n"/>
      <c r="AJ602" s="235" t="n"/>
      <c r="AK602" s="195" t="n">
        <v>114</v>
      </c>
      <c r="AL602" s="195" t="n">
        <v>113</v>
      </c>
      <c r="AM602" s="235" t="n"/>
      <c r="AN602" s="235" t="n"/>
      <c r="AO602" s="282" t="n"/>
      <c r="AP602" s="219" t="n">
        <v>60</v>
      </c>
      <c r="AQ602" s="220" t="n">
        <v>120</v>
      </c>
      <c r="AR602" s="218" t="n"/>
      <c r="AS602" s="218" t="n"/>
      <c r="AT602" s="218" t="n"/>
      <c r="AU602" s="218" t="n"/>
      <c r="AV602" s="218" t="n"/>
      <c r="AW602" s="218" t="n"/>
      <c r="AX602" s="218" t="n"/>
      <c r="AY602" s="218" t="n"/>
      <c r="AZ602" s="218" t="n"/>
      <c r="BA602" s="218" t="n"/>
      <c r="BB602" s="218" t="n"/>
      <c r="BC602" s="218" t="n"/>
      <c r="BD602" s="218" t="n"/>
      <c r="BE602" s="218" t="n"/>
      <c r="BF602" s="218" t="n"/>
      <c r="BG602" s="218" t="n"/>
      <c r="BH602" s="218" t="n"/>
      <c r="BI602" s="218" t="n"/>
      <c r="BJ602" s="218" t="n"/>
      <c r="BK602" s="218" t="n"/>
      <c r="BL602" s="218" t="n"/>
      <c r="BM602" s="218" t="n"/>
      <c r="BN602" s="218" t="n"/>
      <c r="BO602" s="218" t="n"/>
      <c r="BP602" s="218" t="n"/>
      <c r="BQ602" s="218" t="n"/>
      <c r="BR602" s="218" t="n"/>
      <c r="BS602" s="218" t="n"/>
      <c r="BT602" s="218" t="n"/>
      <c r="BU602" s="218" t="n"/>
      <c r="BV602" s="218" t="n"/>
      <c r="BW602" s="218" t="n"/>
      <c r="BX602" s="221" t="n"/>
      <c r="BY602" s="221" t="n"/>
      <c r="BZ602" s="221" t="n"/>
      <c r="CA602" s="221" t="n"/>
      <c r="CB602" s="221" t="n"/>
      <c r="CC602" s="221" t="n"/>
      <c r="CD602" s="221" t="n"/>
      <c r="CE602" s="221" t="n"/>
      <c r="CF602" s="221" t="n"/>
      <c r="CG602" s="222" t="n"/>
      <c r="CH602" s="217" t="n">
        <v>0.015</v>
      </c>
      <c r="CI602" s="449" t="n"/>
      <c r="CJ602" s="224" t="n"/>
      <c r="CK602" s="196" t="n"/>
      <c r="CL602" s="196" t="n"/>
      <c r="CM602" s="196" t="n"/>
      <c r="CN602" s="196" t="n"/>
      <c r="CO602" s="196" t="inlineStr">
        <is>
          <t>Media</t>
        </is>
      </c>
      <c r="CP602" s="24" t="inlineStr">
        <is>
          <t>Media</t>
        </is>
      </c>
      <c r="CQ602" s="367" t="n"/>
      <c r="CR602" s="367" t="n"/>
      <c r="CS602" s="367" t="n">
        <v>4</v>
      </c>
      <c r="CT602" s="367" t="n"/>
      <c r="CU602" s="367" t="n"/>
      <c r="CV602" s="367" t="n"/>
      <c r="CW602" s="367" t="n"/>
      <c r="CX602" s="367" t="n"/>
      <c r="CY602" s="367" t="n"/>
      <c r="CZ602" s="235">
        <f>IFERROR(ROUND(AVERAGE(O602:S602,AA602:AE602),0),"")</f>
        <v/>
      </c>
      <c r="DA602" s="235">
        <f>IFERROR(AVERAGE(T602:X602,AF602:AJ602),"")</f>
        <v/>
      </c>
      <c r="DB602" s="96" t="n"/>
      <c r="DC602" s="431">
        <f>SUM(BL602:BT602,AW602:BE602)</f>
        <v/>
      </c>
      <c r="DD602">
        <f>ROUND(DC602/K602,0)</f>
        <v/>
      </c>
      <c r="DE602">
        <f>IFERROR(ROUND(AVERAGE(Y602:Z602,AK602:AL602),0),"")</f>
        <v/>
      </c>
      <c r="DF602" s="218">
        <f>IFERROR(ROUND((3600/DE602*J602),0),"")</f>
        <v/>
      </c>
      <c r="DG602">
        <f>IFERROR(ROUND(DD602/DF602,1),"")</f>
        <v/>
      </c>
      <c r="DH602" s="431">
        <f>DD602+DB602</f>
        <v/>
      </c>
      <c r="DI602">
        <f>DC602/DH602</f>
        <v/>
      </c>
      <c r="DK602" s="431">
        <f>DF602-AP602</f>
        <v/>
      </c>
      <c r="DL602" s="367" t="n"/>
      <c r="DM602" s="367" t="n"/>
      <c r="DN602" s="367" t="n"/>
      <c r="DO602" s="367" t="n"/>
      <c r="DP602" s="367" t="n"/>
      <c r="DQ602" s="367" t="n"/>
      <c r="DR602" s="367" t="n"/>
      <c r="DS602" s="367" t="n"/>
      <c r="DT602" s="367" t="n"/>
      <c r="DU602" s="367" t="n"/>
      <c r="DV602" s="367" t="n"/>
      <c r="DW602" s="367" t="n"/>
      <c r="DX602" s="367" t="n"/>
      <c r="DY602" s="367" t="n"/>
      <c r="DZ602" s="367" t="n"/>
      <c r="EA602" s="367" t="n"/>
      <c r="EB602" s="367" t="n"/>
      <c r="EC602" s="367" t="n"/>
      <c r="ED602" s="367" t="n"/>
      <c r="EE602" s="367" t="n"/>
      <c r="EF602" s="367" t="n"/>
      <c r="EG602" s="367" t="n"/>
      <c r="EH602" s="367" t="n"/>
      <c r="EI602" s="367" t="n"/>
    </row>
    <row r="603" ht="31.5" customFormat="1" customHeight="1" s="242">
      <c r="A603" s="236" t="n">
        <v>2022</v>
      </c>
      <c r="B603" s="192" t="n">
        <v>1</v>
      </c>
      <c r="C603" s="448" t="n">
        <v>44590</v>
      </c>
      <c r="D603" s="192" t="n">
        <v>383</v>
      </c>
      <c r="E603" s="192" t="n">
        <v>550</v>
      </c>
      <c r="F603" s="192" t="n">
        <v>4</v>
      </c>
      <c r="G603" s="241" t="inlineStr">
        <is>
          <t>FRONT 43LM55</t>
        </is>
      </c>
      <c r="H603" t="inlineStr">
        <is>
          <t>FMLGEI43LM55FR</t>
        </is>
      </c>
      <c r="I603" t="inlineStr">
        <is>
          <t>1400*1700</t>
        </is>
      </c>
      <c r="J603" t="n">
        <v>3</v>
      </c>
      <c r="K603" t="n">
        <v>1</v>
      </c>
      <c r="L603" s="243" t="n">
        <v>35</v>
      </c>
      <c r="M603" s="244" t="n">
        <v>32.025</v>
      </c>
      <c r="N603" s="245" t="n">
        <v>38.045</v>
      </c>
      <c r="O603" s="235" t="n"/>
      <c r="P603" s="235" t="n"/>
      <c r="Q603" s="235" t="n">
        <v>3388</v>
      </c>
      <c r="R603" s="235" t="n">
        <v>3311</v>
      </c>
      <c r="S603" s="235" t="n">
        <v>3542</v>
      </c>
      <c r="T603" s="235" t="n"/>
      <c r="U603" s="235" t="n"/>
      <c r="V603" s="235" t="n">
        <v>2926</v>
      </c>
      <c r="W603" s="235" t="n">
        <v>2772</v>
      </c>
      <c r="X603" s="235" t="n">
        <v>2849</v>
      </c>
      <c r="Y603" s="195" t="n">
        <v>93</v>
      </c>
      <c r="Z603" s="195" t="n">
        <v>93</v>
      </c>
      <c r="AA603" s="235" t="n">
        <v>3696</v>
      </c>
      <c r="AB603" s="235" t="n">
        <v>4620</v>
      </c>
      <c r="AC603" s="235" t="n">
        <v>4312</v>
      </c>
      <c r="AD603" s="235" t="n">
        <v>4543</v>
      </c>
      <c r="AE603" s="235" t="n">
        <v>4697</v>
      </c>
      <c r="AF603" s="235" t="n">
        <v>2849</v>
      </c>
      <c r="AG603" s="235" t="n">
        <v>2926</v>
      </c>
      <c r="AH603" s="235" t="n">
        <v>2849</v>
      </c>
      <c r="AI603" s="235" t="n">
        <v>2926</v>
      </c>
      <c r="AJ603" s="235" t="n">
        <v>2926</v>
      </c>
      <c r="AK603" s="195" t="n">
        <v>90</v>
      </c>
      <c r="AL603" s="195" t="n">
        <v>90</v>
      </c>
      <c r="AM603" s="235" t="n"/>
      <c r="AN603" s="235" t="n"/>
      <c r="AO603" s="282" t="n"/>
      <c r="AP603" s="219" t="n">
        <v>108</v>
      </c>
      <c r="AQ603" s="220" t="n">
        <v>100</v>
      </c>
      <c r="AR603" s="218" t="n"/>
      <c r="AS603" s="218" t="n"/>
      <c r="AT603" s="218" t="n"/>
      <c r="AU603" s="218" t="n"/>
      <c r="AV603" s="218" t="n"/>
      <c r="AW603" s="218" t="n"/>
      <c r="AX603" s="218" t="n"/>
      <c r="AY603" s="218" t="n"/>
      <c r="AZ603" s="218" t="n"/>
      <c r="BA603" s="218" t="n"/>
      <c r="BB603" s="218" t="n"/>
      <c r="BC603" s="218" t="n"/>
      <c r="BD603" s="218" t="n"/>
      <c r="BE603" s="218" t="n"/>
      <c r="BF603" s="218" t="n"/>
      <c r="BG603" s="218" t="n"/>
      <c r="BH603" s="218" t="n"/>
      <c r="BI603" s="218" t="n"/>
      <c r="BJ603" s="218" t="n"/>
      <c r="BK603" s="218" t="n">
        <v>64680</v>
      </c>
      <c r="BL603" s="218" t="n"/>
      <c r="BM603" s="218" t="n">
        <v>154</v>
      </c>
      <c r="BN603" s="218" t="n">
        <v>308</v>
      </c>
      <c r="BO603" s="218" t="n"/>
      <c r="BP603" s="218" t="n"/>
      <c r="BQ603" s="218" t="n"/>
      <c r="BR603" s="218" t="n"/>
      <c r="BS603" s="218" t="n"/>
      <c r="BT603" s="218" t="n"/>
      <c r="BU603" s="218" t="n"/>
      <c r="BV603" s="218" t="n"/>
      <c r="BW603" s="218" t="n"/>
      <c r="BX603" s="221" t="n"/>
      <c r="BY603" s="221" t="n"/>
      <c r="BZ603" s="221" t="n"/>
      <c r="CA603" s="221" t="n"/>
      <c r="CB603" s="221" t="n"/>
      <c r="CC603" s="221" t="n"/>
      <c r="CD603" s="221" t="n"/>
      <c r="CE603" s="221" t="n"/>
      <c r="CF603" s="221" t="n"/>
      <c r="CG603" s="222" t="n"/>
      <c r="CH603" s="217" t="n">
        <v>0.015</v>
      </c>
      <c r="CI603" s="449" t="n"/>
      <c r="CJ603" s="224" t="n"/>
      <c r="CK603" s="196" t="n"/>
      <c r="CL603" s="196" t="n"/>
      <c r="CM603" s="196" t="n"/>
      <c r="CN603" s="196" t="n"/>
      <c r="CO603" s="196" t="inlineStr">
        <is>
          <t>LG</t>
        </is>
      </c>
      <c r="CP603" s="24" t="inlineStr">
        <is>
          <t>HE</t>
        </is>
      </c>
      <c r="CQ603" s="367" t="inlineStr">
        <is>
          <t>MFZ65262201</t>
        </is>
      </c>
      <c r="CR603" s="367" t="inlineStr">
        <is>
          <t>mma</t>
        </is>
      </c>
      <c r="CS603" s="367" t="n">
        <v>4</v>
      </c>
      <c r="CT603" s="367" t="n"/>
      <c r="CU603" s="367" t="n"/>
      <c r="CV603" s="367" t="n"/>
      <c r="CW603" s="367" t="n"/>
      <c r="CX603" s="367" t="n"/>
      <c r="CY603" s="367" t="n"/>
      <c r="CZ603" s="235">
        <f>IFERROR(ROUND(AVERAGE(O603:S603,AA603:AE603),0),"")</f>
        <v/>
      </c>
      <c r="DA603" s="235">
        <f>IFERROR(AVERAGE(T603:X603,AF603:AJ603),"")</f>
        <v/>
      </c>
      <c r="DB603" s="96" t="n"/>
      <c r="DC603" s="431">
        <f>SUM(BL603:BT603,AW603:BE603)</f>
        <v/>
      </c>
      <c r="DD603">
        <f>ROUND(DC603/K603,0)</f>
        <v/>
      </c>
      <c r="DE603">
        <f>IFERROR(ROUND(AVERAGE(Y603:Z603,AK603:AL603),0),"")</f>
        <v/>
      </c>
      <c r="DF603" s="218">
        <f>IFERROR(ROUND((3600/DE603*J603),0),"")</f>
        <v/>
      </c>
      <c r="DG603">
        <f>IFERROR(ROUND(DD603/DF603,1),"")</f>
        <v/>
      </c>
      <c r="DH603" s="431">
        <f>DD603+DB603</f>
        <v/>
      </c>
      <c r="DI603">
        <f>DC603/DH603</f>
        <v/>
      </c>
      <c r="DK603" s="431">
        <f>DF603-AP603</f>
        <v/>
      </c>
      <c r="DL603" s="367" t="n"/>
      <c r="DM603" s="367" t="n"/>
      <c r="DN603" s="367" t="n"/>
      <c r="DO603" s="367" t="n"/>
      <c r="DP603" s="367" t="n"/>
      <c r="DQ603" s="367" t="n"/>
      <c r="DR603" s="367" t="n"/>
      <c r="DS603" s="367" t="n"/>
      <c r="DT603" s="367" t="n"/>
      <c r="DU603" s="367" t="n"/>
      <c r="DV603" s="367" t="n"/>
      <c r="DW603" s="367" t="n"/>
      <c r="DX603" s="367" t="n"/>
      <c r="DY603" s="367" t="n"/>
      <c r="DZ603" s="367" t="n"/>
      <c r="EA603" s="367" t="n"/>
      <c r="EB603" s="367" t="n"/>
      <c r="EC603" s="367" t="n"/>
      <c r="ED603" s="367" t="n"/>
      <c r="EE603" s="367" t="n"/>
      <c r="EF603" s="367" t="n"/>
      <c r="EG603" s="367" t="n"/>
      <c r="EH603" s="367" t="n"/>
      <c r="EI603" s="367" t="n"/>
    </row>
    <row r="604" ht="31.5" customFormat="1" customHeight="1" s="242">
      <c r="A604" s="236" t="n">
        <v>2022</v>
      </c>
      <c r="B604" s="192" t="n">
        <v>1</v>
      </c>
      <c r="C604" s="448" t="n">
        <v>44590</v>
      </c>
      <c r="D604" s="192" t="n">
        <v>405</v>
      </c>
      <c r="E604" s="192" t="n">
        <v>622</v>
      </c>
      <c r="F604" s="192" t="n">
        <v>4</v>
      </c>
      <c r="G604" s="241" t="inlineStr">
        <is>
          <t>زوايا غساله  8 كيلو فوق اتوماتيك F+B 16338000004053</t>
        </is>
      </c>
      <c r="H604" t="inlineStr">
        <is>
          <t>FMCFII20804053</t>
        </is>
      </c>
      <c r="I604" t="inlineStr">
        <is>
          <t>1400*1700</t>
        </is>
      </c>
      <c r="J604" t="n">
        <v>1</v>
      </c>
      <c r="K604" t="n">
        <v>5</v>
      </c>
      <c r="L604" s="243" t="n">
        <v>187</v>
      </c>
      <c r="M604" s="244" t="n">
        <v>172.414</v>
      </c>
      <c r="N604" s="245" t="n">
        <v>201.586</v>
      </c>
      <c r="O604" s="235" t="n"/>
      <c r="P604" s="235" t="n"/>
      <c r="Q604" s="235" t="n"/>
      <c r="R604" s="235" t="n"/>
      <c r="S604" s="235" t="n"/>
      <c r="T604" s="235" t="n"/>
      <c r="U604" s="235" t="n"/>
      <c r="V604" s="235" t="n"/>
      <c r="W604" s="235" t="n"/>
      <c r="X604" s="235" t="n"/>
      <c r="Y604" s="195" t="n">
        <v>147</v>
      </c>
      <c r="Z604" s="195" t="n">
        <v>150</v>
      </c>
      <c r="AA604" s="235" t="n"/>
      <c r="AB604" s="235" t="n"/>
      <c r="AC604" s="235" t="n"/>
      <c r="AD604" s="235" t="n"/>
      <c r="AE604" s="235" t="n"/>
      <c r="AF604" s="235" t="n"/>
      <c r="AG604" s="235" t="n"/>
      <c r="AH604" s="235" t="n"/>
      <c r="AI604" s="235" t="n"/>
      <c r="AJ604" s="235" t="n"/>
      <c r="AK604" s="195" t="n">
        <v>152</v>
      </c>
      <c r="AL604" s="195" t="n">
        <v>151</v>
      </c>
      <c r="AM604" s="235" t="n"/>
      <c r="AN604" s="235" t="n"/>
      <c r="AO604" s="282" t="n"/>
      <c r="AP604" s="219" t="n">
        <v>18</v>
      </c>
      <c r="AQ604" s="220" t="n">
        <v>200</v>
      </c>
      <c r="AR604" s="218" t="n"/>
      <c r="AS604" s="218" t="n"/>
      <c r="AT604" s="218" t="n"/>
      <c r="AU604" s="218" t="n"/>
      <c r="AV604" s="218" t="n"/>
      <c r="AW604" s="218" t="n"/>
      <c r="AX604" s="218" t="n"/>
      <c r="AY604" s="218" t="n"/>
      <c r="AZ604" s="218" t="n"/>
      <c r="BA604" s="218" t="n"/>
      <c r="BB604" s="218" t="n"/>
      <c r="BC604" s="218" t="n"/>
      <c r="BD604" s="218" t="n"/>
      <c r="BE604" s="218" t="n"/>
      <c r="BF604" s="218" t="n"/>
      <c r="BG604" s="218" t="n"/>
      <c r="BH604" s="218" t="n"/>
      <c r="BI604" s="218" t="n"/>
      <c r="BJ604" s="218" t="n"/>
      <c r="BK604" s="218" t="n"/>
      <c r="BL604" s="218" t="n"/>
      <c r="BM604" s="218" t="n"/>
      <c r="BN604" s="218" t="n"/>
      <c r="BO604" s="218" t="n"/>
      <c r="BP604" s="218" t="n"/>
      <c r="BQ604" s="218" t="n"/>
      <c r="BR604" s="218" t="n"/>
      <c r="BS604" s="218" t="n"/>
      <c r="BT604" s="218" t="n"/>
      <c r="BU604" s="218" t="n"/>
      <c r="BV604" s="218" t="n"/>
      <c r="BW604" s="218" t="n"/>
      <c r="BX604" s="221" t="n"/>
      <c r="BY604" s="221" t="n"/>
      <c r="BZ604" s="221" t="n"/>
      <c r="CA604" s="221" t="n"/>
      <c r="CB604" s="221" t="n"/>
      <c r="CC604" s="221" t="n"/>
      <c r="CD604" s="221" t="n"/>
      <c r="CE604" s="221" t="n"/>
      <c r="CF604" s="221" t="n"/>
      <c r="CG604" s="222" t="n"/>
      <c r="CH604" s="217" t="n">
        <v>0.015</v>
      </c>
      <c r="CI604" s="449" t="n"/>
      <c r="CJ604" s="224" t="n"/>
      <c r="CK604" s="196" t="n"/>
      <c r="CL604" s="196" t="n"/>
      <c r="CM604" s="196" t="n"/>
      <c r="CN604" s="196" t="n"/>
      <c r="CO604" s="196" t="inlineStr">
        <is>
          <t>الكترولوكس</t>
        </is>
      </c>
      <c r="CP604" s="24" t="inlineStr">
        <is>
          <t>القاهرة للصناعات المغذية غسالات</t>
        </is>
      </c>
      <c r="CQ604" s="367" t="inlineStr">
        <is>
          <t>1.6338E+13</t>
        </is>
      </c>
      <c r="CR604" s="367" t="n"/>
      <c r="CS604" s="367" t="n">
        <v>4</v>
      </c>
      <c r="CT604" s="367" t="n"/>
      <c r="CU604" s="367" t="n"/>
      <c r="CV604" s="367" t="n"/>
      <c r="CW604" s="367" t="n"/>
      <c r="CX604" s="367" t="n"/>
      <c r="CY604" s="367" t="n"/>
      <c r="CZ604" s="235">
        <f>IFERROR(ROUND(AVERAGE(O604:S604,AA604:AE604),0),"")</f>
        <v/>
      </c>
      <c r="DA604" s="235">
        <f>IFERROR(AVERAGE(T604:X604,AF604:AJ604),"")</f>
        <v/>
      </c>
      <c r="DB604" s="96" t="n"/>
      <c r="DC604" s="431">
        <f>SUM(BL604:BT604,AW604:BE604)</f>
        <v/>
      </c>
      <c r="DD604">
        <f>ROUND(DC604/K604,0)</f>
        <v/>
      </c>
      <c r="DE604">
        <f>IFERROR(ROUND(AVERAGE(Y604:Z604,AK604:AL604),0),"")</f>
        <v/>
      </c>
      <c r="DF604" s="218">
        <f>IFERROR(ROUND((3600/DE604*J604),0),"")</f>
        <v/>
      </c>
      <c r="DG604">
        <f>IFERROR(ROUND(DD604/DF604,1),"")</f>
        <v/>
      </c>
      <c r="DH604" s="431">
        <f>DD604+DB604</f>
        <v/>
      </c>
      <c r="DI604">
        <f>DC604/DH604</f>
        <v/>
      </c>
      <c r="DK604" s="431">
        <f>DF604-AP604</f>
        <v/>
      </c>
      <c r="DL604" s="367" t="n"/>
      <c r="DM604" s="367" t="n"/>
      <c r="DN604" s="367" t="n"/>
      <c r="DO604" s="367" t="n"/>
      <c r="DP604" s="367" t="n"/>
      <c r="DQ604" s="367" t="n"/>
      <c r="DR604" s="367" t="n"/>
      <c r="DS604" s="367" t="n"/>
      <c r="DT604" s="367" t="n"/>
      <c r="DU604" s="367" t="n"/>
      <c r="DV604" s="367" t="n"/>
      <c r="DW604" s="367" t="n"/>
      <c r="DX604" s="367" t="n"/>
      <c r="DY604" s="367" t="n"/>
      <c r="DZ604" s="367" t="n"/>
      <c r="EA604" s="367" t="n"/>
      <c r="EB604" s="367" t="n"/>
      <c r="EC604" s="367" t="n"/>
      <c r="ED604" s="367" t="n"/>
      <c r="EE604" s="367" t="n"/>
      <c r="EF604" s="367" t="n"/>
      <c r="EG604" s="367" t="n"/>
      <c r="EH604" s="367" t="n"/>
      <c r="EI604" s="367" t="n"/>
    </row>
    <row r="605" ht="31.5" customFormat="1" customHeight="1" s="242">
      <c r="A605" s="236" t="n">
        <v>2022</v>
      </c>
      <c r="B605" s="192" t="n">
        <v>1</v>
      </c>
      <c r="C605" s="448" t="n">
        <v>44590</v>
      </c>
      <c r="D605" s="192" t="n">
        <v>419</v>
      </c>
      <c r="E605" s="192" t="n">
        <v>670</v>
      </c>
      <c r="F605" s="192" t="n">
        <v>4</v>
      </c>
      <c r="G605" s="241" t="inlineStr">
        <is>
          <t>LG43UP77</t>
        </is>
      </c>
      <c r="H605" t="inlineStr">
        <is>
          <t>FMLGEI043UP770</t>
        </is>
      </c>
      <c r="I605" t="inlineStr">
        <is>
          <t>1400*1700</t>
        </is>
      </c>
      <c r="J605" t="n">
        <v>4</v>
      </c>
      <c r="K605" t="n">
        <v>2</v>
      </c>
      <c r="L605" s="243" t="n">
        <v>298</v>
      </c>
      <c r="M605" s="244" t="n">
        <v>280.418</v>
      </c>
      <c r="N605" s="245" t="n">
        <v>319.158</v>
      </c>
      <c r="O605" s="235" t="n"/>
      <c r="P605" s="235" t="n">
        <v>9968</v>
      </c>
      <c r="Q605" s="235" t="n">
        <v>9856</v>
      </c>
      <c r="R605" s="235" t="n">
        <v>9520</v>
      </c>
      <c r="S605" s="235" t="n">
        <v>9912</v>
      </c>
      <c r="T605" s="235" t="n"/>
      <c r="U605" s="235" t="n">
        <v>7840</v>
      </c>
      <c r="V605" s="235" t="n">
        <v>8064</v>
      </c>
      <c r="W605" s="235" t="n">
        <v>7784</v>
      </c>
      <c r="X605" s="235" t="n">
        <v>7840</v>
      </c>
      <c r="Y605" s="195" t="n">
        <v>155</v>
      </c>
      <c r="Z605" s="195" t="n">
        <v>159</v>
      </c>
      <c r="AA605" s="235" t="n">
        <v>10976</v>
      </c>
      <c r="AB605" s="235" t="n">
        <v>9800</v>
      </c>
      <c r="AC605" s="235" t="n">
        <v>10472</v>
      </c>
      <c r="AD605" s="235" t="n">
        <v>10080</v>
      </c>
      <c r="AE605" s="235" t="n">
        <v>9632</v>
      </c>
      <c r="AF605" s="235" t="n">
        <v>8064</v>
      </c>
      <c r="AG605" s="235" t="n">
        <v>7896</v>
      </c>
      <c r="AH605" s="235" t="n">
        <v>7840</v>
      </c>
      <c r="AI605" s="235" t="n">
        <v>7784</v>
      </c>
      <c r="AJ605" s="235" t="n">
        <v>8064</v>
      </c>
      <c r="AK605" s="195" t="n">
        <v>161</v>
      </c>
      <c r="AL605" s="195" t="n">
        <v>162</v>
      </c>
      <c r="AM605" s="235" t="n"/>
      <c r="AN605" s="235" t="n"/>
      <c r="AO605" s="282" t="n"/>
      <c r="AP605" s="219" t="n">
        <v>96</v>
      </c>
      <c r="AQ605" s="220" t="n">
        <v>150</v>
      </c>
      <c r="AR605" s="218" t="n"/>
      <c r="AS605" s="218" t="n"/>
      <c r="AT605" s="218" t="n"/>
      <c r="AU605" s="218" t="n"/>
      <c r="AV605" s="218" t="n">
        <v>14784</v>
      </c>
      <c r="AW605" s="218" t="n">
        <v>336</v>
      </c>
      <c r="AX605" s="218" t="n">
        <v>336</v>
      </c>
      <c r="AY605" s="218" t="n">
        <v>336</v>
      </c>
      <c r="AZ605" s="218" t="n"/>
      <c r="BA605" s="218" t="n"/>
      <c r="BB605" s="218" t="n"/>
      <c r="BC605" s="218" t="n"/>
      <c r="BD605" s="218" t="n"/>
      <c r="BE605" s="218" t="n"/>
      <c r="BF605" s="218" t="n"/>
      <c r="BG605" s="218" t="n"/>
      <c r="BH605" s="218" t="n">
        <v>15288</v>
      </c>
      <c r="BI605" s="218" t="n"/>
      <c r="BJ605" s="218" t="n"/>
      <c r="BK605" s="218" t="n">
        <v>38976</v>
      </c>
      <c r="BL605" s="218" t="n">
        <v>224</v>
      </c>
      <c r="BM605" s="218" t="n">
        <v>224</v>
      </c>
      <c r="BN605" s="218" t="n">
        <v>280</v>
      </c>
      <c r="BO605" s="218" t="n"/>
      <c r="BP605" s="218" t="n"/>
      <c r="BQ605" s="218" t="n"/>
      <c r="BR605" s="218" t="n"/>
      <c r="BS605" s="218" t="n"/>
      <c r="BT605" s="218" t="n"/>
      <c r="BU605" s="218" t="n"/>
      <c r="BV605" s="218" t="n"/>
      <c r="BW605" s="218" t="n">
        <v>280</v>
      </c>
      <c r="BX605" s="221" t="n">
        <v>280</v>
      </c>
      <c r="BY605" s="221" t="n">
        <v>280</v>
      </c>
      <c r="BZ605" s="221" t="n"/>
      <c r="CA605" s="221" t="n"/>
      <c r="CB605" s="221" t="n"/>
      <c r="CC605" s="221" t="n"/>
      <c r="CD605" s="221" t="n"/>
      <c r="CE605" s="221" t="n"/>
      <c r="CF605" s="221" t="n"/>
      <c r="CG605" s="222" t="n"/>
      <c r="CH605" s="217" t="n">
        <v>0.015</v>
      </c>
      <c r="CI605" s="449" t="n"/>
      <c r="CJ605" s="224" t="n"/>
      <c r="CK605" s="196" t="n"/>
      <c r="CL605" s="196" t="n"/>
      <c r="CM605" s="196" t="n"/>
      <c r="CN605" s="196" t="n"/>
      <c r="CO605" s="196" t="inlineStr">
        <is>
          <t>LG</t>
        </is>
      </c>
      <c r="CP605" s="24" t="inlineStr">
        <is>
          <t>HE</t>
        </is>
      </c>
      <c r="CQ605" s="367" t="inlineStr">
        <is>
          <t>MFZ67209801</t>
        </is>
      </c>
      <c r="CR605" s="367" t="inlineStr">
        <is>
          <t>mma</t>
        </is>
      </c>
      <c r="CS605" s="367" t="n">
        <v>4</v>
      </c>
      <c r="CT605" s="367" t="n"/>
      <c r="CU605" s="367" t="n"/>
      <c r="CV605" s="367" t="n"/>
      <c r="CW605" s="367" t="n"/>
      <c r="CX605" s="367" t="n"/>
      <c r="CY605" s="367" t="n"/>
      <c r="CZ605" s="235">
        <f>IFERROR(ROUND(AVERAGE(O605:S605,AA605:AE605),0),"")</f>
        <v/>
      </c>
      <c r="DA605" s="235">
        <f>IFERROR(AVERAGE(T605:X605,AF605:AJ605),"")</f>
        <v/>
      </c>
      <c r="DB605" s="96" t="n"/>
      <c r="DC605" s="431">
        <f>SUM(BL605:BT605,AW605:BE605)</f>
        <v/>
      </c>
      <c r="DD605">
        <f>ROUND(DC605/K605,0)</f>
        <v/>
      </c>
      <c r="DE605">
        <f>IFERROR(ROUND(AVERAGE(Y605:Z605,AK605:AL605),0),"")</f>
        <v/>
      </c>
      <c r="DF605" s="218">
        <f>IFERROR(ROUND((3600/DE605*J605),0),"")</f>
        <v/>
      </c>
      <c r="DG605">
        <f>IFERROR(ROUND(DD605/DF605,1),"")</f>
        <v/>
      </c>
      <c r="DH605" s="431">
        <f>DD605+DB605</f>
        <v/>
      </c>
      <c r="DI605">
        <f>DC605/DH605</f>
        <v/>
      </c>
      <c r="DK605" s="431">
        <f>DF605-AP605</f>
        <v/>
      </c>
      <c r="DL605" s="367" t="n"/>
      <c r="DM605" s="367" t="n"/>
      <c r="DN605" s="367" t="n"/>
      <c r="DO605" s="367" t="n"/>
      <c r="DP605" s="367" t="n"/>
      <c r="DQ605" s="367" t="n"/>
      <c r="DR605" s="367" t="n"/>
      <c r="DS605" s="367" t="n"/>
      <c r="DT605" s="367" t="n"/>
      <c r="DU605" s="367" t="n"/>
      <c r="DV605" s="367" t="n"/>
      <c r="DW605" s="367" t="n"/>
      <c r="DX605" s="367" t="n"/>
      <c r="DY605" s="367" t="n"/>
      <c r="DZ605" s="367" t="n"/>
      <c r="EA605" s="367" t="n"/>
      <c r="EB605" s="367" t="n"/>
      <c r="EC605" s="367" t="n"/>
      <c r="ED605" s="367" t="n"/>
      <c r="EE605" s="367" t="n"/>
      <c r="EF605" s="367" t="n"/>
      <c r="EG605" s="367" t="n"/>
      <c r="EH605" s="367" t="n"/>
      <c r="EI605" s="367" t="n"/>
    </row>
    <row r="606" ht="31.5" customFormat="1" customHeight="1" s="242">
      <c r="A606" s="236" t="n">
        <v>2022</v>
      </c>
      <c r="B606" s="192" t="n">
        <v>1</v>
      </c>
      <c r="C606" s="448" t="n">
        <v>44590</v>
      </c>
      <c r="D606" s="192" t="n">
        <v>376</v>
      </c>
      <c r="E606" s="192" t="n">
        <v>438</v>
      </c>
      <c r="F606" s="192" t="n">
        <v>5</v>
      </c>
      <c r="G606" s="241" t="inlineStr">
        <is>
          <t xml:space="preserve">LG43LM63/UM73 </t>
        </is>
      </c>
      <c r="H606" t="inlineStr">
        <is>
          <t>FMLGEI43LM6373</t>
        </is>
      </c>
      <c r="I606" t="inlineStr">
        <is>
          <t>1400*1700</t>
        </is>
      </c>
      <c r="J606" t="n">
        <v>3</v>
      </c>
      <c r="K606" t="n">
        <v>2</v>
      </c>
      <c r="L606" s="243" t="n">
        <v>335</v>
      </c>
      <c r="M606" s="244" t="n">
        <v>315.235</v>
      </c>
      <c r="N606" s="245" t="n">
        <v>358.785</v>
      </c>
      <c r="O606" s="235" t="n"/>
      <c r="P606" s="235" t="n"/>
      <c r="Q606" s="235" t="n"/>
      <c r="R606" s="235" t="n"/>
      <c r="S606" s="235" t="n"/>
      <c r="T606" s="235" t="n"/>
      <c r="U606" s="235" t="n"/>
      <c r="V606" s="235" t="n"/>
      <c r="W606" s="235" t="n"/>
      <c r="X606" s="235" t="n"/>
      <c r="Y606" s="195" t="n">
        <v>138</v>
      </c>
      <c r="Z606" s="195" t="n">
        <v>136</v>
      </c>
      <c r="AA606" s="235" t="n"/>
      <c r="AB606" s="235" t="n"/>
      <c r="AC606" s="235" t="n"/>
      <c r="AD606" s="235" t="n"/>
      <c r="AE606" s="235" t="n"/>
      <c r="AF606" s="235" t="n"/>
      <c r="AG606" s="235" t="n"/>
      <c r="AH606" s="235" t="n"/>
      <c r="AI606" s="235" t="n"/>
      <c r="AJ606" s="235" t="n"/>
      <c r="AK606" s="195" t="n">
        <v>137</v>
      </c>
      <c r="AL606" s="195" t="n">
        <v>137</v>
      </c>
      <c r="AM606" s="235" t="n"/>
      <c r="AN606" s="235" t="n"/>
      <c r="AO606" s="282" t="n"/>
      <c r="AP606" s="219" t="n">
        <v>67</v>
      </c>
      <c r="AQ606" s="220" t="n">
        <v>161</v>
      </c>
      <c r="AR606" s="218" t="n"/>
      <c r="AS606" s="218" t="n"/>
      <c r="AT606" s="218" t="n"/>
      <c r="AU606" s="218" t="n"/>
      <c r="AV606" s="218" t="n"/>
      <c r="AW606" s="218" t="n"/>
      <c r="AX606" s="218" t="n"/>
      <c r="AY606" s="218" t="n"/>
      <c r="AZ606" s="218" t="n"/>
      <c r="BA606" s="218" t="n"/>
      <c r="BB606" s="218" t="n"/>
      <c r="BC606" s="218" t="n"/>
      <c r="BD606" s="218" t="n"/>
      <c r="BE606" s="218" t="n"/>
      <c r="BF606" s="218" t="n"/>
      <c r="BG606" s="218" t="n"/>
      <c r="BH606" s="218" t="n"/>
      <c r="BI606" s="218" t="n"/>
      <c r="BJ606" s="218" t="n"/>
      <c r="BK606" s="218" t="n"/>
      <c r="BL606" s="218" t="n"/>
      <c r="BM606" s="218" t="n"/>
      <c r="BN606" s="218" t="n"/>
      <c r="BO606" s="218" t="n"/>
      <c r="BP606" s="218" t="n"/>
      <c r="BQ606" s="218" t="n"/>
      <c r="BR606" s="218" t="n"/>
      <c r="BS606" s="218" t="n"/>
      <c r="BT606" s="218" t="n"/>
      <c r="BU606" s="218" t="n"/>
      <c r="BV606" s="218" t="n"/>
      <c r="BW606" s="218" t="n"/>
      <c r="BX606" s="221" t="n"/>
      <c r="BY606" s="221" t="n"/>
      <c r="BZ606" s="221" t="n"/>
      <c r="CA606" s="221" t="n"/>
      <c r="CB606" s="221" t="n"/>
      <c r="CC606" s="221" t="n"/>
      <c r="CD606" s="221" t="n"/>
      <c r="CE606" s="221" t="n"/>
      <c r="CF606" s="221" t="n"/>
      <c r="CG606" s="222" t="n"/>
      <c r="CH606" s="217" t="n">
        <v>0.015</v>
      </c>
      <c r="CI606" s="449" t="n"/>
      <c r="CJ606" s="224" t="n"/>
      <c r="CK606" s="196" t="n"/>
      <c r="CL606" s="196" t="n"/>
      <c r="CM606" s="196" t="n"/>
      <c r="CN606" s="196" t="n"/>
      <c r="CO606" s="196" t="inlineStr">
        <is>
          <t>LG</t>
        </is>
      </c>
      <c r="CP606" s="24" t="inlineStr">
        <is>
          <t>HE</t>
        </is>
      </c>
      <c r="CQ606" s="367" t="inlineStr">
        <is>
          <t>mfz66236501</t>
        </is>
      </c>
      <c r="CR606" s="367" t="inlineStr">
        <is>
          <t>mma</t>
        </is>
      </c>
      <c r="CS606" s="367" t="n">
        <v>4</v>
      </c>
      <c r="CT606" s="367" t="n"/>
      <c r="CU606" s="367" t="n"/>
      <c r="CV606" s="367" t="n"/>
      <c r="CW606" s="367" t="n"/>
      <c r="CX606" s="367" t="n"/>
      <c r="CY606" s="367" t="n"/>
      <c r="CZ606" s="235">
        <f>IFERROR(ROUND(AVERAGE(O606:S606,AA606:AE606),0),"")</f>
        <v/>
      </c>
      <c r="DA606" s="235">
        <f>IFERROR(AVERAGE(T606:X606,AF606:AJ606),"")</f>
        <v/>
      </c>
      <c r="DB606" s="96" t="n"/>
      <c r="DC606" s="431">
        <f>SUM(BL606:BT606,AW606:BE606)</f>
        <v/>
      </c>
      <c r="DD606">
        <f>ROUND(DC606/K606,0)</f>
        <v/>
      </c>
      <c r="DE606">
        <f>IFERROR(ROUND(AVERAGE(Y606:Z606,AK606:AL606),0),"")</f>
        <v/>
      </c>
      <c r="DF606" s="218">
        <f>IFERROR(ROUND((3600/DE606*J606),0),"")</f>
        <v/>
      </c>
      <c r="DG606">
        <f>IFERROR(ROUND(DD606/DF606,1),"")</f>
        <v/>
      </c>
      <c r="DH606" s="431">
        <f>DD606+DB606</f>
        <v/>
      </c>
      <c r="DI606">
        <f>DC606/DH606</f>
        <v/>
      </c>
      <c r="DK606" s="431">
        <f>DF606-AP606</f>
        <v/>
      </c>
      <c r="DL606" s="367" t="n"/>
      <c r="DM606" s="367" t="n"/>
      <c r="DN606" s="367" t="n"/>
      <c r="DO606" s="367" t="n"/>
      <c r="DP606" s="367" t="n"/>
      <c r="DQ606" s="367" t="n"/>
      <c r="DR606" s="367" t="n"/>
      <c r="DS606" s="367" t="n"/>
      <c r="DT606" s="367" t="n"/>
      <c r="DU606" s="367" t="n"/>
      <c r="DV606" s="367" t="n"/>
      <c r="DW606" s="367" t="n"/>
      <c r="DX606" s="367" t="n"/>
      <c r="DY606" s="367" t="n"/>
      <c r="DZ606" s="367" t="n"/>
      <c r="EA606" s="367" t="n"/>
      <c r="EB606" s="367" t="n"/>
      <c r="EC606" s="367" t="n"/>
      <c r="ED606" s="367" t="n"/>
      <c r="EE606" s="367" t="n"/>
      <c r="EF606" s="367" t="n"/>
      <c r="EG606" s="367" t="n"/>
      <c r="EH606" s="367" t="n"/>
      <c r="EI606" s="367" t="n"/>
    </row>
    <row r="607" ht="31.5" customFormat="1" customHeight="1" s="242">
      <c r="A607" s="236" t="n">
        <v>2022</v>
      </c>
      <c r="B607" s="192" t="n">
        <v>1</v>
      </c>
      <c r="C607" s="448" t="n">
        <v>44590</v>
      </c>
      <c r="D607" s="192" t="n">
        <v>384</v>
      </c>
      <c r="E607" s="192" t="n">
        <v>556</v>
      </c>
      <c r="F607" s="192" t="n">
        <v>6</v>
      </c>
      <c r="G607" s="241" t="inlineStr">
        <is>
          <t>LG 65 UM 73 top&amp;bottom</t>
        </is>
      </c>
      <c r="H607" t="inlineStr">
        <is>
          <t>FMLGEI65UM7301</t>
        </is>
      </c>
      <c r="I607" t="inlineStr">
        <is>
          <t>1400*1700</t>
        </is>
      </c>
      <c r="J607" t="n">
        <v>1</v>
      </c>
      <c r="K607" t="n">
        <v>6</v>
      </c>
      <c r="L607" s="243" t="n">
        <v>1066</v>
      </c>
      <c r="M607" s="244" t="n">
        <v>1003.106</v>
      </c>
      <c r="N607" s="245" t="n">
        <v>1141.686</v>
      </c>
      <c r="O607" s="235" t="n"/>
      <c r="P607" s="235" t="n">
        <v>685200</v>
      </c>
      <c r="Q607" s="235" t="n">
        <v>695200</v>
      </c>
      <c r="R607" s="235" t="n">
        <v>686800</v>
      </c>
      <c r="S607" s="235" t="n">
        <v>696000</v>
      </c>
      <c r="T607" s="235" t="n"/>
      <c r="U607" s="235" t="n">
        <v>532000</v>
      </c>
      <c r="V607" s="235" t="n">
        <v>530000</v>
      </c>
      <c r="W607" s="235" t="n">
        <v>526800</v>
      </c>
      <c r="X607" s="235" t="n">
        <v>526000</v>
      </c>
      <c r="Y607" s="195" t="n">
        <v>157</v>
      </c>
      <c r="Z607" s="195" t="n">
        <v>155</v>
      </c>
      <c r="AA607" s="235" t="n"/>
      <c r="AB607" s="235" t="n">
        <v>644000</v>
      </c>
      <c r="AC607" s="235" t="n">
        <v>625600</v>
      </c>
      <c r="AD607" s="235" t="n">
        <v>644000</v>
      </c>
      <c r="AE607" s="235" t="n">
        <v>662800</v>
      </c>
      <c r="AF607" s="235" t="n"/>
      <c r="AG607" s="235" t="n">
        <v>517200</v>
      </c>
      <c r="AH607" s="235" t="n">
        <v>528000</v>
      </c>
      <c r="AI607" s="235" t="n">
        <v>537200</v>
      </c>
      <c r="AJ607" s="235" t="n">
        <v>532000</v>
      </c>
      <c r="AK607" s="195" t="n">
        <v>157</v>
      </c>
      <c r="AL607" s="195" t="n">
        <v>155</v>
      </c>
      <c r="AM607" s="235" t="n"/>
      <c r="AN607" s="235" t="n"/>
      <c r="AO607" s="282" t="n"/>
      <c r="AP607" s="219" t="n">
        <v>20</v>
      </c>
      <c r="AQ607" s="220" t="n">
        <v>180</v>
      </c>
      <c r="AR607" s="218" t="n"/>
      <c r="AS607" s="218" t="n"/>
      <c r="AT607" s="218" t="n"/>
      <c r="AU607" s="218" t="n"/>
      <c r="AV607" s="218" t="n">
        <v>115200</v>
      </c>
      <c r="AW607" s="218" t="n">
        <v>4000</v>
      </c>
      <c r="AX607" s="218" t="n">
        <v>4000</v>
      </c>
      <c r="AY607" s="218" t="n">
        <v>4000</v>
      </c>
      <c r="AZ607" s="218" t="n"/>
      <c r="BA607" s="218" t="n"/>
      <c r="BB607" s="218" t="n"/>
      <c r="BC607" s="218" t="n"/>
      <c r="BD607" s="218" t="n"/>
      <c r="BE607" s="218" t="n"/>
      <c r="BF607" s="218" t="n"/>
      <c r="BG607" s="218" t="n"/>
      <c r="BH607" s="218" t="n">
        <v>117200</v>
      </c>
      <c r="BI607" s="218" t="n"/>
      <c r="BJ607" s="218" t="n"/>
      <c r="BK607" s="218" t="n">
        <v>105600</v>
      </c>
      <c r="BL607" s="218" t="n">
        <v>800</v>
      </c>
      <c r="BM607" s="218" t="n">
        <v>1200</v>
      </c>
      <c r="BN607" s="218" t="n">
        <v>2000</v>
      </c>
      <c r="BO607" s="218" t="n"/>
      <c r="BP607" s="218" t="n"/>
      <c r="BQ607" s="218" t="n"/>
      <c r="BR607" s="218" t="n"/>
      <c r="BS607" s="218" t="n"/>
      <c r="BT607" s="218" t="n"/>
      <c r="BU607" s="218" t="n"/>
      <c r="BV607" s="218" t="n"/>
      <c r="BW607" s="218" t="n">
        <v>800</v>
      </c>
      <c r="BX607" s="221" t="n">
        <v>800</v>
      </c>
      <c r="BY607" s="221" t="n">
        <v>800</v>
      </c>
      <c r="BZ607" s="221" t="n"/>
      <c r="CA607" s="221" t="n"/>
      <c r="CB607" s="221" t="n"/>
      <c r="CC607" s="221" t="n"/>
      <c r="CD607" s="221" t="n"/>
      <c r="CE607" s="221" t="n"/>
      <c r="CF607" s="221" t="n"/>
      <c r="CG607" s="222" t="n"/>
      <c r="CH607" s="217" t="n">
        <v>0.015</v>
      </c>
      <c r="CI607" s="449" t="n"/>
      <c r="CJ607" s="224" t="n"/>
      <c r="CK607" s="196" t="n"/>
      <c r="CL607" s="196" t="n"/>
      <c r="CM607" s="196" t="n"/>
      <c r="CN607" s="196" t="n"/>
      <c r="CO607" s="196" t="inlineStr">
        <is>
          <t>LG</t>
        </is>
      </c>
      <c r="CP607" s="24" t="inlineStr">
        <is>
          <t>HE</t>
        </is>
      </c>
      <c r="CQ607" s="367" t="inlineStr">
        <is>
          <t>MFZ66236701</t>
        </is>
      </c>
      <c r="CR607" s="367" t="n"/>
      <c r="CS607" s="367" t="n">
        <v>4</v>
      </c>
      <c r="CT607" s="367" t="n"/>
      <c r="CU607" s="367" t="n"/>
      <c r="CV607" s="367" t="n"/>
      <c r="CW607" s="367" t="n"/>
      <c r="CX607" s="367" t="n"/>
      <c r="CY607" s="367" t="n"/>
      <c r="CZ607" s="235">
        <f>IFERROR(ROUND(AVERAGE(O607:S607,AA607:AE607),0),"")</f>
        <v/>
      </c>
      <c r="DA607" s="235">
        <f>IFERROR(AVERAGE(T607:X607,AF607:AJ607),"")</f>
        <v/>
      </c>
      <c r="DB607" s="96" t="n"/>
      <c r="DC607" s="431">
        <f>SUM(BL607:BT607,AW607:BE607)</f>
        <v/>
      </c>
      <c r="DD607">
        <f>ROUND(DC607/K607,0)</f>
        <v/>
      </c>
      <c r="DE607">
        <f>IFERROR(ROUND(AVERAGE(Y607:Z607,AK607:AL607),0),"")</f>
        <v/>
      </c>
      <c r="DF607" s="218">
        <f>IFERROR(ROUND((3600/DE607*J607),0),"")</f>
        <v/>
      </c>
      <c r="DG607">
        <f>IFERROR(ROUND(DD607/DF607,1),"")</f>
        <v/>
      </c>
      <c r="DH607" s="431">
        <f>DD607+DB607</f>
        <v/>
      </c>
      <c r="DI607">
        <f>DC607/DH607</f>
        <v/>
      </c>
      <c r="DK607" s="431">
        <f>DF607-AP607</f>
        <v/>
      </c>
      <c r="DL607" s="367" t="n"/>
      <c r="DM607" s="367" t="n"/>
      <c r="DN607" s="367" t="n"/>
      <c r="DO607" s="367" t="n"/>
      <c r="DP607" s="367" t="n"/>
      <c r="DQ607" s="367" t="n"/>
      <c r="DR607" s="367" t="n"/>
      <c r="DS607" s="367" t="n"/>
      <c r="DT607" s="367" t="n"/>
      <c r="DU607" s="367" t="n"/>
      <c r="DV607" s="367" t="n"/>
      <c r="DW607" s="367" t="n"/>
      <c r="DX607" s="367" t="n"/>
      <c r="DY607" s="367" t="n"/>
      <c r="DZ607" s="367" t="n"/>
      <c r="EA607" s="367" t="n"/>
      <c r="EB607" s="367" t="n"/>
      <c r="EC607" s="367" t="n"/>
      <c r="ED607" s="367" t="n"/>
      <c r="EE607" s="367" t="n"/>
      <c r="EF607" s="367" t="n"/>
      <c r="EG607" s="367" t="n"/>
      <c r="EH607" s="367" t="n"/>
      <c r="EI607" s="367" t="n"/>
    </row>
    <row r="608" ht="31.5" customFormat="1" customHeight="1" s="242">
      <c r="A608" s="236" t="n">
        <v>2022</v>
      </c>
      <c r="B608" s="192" t="n">
        <v>1</v>
      </c>
      <c r="C608" s="448" t="n">
        <v>44590</v>
      </c>
      <c r="D608" s="192" t="n">
        <v>384</v>
      </c>
      <c r="E608" s="192" t="n">
        <v>557</v>
      </c>
      <c r="F608" s="192" t="n">
        <v>6</v>
      </c>
      <c r="G608" s="241" t="inlineStr">
        <is>
          <t>LGLG65UM73 LR</t>
        </is>
      </c>
      <c r="H608" t="inlineStr">
        <is>
          <t>FMLGEI65UM7302</t>
        </is>
      </c>
      <c r="I608" t="inlineStr">
        <is>
          <t>1400*1700</t>
        </is>
      </c>
      <c r="J608" t="n">
        <v>1</v>
      </c>
      <c r="K608" t="n">
        <v>6</v>
      </c>
      <c r="L608" s="243" t="n">
        <v>182</v>
      </c>
      <c r="M608" s="244" t="n">
        <v>171.262</v>
      </c>
      <c r="N608" s="245" t="n">
        <v>194.922</v>
      </c>
      <c r="O608" s="235" t="n"/>
      <c r="P608" s="235" t="n"/>
      <c r="Q608" s="235" t="n"/>
      <c r="R608" s="235" t="n"/>
      <c r="S608" s="235" t="n"/>
      <c r="T608" s="235" t="n"/>
      <c r="U608" s="235" t="n"/>
      <c r="V608" s="235" t="n"/>
      <c r="W608" s="235" t="n"/>
      <c r="X608" s="235" t="n"/>
      <c r="Y608" s="195" t="n">
        <v>157</v>
      </c>
      <c r="Z608" s="195" t="n">
        <v>155</v>
      </c>
      <c r="AA608" s="235" t="n"/>
      <c r="AB608" s="235" t="n"/>
      <c r="AC608" s="235" t="n"/>
      <c r="AD608" s="235" t="n"/>
      <c r="AE608" s="235" t="n"/>
      <c r="AF608" s="235" t="n"/>
      <c r="AG608" s="235" t="n"/>
      <c r="AH608" s="235" t="n"/>
      <c r="AI608" s="235" t="n"/>
      <c r="AJ608" s="235" t="n"/>
      <c r="AK608" s="195" t="n">
        <v>157</v>
      </c>
      <c r="AL608" s="195" t="n">
        <v>155</v>
      </c>
      <c r="AM608" s="235" t="n"/>
      <c r="AN608" s="235" t="n"/>
      <c r="AO608" s="282" t="n"/>
      <c r="AP608" s="219" t="n">
        <v>20</v>
      </c>
      <c r="AQ608" s="220" t="n">
        <v>180</v>
      </c>
      <c r="AR608" s="218" t="n"/>
      <c r="AS608" s="218" t="n"/>
      <c r="AT608" s="218" t="n"/>
      <c r="AU608" s="218" t="n"/>
      <c r="AV608" s="218" t="n"/>
      <c r="AW608" s="218" t="n"/>
      <c r="AX608" s="218" t="n"/>
      <c r="AY608" s="218" t="n"/>
      <c r="AZ608" s="218" t="n"/>
      <c r="BA608" s="218" t="n"/>
      <c r="BB608" s="218" t="n"/>
      <c r="BC608" s="218" t="n"/>
      <c r="BD608" s="218" t="n"/>
      <c r="BE608" s="218" t="n"/>
      <c r="BF608" s="218" t="n"/>
      <c r="BG608" s="218" t="n"/>
      <c r="BH608" s="218" t="n"/>
      <c r="BI608" s="218" t="n"/>
      <c r="BJ608" s="218" t="n"/>
      <c r="BK608" s="218" t="n"/>
      <c r="BL608" s="218" t="n"/>
      <c r="BM608" s="218" t="n"/>
      <c r="BN608" s="218" t="n"/>
      <c r="BO608" s="218" t="n"/>
      <c r="BP608" s="218" t="n"/>
      <c r="BQ608" s="218" t="n"/>
      <c r="BR608" s="218" t="n"/>
      <c r="BS608" s="218" t="n"/>
      <c r="BT608" s="218" t="n"/>
      <c r="BU608" s="218" t="n"/>
      <c r="BV608" s="218" t="n"/>
      <c r="BW608" s="218" t="n"/>
      <c r="BX608" s="221" t="n"/>
      <c r="BY608" s="221" t="n"/>
      <c r="BZ608" s="221" t="n"/>
      <c r="CA608" s="221" t="n"/>
      <c r="CB608" s="221" t="n"/>
      <c r="CC608" s="221" t="n"/>
      <c r="CD608" s="221" t="n"/>
      <c r="CE608" s="221" t="n"/>
      <c r="CF608" s="221" t="n"/>
      <c r="CG608" s="222" t="n"/>
      <c r="CH608" s="217" t="n">
        <v>0.015</v>
      </c>
      <c r="CI608" s="449" t="n"/>
      <c r="CJ608" s="224" t="n"/>
      <c r="CK608" s="196" t="n"/>
      <c r="CL608" s="196" t="n"/>
      <c r="CM608" s="196" t="n"/>
      <c r="CN608" s="196" t="n"/>
      <c r="CO608" s="196" t="inlineStr">
        <is>
          <t>LG</t>
        </is>
      </c>
      <c r="CP608" s="24" t="inlineStr">
        <is>
          <t>HE</t>
        </is>
      </c>
      <c r="CQ608" s="367" t="inlineStr">
        <is>
          <t>MFZ66236702</t>
        </is>
      </c>
      <c r="CR608" s="367" t="inlineStr">
        <is>
          <t xml:space="preserve">mma </t>
        </is>
      </c>
      <c r="CS608" s="367" t="n">
        <v>4</v>
      </c>
      <c r="CT608" s="367" t="n"/>
      <c r="CU608" s="367" t="n"/>
      <c r="CV608" s="367" t="n"/>
      <c r="CW608" s="367" t="n"/>
      <c r="CX608" s="367" t="n"/>
      <c r="CY608" s="367" t="n"/>
      <c r="CZ608" s="235">
        <f>IFERROR(ROUND(AVERAGE(O608:S608,AA608:AE608),0),"")</f>
        <v/>
      </c>
      <c r="DA608" s="235">
        <f>IFERROR(AVERAGE(T608:X608,AF608:AJ608),"")</f>
        <v/>
      </c>
      <c r="DB608" s="96" t="n"/>
      <c r="DC608" s="431">
        <f>SUM(BL608:BT608,AW608:BE608)</f>
        <v/>
      </c>
      <c r="DD608">
        <f>ROUND(DC608/K608,0)</f>
        <v/>
      </c>
      <c r="DE608">
        <f>IFERROR(ROUND(AVERAGE(Y608:Z608,AK608:AL608),0),"")</f>
        <v/>
      </c>
      <c r="DF608" s="218">
        <f>IFERROR(ROUND((3600/DE608*J608),0),"")</f>
        <v/>
      </c>
      <c r="DG608">
        <f>IFERROR(ROUND(DD608/DF608,1),"")</f>
        <v/>
      </c>
      <c r="DH608" s="431">
        <f>DD608+DB608</f>
        <v/>
      </c>
      <c r="DI608">
        <f>DC608/DH608</f>
        <v/>
      </c>
      <c r="DK608" s="431">
        <f>DF608-AP608</f>
        <v/>
      </c>
      <c r="DL608" s="367" t="n"/>
      <c r="DM608" s="367" t="n"/>
      <c r="DN608" s="367" t="n"/>
      <c r="DO608" s="367" t="n"/>
      <c r="DP608" s="367" t="n"/>
      <c r="DQ608" s="367" t="n"/>
      <c r="DR608" s="367" t="n"/>
      <c r="DS608" s="367" t="n"/>
      <c r="DT608" s="367" t="n"/>
      <c r="DU608" s="367" t="n"/>
      <c r="DV608" s="367" t="n"/>
      <c r="DW608" s="367" t="n"/>
      <c r="DX608" s="367" t="n"/>
      <c r="DY608" s="367" t="n"/>
      <c r="DZ608" s="367" t="n"/>
      <c r="EA608" s="367" t="n"/>
      <c r="EB608" s="367" t="n"/>
      <c r="EC608" s="367" t="n"/>
      <c r="ED608" s="367" t="n"/>
      <c r="EE608" s="367" t="n"/>
      <c r="EF608" s="367" t="n"/>
      <c r="EG608" s="367" t="n"/>
      <c r="EH608" s="367" t="n"/>
      <c r="EI608" s="367" t="n"/>
    </row>
    <row r="609" ht="31.5" customFormat="1" customHeight="1" s="242">
      <c r="A609" s="236" t="n">
        <v>2022</v>
      </c>
      <c r="B609" s="192" t="n">
        <v>1</v>
      </c>
      <c r="C609" s="448" t="n">
        <v>44590</v>
      </c>
      <c r="D609" s="192" t="n">
        <v>434</v>
      </c>
      <c r="E609" s="192" t="n">
        <v>751</v>
      </c>
      <c r="F609" s="192" t="n">
        <v>6</v>
      </c>
      <c r="G609" s="241" t="inlineStr">
        <is>
          <t>LG Nano80-top&amp;bottom</t>
        </is>
      </c>
      <c r="H609" t="inlineStr">
        <is>
          <t>FMLGEI1765NA80</t>
        </is>
      </c>
      <c r="I609" t="inlineStr">
        <is>
          <t>1400*1700</t>
        </is>
      </c>
      <c r="J609" t="n">
        <v>1</v>
      </c>
      <c r="K609" t="n">
        <v>4</v>
      </c>
      <c r="L609" s="243" t="n">
        <v>1009</v>
      </c>
      <c r="M609" s="244" t="n">
        <v>949.4690000000001</v>
      </c>
      <c r="N609" s="245" t="n">
        <v>1080.639</v>
      </c>
      <c r="O609" s="235" t="n"/>
      <c r="P609" s="235" t="n"/>
      <c r="Q609" s="235" t="n"/>
      <c r="R609" s="235" t="n">
        <v>51870</v>
      </c>
      <c r="S609" s="235" t="n">
        <v>50225</v>
      </c>
      <c r="T609" s="235" t="n"/>
      <c r="U609" s="235" t="n"/>
      <c r="V609" s="235" t="n"/>
      <c r="W609" s="235" t="n">
        <v>40215</v>
      </c>
      <c r="X609" s="235" t="n">
        <v>38955</v>
      </c>
      <c r="Y609" s="195" t="n">
        <v>178</v>
      </c>
      <c r="Z609" s="195" t="n">
        <v>174</v>
      </c>
      <c r="AA609" s="235" t="n">
        <v>48475</v>
      </c>
      <c r="AB609" s="235" t="n">
        <v>59395</v>
      </c>
      <c r="AC609" s="235" t="n">
        <v>58100</v>
      </c>
      <c r="AD609" s="235" t="n">
        <v>56525</v>
      </c>
      <c r="AE609" s="235" t="n"/>
      <c r="AF609" s="235" t="n">
        <v>38185</v>
      </c>
      <c r="AG609" s="235" t="n">
        <v>37765</v>
      </c>
      <c r="AH609" s="235" t="n">
        <v>37660</v>
      </c>
      <c r="AI609" s="235" t="n">
        <v>36960</v>
      </c>
      <c r="AJ609" s="235" t="n"/>
      <c r="AK609" s="195" t="n">
        <v>177</v>
      </c>
      <c r="AL609" s="195" t="n">
        <v>181</v>
      </c>
      <c r="AM609" s="235" t="n"/>
      <c r="AN609" s="235" t="n"/>
      <c r="AO609" s="282" t="n"/>
      <c r="AP609" s="219" t="n">
        <v>33</v>
      </c>
      <c r="AQ609" s="220" t="n">
        <v>108</v>
      </c>
      <c r="AR609" s="218" t="n"/>
      <c r="AS609" s="218" t="n"/>
      <c r="AT609" s="218" t="n"/>
      <c r="AU609" s="218" t="n"/>
      <c r="AV609" s="218" t="n"/>
      <c r="AW609" s="218" t="n">
        <v>175</v>
      </c>
      <c r="AX609" s="218" t="n">
        <v>245</v>
      </c>
      <c r="AY609" s="218" t="n">
        <v>280</v>
      </c>
      <c r="AZ609" s="218" t="n"/>
      <c r="BA609" s="218" t="n"/>
      <c r="BB609" s="218" t="n"/>
      <c r="BC609" s="218" t="n"/>
      <c r="BD609" s="218" t="n"/>
      <c r="BE609" s="218" t="n"/>
      <c r="BF609" s="218" t="n"/>
      <c r="BG609" s="218" t="n"/>
      <c r="BH609" s="218" t="n"/>
      <c r="BI609" s="218" t="n"/>
      <c r="BJ609" s="218" t="n"/>
      <c r="BK609" s="218" t="n"/>
      <c r="BL609" s="218" t="n">
        <v>105</v>
      </c>
      <c r="BM609" s="218" t="n">
        <v>175</v>
      </c>
      <c r="BN609" s="218" t="n">
        <v>140</v>
      </c>
      <c r="BO609" s="218" t="n"/>
      <c r="BP609" s="218" t="n"/>
      <c r="BQ609" s="218" t="n"/>
      <c r="BR609" s="218" t="n"/>
      <c r="BS609" s="218" t="n"/>
      <c r="BT609" s="218" t="n"/>
      <c r="BU609" s="218" t="n"/>
      <c r="BV609" s="218" t="n"/>
      <c r="BW609" s="218" t="n">
        <v>70</v>
      </c>
      <c r="BX609" s="221" t="n">
        <v>105</v>
      </c>
      <c r="BY609" s="221" t="n">
        <v>105</v>
      </c>
      <c r="BZ609" s="221" t="n"/>
      <c r="CA609" s="221" t="n"/>
      <c r="CB609" s="221" t="n"/>
      <c r="CC609" s="221" t="n"/>
      <c r="CD609" s="221" t="n"/>
      <c r="CE609" s="221" t="n"/>
      <c r="CF609" s="221" t="n"/>
      <c r="CG609" s="222" t="n"/>
      <c r="CH609" s="217" t="n">
        <v>0.015</v>
      </c>
      <c r="CI609" s="449" t="n"/>
      <c r="CJ609" s="224" t="n"/>
      <c r="CK609" s="196" t="n"/>
      <c r="CL609" s="196" t="n"/>
      <c r="CM609" s="196" t="n"/>
      <c r="CN609" s="196" t="n"/>
      <c r="CO609" s="196" t="inlineStr">
        <is>
          <t>LG</t>
        </is>
      </c>
      <c r="CP609" s="24" t="inlineStr">
        <is>
          <t>HE</t>
        </is>
      </c>
      <c r="CQ609" s="367" t="inlineStr">
        <is>
          <t>MFZ67212201</t>
        </is>
      </c>
      <c r="CR609" s="367" t="inlineStr">
        <is>
          <t>mma</t>
        </is>
      </c>
      <c r="CS609" s="367" t="n">
        <v>4</v>
      </c>
      <c r="CT609" s="367" t="n"/>
      <c r="CU609" s="367" t="n"/>
      <c r="CV609" s="367" t="n"/>
      <c r="CW609" s="367" t="n"/>
      <c r="CX609" s="367" t="n"/>
      <c r="CY609" s="367" t="n"/>
      <c r="CZ609" s="235">
        <f>IFERROR(ROUND(AVERAGE(O609:S609,AA609:AE609),0),"")</f>
        <v/>
      </c>
      <c r="DA609" s="235">
        <f>IFERROR(AVERAGE(T609:X609,AF609:AJ609),"")</f>
        <v/>
      </c>
      <c r="DB609" s="96" t="n"/>
      <c r="DC609" s="431">
        <f>SUM(BL609:BT609,AW609:BE609)</f>
        <v/>
      </c>
      <c r="DD609">
        <f>ROUND(DC609/K609,0)</f>
        <v/>
      </c>
      <c r="DE609">
        <f>IFERROR(ROUND(AVERAGE(Y609:Z609,AK609:AL609),0),"")</f>
        <v/>
      </c>
      <c r="DF609" s="218">
        <f>IFERROR(ROUND((3600/DE609*J609),0),"")</f>
        <v/>
      </c>
      <c r="DG609">
        <f>IFERROR(ROUND(DD609/DF609,1),"")</f>
        <v/>
      </c>
      <c r="DH609" s="431">
        <f>DD609+DB609</f>
        <v/>
      </c>
      <c r="DI609">
        <f>DC609/DH609</f>
        <v/>
      </c>
      <c r="DK609" s="431">
        <f>DF609-AP609</f>
        <v/>
      </c>
      <c r="DL609" s="367" t="n"/>
      <c r="DM609" s="367" t="n"/>
      <c r="DN609" s="367" t="n"/>
      <c r="DO609" s="367" t="n"/>
      <c r="DP609" s="367" t="n"/>
      <c r="DQ609" s="367" t="n"/>
      <c r="DR609" s="367" t="n"/>
      <c r="DS609" s="367" t="n"/>
      <c r="DT609" s="367" t="n"/>
      <c r="DU609" s="367" t="n"/>
      <c r="DV609" s="367" t="n"/>
      <c r="DW609" s="367" t="n"/>
      <c r="DX609" s="367" t="n"/>
      <c r="DY609" s="367" t="n"/>
      <c r="DZ609" s="367" t="n"/>
      <c r="EA609" s="367" t="n"/>
      <c r="EB609" s="367" t="n"/>
      <c r="EC609" s="367" t="n"/>
      <c r="ED609" s="367" t="n"/>
      <c r="EE609" s="367" t="n"/>
      <c r="EF609" s="367" t="n"/>
      <c r="EG609" s="367" t="n"/>
      <c r="EH609" s="367" t="n"/>
      <c r="EI609" s="367" t="n"/>
    </row>
    <row r="610" ht="31.5" customFormat="1" customHeight="1" s="242">
      <c r="A610" s="236" t="n">
        <v>2022</v>
      </c>
      <c r="B610" s="192" t="n">
        <v>1</v>
      </c>
      <c r="C610" s="448" t="n">
        <v>44590</v>
      </c>
      <c r="D610" s="192" t="n">
        <v>434</v>
      </c>
      <c r="E610" s="192" t="n">
        <v>752</v>
      </c>
      <c r="F610" s="192" t="n">
        <v>6</v>
      </c>
      <c r="G610" s="241" t="inlineStr">
        <is>
          <t>LG Nano80-side-left</t>
        </is>
      </c>
      <c r="H610" t="inlineStr">
        <is>
          <t>FMLGEI3465NA80</t>
        </is>
      </c>
      <c r="I610" t="inlineStr">
        <is>
          <t>1400*1700</t>
        </is>
      </c>
      <c r="J610" t="n">
        <v>1</v>
      </c>
      <c r="K610" t="n">
        <v>4</v>
      </c>
      <c r="L610" s="243" t="n">
        <v>52</v>
      </c>
      <c r="M610" s="244" t="n">
        <v>48.932</v>
      </c>
      <c r="N610" s="245" t="n">
        <v>55.692</v>
      </c>
      <c r="O610" s="235" t="n"/>
      <c r="P610" s="235" t="n"/>
      <c r="Q610" s="235" t="n"/>
      <c r="R610" s="235" t="n">
        <v>2485</v>
      </c>
      <c r="S610" s="235" t="n">
        <v>2415</v>
      </c>
      <c r="T610" s="235" t="n"/>
      <c r="U610" s="235" t="n"/>
      <c r="V610" s="235" t="n"/>
      <c r="W610" s="235" t="n">
        <v>1925</v>
      </c>
      <c r="X610" s="235" t="n">
        <v>1890</v>
      </c>
      <c r="Y610" s="195" t="n">
        <v>178</v>
      </c>
      <c r="Z610" s="195" t="n">
        <v>174</v>
      </c>
      <c r="AA610" s="235" t="n">
        <v>2450</v>
      </c>
      <c r="AB610" s="235" t="n">
        <v>2240</v>
      </c>
      <c r="AC610" s="235" t="n">
        <v>2625</v>
      </c>
      <c r="AD610" s="235" t="n">
        <v>2485</v>
      </c>
      <c r="AE610" s="235" t="n"/>
      <c r="AF610" s="235" t="n">
        <v>1960</v>
      </c>
      <c r="AG610" s="235" t="n">
        <v>1995</v>
      </c>
      <c r="AH610" s="235" t="n">
        <v>1785</v>
      </c>
      <c r="AI610" s="235" t="n">
        <v>1820</v>
      </c>
      <c r="AJ610" s="235" t="n"/>
      <c r="AK610" s="195" t="n">
        <v>177</v>
      </c>
      <c r="AL610" s="195" t="n">
        <v>181</v>
      </c>
      <c r="AM610" s="235" t="n"/>
      <c r="AN610" s="235" t="n"/>
      <c r="AO610" s="282" t="n"/>
      <c r="AP610" s="219" t="n">
        <v>33</v>
      </c>
      <c r="AQ610" s="220" t="n">
        <v>108</v>
      </c>
      <c r="AR610" s="218" t="n"/>
      <c r="AS610" s="218" t="n"/>
      <c r="AT610" s="218" t="n"/>
      <c r="AU610" s="218" t="n"/>
      <c r="AV610" s="218" t="n"/>
      <c r="AW610" s="218" t="n"/>
      <c r="AX610" s="218" t="n"/>
      <c r="AY610" s="218" t="n"/>
      <c r="AZ610" s="218" t="n"/>
      <c r="BA610" s="218" t="n"/>
      <c r="BB610" s="218" t="n"/>
      <c r="BC610" s="218" t="n"/>
      <c r="BD610" s="218" t="n"/>
      <c r="BE610" s="218" t="n"/>
      <c r="BF610" s="218" t="n"/>
      <c r="BG610" s="218" t="n"/>
      <c r="BH610" s="218" t="n"/>
      <c r="BI610" s="218" t="n"/>
      <c r="BJ610" s="218" t="n"/>
      <c r="BK610" s="218" t="n"/>
      <c r="BL610" s="218" t="n"/>
      <c r="BM610" s="218" t="n"/>
      <c r="BN610" s="218" t="n"/>
      <c r="BO610" s="218" t="n"/>
      <c r="BP610" s="218" t="n"/>
      <c r="BQ610" s="218" t="n"/>
      <c r="BR610" s="218" t="n"/>
      <c r="BS610" s="218" t="n"/>
      <c r="BT610" s="218" t="n"/>
      <c r="BU610" s="218" t="n"/>
      <c r="BV610" s="218" t="n"/>
      <c r="BW610" s="218" t="n"/>
      <c r="BX610" s="221" t="n"/>
      <c r="BY610" s="221" t="n"/>
      <c r="BZ610" s="221" t="n"/>
      <c r="CA610" s="221" t="n"/>
      <c r="CB610" s="221" t="n"/>
      <c r="CC610" s="221" t="n"/>
      <c r="CD610" s="221" t="n"/>
      <c r="CE610" s="221" t="n"/>
      <c r="CF610" s="221" t="n"/>
      <c r="CG610" s="222" t="n"/>
      <c r="CH610" s="217" t="n">
        <v>0.015</v>
      </c>
      <c r="CI610" s="449" t="n"/>
      <c r="CJ610" s="224" t="n"/>
      <c r="CK610" s="196" t="n"/>
      <c r="CL610" s="196" t="n"/>
      <c r="CM610" s="196" t="n"/>
      <c r="CN610" s="196" t="n"/>
      <c r="CO610" s="196" t="inlineStr">
        <is>
          <t>LG</t>
        </is>
      </c>
      <c r="CP610" s="24" t="inlineStr">
        <is>
          <t>HE</t>
        </is>
      </c>
      <c r="CQ610" s="367" t="inlineStr">
        <is>
          <t>MFZ67212202</t>
        </is>
      </c>
      <c r="CR610" s="367" t="inlineStr">
        <is>
          <t>mma</t>
        </is>
      </c>
      <c r="CS610" s="367" t="n">
        <v>4</v>
      </c>
      <c r="CT610" s="367" t="n"/>
      <c r="CU610" s="367" t="n"/>
      <c r="CV610" s="367" t="n"/>
      <c r="CW610" s="367" t="n"/>
      <c r="CX610" s="367" t="n"/>
      <c r="CY610" s="367" t="n"/>
      <c r="CZ610" s="235">
        <f>IFERROR(ROUND(AVERAGE(O610:S610,AA610:AE610),0),"")</f>
        <v/>
      </c>
      <c r="DA610" s="235">
        <f>IFERROR(AVERAGE(T610:X610,AF610:AJ610),"")</f>
        <v/>
      </c>
      <c r="DB610" s="96" t="n"/>
      <c r="DC610" s="431">
        <f>SUM(BL610:BT610,AW610:BE610)</f>
        <v/>
      </c>
      <c r="DD610">
        <f>ROUND(DC610/K610,0)</f>
        <v/>
      </c>
      <c r="DE610">
        <f>IFERROR(ROUND(AVERAGE(Y610:Z610,AK610:AL610),0),"")</f>
        <v/>
      </c>
      <c r="DF610" s="218">
        <f>IFERROR(ROUND((3600/DE610*J610),0),"")</f>
        <v/>
      </c>
      <c r="DG610">
        <f>IFERROR(ROUND(DD610/DF610,1),"")</f>
        <v/>
      </c>
      <c r="DH610" s="431">
        <f>DD610+DB610</f>
        <v/>
      </c>
      <c r="DI610">
        <f>DC610/DH610</f>
        <v/>
      </c>
      <c r="DK610" s="431">
        <f>DF610-AP610</f>
        <v/>
      </c>
      <c r="DL610" s="367" t="n"/>
      <c r="DM610" s="367" t="n"/>
      <c r="DN610" s="367" t="n"/>
      <c r="DO610" s="367" t="n"/>
      <c r="DP610" s="367" t="n"/>
      <c r="DQ610" s="367" t="n"/>
      <c r="DR610" s="367" t="n"/>
      <c r="DS610" s="367" t="n"/>
      <c r="DT610" s="367" t="n"/>
      <c r="DU610" s="367" t="n"/>
      <c r="DV610" s="367" t="n"/>
      <c r="DW610" s="367" t="n"/>
      <c r="DX610" s="367" t="n"/>
      <c r="DY610" s="367" t="n"/>
      <c r="DZ610" s="367" t="n"/>
      <c r="EA610" s="367" t="n"/>
      <c r="EB610" s="367" t="n"/>
      <c r="EC610" s="367" t="n"/>
      <c r="ED610" s="367" t="n"/>
      <c r="EE610" s="367" t="n"/>
      <c r="EF610" s="367" t="n"/>
      <c r="EG610" s="367" t="n"/>
      <c r="EH610" s="367" t="n"/>
      <c r="EI610" s="367" t="n"/>
    </row>
    <row r="611" ht="31.5" customFormat="1" customHeight="1" s="242">
      <c r="A611" s="236" t="n">
        <v>2022</v>
      </c>
      <c r="B611" s="192" t="n">
        <v>1</v>
      </c>
      <c r="C611" s="448" t="n">
        <v>44590</v>
      </c>
      <c r="D611" s="192" t="n">
        <v>10</v>
      </c>
      <c r="E611" s="192" t="n">
        <v>24</v>
      </c>
      <c r="F611" s="192" t="n">
        <v>7</v>
      </c>
      <c r="G611" s="241" t="inlineStr">
        <is>
          <t>فوم زوايا فيكتوريا خلفيه PDAWP6025</t>
        </is>
      </c>
      <c r="H611" t="inlineStr">
        <is>
          <t>FMDAIIF4000000</t>
        </is>
      </c>
      <c r="I611" t="inlineStr">
        <is>
          <t>1400*1700</t>
        </is>
      </c>
      <c r="J611" t="n">
        <v>4</v>
      </c>
      <c r="K611" t="n">
        <v>2</v>
      </c>
      <c r="L611" s="243" t="n">
        <v>166</v>
      </c>
      <c r="M611" s="244" t="n">
        <v>154.38</v>
      </c>
      <c r="N611" s="245" t="n">
        <v>177.62</v>
      </c>
      <c r="O611" s="235" t="n"/>
      <c r="P611" s="235" t="n"/>
      <c r="Q611" s="235" t="n"/>
      <c r="R611" s="235" t="n"/>
      <c r="S611" s="235" t="n"/>
      <c r="T611" s="235" t="n"/>
      <c r="U611" s="235" t="n"/>
      <c r="V611" s="235" t="n"/>
      <c r="W611" s="235" t="n"/>
      <c r="X611" s="235" t="n"/>
      <c r="Y611" s="195" t="n">
        <v>104</v>
      </c>
      <c r="Z611" s="195" t="n">
        <v>104</v>
      </c>
      <c r="AA611" s="235" t="n"/>
      <c r="AB611" s="235" t="n"/>
      <c r="AC611" s="235" t="n"/>
      <c r="AD611" s="235" t="n"/>
      <c r="AE611" s="235" t="n"/>
      <c r="AF611" s="235" t="n"/>
      <c r="AG611" s="235" t="n"/>
      <c r="AH611" s="235" t="n"/>
      <c r="AI611" s="235" t="n"/>
      <c r="AJ611" s="235" t="n"/>
      <c r="AK611" s="195" t="n">
        <v>104</v>
      </c>
      <c r="AL611" s="195" t="n">
        <v>104</v>
      </c>
      <c r="AM611" s="235" t="n"/>
      <c r="AN611" s="235" t="n"/>
      <c r="AO611" s="282" t="n"/>
      <c r="AP611" s="219" t="n">
        <v>145</v>
      </c>
      <c r="AQ611" s="220" t="n">
        <v>99</v>
      </c>
      <c r="AR611" s="218" t="n"/>
      <c r="AS611" s="218" t="n"/>
      <c r="AT611" s="218" t="n"/>
      <c r="AU611" s="218" t="n"/>
      <c r="AV611" s="218" t="n"/>
      <c r="AW611" s="218" t="n"/>
      <c r="AX611" s="218" t="n"/>
      <c r="AY611" s="218" t="n"/>
      <c r="AZ611" s="218" t="n"/>
      <c r="BA611" s="218" t="n"/>
      <c r="BB611" s="218" t="n"/>
      <c r="BC611" s="218" t="n"/>
      <c r="BD611" s="218" t="n"/>
      <c r="BE611" s="218" t="n"/>
      <c r="BF611" s="218" t="n"/>
      <c r="BG611" s="218" t="n"/>
      <c r="BH611" s="218" t="n"/>
      <c r="BI611" s="218" t="n"/>
      <c r="BJ611" s="218" t="n"/>
      <c r="BK611" s="218" t="n"/>
      <c r="BL611" s="218" t="n"/>
      <c r="BM611" s="218" t="n"/>
      <c r="BN611" s="218" t="n"/>
      <c r="BO611" s="218" t="n"/>
      <c r="BP611" s="218" t="n"/>
      <c r="BQ611" s="218" t="n"/>
      <c r="BR611" s="218" t="n"/>
      <c r="BS611" s="218" t="n"/>
      <c r="BT611" s="218" t="n"/>
      <c r="BU611" s="218" t="n"/>
      <c r="BV611" s="218" t="n"/>
      <c r="BW611" s="218" t="n"/>
      <c r="BX611" s="221" t="n"/>
      <c r="BY611" s="221" t="n"/>
      <c r="BZ611" s="221" t="n"/>
      <c r="CA611" s="221" t="n"/>
      <c r="CB611" s="221" t="n"/>
      <c r="CC611" s="221" t="n"/>
      <c r="CD611" s="221" t="n"/>
      <c r="CE611" s="221" t="n"/>
      <c r="CF611" s="221" t="n"/>
      <c r="CG611" s="222" t="n"/>
      <c r="CH611" s="217" t="n">
        <v>0.015</v>
      </c>
      <c r="CI611" s="449" t="n"/>
      <c r="CJ611" s="224" t="n"/>
      <c r="CK611" s="196" t="n"/>
      <c r="CL611" s="196" t="n"/>
      <c r="CM611" s="196" t="n"/>
      <c r="CN611" s="196" t="n"/>
      <c r="CO611" s="196" t="inlineStr">
        <is>
          <t>الكترولوكس</t>
        </is>
      </c>
      <c r="CP611" s="24" t="inlineStr">
        <is>
          <t>القاهرة للصناعات المغذية غسالات</t>
        </is>
      </c>
      <c r="CQ611" s="367" t="inlineStr">
        <is>
          <t>PDAWP7198</t>
        </is>
      </c>
      <c r="CR611" s="367" t="inlineStr">
        <is>
          <t>دلتا</t>
        </is>
      </c>
      <c r="CS611" s="367" t="n">
        <v>4</v>
      </c>
      <c r="CT611" s="367" t="n"/>
      <c r="CU611" s="367" t="n"/>
      <c r="CV611" s="367" t="n"/>
      <c r="CW611" s="367" t="n"/>
      <c r="CX611" s="367" t="n"/>
      <c r="CY611" s="367" t="n"/>
      <c r="CZ611" s="235">
        <f>IFERROR(ROUND(AVERAGE(O611:S611,AA611:AE611),0),"")</f>
        <v/>
      </c>
      <c r="DA611" s="235">
        <f>IFERROR(AVERAGE(T611:X611,AF611:AJ611),"")</f>
        <v/>
      </c>
      <c r="DB611" s="96" t="n"/>
      <c r="DC611" s="431">
        <f>SUM(BL611:BT611,AW611:BE611)</f>
        <v/>
      </c>
      <c r="DD611">
        <f>ROUND(DC611/K611,0)</f>
        <v/>
      </c>
      <c r="DE611">
        <f>IFERROR(ROUND(AVERAGE(Y611:Z611,AK611:AL611),0),"")</f>
        <v/>
      </c>
      <c r="DF611" s="218">
        <f>IFERROR(ROUND((3600/DE611*J611),0),"")</f>
        <v/>
      </c>
      <c r="DG611">
        <f>IFERROR(ROUND(DD611/DF611,1),"")</f>
        <v/>
      </c>
      <c r="DH611" s="431">
        <f>DD611+DB611</f>
        <v/>
      </c>
      <c r="DI611">
        <f>DC611/DH611</f>
        <v/>
      </c>
      <c r="DK611" s="431">
        <f>DF611-AP611</f>
        <v/>
      </c>
      <c r="DL611" s="367" t="n"/>
      <c r="DM611" s="367" t="n"/>
      <c r="DN611" s="367" t="n"/>
      <c r="DO611" s="367" t="n"/>
      <c r="DP611" s="367" t="n"/>
      <c r="DQ611" s="367" t="n"/>
      <c r="DR611" s="367" t="n"/>
      <c r="DS611" s="367" t="n"/>
      <c r="DT611" s="367" t="n"/>
      <c r="DU611" s="367" t="n"/>
      <c r="DV611" s="367" t="n"/>
      <c r="DW611" s="367" t="n"/>
      <c r="DX611" s="367" t="n"/>
      <c r="DY611" s="367" t="n"/>
      <c r="DZ611" s="367" t="n"/>
      <c r="EA611" s="367" t="n"/>
      <c r="EB611" s="367" t="n"/>
      <c r="EC611" s="367" t="n"/>
      <c r="ED611" s="367" t="n"/>
      <c r="EE611" s="367" t="n"/>
      <c r="EF611" s="367" t="n"/>
      <c r="EG611" s="367" t="n"/>
      <c r="EH611" s="367" t="n"/>
      <c r="EI611" s="367" t="n"/>
    </row>
    <row r="612" ht="31.5" customFormat="1" customHeight="1" s="242">
      <c r="A612" s="236" t="n">
        <v>2022</v>
      </c>
      <c r="B612" s="192" t="n">
        <v>1</v>
      </c>
      <c r="C612" s="448" t="n">
        <v>44590</v>
      </c>
      <c r="D612" s="192" t="n">
        <v>10</v>
      </c>
      <c r="E612" s="192" t="n">
        <v>25</v>
      </c>
      <c r="F612" s="192" t="n">
        <v>7</v>
      </c>
      <c r="G612" s="241" t="inlineStr">
        <is>
          <t>فوم زوايا فيكتوريا اماميه PDAWP6024</t>
        </is>
      </c>
      <c r="H612" t="inlineStr">
        <is>
          <t>FMDAIIF3000000</t>
        </is>
      </c>
      <c r="I612" t="inlineStr">
        <is>
          <t>1400*1700</t>
        </is>
      </c>
      <c r="J612" t="n">
        <v>4</v>
      </c>
      <c r="K612" t="n">
        <v>2</v>
      </c>
      <c r="L612" s="243" t="n">
        <v>162</v>
      </c>
      <c r="M612" s="244" t="n">
        <v>150.66</v>
      </c>
      <c r="N612" s="245" t="n">
        <v>173.34</v>
      </c>
      <c r="O612" s="235" t="n"/>
      <c r="P612" s="235" t="n"/>
      <c r="Q612" s="235" t="n"/>
      <c r="R612" s="235" t="n"/>
      <c r="S612" s="235" t="n"/>
      <c r="T612" s="235" t="n"/>
      <c r="U612" s="235" t="n"/>
      <c r="V612" s="235" t="n"/>
      <c r="W612" s="235" t="n"/>
      <c r="X612" s="235" t="n"/>
      <c r="Y612" s="195" t="n">
        <v>104</v>
      </c>
      <c r="Z612" s="195" t="n">
        <v>104</v>
      </c>
      <c r="AA612" s="235" t="n"/>
      <c r="AB612" s="235" t="n"/>
      <c r="AC612" s="235" t="n"/>
      <c r="AD612" s="235" t="n"/>
      <c r="AE612" s="235" t="n"/>
      <c r="AF612" s="235" t="n"/>
      <c r="AG612" s="235" t="n"/>
      <c r="AH612" s="235" t="n"/>
      <c r="AI612" s="235" t="n"/>
      <c r="AJ612" s="235" t="n"/>
      <c r="AK612" s="195" t="n">
        <v>104</v>
      </c>
      <c r="AL612" s="195" t="n">
        <v>104</v>
      </c>
      <c r="AM612" s="235" t="n"/>
      <c r="AN612" s="235" t="n"/>
      <c r="AO612" s="282" t="n"/>
      <c r="AP612" s="219" t="n">
        <v>145</v>
      </c>
      <c r="AQ612" s="220" t="n">
        <v>99</v>
      </c>
      <c r="AR612" s="218" t="n"/>
      <c r="AS612" s="218" t="n"/>
      <c r="AT612" s="218" t="n"/>
      <c r="AU612" s="218" t="n"/>
      <c r="AV612" s="218" t="n">
        <v>58680</v>
      </c>
      <c r="AW612" s="218" t="n"/>
      <c r="AX612" s="218" t="n"/>
      <c r="AY612" s="218" t="n"/>
      <c r="AZ612" s="218" t="n"/>
      <c r="BA612" s="218" t="n"/>
      <c r="BB612" s="218" t="n"/>
      <c r="BC612" s="218" t="n"/>
      <c r="BD612" s="218" t="n"/>
      <c r="BE612" s="218" t="n"/>
      <c r="BF612" s="218" t="n"/>
      <c r="BG612" s="218" t="n"/>
      <c r="BH612" s="218" t="n"/>
      <c r="BI612" s="218" t="n"/>
      <c r="BJ612" s="218" t="n"/>
      <c r="BK612" s="218" t="n"/>
      <c r="BL612" s="218" t="n"/>
      <c r="BM612" s="218" t="n"/>
      <c r="BN612" s="218" t="n"/>
      <c r="BO612" s="218" t="n"/>
      <c r="BP612" s="218" t="n"/>
      <c r="BQ612" s="218" t="n"/>
      <c r="BR612" s="218" t="n"/>
      <c r="BS612" s="218" t="n"/>
      <c r="BT612" s="218" t="n"/>
      <c r="BU612" s="218" t="n"/>
      <c r="BV612" s="218" t="n"/>
      <c r="BW612" s="218" t="n"/>
      <c r="BX612" s="221" t="n"/>
      <c r="BY612" s="221" t="n"/>
      <c r="BZ612" s="221" t="n"/>
      <c r="CA612" s="221" t="n"/>
      <c r="CB612" s="221" t="n"/>
      <c r="CC612" s="221" t="n"/>
      <c r="CD612" s="221" t="n"/>
      <c r="CE612" s="221" t="n"/>
      <c r="CF612" s="221" t="n"/>
      <c r="CG612" s="222" t="n"/>
      <c r="CH612" s="217" t="n">
        <v>0.015</v>
      </c>
      <c r="CI612" s="449" t="n"/>
      <c r="CJ612" s="224" t="n"/>
      <c r="CK612" s="196" t="n"/>
      <c r="CL612" s="196" t="n"/>
      <c r="CM612" s="196" t="n"/>
      <c r="CN612" s="196" t="n"/>
      <c r="CO612" s="196" t="inlineStr">
        <is>
          <t>الكترولوكس</t>
        </is>
      </c>
      <c r="CP612" s="24" t="inlineStr">
        <is>
          <t>القاهرة للصناعات المغذية غسالات</t>
        </is>
      </c>
      <c r="CQ612" s="367" t="inlineStr">
        <is>
          <t>PDAWP7197</t>
        </is>
      </c>
      <c r="CR612" s="367" t="inlineStr">
        <is>
          <t>دلتا</t>
        </is>
      </c>
      <c r="CS612" s="367" t="n">
        <v>4</v>
      </c>
      <c r="CT612" s="367" t="n"/>
      <c r="CU612" s="367" t="n"/>
      <c r="CV612" s="367" t="n"/>
      <c r="CW612" s="367" t="n"/>
      <c r="CX612" s="367" t="n"/>
      <c r="CY612" s="367" t="n"/>
      <c r="CZ612" s="235">
        <f>IFERROR(ROUND(AVERAGE(O612:S612,AA612:AE612),0),"")</f>
        <v/>
      </c>
      <c r="DA612" s="235">
        <f>IFERROR(AVERAGE(T612:X612,AF612:AJ612),"")</f>
        <v/>
      </c>
      <c r="DB612" s="96" t="n"/>
      <c r="DC612" s="431">
        <f>SUM(BL612:BT612,AW612:BE612)</f>
        <v/>
      </c>
      <c r="DD612">
        <f>ROUND(DC612/K612,0)</f>
        <v/>
      </c>
      <c r="DE612">
        <f>IFERROR(ROUND(AVERAGE(Y612:Z612,AK612:AL612),0),"")</f>
        <v/>
      </c>
      <c r="DF612" s="218">
        <f>IFERROR(ROUND((3600/DE612*J612),0),"")</f>
        <v/>
      </c>
      <c r="DG612">
        <f>IFERROR(ROUND(DD612/DF612,1),"")</f>
        <v/>
      </c>
      <c r="DH612" s="431">
        <f>DD612+DB612</f>
        <v/>
      </c>
      <c r="DI612">
        <f>DC612/DH612</f>
        <v/>
      </c>
      <c r="DK612" s="431">
        <f>DF612-AP612</f>
        <v/>
      </c>
      <c r="DL612" s="367" t="n"/>
      <c r="DM612" s="367" t="n"/>
      <c r="DN612" s="367" t="n"/>
      <c r="DO612" s="367" t="n"/>
      <c r="DP612" s="367" t="n"/>
      <c r="DQ612" s="367" t="n"/>
      <c r="DR612" s="367" t="n"/>
      <c r="DS612" s="367" t="n"/>
      <c r="DT612" s="367" t="n"/>
      <c r="DU612" s="367" t="n"/>
      <c r="DV612" s="367" t="n"/>
      <c r="DW612" s="367" t="n"/>
      <c r="DX612" s="367" t="n"/>
      <c r="DY612" s="367" t="n"/>
      <c r="DZ612" s="367" t="n"/>
      <c r="EA612" s="367" t="n"/>
      <c r="EB612" s="367" t="n"/>
      <c r="EC612" s="367" t="n"/>
      <c r="ED612" s="367" t="n"/>
      <c r="EE612" s="367" t="n"/>
      <c r="EF612" s="367" t="n"/>
      <c r="EG612" s="367" t="n"/>
      <c r="EH612" s="367" t="n"/>
      <c r="EI612" s="367" t="n"/>
    </row>
    <row r="613" ht="31.5" customFormat="1" customHeight="1" s="242">
      <c r="A613" s="236" t="n">
        <v>2022</v>
      </c>
      <c r="B613" s="192" t="n">
        <v>1</v>
      </c>
      <c r="C613" s="448" t="n">
        <v>44590</v>
      </c>
      <c r="D613" s="192" t="n">
        <v>125</v>
      </c>
      <c r="E613" s="192" t="n">
        <v>691</v>
      </c>
      <c r="F613" s="192" t="n">
        <v>7</v>
      </c>
      <c r="G613" s="241" t="inlineStr">
        <is>
          <t>زوايا خلفيه كيلوباترا</t>
        </is>
      </c>
      <c r="H613" t="inlineStr">
        <is>
          <t>FMDAII2RCP0000</t>
        </is>
      </c>
      <c r="I613" t="inlineStr">
        <is>
          <t>1400*1700</t>
        </is>
      </c>
      <c r="J613" t="n">
        <v>4</v>
      </c>
      <c r="K613" t="n">
        <v>4</v>
      </c>
      <c r="L613" s="243" t="n">
        <v>194</v>
      </c>
      <c r="M613" s="244" t="n">
        <v>174.6</v>
      </c>
      <c r="N613" s="245" t="n">
        <v>213.4</v>
      </c>
      <c r="O613" s="235" t="n"/>
      <c r="P613" s="235" t="n"/>
      <c r="Q613" s="235" t="n"/>
      <c r="R613" s="235" t="n"/>
      <c r="S613" s="235" t="n"/>
      <c r="T613" s="235" t="n"/>
      <c r="U613" s="235" t="n"/>
      <c r="V613" s="235" t="n"/>
      <c r="W613" s="235" t="n"/>
      <c r="X613" s="235" t="n"/>
      <c r="Y613" s="195" t="n">
        <v>116</v>
      </c>
      <c r="Z613" s="195" t="n">
        <v>112</v>
      </c>
      <c r="AA613" s="235" t="n"/>
      <c r="AB613" s="235" t="n"/>
      <c r="AC613" s="235" t="n"/>
      <c r="AD613" s="235" t="n"/>
      <c r="AE613" s="235" t="n"/>
      <c r="AF613" s="235" t="n"/>
      <c r="AG613" s="235" t="n"/>
      <c r="AH613" s="235" t="n"/>
      <c r="AI613" s="235" t="n"/>
      <c r="AJ613" s="235" t="n"/>
      <c r="AK613" s="195" t="n">
        <v>115</v>
      </c>
      <c r="AL613" s="195" t="n">
        <v>116</v>
      </c>
      <c r="AM613" s="235" t="n"/>
      <c r="AN613" s="235" t="n"/>
      <c r="AO613" s="282" t="n"/>
      <c r="AP613" s="219" t="n">
        <v>120</v>
      </c>
      <c r="AQ613" s="220" t="n">
        <v>120</v>
      </c>
      <c r="AR613" s="218" t="n"/>
      <c r="AS613" s="218" t="n"/>
      <c r="AT613" s="218" t="n"/>
      <c r="AU613" s="218" t="n"/>
      <c r="AV613" s="218" t="n">
        <v>52152</v>
      </c>
      <c r="AW613" s="218" t="n">
        <v>159</v>
      </c>
      <c r="AX613" s="218" t="n">
        <v>212</v>
      </c>
      <c r="AY613" s="218" t="n">
        <v>106</v>
      </c>
      <c r="AZ613" s="218" t="n"/>
      <c r="BA613" s="218" t="n"/>
      <c r="BB613" s="218" t="n"/>
      <c r="BC613" s="218" t="n"/>
      <c r="BD613" s="218" t="n"/>
      <c r="BE613" s="218" t="n"/>
      <c r="BF613" s="218" t="n"/>
      <c r="BG613" s="218" t="n"/>
      <c r="BH613" s="218" t="n">
        <v>52629</v>
      </c>
      <c r="BI613" s="218" t="n"/>
      <c r="BJ613" s="218" t="n"/>
      <c r="BK613" s="218" t="n"/>
      <c r="BL613" s="218" t="n"/>
      <c r="BM613" s="218" t="n"/>
      <c r="BN613" s="218" t="n"/>
      <c r="BO613" s="218" t="n"/>
      <c r="BP613" s="218" t="n"/>
      <c r="BQ613" s="218" t="n"/>
      <c r="BR613" s="218" t="n"/>
      <c r="BS613" s="218" t="n"/>
      <c r="BT613" s="218" t="n"/>
      <c r="BU613" s="218" t="n"/>
      <c r="BV613" s="218" t="n"/>
      <c r="BW613" s="218" t="n"/>
      <c r="BX613" s="221" t="n"/>
      <c r="BY613" s="221" t="n"/>
      <c r="BZ613" s="221" t="n"/>
      <c r="CA613" s="221" t="n"/>
      <c r="CB613" s="221" t="n"/>
      <c r="CC613" s="221" t="n"/>
      <c r="CD613" s="221" t="n"/>
      <c r="CE613" s="221" t="n"/>
      <c r="CF613" s="221" t="n"/>
      <c r="CG613" s="222" t="n"/>
      <c r="CH613" s="217" t="n">
        <v>0.015</v>
      </c>
      <c r="CI613" s="449" t="n"/>
      <c r="CJ613" s="224" t="n"/>
      <c r="CK613" s="196" t="n"/>
      <c r="CL613" s="196" t="n"/>
      <c r="CM613" s="196" t="n"/>
      <c r="CN613" s="196" t="n"/>
      <c r="CO613" s="196" t="inlineStr">
        <is>
          <t>Media</t>
        </is>
      </c>
      <c r="CP613" s="24" t="inlineStr">
        <is>
          <t>Media</t>
        </is>
      </c>
      <c r="CQ613" s="367" t="n"/>
      <c r="CR613" s="367" t="n"/>
      <c r="CS613" s="367" t="n">
        <v>4</v>
      </c>
      <c r="CT613" s="367" t="n"/>
      <c r="CU613" s="367" t="n"/>
      <c r="CV613" s="367" t="n"/>
      <c r="CW613" s="367" t="n"/>
      <c r="CX613" s="367" t="n"/>
      <c r="CY613" s="367" t="n"/>
      <c r="CZ613" s="235">
        <f>IFERROR(ROUND(AVERAGE(O613:S613,AA613:AE613),0),"")</f>
        <v/>
      </c>
      <c r="DA613" s="235">
        <f>IFERROR(AVERAGE(T613:X613,AF613:AJ613),"")</f>
        <v/>
      </c>
      <c r="DB613" s="96" t="n"/>
      <c r="DC613" s="431">
        <f>SUM(BL613:BT613,AW613:BE613)</f>
        <v/>
      </c>
      <c r="DD613">
        <f>ROUND(DC613/K613,0)</f>
        <v/>
      </c>
      <c r="DE613">
        <f>IFERROR(ROUND(AVERAGE(Y613:Z613,AK613:AL613),0),"")</f>
        <v/>
      </c>
      <c r="DF613" s="218">
        <f>IFERROR(ROUND((3600/DE613*J613),0),"")</f>
        <v/>
      </c>
      <c r="DG613">
        <f>IFERROR(ROUND(DD613/DF613,1),"")</f>
        <v/>
      </c>
      <c r="DH613" s="431">
        <f>DD613+DB613</f>
        <v/>
      </c>
      <c r="DI613">
        <f>DC613/DH613</f>
        <v/>
      </c>
      <c r="DK613" s="431">
        <f>DF613-AP613</f>
        <v/>
      </c>
      <c r="DL613" s="367" t="n"/>
      <c r="DM613" s="367" t="n"/>
      <c r="DN613" s="367" t="n"/>
      <c r="DO613" s="367" t="n"/>
      <c r="DP613" s="367" t="n"/>
      <c r="DQ613" s="367" t="n"/>
      <c r="DR613" s="367" t="n"/>
      <c r="DS613" s="367" t="n"/>
      <c r="DT613" s="367" t="n"/>
      <c r="DU613" s="367" t="n"/>
      <c r="DV613" s="367" t="n"/>
      <c r="DW613" s="367" t="n"/>
      <c r="DX613" s="367" t="n"/>
      <c r="DY613" s="367" t="n"/>
      <c r="DZ613" s="367" t="n"/>
      <c r="EA613" s="367" t="n"/>
      <c r="EB613" s="367" t="n"/>
      <c r="EC613" s="367" t="n"/>
      <c r="ED613" s="367" t="n"/>
      <c r="EE613" s="367" t="n"/>
      <c r="EF613" s="367" t="n"/>
      <c r="EG613" s="367" t="n"/>
      <c r="EH613" s="367" t="n"/>
      <c r="EI613" s="367" t="n"/>
    </row>
    <row r="614" ht="31.5" customFormat="1" customHeight="1" s="242">
      <c r="A614" s="236" t="n">
        <v>2022</v>
      </c>
      <c r="B614" s="192" t="n">
        <v>1</v>
      </c>
      <c r="C614" s="448" t="n">
        <v>44590</v>
      </c>
      <c r="D614" s="192" t="n">
        <v>375</v>
      </c>
      <c r="E614" s="192" t="n">
        <v>437</v>
      </c>
      <c r="F614" s="192" t="n">
        <v>7</v>
      </c>
      <c r="G614" s="241" t="inlineStr">
        <is>
          <t>LG32LM55\63</t>
        </is>
      </c>
      <c r="H614" t="inlineStr">
        <is>
          <t>FMLGEI32LM5563</t>
        </is>
      </c>
      <c r="I614" t="inlineStr">
        <is>
          <t>1400*1700</t>
        </is>
      </c>
      <c r="J614" t="n">
        <v>4</v>
      </c>
      <c r="K614" t="n">
        <v>2</v>
      </c>
      <c r="L614" s="243" t="n">
        <v>168</v>
      </c>
      <c r="M614" s="244" t="n">
        <v>158.088</v>
      </c>
      <c r="N614" s="245" t="n">
        <v>179.928</v>
      </c>
      <c r="O614" s="235" t="n"/>
      <c r="P614" s="235" t="n"/>
      <c r="Q614" s="235" t="n"/>
      <c r="R614" s="235" t="n"/>
      <c r="S614" s="235" t="n"/>
      <c r="T614" s="235" t="n"/>
      <c r="U614" s="235" t="n"/>
      <c r="V614" s="235" t="n"/>
      <c r="W614" s="235" t="n"/>
      <c r="X614" s="235" t="n"/>
      <c r="Y614" s="195" t="n">
        <v>116</v>
      </c>
      <c r="Z614" s="195" t="n">
        <v>116</v>
      </c>
      <c r="AA614" s="235" t="n"/>
      <c r="AB614" s="235" t="n">
        <v>55647</v>
      </c>
      <c r="AC614" s="235" t="n">
        <v>60264</v>
      </c>
      <c r="AD614" s="235" t="n">
        <v>57105</v>
      </c>
      <c r="AE614" s="235" t="n">
        <v>58320</v>
      </c>
      <c r="AF614" s="235" t="n"/>
      <c r="AG614" s="235" t="n">
        <v>41553</v>
      </c>
      <c r="AH614" s="235" t="n">
        <v>43497</v>
      </c>
      <c r="AI614" s="235" t="n">
        <v>42768</v>
      </c>
      <c r="AJ614" s="235" t="n">
        <v>43983</v>
      </c>
      <c r="AK614" s="195" t="n">
        <v>116</v>
      </c>
      <c r="AL614" s="195" t="n">
        <v>115</v>
      </c>
      <c r="AM614" s="235" t="n"/>
      <c r="AN614" s="235" t="n"/>
      <c r="AO614" s="282" t="n"/>
      <c r="AP614" s="219" t="n">
        <v>120</v>
      </c>
      <c r="AQ614" s="220" t="n">
        <v>120</v>
      </c>
      <c r="AR614" s="218" t="n"/>
      <c r="AS614" s="218" t="n"/>
      <c r="AT614" s="218" t="n"/>
      <c r="AU614" s="218" t="n"/>
      <c r="AV614" s="218" t="n"/>
      <c r="AW614" s="218" t="n"/>
      <c r="AX614" s="218" t="n"/>
      <c r="AY614" s="218" t="n"/>
      <c r="AZ614" s="218" t="n"/>
      <c r="BA614" s="218" t="n"/>
      <c r="BB614" s="218" t="n"/>
      <c r="BC614" s="218" t="n"/>
      <c r="BD614" s="218" t="n"/>
      <c r="BE614" s="218" t="n"/>
      <c r="BF614" s="218" t="n"/>
      <c r="BG614" s="218" t="n"/>
      <c r="BH614" s="218" t="n"/>
      <c r="BI614" s="218" t="n"/>
      <c r="BJ614" s="218" t="n"/>
      <c r="BK614" s="218" t="n">
        <v>24300</v>
      </c>
      <c r="BL614" s="218" t="n">
        <v>729</v>
      </c>
      <c r="BM614" s="218" t="n">
        <v>243</v>
      </c>
      <c r="BN614" s="218" t="n">
        <v>1458</v>
      </c>
      <c r="BO614" s="218" t="n"/>
      <c r="BP614" s="218" t="n"/>
      <c r="BQ614" s="218" t="n"/>
      <c r="BR614" s="218" t="n"/>
      <c r="BS614" s="218" t="n"/>
      <c r="BT614" s="218" t="n"/>
      <c r="BU614" s="218" t="n"/>
      <c r="BV614" s="218" t="n"/>
      <c r="BW614" s="218" t="n"/>
      <c r="BX614" s="221" t="n"/>
      <c r="BY614" s="221" t="n"/>
      <c r="BZ614" s="221" t="n"/>
      <c r="CA614" s="221" t="n"/>
      <c r="CB614" s="221" t="n"/>
      <c r="CC614" s="221" t="n"/>
      <c r="CD614" s="221" t="n"/>
      <c r="CE614" s="221" t="n"/>
      <c r="CF614" s="221" t="n"/>
      <c r="CG614" s="222" t="n"/>
      <c r="CH614" s="217" t="n">
        <v>0.015</v>
      </c>
      <c r="CI614" s="449" t="n"/>
      <c r="CJ614" s="224" t="n"/>
      <c r="CK614" s="196" t="n"/>
      <c r="CL614" s="196" t="n"/>
      <c r="CM614" s="196" t="n"/>
      <c r="CN614" s="196" t="n"/>
      <c r="CO614" s="196" t="inlineStr">
        <is>
          <t>LG</t>
        </is>
      </c>
      <c r="CP614" s="24" t="inlineStr">
        <is>
          <t>HE</t>
        </is>
      </c>
      <c r="CQ614" s="367" t="inlineStr">
        <is>
          <t>MFZ66333001</t>
        </is>
      </c>
      <c r="CR614" s="367" t="inlineStr">
        <is>
          <t>mma</t>
        </is>
      </c>
      <c r="CS614" s="367" t="n">
        <v>4</v>
      </c>
      <c r="CT614" s="367" t="n"/>
      <c r="CU614" s="367" t="n"/>
      <c r="CV614" s="367" t="n"/>
      <c r="CW614" s="367" t="n"/>
      <c r="CX614" s="367" t="n"/>
      <c r="CY614" s="367" t="n"/>
      <c r="CZ614" s="235">
        <f>IFERROR(ROUND(AVERAGE(O614:S614,AA614:AE614),0),"")</f>
        <v/>
      </c>
      <c r="DA614" s="235">
        <f>IFERROR(AVERAGE(T614:X614,AF614:AJ614),"")</f>
        <v/>
      </c>
      <c r="DB614" s="96" t="n"/>
      <c r="DC614" s="431">
        <f>SUM(BL614:BT614,AW614:BE614)</f>
        <v/>
      </c>
      <c r="DD614">
        <f>ROUND(DC614/K614,0)</f>
        <v/>
      </c>
      <c r="DE614">
        <f>IFERROR(ROUND(AVERAGE(Y614:Z614,AK614:AL614),0),"")</f>
        <v/>
      </c>
      <c r="DF614" s="218">
        <f>IFERROR(ROUND((3600/DE614*J614),0),"")</f>
        <v/>
      </c>
      <c r="DG614">
        <f>IFERROR(ROUND(DD614/DF614,1),"")</f>
        <v/>
      </c>
      <c r="DH614" s="431">
        <f>DD614+DB614</f>
        <v/>
      </c>
      <c r="DI614">
        <f>DC614/DH614</f>
        <v/>
      </c>
      <c r="DK614" s="431">
        <f>DF614-AP614</f>
        <v/>
      </c>
      <c r="DL614" s="367" t="n"/>
      <c r="DM614" s="367" t="n"/>
      <c r="DN614" s="367" t="n"/>
      <c r="DO614" s="367" t="n"/>
      <c r="DP614" s="367" t="n"/>
      <c r="DQ614" s="367" t="n"/>
      <c r="DR614" s="367" t="n"/>
      <c r="DS614" s="367" t="n"/>
      <c r="DT614" s="367" t="n"/>
      <c r="DU614" s="367" t="n"/>
      <c r="DV614" s="367" t="n"/>
      <c r="DW614" s="367" t="n"/>
      <c r="DX614" s="367" t="n"/>
      <c r="DY614" s="367" t="n"/>
      <c r="DZ614" s="367" t="n"/>
      <c r="EA614" s="367" t="n"/>
      <c r="EB614" s="367" t="n"/>
      <c r="EC614" s="367" t="n"/>
      <c r="ED614" s="367" t="n"/>
      <c r="EE614" s="367" t="n"/>
      <c r="EF614" s="367" t="n"/>
      <c r="EG614" s="367" t="n"/>
      <c r="EH614" s="367" t="n"/>
      <c r="EI614" s="367" t="n"/>
    </row>
    <row r="615" ht="31.5" customFormat="1" customHeight="1" s="242">
      <c r="A615" s="236" t="n">
        <v>2022</v>
      </c>
      <c r="B615" s="192" t="n">
        <v>1</v>
      </c>
      <c r="C615" s="448" t="n">
        <v>44590</v>
      </c>
      <c r="D615" s="192" t="n">
        <v>376</v>
      </c>
      <c r="E615" s="192" t="n">
        <v>438</v>
      </c>
      <c r="F615" s="192" t="n">
        <v>7</v>
      </c>
      <c r="G615" s="241" t="inlineStr">
        <is>
          <t xml:space="preserve">LG43LM63/UM73 </t>
        </is>
      </c>
      <c r="H615" t="inlineStr">
        <is>
          <t>FMLGEI43LM6373</t>
        </is>
      </c>
      <c r="I615" t="inlineStr">
        <is>
          <t>1400*1700</t>
        </is>
      </c>
      <c r="J615" t="n">
        <v>3</v>
      </c>
      <c r="K615" t="n">
        <v>2</v>
      </c>
      <c r="L615" s="243" t="n">
        <v>335</v>
      </c>
      <c r="M615" s="244" t="n">
        <v>315.235</v>
      </c>
      <c r="N615" s="245" t="n">
        <v>358.785</v>
      </c>
      <c r="O615" s="235" t="n"/>
      <c r="P615" s="235" t="n"/>
      <c r="Q615" s="235" t="n"/>
      <c r="R615" s="235" t="n"/>
      <c r="S615" s="235" t="n"/>
      <c r="T615" s="235" t="n"/>
      <c r="U615" s="235" t="n"/>
      <c r="V615" s="235" t="n"/>
      <c r="W615" s="235" t="n"/>
      <c r="X615" s="235" t="n"/>
      <c r="Y615" s="195" t="n">
        <v>138</v>
      </c>
      <c r="Z615" s="195" t="n">
        <v>136</v>
      </c>
      <c r="AA615" s="235" t="n"/>
      <c r="AB615" s="235" t="n"/>
      <c r="AC615" s="235" t="n"/>
      <c r="AD615" s="235" t="n"/>
      <c r="AE615" s="235" t="n"/>
      <c r="AF615" s="235" t="n"/>
      <c r="AG615" s="235" t="n"/>
      <c r="AH615" s="235" t="n"/>
      <c r="AI615" s="235" t="n"/>
      <c r="AJ615" s="235" t="n"/>
      <c r="AK615" s="195" t="n">
        <v>137</v>
      </c>
      <c r="AL615" s="195" t="n">
        <v>137</v>
      </c>
      <c r="AM615" s="235" t="n"/>
      <c r="AN615" s="235" t="n"/>
      <c r="AO615" s="282" t="n"/>
      <c r="AP615" s="219" t="n">
        <v>67</v>
      </c>
      <c r="AQ615" s="220" t="n">
        <v>161</v>
      </c>
      <c r="AR615" s="218" t="n"/>
      <c r="AS615" s="218" t="n"/>
      <c r="AT615" s="218" t="n"/>
      <c r="AU615" s="218" t="n"/>
      <c r="AV615" s="218" t="n"/>
      <c r="AW615" s="218" t="n"/>
      <c r="AX615" s="218" t="n"/>
      <c r="AY615" s="218" t="n"/>
      <c r="AZ615" s="218" t="n"/>
      <c r="BA615" s="218" t="n"/>
      <c r="BB615" s="218" t="n"/>
      <c r="BC615" s="218" t="n"/>
      <c r="BD615" s="218" t="n"/>
      <c r="BE615" s="218" t="n"/>
      <c r="BF615" s="218" t="n"/>
      <c r="BG615" s="218" t="n"/>
      <c r="BH615" s="218" t="n"/>
      <c r="BI615" s="218" t="n"/>
      <c r="BJ615" s="218" t="n"/>
      <c r="BK615" s="218" t="n"/>
      <c r="BL615" s="218" t="n"/>
      <c r="BM615" s="218" t="n"/>
      <c r="BN615" s="218" t="n"/>
      <c r="BO615" s="218" t="n"/>
      <c r="BP615" s="218" t="n"/>
      <c r="BQ615" s="218" t="n"/>
      <c r="BR615" s="218" t="n"/>
      <c r="BS615" s="218" t="n"/>
      <c r="BT615" s="218" t="n"/>
      <c r="BU615" s="218" t="n"/>
      <c r="BV615" s="218" t="n"/>
      <c r="BW615" s="218" t="n"/>
      <c r="BX615" s="221" t="n"/>
      <c r="BY615" s="221" t="n"/>
      <c r="BZ615" s="221" t="n"/>
      <c r="CA615" s="221" t="n"/>
      <c r="CB615" s="221" t="n"/>
      <c r="CC615" s="221" t="n"/>
      <c r="CD615" s="221" t="n"/>
      <c r="CE615" s="221" t="n"/>
      <c r="CF615" s="221" t="n"/>
      <c r="CG615" s="222" t="n"/>
      <c r="CH615" s="217" t="n">
        <v>0.015</v>
      </c>
      <c r="CI615" s="449" t="n"/>
      <c r="CJ615" s="224" t="n"/>
      <c r="CK615" s="196" t="n"/>
      <c r="CL615" s="196" t="n"/>
      <c r="CM615" s="196" t="n"/>
      <c r="CN615" s="196" t="n"/>
      <c r="CO615" s="196" t="inlineStr">
        <is>
          <t>LG</t>
        </is>
      </c>
      <c r="CP615" s="24" t="inlineStr">
        <is>
          <t>HE</t>
        </is>
      </c>
      <c r="CQ615" s="367" t="inlineStr">
        <is>
          <t>mfz66236501</t>
        </is>
      </c>
      <c r="CR615" s="367" t="inlineStr">
        <is>
          <t>mma</t>
        </is>
      </c>
      <c r="CS615" s="367" t="n">
        <v>4</v>
      </c>
      <c r="CT615" s="367" t="n"/>
      <c r="CU615" s="367" t="n"/>
      <c r="CV615" s="367" t="n"/>
      <c r="CW615" s="367" t="n"/>
      <c r="CX615" s="367" t="n"/>
      <c r="CY615" s="367" t="n"/>
      <c r="CZ615" s="235">
        <f>IFERROR(ROUND(AVERAGE(O615:S615,AA615:AE615),0),"")</f>
        <v/>
      </c>
      <c r="DA615" s="235">
        <f>IFERROR(AVERAGE(T615:X615,AF615:AJ615),"")</f>
        <v/>
      </c>
      <c r="DB615" s="96" t="n"/>
      <c r="DC615" s="431">
        <f>SUM(BL615:BT615,AW615:BE615)</f>
        <v/>
      </c>
      <c r="DD615">
        <f>ROUND(DC615/K615,0)</f>
        <v/>
      </c>
      <c r="DE615">
        <f>IFERROR(ROUND(AVERAGE(Y615:Z615,AK615:AL615),0),"")</f>
        <v/>
      </c>
      <c r="DF615" s="218">
        <f>IFERROR(ROUND((3600/DE615*J615),0),"")</f>
        <v/>
      </c>
      <c r="DG615">
        <f>IFERROR(ROUND(DD615/DF615,1),"")</f>
        <v/>
      </c>
      <c r="DH615" s="431">
        <f>DD615+DB615</f>
        <v/>
      </c>
      <c r="DI615">
        <f>DC615/DH615</f>
        <v/>
      </c>
      <c r="DK615" s="431">
        <f>DF615-AP615</f>
        <v/>
      </c>
      <c r="DL615" s="367" t="n"/>
      <c r="DM615" s="367" t="n"/>
      <c r="DN615" s="367" t="n"/>
      <c r="DO615" s="367" t="n"/>
      <c r="DP615" s="367" t="n"/>
      <c r="DQ615" s="367" t="n"/>
      <c r="DR615" s="367" t="n"/>
      <c r="DS615" s="367" t="n"/>
      <c r="DT615" s="367" t="n"/>
      <c r="DU615" s="367" t="n"/>
      <c r="DV615" s="367" t="n"/>
      <c r="DW615" s="367" t="n"/>
      <c r="DX615" s="367" t="n"/>
      <c r="DY615" s="367" t="n"/>
      <c r="DZ615" s="367" t="n"/>
      <c r="EA615" s="367" t="n"/>
      <c r="EB615" s="367" t="n"/>
      <c r="EC615" s="367" t="n"/>
      <c r="ED615" s="367" t="n"/>
      <c r="EE615" s="367" t="n"/>
      <c r="EF615" s="367" t="n"/>
      <c r="EG615" s="367" t="n"/>
      <c r="EH615" s="367" t="n"/>
      <c r="EI615" s="367" t="n"/>
    </row>
    <row r="616" ht="31.5" customFormat="1" customHeight="1" s="242">
      <c r="A616" s="236" t="n">
        <v>2022</v>
      </c>
      <c r="B616" s="192" t="n">
        <v>1</v>
      </c>
      <c r="C616" s="448" t="n">
        <v>44590</v>
      </c>
      <c r="D616" s="192" t="n">
        <v>395</v>
      </c>
      <c r="E616" s="192" t="n">
        <v>607</v>
      </c>
      <c r="F616" s="192" t="n">
        <v>7</v>
      </c>
      <c r="G616" s="241" t="inlineStr">
        <is>
          <t>مجموعه زوايا اماميه - منلو</t>
        </is>
      </c>
      <c r="H616" t="inlineStr">
        <is>
          <t>FMMINI20000042</t>
        </is>
      </c>
      <c r="I616" t="inlineStr">
        <is>
          <t>1400*1700</t>
        </is>
      </c>
      <c r="J616" t="n">
        <v>3</v>
      </c>
      <c r="K616" t="n">
        <v>3</v>
      </c>
      <c r="L616" s="243" t="n">
        <v>120</v>
      </c>
      <c r="M616" s="244" t="n">
        <v>111.6</v>
      </c>
      <c r="N616" s="245" t="n">
        <v>128.4</v>
      </c>
      <c r="O616" s="235" t="n"/>
      <c r="P616" s="235" t="n">
        <v>23940</v>
      </c>
      <c r="Q616" s="235" t="n">
        <v>24360</v>
      </c>
      <c r="R616" s="235" t="n"/>
      <c r="S616" s="235" t="n"/>
      <c r="T616" s="235" t="n"/>
      <c r="U616" s="235" t="n">
        <v>15960</v>
      </c>
      <c r="V616" s="235" t="n">
        <v>18200</v>
      </c>
      <c r="W616" s="235" t="n"/>
      <c r="X616" s="235" t="n"/>
      <c r="Y616" s="195" t="n">
        <v>112</v>
      </c>
      <c r="Z616" s="195" t="n">
        <v>111</v>
      </c>
      <c r="AA616" s="235" t="n"/>
      <c r="AB616" s="235" t="n"/>
      <c r="AC616" s="235" t="n"/>
      <c r="AD616" s="235" t="n"/>
      <c r="AE616" s="235" t="n"/>
      <c r="AF616" s="235" t="n"/>
      <c r="AG616" s="235" t="n"/>
      <c r="AH616" s="235" t="n"/>
      <c r="AI616" s="235" t="n"/>
      <c r="AJ616" s="235" t="n"/>
      <c r="AK616" s="195" t="n">
        <v>112</v>
      </c>
      <c r="AL616" s="195" t="n">
        <v>110</v>
      </c>
      <c r="AM616" s="235" t="n"/>
      <c r="AN616" s="235" t="n"/>
      <c r="AO616" s="282" t="n"/>
      <c r="AP616" s="219" t="n">
        <v>90</v>
      </c>
      <c r="AQ616" s="220" t="n">
        <v>120</v>
      </c>
      <c r="AR616" s="218" t="n"/>
      <c r="AS616" s="218" t="n"/>
      <c r="AT616" s="218" t="n"/>
      <c r="AU616" s="218" t="n"/>
      <c r="AV616" s="218" t="n">
        <v>100800</v>
      </c>
      <c r="AW616" s="218" t="n">
        <v>560</v>
      </c>
      <c r="AX616" s="218" t="n">
        <v>280</v>
      </c>
      <c r="AY616" s="218" t="n">
        <v>140</v>
      </c>
      <c r="AZ616" s="218" t="n"/>
      <c r="BA616" s="218" t="n"/>
      <c r="BB616" s="218" t="n"/>
      <c r="BC616" s="218" t="n"/>
      <c r="BD616" s="218" t="n"/>
      <c r="BE616" s="218" t="n"/>
      <c r="BF616" s="218" t="n"/>
      <c r="BG616" s="218" t="n"/>
      <c r="BH616" s="218" t="n">
        <v>101780</v>
      </c>
      <c r="BI616" s="218" t="n"/>
      <c r="BJ616" s="218" t="n"/>
      <c r="BK616" s="218" t="n">
        <v>181440</v>
      </c>
      <c r="BL616" s="218" t="n"/>
      <c r="BM616" s="218" t="n"/>
      <c r="BN616" s="218" t="n"/>
      <c r="BO616" s="218" t="n"/>
      <c r="BP616" s="218" t="n"/>
      <c r="BQ616" s="218" t="n"/>
      <c r="BR616" s="218" t="n"/>
      <c r="BS616" s="218" t="n"/>
      <c r="BT616" s="218" t="n"/>
      <c r="BU616" s="218" t="n"/>
      <c r="BV616" s="218" t="n"/>
      <c r="BW616" s="218" t="n"/>
      <c r="BX616" s="221" t="n"/>
      <c r="BY616" s="221" t="n"/>
      <c r="BZ616" s="221" t="n"/>
      <c r="CA616" s="221" t="n"/>
      <c r="CB616" s="221" t="n"/>
      <c r="CC616" s="221" t="n"/>
      <c r="CD616" s="221" t="n"/>
      <c r="CE616" s="221" t="n"/>
      <c r="CF616" s="221" t="n"/>
      <c r="CG616" s="222" t="n"/>
      <c r="CH616" s="217" t="n">
        <v>0.015</v>
      </c>
      <c r="CI616" s="449" t="n"/>
      <c r="CJ616" s="224" t="n"/>
      <c r="CK616" s="196" t="n"/>
      <c r="CL616" s="196" t="n"/>
      <c r="CM616" s="196" t="n"/>
      <c r="CN616" s="196" t="n"/>
      <c r="CO616" s="196" t="inlineStr">
        <is>
          <t>ميلو</t>
        </is>
      </c>
      <c r="CP616" s="24" t="inlineStr">
        <is>
          <t>ميلو</t>
        </is>
      </c>
      <c r="CQ616" s="367" t="n"/>
      <c r="CR616" s="367" t="n"/>
      <c r="CS616" s="367" t="n">
        <v>4</v>
      </c>
      <c r="CT616" s="367" t="n"/>
      <c r="CU616" s="367" t="n"/>
      <c r="CV616" s="367" t="n"/>
      <c r="CW616" s="367" t="n"/>
      <c r="CX616" s="367" t="n"/>
      <c r="CY616" s="367" t="n"/>
      <c r="CZ616" s="235">
        <f>IFERROR(ROUND(AVERAGE(O616:S616,AA616:AE616),0),"")</f>
        <v/>
      </c>
      <c r="DA616" s="235">
        <f>IFERROR(AVERAGE(T616:X616,AF616:AJ616),"")</f>
        <v/>
      </c>
      <c r="DB616" s="96" t="n"/>
      <c r="DC616" s="431">
        <f>SUM(BL616:BT616,AW616:BE616)</f>
        <v/>
      </c>
      <c r="DD616">
        <f>ROUND(DC616/K616,0)</f>
        <v/>
      </c>
      <c r="DE616">
        <f>IFERROR(ROUND(AVERAGE(Y616:Z616,AK616:AL616),0),"")</f>
        <v/>
      </c>
      <c r="DF616" s="218">
        <f>IFERROR(ROUND((3600/DE616*J616),0),"")</f>
        <v/>
      </c>
      <c r="DG616">
        <f>IFERROR(ROUND(DD616/DF616,1),"")</f>
        <v/>
      </c>
      <c r="DH616" s="431">
        <f>DD616+DB616</f>
        <v/>
      </c>
      <c r="DI616">
        <f>DC616/DH616</f>
        <v/>
      </c>
      <c r="DK616" s="431">
        <f>DF616-AP616</f>
        <v/>
      </c>
      <c r="DL616" s="367" t="n"/>
      <c r="DM616" s="367" t="n"/>
      <c r="DN616" s="367" t="n"/>
      <c r="DO616" s="367" t="n"/>
      <c r="DP616" s="367" t="n"/>
      <c r="DQ616" s="367" t="n"/>
      <c r="DR616" s="367" t="n"/>
      <c r="DS616" s="367" t="n"/>
      <c r="DT616" s="367" t="n"/>
      <c r="DU616" s="367" t="n"/>
      <c r="DV616" s="367" t="n"/>
      <c r="DW616" s="367" t="n"/>
      <c r="DX616" s="367" t="n"/>
      <c r="DY616" s="367" t="n"/>
      <c r="DZ616" s="367" t="n"/>
      <c r="EA616" s="367" t="n"/>
      <c r="EB616" s="367" t="n"/>
      <c r="EC616" s="367" t="n"/>
      <c r="ED616" s="367" t="n"/>
      <c r="EE616" s="367" t="n"/>
      <c r="EF616" s="367" t="n"/>
      <c r="EG616" s="367" t="n"/>
      <c r="EH616" s="367" t="n"/>
      <c r="EI616" s="367" t="n"/>
    </row>
    <row r="617" ht="31.5" customFormat="1" customHeight="1" s="242">
      <c r="A617" s="236" t="n">
        <v>2022</v>
      </c>
      <c r="B617" s="192" t="n">
        <v>1</v>
      </c>
      <c r="C617" s="448" t="n">
        <v>44590</v>
      </c>
      <c r="D617" s="192" t="n">
        <v>395</v>
      </c>
      <c r="E617" s="192" t="n">
        <v>608</v>
      </c>
      <c r="F617" s="192" t="n">
        <v>7</v>
      </c>
      <c r="G617" s="241" t="inlineStr">
        <is>
          <t>مجموعة زوايا منلو خلفية</t>
        </is>
      </c>
      <c r="H617" t="inlineStr">
        <is>
          <t>FMMINI30000043</t>
        </is>
      </c>
      <c r="I617" t="inlineStr">
        <is>
          <t>1400*1700</t>
        </is>
      </c>
      <c r="J617" t="n">
        <v>3</v>
      </c>
      <c r="K617" t="n">
        <v>3</v>
      </c>
      <c r="L617" s="243" t="n">
        <v>110</v>
      </c>
      <c r="M617" s="244" t="n">
        <v>102.3</v>
      </c>
      <c r="N617" s="245" t="n">
        <v>117.7</v>
      </c>
      <c r="O617" s="235" t="n"/>
      <c r="P617" s="235" t="n">
        <v>22400</v>
      </c>
      <c r="Q617" s="235" t="n">
        <v>22820</v>
      </c>
      <c r="R617" s="235" t="n"/>
      <c r="S617" s="235" t="n"/>
      <c r="T617" s="235" t="n"/>
      <c r="U617" s="235" t="n">
        <v>14000</v>
      </c>
      <c r="V617" s="235" t="n">
        <v>15540</v>
      </c>
      <c r="W617" s="235" t="n"/>
      <c r="X617" s="235" t="n"/>
      <c r="Y617" s="195" t="n">
        <v>112</v>
      </c>
      <c r="Z617" s="195" t="n">
        <v>111</v>
      </c>
      <c r="AA617" s="235" t="n"/>
      <c r="AB617" s="235" t="n"/>
      <c r="AC617" s="235" t="n"/>
      <c r="AD617" s="235" t="n"/>
      <c r="AE617" s="235" t="n"/>
      <c r="AF617" s="235" t="n"/>
      <c r="AG617" s="235" t="n"/>
      <c r="AH617" s="235" t="n"/>
      <c r="AI617" s="235" t="n"/>
      <c r="AJ617" s="235" t="n"/>
      <c r="AK617" s="195" t="n">
        <v>112</v>
      </c>
      <c r="AL617" s="195" t="n">
        <v>110</v>
      </c>
      <c r="AM617" s="235" t="n"/>
      <c r="AN617" s="235" t="n"/>
      <c r="AO617" s="282" t="n"/>
      <c r="AP617" s="219" t="n">
        <v>90</v>
      </c>
      <c r="AQ617" s="220" t="n">
        <v>120</v>
      </c>
      <c r="AR617" s="218" t="n"/>
      <c r="AS617" s="218" t="n"/>
      <c r="AT617" s="218" t="n"/>
      <c r="AU617" s="218" t="n"/>
      <c r="AV617" s="218" t="n">
        <v>100800</v>
      </c>
      <c r="AW617" s="218" t="n">
        <v>280</v>
      </c>
      <c r="AX617" s="218" t="n">
        <v>280</v>
      </c>
      <c r="AY617" s="218" t="n">
        <v>560</v>
      </c>
      <c r="AZ617" s="218" t="n"/>
      <c r="BA617" s="218" t="n"/>
      <c r="BB617" s="218" t="n"/>
      <c r="BC617" s="218" t="n"/>
      <c r="BD617" s="218" t="n"/>
      <c r="BE617" s="218" t="n"/>
      <c r="BF617" s="218" t="n"/>
      <c r="BG617" s="218" t="n"/>
      <c r="BH617" s="218" t="n">
        <v>101920</v>
      </c>
      <c r="BI617" s="218" t="n"/>
      <c r="BJ617" s="218" t="n"/>
      <c r="BK617" s="218" t="n">
        <v>181440</v>
      </c>
      <c r="BL617" s="218" t="n"/>
      <c r="BM617" s="218" t="n"/>
      <c r="BN617" s="218" t="n"/>
      <c r="BO617" s="218" t="n"/>
      <c r="BP617" s="218" t="n"/>
      <c r="BQ617" s="218" t="n"/>
      <c r="BR617" s="218" t="n"/>
      <c r="BS617" s="218" t="n"/>
      <c r="BT617" s="218" t="n"/>
      <c r="BU617" s="218" t="n"/>
      <c r="BV617" s="218" t="n"/>
      <c r="BW617" s="218" t="n"/>
      <c r="BX617" s="221" t="n"/>
      <c r="BY617" s="221" t="n"/>
      <c r="BZ617" s="221" t="n"/>
      <c r="CA617" s="221" t="n"/>
      <c r="CB617" s="221" t="n"/>
      <c r="CC617" s="221" t="n"/>
      <c r="CD617" s="221" t="n"/>
      <c r="CE617" s="221" t="n"/>
      <c r="CF617" s="221" t="n"/>
      <c r="CG617" s="222" t="n"/>
      <c r="CH617" s="217" t="n">
        <v>0.015</v>
      </c>
      <c r="CI617" s="449" t="n"/>
      <c r="CJ617" s="224" t="n"/>
      <c r="CK617" s="196" t="n"/>
      <c r="CL617" s="196" t="n"/>
      <c r="CM617" s="196" t="n"/>
      <c r="CN617" s="196" t="n"/>
      <c r="CO617" s="196" t="inlineStr">
        <is>
          <t>ميلو</t>
        </is>
      </c>
      <c r="CP617" s="24" t="inlineStr">
        <is>
          <t>ميلو</t>
        </is>
      </c>
      <c r="CQ617" s="367" t="n"/>
      <c r="CR617" s="367" t="n"/>
      <c r="CS617" s="367" t="n">
        <v>4</v>
      </c>
      <c r="CT617" s="367" t="n"/>
      <c r="CU617" s="367" t="n"/>
      <c r="CV617" s="367" t="n"/>
      <c r="CW617" s="367" t="n"/>
      <c r="CX617" s="367" t="n"/>
      <c r="CY617" s="367" t="n"/>
      <c r="CZ617" s="235">
        <f>IFERROR(ROUND(AVERAGE(O617:S617,AA617:AE617),0),"")</f>
        <v/>
      </c>
      <c r="DA617" s="235">
        <f>IFERROR(AVERAGE(T617:X617,AF617:AJ617),"")</f>
        <v/>
      </c>
      <c r="DB617" s="96" t="n"/>
      <c r="DC617" s="431">
        <f>SUM(BL617:BT617,AW617:BE617)</f>
        <v/>
      </c>
      <c r="DD617">
        <f>ROUND(DC617/K617,0)</f>
        <v/>
      </c>
      <c r="DE617">
        <f>IFERROR(ROUND(AVERAGE(Y617:Z617,AK617:AL617),0),"")</f>
        <v/>
      </c>
      <c r="DF617" s="218">
        <f>IFERROR(ROUND((3600/DE617*J617),0),"")</f>
        <v/>
      </c>
      <c r="DG617">
        <f>IFERROR(ROUND(DD617/DF617,1),"")</f>
        <v/>
      </c>
      <c r="DH617" s="431">
        <f>DD617+DB617</f>
        <v/>
      </c>
      <c r="DI617">
        <f>DC617/DH617</f>
        <v/>
      </c>
      <c r="DK617" s="431">
        <f>DF617-AP617</f>
        <v/>
      </c>
      <c r="DL617" s="367" t="n"/>
      <c r="DM617" s="367" t="n"/>
      <c r="DN617" s="367" t="n"/>
      <c r="DO617" s="367" t="n"/>
      <c r="DP617" s="367" t="n"/>
      <c r="DQ617" s="367" t="n"/>
      <c r="DR617" s="367" t="n"/>
      <c r="DS617" s="367" t="n"/>
      <c r="DT617" s="367" t="n"/>
      <c r="DU617" s="367" t="n"/>
      <c r="DV617" s="367" t="n"/>
      <c r="DW617" s="367" t="n"/>
      <c r="DX617" s="367" t="n"/>
      <c r="DY617" s="367" t="n"/>
      <c r="DZ617" s="367" t="n"/>
      <c r="EA617" s="367" t="n"/>
      <c r="EB617" s="367" t="n"/>
      <c r="EC617" s="367" t="n"/>
      <c r="ED617" s="367" t="n"/>
      <c r="EE617" s="367" t="n"/>
      <c r="EF617" s="367" t="n"/>
      <c r="EG617" s="367" t="n"/>
      <c r="EH617" s="367" t="n"/>
      <c r="EI617" s="367" t="n"/>
    </row>
    <row r="618" ht="31.5" customFormat="1" customHeight="1" s="242">
      <c r="A618" s="236" t="n">
        <v>2022</v>
      </c>
      <c r="B618" s="192" t="n">
        <v>1</v>
      </c>
      <c r="C618" s="448" t="n">
        <v>44590</v>
      </c>
      <c r="D618" s="192" t="n">
        <v>395</v>
      </c>
      <c r="E618" s="192" t="n">
        <v>609</v>
      </c>
      <c r="F618" s="192" t="n">
        <v>7</v>
      </c>
      <c r="G618" s="241" t="inlineStr">
        <is>
          <t>قاعده فوم جديده- منلو</t>
        </is>
      </c>
      <c r="H618" t="inlineStr">
        <is>
          <t>FMMINI10000044</t>
        </is>
      </c>
      <c r="I618" t="inlineStr">
        <is>
          <t>1400*1700</t>
        </is>
      </c>
      <c r="J618" t="n">
        <v>3</v>
      </c>
      <c r="K618" t="n">
        <v>3</v>
      </c>
      <c r="L618" s="243" t="n">
        <v>50</v>
      </c>
      <c r="M618" s="244" t="n">
        <v>46.5</v>
      </c>
      <c r="N618" s="245" t="n">
        <v>53.5</v>
      </c>
      <c r="O618" s="235" t="n"/>
      <c r="P618" s="235" t="n">
        <v>9240</v>
      </c>
      <c r="Q618" s="235" t="n">
        <v>8960</v>
      </c>
      <c r="R618" s="235" t="n"/>
      <c r="S618" s="235" t="n"/>
      <c r="T618" s="235" t="n"/>
      <c r="U618" s="235" t="n">
        <v>5740</v>
      </c>
      <c r="V618" s="235" t="n">
        <v>7280</v>
      </c>
      <c r="W618" s="235" t="n"/>
      <c r="X618" s="235" t="n"/>
      <c r="Y618" s="195" t="n">
        <v>112</v>
      </c>
      <c r="Z618" s="195" t="n">
        <v>111</v>
      </c>
      <c r="AA618" s="235" t="n"/>
      <c r="AB618" s="235" t="n"/>
      <c r="AC618" s="235" t="n"/>
      <c r="AD618" s="235" t="n"/>
      <c r="AE618" s="235" t="n"/>
      <c r="AF618" s="235" t="n"/>
      <c r="AG618" s="235" t="n"/>
      <c r="AH618" s="235" t="n"/>
      <c r="AI618" s="235" t="n"/>
      <c r="AJ618" s="235" t="n"/>
      <c r="AK618" s="195" t="n">
        <v>112</v>
      </c>
      <c r="AL618" s="195" t="n">
        <v>110</v>
      </c>
      <c r="AM618" s="235" t="n"/>
      <c r="AN618" s="235" t="n"/>
      <c r="AO618" s="282" t="n"/>
      <c r="AP618" s="219" t="n">
        <v>90</v>
      </c>
      <c r="AQ618" s="220" t="n">
        <v>120</v>
      </c>
      <c r="AR618" s="218" t="n"/>
      <c r="AS618" s="218" t="n"/>
      <c r="AT618" s="218" t="n"/>
      <c r="AU618" s="218" t="n"/>
      <c r="AV618" s="218" t="n">
        <v>100800</v>
      </c>
      <c r="AW618" s="218" t="n">
        <v>420</v>
      </c>
      <c r="AX618" s="218" t="n">
        <v>420</v>
      </c>
      <c r="AY618" s="218" t="n">
        <v>560</v>
      </c>
      <c r="AZ618" s="218" t="n"/>
      <c r="BA618" s="218" t="n"/>
      <c r="BB618" s="218" t="n"/>
      <c r="BC618" s="218" t="n"/>
      <c r="BD618" s="218" t="n"/>
      <c r="BE618" s="218" t="n"/>
      <c r="BF618" s="218" t="n"/>
      <c r="BG618" s="218" t="n"/>
      <c r="BH618" s="218" t="n">
        <v>102200</v>
      </c>
      <c r="BI618" s="218" t="n"/>
      <c r="BJ618" s="218" t="n"/>
      <c r="BK618" s="218" t="n">
        <v>181440</v>
      </c>
      <c r="BL618" s="218" t="n"/>
      <c r="BM618" s="218" t="n"/>
      <c r="BN618" s="218" t="n"/>
      <c r="BO618" s="218" t="n"/>
      <c r="BP618" s="218" t="n"/>
      <c r="BQ618" s="218" t="n"/>
      <c r="BR618" s="218" t="n"/>
      <c r="BS618" s="218" t="n"/>
      <c r="BT618" s="218" t="n"/>
      <c r="BU618" s="218" t="n"/>
      <c r="BV618" s="218" t="n"/>
      <c r="BW618" s="218" t="n"/>
      <c r="BX618" s="221" t="n"/>
      <c r="BY618" s="221" t="n"/>
      <c r="BZ618" s="221" t="n"/>
      <c r="CA618" s="221" t="n"/>
      <c r="CB618" s="221" t="n"/>
      <c r="CC618" s="221" t="n"/>
      <c r="CD618" s="221" t="n"/>
      <c r="CE618" s="221" t="n"/>
      <c r="CF618" s="221" t="n"/>
      <c r="CG618" s="222" t="n"/>
      <c r="CH618" s="217" t="n">
        <v>0.015</v>
      </c>
      <c r="CI618" s="449" t="n"/>
      <c r="CJ618" s="224" t="n"/>
      <c r="CK618" s="196" t="n"/>
      <c r="CL618" s="196" t="n"/>
      <c r="CM618" s="196" t="n"/>
      <c r="CN618" s="196" t="n"/>
      <c r="CO618" s="196" t="inlineStr">
        <is>
          <t>ميلو</t>
        </is>
      </c>
      <c r="CP618" s="24" t="inlineStr">
        <is>
          <t>ميلو</t>
        </is>
      </c>
      <c r="CQ618" s="367" t="n"/>
      <c r="CR618" s="367" t="n"/>
      <c r="CS618" s="367" t="n">
        <v>4</v>
      </c>
      <c r="CT618" s="367" t="n"/>
      <c r="CU618" s="367" t="n"/>
      <c r="CV618" s="367" t="n"/>
      <c r="CW618" s="367" t="n"/>
      <c r="CX618" s="367" t="n"/>
      <c r="CY618" s="367" t="n"/>
      <c r="CZ618" s="235">
        <f>IFERROR(ROUND(AVERAGE(O618:S618,AA618:AE618),0),"")</f>
        <v/>
      </c>
      <c r="DA618" s="235">
        <f>IFERROR(AVERAGE(T618:X618,AF618:AJ618),"")</f>
        <v/>
      </c>
      <c r="DB618" s="96" t="n"/>
      <c r="DC618" s="431">
        <f>SUM(BL618:BT618,AW618:BE618)</f>
        <v/>
      </c>
      <c r="DD618">
        <f>ROUND(DC618/K618,0)</f>
        <v/>
      </c>
      <c r="DE618">
        <f>IFERROR(ROUND(AVERAGE(Y618:Z618,AK618:AL618),0),"")</f>
        <v/>
      </c>
      <c r="DF618" s="218">
        <f>IFERROR(ROUND((3600/DE618*J618),0),"")</f>
        <v/>
      </c>
      <c r="DG618">
        <f>IFERROR(ROUND(DD618/DF618,1),"")</f>
        <v/>
      </c>
      <c r="DH618" s="431">
        <f>DD618+DB618</f>
        <v/>
      </c>
      <c r="DI618">
        <f>DC618/DH618</f>
        <v/>
      </c>
      <c r="DK618" s="431">
        <f>DF618-AP618</f>
        <v/>
      </c>
      <c r="DL618" s="367" t="n"/>
      <c r="DM618" s="367" t="n"/>
      <c r="DN618" s="367" t="n"/>
      <c r="DO618" s="367" t="n"/>
      <c r="DP618" s="367" t="n"/>
      <c r="DQ618" s="367" t="n"/>
      <c r="DR618" s="367" t="n"/>
      <c r="DS618" s="367" t="n"/>
      <c r="DT618" s="367" t="n"/>
      <c r="DU618" s="367" t="n"/>
      <c r="DV618" s="367" t="n"/>
      <c r="DW618" s="367" t="n"/>
      <c r="DX618" s="367" t="n"/>
      <c r="DY618" s="367" t="n"/>
      <c r="DZ618" s="367" t="n"/>
      <c r="EA618" s="367" t="n"/>
      <c r="EB618" s="367" t="n"/>
      <c r="EC618" s="367" t="n"/>
      <c r="ED618" s="367" t="n"/>
      <c r="EE618" s="367" t="n"/>
      <c r="EF618" s="367" t="n"/>
      <c r="EG618" s="367" t="n"/>
      <c r="EH618" s="367" t="n"/>
      <c r="EI618" s="367" t="n"/>
    </row>
    <row r="619" ht="31.5" customFormat="1" customHeight="1" s="242">
      <c r="A619" s="236" t="n">
        <v>2022</v>
      </c>
      <c r="B619" s="192" t="n">
        <v>1</v>
      </c>
      <c r="C619" s="448" t="n">
        <v>44590</v>
      </c>
      <c r="D619" s="192" t="n">
        <v>419</v>
      </c>
      <c r="E619" s="192" t="n">
        <v>670</v>
      </c>
      <c r="F619" s="192" t="n">
        <v>7</v>
      </c>
      <c r="G619" s="241" t="inlineStr">
        <is>
          <t>LG43UP77</t>
        </is>
      </c>
      <c r="H619" t="inlineStr">
        <is>
          <t>FMLGEI043UP770</t>
        </is>
      </c>
      <c r="I619" t="inlineStr">
        <is>
          <t>1400*1700</t>
        </is>
      </c>
      <c r="J619" t="n">
        <v>4</v>
      </c>
      <c r="K619" t="n">
        <v>2</v>
      </c>
      <c r="L619" s="243" t="n">
        <v>298</v>
      </c>
      <c r="M619" s="244" t="n">
        <v>280.418</v>
      </c>
      <c r="N619" s="245" t="n">
        <v>319.158</v>
      </c>
      <c r="O619" s="235" t="n"/>
      <c r="P619" s="235" t="n">
        <v>14056</v>
      </c>
      <c r="Q619" s="235" t="n">
        <v>14448</v>
      </c>
      <c r="R619" s="235" t="n">
        <v>13944</v>
      </c>
      <c r="S619" s="235" t="n">
        <v>14000</v>
      </c>
      <c r="T619" s="235" t="n"/>
      <c r="U619" s="235" t="n">
        <v>10528</v>
      </c>
      <c r="V619" s="235" t="n">
        <v>10640</v>
      </c>
      <c r="W619" s="235" t="n">
        <v>10472</v>
      </c>
      <c r="X619" s="235" t="n">
        <v>10248</v>
      </c>
      <c r="Y619" s="195" t="n">
        <v>155</v>
      </c>
      <c r="Z619" s="195" t="n">
        <v>159</v>
      </c>
      <c r="AA619" s="235" t="n">
        <v>14616</v>
      </c>
      <c r="AB619" s="235" t="n">
        <v>13048</v>
      </c>
      <c r="AC619" s="235" t="n">
        <v>14280</v>
      </c>
      <c r="AD619" s="235" t="n">
        <v>13552</v>
      </c>
      <c r="AE619" s="235" t="n">
        <v>12936</v>
      </c>
      <c r="AF619" s="235" t="n">
        <v>10808</v>
      </c>
      <c r="AG619" s="235" t="n">
        <v>10640</v>
      </c>
      <c r="AH619" s="235" t="n">
        <v>10528</v>
      </c>
      <c r="AI619" s="235" t="n">
        <v>10136</v>
      </c>
      <c r="AJ619" s="235" t="n">
        <v>10528</v>
      </c>
      <c r="AK619" s="195" t="n">
        <v>161</v>
      </c>
      <c r="AL619" s="195" t="n">
        <v>162</v>
      </c>
      <c r="AM619" s="235" t="n"/>
      <c r="AN619" s="235" t="n"/>
      <c r="AO619" s="282" t="n"/>
      <c r="AP619" s="219" t="n">
        <v>96</v>
      </c>
      <c r="AQ619" s="220" t="n">
        <v>150</v>
      </c>
      <c r="AR619" s="218" t="n"/>
      <c r="AS619" s="218" t="n"/>
      <c r="AT619" s="218" t="n"/>
      <c r="AU619" s="218" t="n"/>
      <c r="AV619" s="218" t="n"/>
      <c r="AW619" s="218" t="n"/>
      <c r="AX619" s="218" t="n"/>
      <c r="AY619" s="218" t="n"/>
      <c r="AZ619" s="218" t="n"/>
      <c r="BA619" s="218" t="n"/>
      <c r="BB619" s="218" t="n"/>
      <c r="BC619" s="218" t="n"/>
      <c r="BD619" s="218" t="n"/>
      <c r="BE619" s="218" t="n"/>
      <c r="BF619" s="218" t="n"/>
      <c r="BG619" s="218" t="n"/>
      <c r="BH619" s="218" t="n"/>
      <c r="BI619" s="218" t="n"/>
      <c r="BJ619" s="218" t="n"/>
      <c r="BK619" s="218" t="n"/>
      <c r="BL619" s="218" t="n"/>
      <c r="BM619" s="218" t="n"/>
      <c r="BN619" s="218" t="n"/>
      <c r="BO619" s="218" t="n"/>
      <c r="BP619" s="218" t="n"/>
      <c r="BQ619" s="218" t="n"/>
      <c r="BR619" s="218" t="n"/>
      <c r="BS619" s="218" t="n"/>
      <c r="BT619" s="218" t="n"/>
      <c r="BU619" s="218" t="n"/>
      <c r="BV619" s="218" t="n"/>
      <c r="BW619" s="218" t="n"/>
      <c r="BX619" s="221" t="n"/>
      <c r="BY619" s="221" t="n"/>
      <c r="BZ619" s="221" t="n"/>
      <c r="CA619" s="221" t="n"/>
      <c r="CB619" s="221" t="n"/>
      <c r="CC619" s="221" t="n"/>
      <c r="CD619" s="221" t="n"/>
      <c r="CE619" s="221" t="n"/>
      <c r="CF619" s="221" t="n"/>
      <c r="CG619" s="222" t="n"/>
      <c r="CH619" s="217" t="n">
        <v>0.015</v>
      </c>
      <c r="CI619" s="449" t="n"/>
      <c r="CJ619" s="224" t="n"/>
      <c r="CK619" s="196" t="n"/>
      <c r="CL619" s="196" t="n"/>
      <c r="CM619" s="196" t="n"/>
      <c r="CN619" s="196" t="n"/>
      <c r="CO619" s="196" t="inlineStr">
        <is>
          <t>LG</t>
        </is>
      </c>
      <c r="CP619" s="24" t="inlineStr">
        <is>
          <t>HE</t>
        </is>
      </c>
      <c r="CQ619" s="367" t="inlineStr">
        <is>
          <t>MFZ67209801</t>
        </is>
      </c>
      <c r="CR619" s="367" t="inlineStr">
        <is>
          <t>mma</t>
        </is>
      </c>
      <c r="CS619" s="367" t="n">
        <v>4</v>
      </c>
      <c r="CT619" s="367" t="n"/>
      <c r="CU619" s="367" t="n"/>
      <c r="CV619" s="367" t="n"/>
      <c r="CW619" s="367" t="n"/>
      <c r="CX619" s="367" t="n"/>
      <c r="CY619" s="367" t="n"/>
      <c r="CZ619" s="235">
        <f>IFERROR(ROUND(AVERAGE(O619:S619,AA619:AE619),0),"")</f>
        <v/>
      </c>
      <c r="DA619" s="235">
        <f>IFERROR(AVERAGE(T619:X619,AF619:AJ619),"")</f>
        <v/>
      </c>
      <c r="DB619" s="96" t="n"/>
      <c r="DC619" s="431">
        <f>SUM(BL619:BT619,AW619:BE619)</f>
        <v/>
      </c>
      <c r="DD619">
        <f>ROUND(DC619/K619,0)</f>
        <v/>
      </c>
      <c r="DE619">
        <f>IFERROR(ROUND(AVERAGE(Y619:Z619,AK619:AL619),0),"")</f>
        <v/>
      </c>
      <c r="DF619" s="218">
        <f>IFERROR(ROUND((3600/DE619*J619),0),"")</f>
        <v/>
      </c>
      <c r="DG619">
        <f>IFERROR(ROUND(DD619/DF619,1),"")</f>
        <v/>
      </c>
      <c r="DH619" s="431">
        <f>DD619+DB619</f>
        <v/>
      </c>
      <c r="DI619">
        <f>DC619/DH619</f>
        <v/>
      </c>
      <c r="DK619" s="431">
        <f>DF619-AP619</f>
        <v/>
      </c>
      <c r="DL619" s="367" t="n"/>
      <c r="DM619" s="367" t="n"/>
      <c r="DN619" s="367" t="n"/>
      <c r="DO619" s="367" t="n"/>
      <c r="DP619" s="367" t="n"/>
      <c r="DQ619" s="367" t="n"/>
      <c r="DR619" s="367" t="n"/>
      <c r="DS619" s="367" t="n"/>
      <c r="DT619" s="367" t="n"/>
      <c r="DU619" s="367" t="n"/>
      <c r="DV619" s="367" t="n"/>
      <c r="DW619" s="367" t="n"/>
      <c r="DX619" s="367" t="n"/>
      <c r="DY619" s="367" t="n"/>
      <c r="DZ619" s="367" t="n"/>
      <c r="EA619" s="367" t="n"/>
      <c r="EB619" s="367" t="n"/>
      <c r="EC619" s="367" t="n"/>
      <c r="ED619" s="367" t="n"/>
      <c r="EE619" s="367" t="n"/>
      <c r="EF619" s="367" t="n"/>
      <c r="EG619" s="367" t="n"/>
      <c r="EH619" s="367" t="n"/>
      <c r="EI619" s="367" t="n"/>
    </row>
    <row r="620" ht="31.5" customFormat="1" customHeight="1" s="242">
      <c r="A620" s="236" t="n">
        <v>2022</v>
      </c>
      <c r="B620" s="192" t="n">
        <v>1</v>
      </c>
      <c r="C620" s="448" t="n">
        <v>44590</v>
      </c>
      <c r="D620" s="192" t="n">
        <v>434</v>
      </c>
      <c r="E620" s="192" t="n">
        <v>752</v>
      </c>
      <c r="F620" s="192" t="n">
        <v>7</v>
      </c>
      <c r="G620" s="241" t="inlineStr">
        <is>
          <t>LG Nano80-side-left</t>
        </is>
      </c>
      <c r="H620" t="inlineStr">
        <is>
          <t>FMLGEI3465NA80</t>
        </is>
      </c>
      <c r="I620" t="inlineStr">
        <is>
          <t>1400*1700</t>
        </is>
      </c>
      <c r="J620" t="n">
        <v>1</v>
      </c>
      <c r="K620" t="n">
        <v>4</v>
      </c>
      <c r="L620" s="243" t="n">
        <v>52</v>
      </c>
      <c r="M620" s="244" t="n">
        <v>48.932</v>
      </c>
      <c r="N620" s="245" t="n">
        <v>55.692</v>
      </c>
      <c r="O620" s="235" t="n"/>
      <c r="P620" s="235" t="n"/>
      <c r="Q620" s="235" t="n"/>
      <c r="R620" s="235" t="n"/>
      <c r="S620" s="235" t="n"/>
      <c r="T620" s="235" t="n"/>
      <c r="U620" s="235" t="n"/>
      <c r="V620" s="235" t="n"/>
      <c r="W620" s="235" t="n"/>
      <c r="X620" s="235" t="n"/>
      <c r="Y620" s="195" t="n">
        <v>178</v>
      </c>
      <c r="Z620" s="195" t="n">
        <v>174</v>
      </c>
      <c r="AA620" s="235" t="n"/>
      <c r="AB620" s="235" t="n"/>
      <c r="AC620" s="235" t="n"/>
      <c r="AD620" s="235" t="n"/>
      <c r="AE620" s="235" t="n"/>
      <c r="AF620" s="235" t="n"/>
      <c r="AG620" s="235" t="n"/>
      <c r="AH620" s="235" t="n"/>
      <c r="AI620" s="235" t="n"/>
      <c r="AJ620" s="235" t="n"/>
      <c r="AK620" s="195" t="n">
        <v>177</v>
      </c>
      <c r="AL620" s="195" t="n">
        <v>181</v>
      </c>
      <c r="AM620" s="235" t="n"/>
      <c r="AN620" s="235" t="n"/>
      <c r="AO620" s="282" t="n"/>
      <c r="AP620" s="219" t="n">
        <v>33</v>
      </c>
      <c r="AQ620" s="220" t="n">
        <v>108</v>
      </c>
      <c r="AR620" s="218" t="n"/>
      <c r="AS620" s="218" t="n"/>
      <c r="AT620" s="218" t="n"/>
      <c r="AU620" s="218" t="n"/>
      <c r="AV620" s="218" t="n"/>
      <c r="AW620" s="218" t="n"/>
      <c r="AX620" s="218" t="n"/>
      <c r="AY620" s="218" t="n"/>
      <c r="AZ620" s="218" t="n"/>
      <c r="BA620" s="218" t="n"/>
      <c r="BB620" s="218" t="n"/>
      <c r="BC620" s="218" t="n"/>
      <c r="BD620" s="218" t="n"/>
      <c r="BE620" s="218" t="n"/>
      <c r="BF620" s="218" t="n"/>
      <c r="BG620" s="218" t="n"/>
      <c r="BH620" s="218" t="n"/>
      <c r="BI620" s="218" t="n"/>
      <c r="BJ620" s="218" t="n"/>
      <c r="BK620" s="218" t="n"/>
      <c r="BL620" s="218" t="n"/>
      <c r="BM620" s="218" t="n"/>
      <c r="BN620" s="218" t="n"/>
      <c r="BO620" s="218" t="n"/>
      <c r="BP620" s="218" t="n"/>
      <c r="BQ620" s="218" t="n"/>
      <c r="BR620" s="218" t="n"/>
      <c r="BS620" s="218" t="n"/>
      <c r="BT620" s="218" t="n"/>
      <c r="BU620" s="218" t="n"/>
      <c r="BV620" s="218" t="n"/>
      <c r="BW620" s="218" t="n"/>
      <c r="BX620" s="221" t="n"/>
      <c r="BY620" s="221" t="n"/>
      <c r="BZ620" s="221" t="n"/>
      <c r="CA620" s="221" t="n"/>
      <c r="CB620" s="221" t="n"/>
      <c r="CC620" s="221" t="n"/>
      <c r="CD620" s="221" t="n"/>
      <c r="CE620" s="221" t="n"/>
      <c r="CF620" s="221" t="n"/>
      <c r="CG620" s="222" t="n"/>
      <c r="CH620" s="217" t="n">
        <v>0.015</v>
      </c>
      <c r="CI620" s="449" t="n"/>
      <c r="CJ620" s="224" t="n"/>
      <c r="CK620" s="196" t="n"/>
      <c r="CL620" s="196" t="n"/>
      <c r="CM620" s="196" t="n"/>
      <c r="CN620" s="196" t="n"/>
      <c r="CO620" s="196" t="inlineStr">
        <is>
          <t>LG</t>
        </is>
      </c>
      <c r="CP620" s="24" t="inlineStr">
        <is>
          <t>HE</t>
        </is>
      </c>
      <c r="CQ620" s="367" t="inlineStr">
        <is>
          <t>MFZ67212202</t>
        </is>
      </c>
      <c r="CR620" s="367" t="inlineStr">
        <is>
          <t>mma</t>
        </is>
      </c>
      <c r="CS620" s="367" t="n">
        <v>4</v>
      </c>
      <c r="CT620" s="367" t="n"/>
      <c r="CU620" s="367" t="n"/>
      <c r="CV620" s="367" t="n"/>
      <c r="CW620" s="367" t="n"/>
      <c r="CX620" s="367" t="n"/>
      <c r="CY620" s="367" t="n"/>
      <c r="CZ620" s="235">
        <f>IFERROR(ROUND(AVERAGE(O620:S620,AA620:AE620),0),"")</f>
        <v/>
      </c>
      <c r="DA620" s="235">
        <f>IFERROR(AVERAGE(T620:X620,AF620:AJ620),"")</f>
        <v/>
      </c>
      <c r="DB620" s="96" t="n"/>
      <c r="DC620" s="431">
        <f>SUM(BL620:BT620,AW620:BE620)</f>
        <v/>
      </c>
      <c r="DD620">
        <f>ROUND(DC620/K620,0)</f>
        <v/>
      </c>
      <c r="DE620">
        <f>IFERROR(ROUND(AVERAGE(Y620:Z620,AK620:AL620),0),"")</f>
        <v/>
      </c>
      <c r="DF620" s="218">
        <f>IFERROR(ROUND((3600/DE620*J620),0),"")</f>
        <v/>
      </c>
      <c r="DG620">
        <f>IFERROR(ROUND(DD620/DF620,1),"")</f>
        <v/>
      </c>
      <c r="DH620" s="431">
        <f>DD620+DB620</f>
        <v/>
      </c>
      <c r="DI620">
        <f>DC620/DH620</f>
        <v/>
      </c>
      <c r="DK620" s="431">
        <f>DF620-AP620</f>
        <v/>
      </c>
      <c r="DL620" s="367" t="n"/>
      <c r="DM620" s="367" t="n"/>
      <c r="DN620" s="367" t="n"/>
      <c r="DO620" s="367" t="n"/>
      <c r="DP620" s="367" t="n"/>
      <c r="DQ620" s="367" t="n"/>
      <c r="DR620" s="367" t="n"/>
      <c r="DS620" s="367" t="n"/>
      <c r="DT620" s="367" t="n"/>
      <c r="DU620" s="367" t="n"/>
      <c r="DV620" s="367" t="n"/>
      <c r="DW620" s="367" t="n"/>
      <c r="DX620" s="367" t="n"/>
      <c r="DY620" s="367" t="n"/>
      <c r="DZ620" s="367" t="n"/>
      <c r="EA620" s="367" t="n"/>
      <c r="EB620" s="367" t="n"/>
      <c r="EC620" s="367" t="n"/>
      <c r="ED620" s="367" t="n"/>
      <c r="EE620" s="367" t="n"/>
      <c r="EF620" s="367" t="n"/>
      <c r="EG620" s="367" t="n"/>
      <c r="EH620" s="367" t="n"/>
      <c r="EI620" s="367" t="n"/>
    </row>
    <row r="621" ht="31.5" customFormat="1" customHeight="1" s="242">
      <c r="A621" s="236" t="n">
        <v>2022</v>
      </c>
      <c r="B621" s="192" t="n">
        <v>1</v>
      </c>
      <c r="C621" s="448" t="n">
        <v>44590</v>
      </c>
      <c r="D621" s="192" t="n">
        <v>125</v>
      </c>
      <c r="E621" s="192" t="n">
        <v>690</v>
      </c>
      <c r="F621" s="192" t="n">
        <v>8</v>
      </c>
      <c r="G621" s="241" t="inlineStr">
        <is>
          <t>زوايا اماميه كيلوباترا</t>
        </is>
      </c>
      <c r="H621" t="inlineStr">
        <is>
          <t>FMDAII2FCP0000</t>
        </is>
      </c>
      <c r="I621" t="inlineStr">
        <is>
          <t>1400*1700</t>
        </is>
      </c>
      <c r="J621" t="n">
        <v>4</v>
      </c>
      <c r="K621" t="n">
        <v>4</v>
      </c>
      <c r="L621" s="243" t="n">
        <v>170</v>
      </c>
      <c r="M621" s="244" t="n">
        <v>153</v>
      </c>
      <c r="N621" s="245" t="n">
        <v>187</v>
      </c>
      <c r="O621" s="235" t="n"/>
      <c r="P621" s="235" t="n"/>
      <c r="Q621" s="235" t="n"/>
      <c r="R621" s="235" t="n"/>
      <c r="S621" s="235" t="n"/>
      <c r="T621" s="235" t="n"/>
      <c r="U621" s="235" t="n"/>
      <c r="V621" s="235" t="n"/>
      <c r="W621" s="235" t="n"/>
      <c r="X621" s="235" t="n"/>
      <c r="Y621" s="195" t="n">
        <v>116</v>
      </c>
      <c r="Z621" s="195" t="n">
        <v>112</v>
      </c>
      <c r="AA621" s="235" t="n"/>
      <c r="AB621" s="235" t="n"/>
      <c r="AC621" s="235" t="n"/>
      <c r="AD621" s="235" t="n"/>
      <c r="AE621" s="235" t="n"/>
      <c r="AF621" s="235" t="n"/>
      <c r="AG621" s="235" t="n"/>
      <c r="AH621" s="235" t="n"/>
      <c r="AI621" s="235" t="n"/>
      <c r="AJ621" s="235" t="n"/>
      <c r="AK621" s="195" t="n">
        <v>115</v>
      </c>
      <c r="AL621" s="195" t="n">
        <v>116</v>
      </c>
      <c r="AM621" s="235" t="n"/>
      <c r="AN621" s="235" t="n"/>
      <c r="AO621" s="282" t="n"/>
      <c r="AP621" s="219" t="n">
        <v>120</v>
      </c>
      <c r="AQ621" s="220" t="n">
        <v>120</v>
      </c>
      <c r="AR621" s="218" t="n"/>
      <c r="AS621" s="218" t="n"/>
      <c r="AT621" s="218" t="n"/>
      <c r="AU621" s="218" t="n"/>
      <c r="AV621" s="218" t="n">
        <v>52152</v>
      </c>
      <c r="AW621" s="218" t="n">
        <v>159</v>
      </c>
      <c r="AX621" s="218" t="n">
        <v>212</v>
      </c>
      <c r="AY621" s="218" t="n"/>
      <c r="AZ621" s="218" t="n"/>
      <c r="BA621" s="218" t="n"/>
      <c r="BB621" s="218" t="n"/>
      <c r="BC621" s="218" t="n"/>
      <c r="BD621" s="218" t="n"/>
      <c r="BE621" s="218" t="n"/>
      <c r="BF621" s="218" t="n"/>
      <c r="BG621" s="218" t="n"/>
      <c r="BH621" s="218" t="n">
        <v>52523</v>
      </c>
      <c r="BI621" s="218" t="n"/>
      <c r="BJ621" s="218" t="n"/>
      <c r="BK621" s="218" t="n"/>
      <c r="BL621" s="218" t="n"/>
      <c r="BM621" s="218" t="n"/>
      <c r="BN621" s="218" t="n"/>
      <c r="BO621" s="218" t="n"/>
      <c r="BP621" s="218" t="n"/>
      <c r="BQ621" s="218" t="n"/>
      <c r="BR621" s="218" t="n"/>
      <c r="BS621" s="218" t="n"/>
      <c r="BT621" s="218" t="n"/>
      <c r="BU621" s="218" t="n"/>
      <c r="BV621" s="218" t="n"/>
      <c r="BW621" s="218" t="n"/>
      <c r="BX621" s="221" t="n"/>
      <c r="BY621" s="221" t="n"/>
      <c r="BZ621" s="221" t="n"/>
      <c r="CA621" s="221" t="n"/>
      <c r="CB621" s="221" t="n"/>
      <c r="CC621" s="221" t="n"/>
      <c r="CD621" s="221" t="n"/>
      <c r="CE621" s="221" t="n"/>
      <c r="CF621" s="221" t="n"/>
      <c r="CG621" s="222" t="n"/>
      <c r="CH621" s="217" t="n">
        <v>0.015</v>
      </c>
      <c r="CI621" s="449" t="n"/>
      <c r="CJ621" s="224" t="n"/>
      <c r="CK621" s="196" t="n"/>
      <c r="CL621" s="196" t="n"/>
      <c r="CM621" s="196" t="n"/>
      <c r="CN621" s="196" t="n"/>
      <c r="CO621" s="196" t="inlineStr">
        <is>
          <t>Media</t>
        </is>
      </c>
      <c r="CP621" s="24" t="inlineStr">
        <is>
          <t>Media</t>
        </is>
      </c>
      <c r="CQ621" s="367" t="n"/>
      <c r="CR621" s="367" t="n"/>
      <c r="CS621" s="367" t="n">
        <v>4</v>
      </c>
      <c r="CT621" s="367" t="n"/>
      <c r="CU621" s="367" t="n"/>
      <c r="CV621" s="367" t="n"/>
      <c r="CW621" s="367" t="n"/>
      <c r="CX621" s="367" t="n"/>
      <c r="CY621" s="367" t="n"/>
      <c r="CZ621" s="235">
        <f>IFERROR(ROUND(AVERAGE(O621:S621,AA621:AE621),0),"")</f>
        <v/>
      </c>
      <c r="DA621" s="235">
        <f>IFERROR(AVERAGE(T621:X621,AF621:AJ621),"")</f>
        <v/>
      </c>
      <c r="DB621" s="96" t="n"/>
      <c r="DC621" s="431">
        <f>SUM(BL621:BT621,AW621:BE621)</f>
        <v/>
      </c>
      <c r="DD621">
        <f>ROUND(DC621/K621,0)</f>
        <v/>
      </c>
      <c r="DE621">
        <f>IFERROR(ROUND(AVERAGE(Y621:Z621,AK621:AL621),0),"")</f>
        <v/>
      </c>
      <c r="DF621" s="218">
        <f>IFERROR(ROUND((3600/DE621*J621),0),"")</f>
        <v/>
      </c>
      <c r="DG621">
        <f>IFERROR(ROUND(DD621/DF621,1),"")</f>
        <v/>
      </c>
      <c r="DH621" s="431">
        <f>DD621+DB621</f>
        <v/>
      </c>
      <c r="DI621">
        <f>DC621/DH621</f>
        <v/>
      </c>
      <c r="DK621" s="431">
        <f>DF621-AP621</f>
        <v/>
      </c>
      <c r="DL621" s="367" t="n"/>
      <c r="DM621" s="367" t="n"/>
      <c r="DN621" s="367" t="n"/>
      <c r="DO621" s="367" t="n"/>
      <c r="DP621" s="367" t="n"/>
      <c r="DQ621" s="367" t="n"/>
      <c r="DR621" s="367" t="n"/>
      <c r="DS621" s="367" t="n"/>
      <c r="DT621" s="367" t="n"/>
      <c r="DU621" s="367" t="n"/>
      <c r="DV621" s="367" t="n"/>
      <c r="DW621" s="367" t="n"/>
      <c r="DX621" s="367" t="n"/>
      <c r="DY621" s="367" t="n"/>
      <c r="DZ621" s="367" t="n"/>
      <c r="EA621" s="367" t="n"/>
      <c r="EB621" s="367" t="n"/>
      <c r="EC621" s="367" t="n"/>
      <c r="ED621" s="367" t="n"/>
      <c r="EE621" s="367" t="n"/>
      <c r="EF621" s="367" t="n"/>
      <c r="EG621" s="367" t="n"/>
      <c r="EH621" s="367" t="n"/>
      <c r="EI621" s="367" t="n"/>
    </row>
    <row r="622" ht="31.5" customFormat="1" customHeight="1" s="242">
      <c r="A622" s="236" t="n">
        <v>2022</v>
      </c>
      <c r="B622" s="192" t="n">
        <v>1</v>
      </c>
      <c r="C622" s="448" t="n">
        <v>44590</v>
      </c>
      <c r="D622" s="192" t="n">
        <v>5</v>
      </c>
      <c r="E622" s="192" t="n">
        <v>13</v>
      </c>
      <c r="F622" s="192" t="n">
        <v>26</v>
      </c>
      <c r="G622" s="241" t="inlineStr">
        <is>
          <t>(إفتا)S1B1 3397201</t>
        </is>
      </c>
      <c r="H622" t="inlineStr">
        <is>
          <t>FMAFTI30000000</t>
        </is>
      </c>
      <c r="I622" t="inlineStr">
        <is>
          <t>850*650</t>
        </is>
      </c>
      <c r="J622" t="n">
        <v>2</v>
      </c>
      <c r="K622" t="n">
        <v>2</v>
      </c>
      <c r="L622" s="243" t="n">
        <v>35.875</v>
      </c>
      <c r="M622" s="244" t="n">
        <v>33.36375</v>
      </c>
      <c r="N622" s="245" t="n">
        <v>38.38625</v>
      </c>
      <c r="O622" s="235" t="n"/>
      <c r="P622" s="235" t="n"/>
      <c r="Q622" s="235" t="n"/>
      <c r="R622" s="235" t="n"/>
      <c r="S622" s="235" t="n"/>
      <c r="T622" s="235" t="n"/>
      <c r="U622" s="235" t="n"/>
      <c r="V622" s="235" t="n"/>
      <c r="W622" s="235" t="n"/>
      <c r="X622" s="235" t="n"/>
      <c r="Y622" s="195" t="n">
        <v>149</v>
      </c>
      <c r="Z622" s="195" t="n">
        <v>156</v>
      </c>
      <c r="AA622" s="235" t="n"/>
      <c r="AB622" s="235" t="n"/>
      <c r="AC622" s="235" t="n"/>
      <c r="AD622" s="235" t="n"/>
      <c r="AE622" s="235" t="n"/>
      <c r="AF622" s="235" t="n"/>
      <c r="AG622" s="235" t="n"/>
      <c r="AH622" s="235" t="n"/>
      <c r="AI622" s="235" t="n"/>
      <c r="AJ622" s="235" t="n"/>
      <c r="AK622" s="195" t="n">
        <v>151</v>
      </c>
      <c r="AL622" s="195" t="n">
        <v>115</v>
      </c>
      <c r="AM622" s="235" t="n"/>
      <c r="AN622" s="235" t="n"/>
      <c r="AO622" s="282" t="n"/>
      <c r="AP622" s="219" t="n">
        <v>59</v>
      </c>
      <c r="AQ622" s="220" t="n">
        <v>122</v>
      </c>
      <c r="AR622" s="218" t="n"/>
      <c r="AS622" s="218" t="n"/>
      <c r="AT622" s="218" t="n"/>
      <c r="AU622" s="218" t="n"/>
      <c r="AV622" s="218" t="n"/>
      <c r="AW622" s="218" t="n"/>
      <c r="AX622" s="218" t="n"/>
      <c r="AY622" s="218" t="n"/>
      <c r="AZ622" s="218" t="n"/>
      <c r="BA622" s="218" t="n"/>
      <c r="BB622" s="218" t="n"/>
      <c r="BC622" s="218" t="n"/>
      <c r="BD622" s="218" t="n"/>
      <c r="BE622" s="218" t="n"/>
      <c r="BF622" s="218" t="n"/>
      <c r="BG622" s="218" t="n"/>
      <c r="BH622" s="218" t="n"/>
      <c r="BI622" s="218" t="n"/>
      <c r="BJ622" s="218" t="n"/>
      <c r="BK622" s="218" t="n"/>
      <c r="BL622" s="218" t="n"/>
      <c r="BM622" s="218" t="n"/>
      <c r="BN622" s="218" t="n"/>
      <c r="BO622" s="218" t="n"/>
      <c r="BP622" s="218" t="n"/>
      <c r="BQ622" s="218" t="n"/>
      <c r="BR622" s="218" t="n"/>
      <c r="BS622" s="218" t="n"/>
      <c r="BT622" s="218" t="n"/>
      <c r="BU622" s="218" t="n"/>
      <c r="BV622" s="218" t="n"/>
      <c r="BW622" s="218" t="n"/>
      <c r="BX622" s="221" t="n"/>
      <c r="BY622" s="221" t="n"/>
      <c r="BZ622" s="221" t="n"/>
      <c r="CA622" s="221" t="n"/>
      <c r="CB622" s="221" t="n"/>
      <c r="CC622" s="221" t="n"/>
      <c r="CD622" s="221" t="n"/>
      <c r="CE622" s="221" t="n"/>
      <c r="CF622" s="221" t="n"/>
      <c r="CG622" s="222" t="n"/>
      <c r="CH622" s="217" t="n">
        <v>0.02</v>
      </c>
      <c r="CI622" s="449" t="n"/>
      <c r="CJ622" s="224" t="n"/>
      <c r="CK622" s="196" t="n"/>
      <c r="CL622" s="196" t="n"/>
      <c r="CM622" s="196" t="n"/>
      <c r="CN622" s="196" t="n"/>
      <c r="CO622" s="196" t="inlineStr">
        <is>
          <t>افتا</t>
        </is>
      </c>
      <c r="CP622" s="24" t="inlineStr">
        <is>
          <t>شركة افتا</t>
        </is>
      </c>
      <c r="CQ622" s="367" t="n"/>
      <c r="CR622" s="367" t="n"/>
      <c r="CS622" s="367" t="n">
        <v>4</v>
      </c>
      <c r="CT622" s="367" t="n"/>
      <c r="CU622" s="367" t="n"/>
      <c r="CV622" s="367" t="n"/>
      <c r="CW622" s="367" t="n"/>
      <c r="CX622" s="367" t="n"/>
      <c r="CY622" s="367" t="n"/>
      <c r="CZ622" s="235">
        <f>IFERROR(ROUND(AVERAGE(O622:S622,AA622:AE622),0),"")</f>
        <v/>
      </c>
      <c r="DA622" s="235">
        <f>IFERROR(AVERAGE(T622:X622,AF622:AJ622),"")</f>
        <v/>
      </c>
      <c r="DB622" s="96" t="n"/>
      <c r="DC622" s="431">
        <f>SUM(BL622:BT622,AW622:BE622)</f>
        <v/>
      </c>
      <c r="DD622">
        <f>ROUND(DC622/K622,0)</f>
        <v/>
      </c>
      <c r="DE622">
        <f>IFERROR(ROUND(AVERAGE(Y622:Z622,AK622:AL622),0),"")</f>
        <v/>
      </c>
      <c r="DF622" s="218">
        <f>IFERROR(ROUND((3600/DE622*J622),0),"")</f>
        <v/>
      </c>
      <c r="DG622">
        <f>IFERROR(ROUND(DD622/DF622,1),"")</f>
        <v/>
      </c>
      <c r="DH622" s="431">
        <f>DD622+DB622</f>
        <v/>
      </c>
      <c r="DI622">
        <f>DC622/DH622</f>
        <v/>
      </c>
      <c r="DK622" s="431">
        <f>DF622-AP622</f>
        <v/>
      </c>
      <c r="DL622" s="367" t="n"/>
      <c r="DM622" s="367" t="n"/>
      <c r="DN622" s="367" t="n"/>
      <c r="DO622" s="367" t="n"/>
      <c r="DP622" s="367" t="n"/>
      <c r="DQ622" s="367" t="n"/>
      <c r="DR622" s="367" t="n"/>
      <c r="DS622" s="367" t="n"/>
      <c r="DT622" s="367" t="n"/>
      <c r="DU622" s="367" t="n"/>
      <c r="DV622" s="367" t="n"/>
      <c r="DW622" s="367" t="n"/>
      <c r="DX622" s="367" t="n"/>
      <c r="DY622" s="367" t="n"/>
      <c r="DZ622" s="367" t="n"/>
      <c r="EA622" s="367" t="n"/>
      <c r="EB622" s="367" t="n"/>
      <c r="EC622" s="367" t="n"/>
      <c r="ED622" s="367" t="n"/>
      <c r="EE622" s="367" t="n"/>
      <c r="EF622" s="367" t="n"/>
      <c r="EG622" s="367" t="n"/>
      <c r="EH622" s="367" t="n"/>
      <c r="EI622" s="367" t="n"/>
    </row>
    <row r="623" ht="31.5" customFormat="1" customHeight="1" s="242">
      <c r="A623" s="236" t="n">
        <v>2022</v>
      </c>
      <c r="B623" s="192" t="n">
        <v>1</v>
      </c>
      <c r="C623" s="448" t="n">
        <v>44590</v>
      </c>
      <c r="D623" s="192" t="n">
        <v>5</v>
      </c>
      <c r="E623" s="192" t="n">
        <v>14</v>
      </c>
      <c r="F623" s="192" t="n">
        <v>26</v>
      </c>
      <c r="G623" s="241" t="inlineStr">
        <is>
          <t>(إفتا)S1B1 1755301</t>
        </is>
      </c>
      <c r="H623" t="inlineStr">
        <is>
          <t>FMAFTI20000000</t>
        </is>
      </c>
      <c r="I623" t="inlineStr">
        <is>
          <t>850*650</t>
        </is>
      </c>
      <c r="J623" t="n">
        <v>2</v>
      </c>
      <c r="K623" t="n">
        <v>2</v>
      </c>
      <c r="L623" s="243" t="n">
        <v>27</v>
      </c>
      <c r="M623" s="244" t="n">
        <v>25.11</v>
      </c>
      <c r="N623" s="245" t="n">
        <v>28.89</v>
      </c>
      <c r="O623" s="235" t="n"/>
      <c r="P623" s="235" t="n"/>
      <c r="Q623" s="235" t="n"/>
      <c r="R623" s="235" t="n"/>
      <c r="S623" s="235" t="n"/>
      <c r="T623" s="235" t="n"/>
      <c r="U623" s="235" t="n"/>
      <c r="V623" s="235" t="n"/>
      <c r="W623" s="235" t="n"/>
      <c r="X623" s="235" t="n"/>
      <c r="Y623" s="195" t="n">
        <v>149</v>
      </c>
      <c r="Z623" s="195" t="n">
        <v>156</v>
      </c>
      <c r="AA623" s="235" t="n"/>
      <c r="AB623" s="235" t="n"/>
      <c r="AC623" s="235" t="n"/>
      <c r="AD623" s="235" t="n"/>
      <c r="AE623" s="235" t="n"/>
      <c r="AF623" s="235" t="n"/>
      <c r="AG623" s="235" t="n"/>
      <c r="AH623" s="235" t="n"/>
      <c r="AI623" s="235" t="n"/>
      <c r="AJ623" s="235" t="n"/>
      <c r="AK623" s="195" t="n">
        <v>151</v>
      </c>
      <c r="AL623" s="195" t="n">
        <v>115</v>
      </c>
      <c r="AM623" s="235" t="n"/>
      <c r="AN623" s="235" t="n"/>
      <c r="AO623" s="282" t="n"/>
      <c r="AP623" s="219" t="n">
        <v>59</v>
      </c>
      <c r="AQ623" s="220" t="n">
        <v>122</v>
      </c>
      <c r="AR623" s="218" t="n"/>
      <c r="AS623" s="218" t="n"/>
      <c r="AT623" s="218" t="n"/>
      <c r="AU623" s="218" t="n"/>
      <c r="AV623" s="218" t="n">
        <v>1800</v>
      </c>
      <c r="AW623" s="218" t="n"/>
      <c r="AX623" s="218" t="n"/>
      <c r="AY623" s="218" t="n"/>
      <c r="AZ623" s="218" t="n"/>
      <c r="BA623" s="218" t="n"/>
      <c r="BB623" s="218" t="n"/>
      <c r="BC623" s="218" t="n"/>
      <c r="BD623" s="218" t="n"/>
      <c r="BE623" s="218" t="n"/>
      <c r="BF623" s="218" t="n"/>
      <c r="BG623" s="218" t="n"/>
      <c r="BH623" s="218" t="n"/>
      <c r="BI623" s="218" t="n"/>
      <c r="BJ623" s="218" t="n"/>
      <c r="BK623" s="218" t="n"/>
      <c r="BL623" s="218" t="n"/>
      <c r="BM623" s="218" t="n"/>
      <c r="BN623" s="218" t="n"/>
      <c r="BO623" s="218" t="n"/>
      <c r="BP623" s="218" t="n"/>
      <c r="BQ623" s="218" t="n"/>
      <c r="BR623" s="218" t="n"/>
      <c r="BS623" s="218" t="n"/>
      <c r="BT623" s="218" t="n"/>
      <c r="BU623" s="218" t="n"/>
      <c r="BV623" s="218" t="n"/>
      <c r="BW623" s="218" t="n"/>
      <c r="BX623" s="221" t="n"/>
      <c r="BY623" s="221" t="n"/>
      <c r="BZ623" s="221" t="n"/>
      <c r="CA623" s="221" t="n"/>
      <c r="CB623" s="221" t="n"/>
      <c r="CC623" s="221" t="n"/>
      <c r="CD623" s="221" t="n"/>
      <c r="CE623" s="221" t="n"/>
      <c r="CF623" s="221" t="n"/>
      <c r="CG623" s="222" t="n"/>
      <c r="CH623" s="217" t="n">
        <v>0.02</v>
      </c>
      <c r="CI623" s="449" t="n"/>
      <c r="CJ623" s="224" t="n"/>
      <c r="CK623" s="196" t="n"/>
      <c r="CL623" s="196" t="n"/>
      <c r="CM623" s="196" t="n"/>
      <c r="CN623" s="196" t="n"/>
      <c r="CO623" s="196" t="inlineStr">
        <is>
          <t>افتا</t>
        </is>
      </c>
      <c r="CP623" s="24" t="inlineStr">
        <is>
          <t>شركة افتا</t>
        </is>
      </c>
      <c r="CQ623" s="367" t="n"/>
      <c r="CR623" s="367" t="n"/>
      <c r="CS623" s="367" t="n">
        <v>4</v>
      </c>
      <c r="CT623" s="367" t="n"/>
      <c r="CU623" s="367" t="n"/>
      <c r="CV623" s="367" t="n"/>
      <c r="CW623" s="367" t="n"/>
      <c r="CX623" s="367" t="n"/>
      <c r="CY623" s="367" t="n"/>
      <c r="CZ623" s="235">
        <f>IFERROR(ROUND(AVERAGE(O623:S623,AA623:AE623),0),"")</f>
        <v/>
      </c>
      <c r="DA623" s="235">
        <f>IFERROR(AVERAGE(T623:X623,AF623:AJ623),"")</f>
        <v/>
      </c>
      <c r="DB623" s="96" t="n"/>
      <c r="DC623" s="431">
        <f>SUM(BL623:BT623,AW623:BE623)</f>
        <v/>
      </c>
      <c r="DD623">
        <f>ROUND(DC623/K623,0)</f>
        <v/>
      </c>
      <c r="DE623">
        <f>IFERROR(ROUND(AVERAGE(Y623:Z623,AK623:AL623),0),"")</f>
        <v/>
      </c>
      <c r="DF623" s="218">
        <f>IFERROR(ROUND((3600/DE623*J623),0),"")</f>
        <v/>
      </c>
      <c r="DG623">
        <f>IFERROR(ROUND(DD623/DF623,1),"")</f>
        <v/>
      </c>
      <c r="DH623" s="431">
        <f>DD623+DB623</f>
        <v/>
      </c>
      <c r="DI623">
        <f>DC623/DH623</f>
        <v/>
      </c>
      <c r="DK623" s="431">
        <f>DF623-AP623</f>
        <v/>
      </c>
      <c r="DL623" s="367" t="n"/>
      <c r="DM623" s="367" t="n"/>
      <c r="DN623" s="367" t="n"/>
      <c r="DO623" s="367" t="n"/>
      <c r="DP623" s="367" t="n"/>
      <c r="DQ623" s="367" t="n"/>
      <c r="DR623" s="367" t="n"/>
      <c r="DS623" s="367" t="n"/>
      <c r="DT623" s="367" t="n"/>
      <c r="DU623" s="367" t="n"/>
      <c r="DV623" s="367" t="n"/>
      <c r="DW623" s="367" t="n"/>
      <c r="DX623" s="367" t="n"/>
      <c r="DY623" s="367" t="n"/>
      <c r="DZ623" s="367" t="n"/>
      <c r="EA623" s="367" t="n"/>
      <c r="EB623" s="367" t="n"/>
      <c r="EC623" s="367" t="n"/>
      <c r="ED623" s="367" t="n"/>
      <c r="EE623" s="367" t="n"/>
      <c r="EF623" s="367" t="n"/>
      <c r="EG623" s="367" t="n"/>
      <c r="EH623" s="367" t="n"/>
      <c r="EI623" s="367" t="n"/>
    </row>
    <row r="624" ht="31.5" customFormat="1" customHeight="1" s="242">
      <c r="A624" s="236" t="n">
        <v>2022</v>
      </c>
      <c r="B624" s="192" t="n">
        <v>1</v>
      </c>
      <c r="C624" s="448" t="n">
        <v>44590</v>
      </c>
      <c r="D624" s="192" t="n">
        <v>372</v>
      </c>
      <c r="E624" s="192" t="n">
        <v>646</v>
      </c>
      <c r="F624" s="192" t="n">
        <v>46</v>
      </c>
      <c r="G624" s="241" t="inlineStr">
        <is>
          <t>فوم جانب حمايه يمين</t>
        </is>
      </c>
      <c r="H624" t="inlineStr">
        <is>
          <t>FMDACI30000000</t>
        </is>
      </c>
      <c r="I624" t="inlineStr">
        <is>
          <t>1600*1800</t>
        </is>
      </c>
      <c r="J624" t="n">
        <v>2</v>
      </c>
      <c r="K624" t="n">
        <v>2</v>
      </c>
      <c r="L624" s="243" t="n">
        <v>212</v>
      </c>
      <c r="M624" s="244" t="n">
        <v>197.16</v>
      </c>
      <c r="N624" s="245" t="n">
        <v>226.84</v>
      </c>
      <c r="O624" s="235" t="n"/>
      <c r="P624" s="235" t="n"/>
      <c r="Q624" s="235" t="n"/>
      <c r="R624" s="235" t="n"/>
      <c r="S624" s="235" t="n"/>
      <c r="T624" s="235" t="n"/>
      <c r="U624" s="235" t="n"/>
      <c r="V624" s="235" t="n"/>
      <c r="W624" s="235" t="n"/>
      <c r="X624" s="235" t="n"/>
      <c r="Y624" s="195" t="n">
        <v>132</v>
      </c>
      <c r="Z624" s="195" t="n">
        <v>138</v>
      </c>
      <c r="AA624" s="235" t="n"/>
      <c r="AB624" s="235" t="n"/>
      <c r="AC624" s="235" t="n"/>
      <c r="AD624" s="235" t="n"/>
      <c r="AE624" s="235" t="n"/>
      <c r="AF624" s="235" t="n"/>
      <c r="AG624" s="235" t="n"/>
      <c r="AH624" s="235" t="n"/>
      <c r="AI624" s="235" t="n"/>
      <c r="AJ624" s="235" t="n"/>
      <c r="AK624" s="195" t="n">
        <v>131</v>
      </c>
      <c r="AL624" s="195" t="n">
        <v>128</v>
      </c>
      <c r="AM624" s="235" t="n"/>
      <c r="AN624" s="235" t="n"/>
      <c r="AO624" s="282" t="n"/>
      <c r="AP624" s="219" t="n">
        <v>37</v>
      </c>
      <c r="AQ624" s="220" t="n">
        <v>195</v>
      </c>
      <c r="AR624" s="218" t="n"/>
      <c r="AS624" s="218" t="n"/>
      <c r="AT624" s="218" t="n"/>
      <c r="AU624" s="218" t="n"/>
      <c r="AV624" s="218" t="n">
        <v>19536</v>
      </c>
      <c r="AW624" s="218" t="n"/>
      <c r="AX624" s="218" t="n"/>
      <c r="AY624" s="218" t="n"/>
      <c r="AZ624" s="218" t="n"/>
      <c r="BA624" s="218" t="n"/>
      <c r="BB624" s="218" t="n"/>
      <c r="BC624" s="218" t="n"/>
      <c r="BD624" s="218" t="n"/>
      <c r="BE624" s="218" t="n"/>
      <c r="BF624" s="218" t="n"/>
      <c r="BG624" s="218" t="n"/>
      <c r="BH624" s="218" t="n"/>
      <c r="BI624" s="218" t="n"/>
      <c r="BJ624" s="218" t="n"/>
      <c r="BK624" s="218" t="n"/>
      <c r="BL624" s="218" t="n"/>
      <c r="BM624" s="218" t="n"/>
      <c r="BN624" s="218" t="n"/>
      <c r="BO624" s="218" t="n"/>
      <c r="BP624" s="218" t="n"/>
      <c r="BQ624" s="218" t="n"/>
      <c r="BR624" s="218" t="n"/>
      <c r="BS624" s="218" t="n"/>
      <c r="BT624" s="218" t="n"/>
      <c r="BU624" s="218" t="n"/>
      <c r="BV624" s="218" t="n"/>
      <c r="BW624" s="218" t="n"/>
      <c r="BX624" s="221" t="n"/>
      <c r="BY624" s="221" t="n"/>
      <c r="BZ624" s="221" t="n"/>
      <c r="CA624" s="221" t="n"/>
      <c r="CB624" s="221" t="n"/>
      <c r="CC624" s="221" t="n"/>
      <c r="CD624" s="221" t="n"/>
      <c r="CE624" s="221" t="n"/>
      <c r="CF624" s="221" t="n"/>
      <c r="CG624" s="222" t="n"/>
      <c r="CH624" s="217" t="n">
        <v>0.02</v>
      </c>
      <c r="CI624" s="449" t="n"/>
      <c r="CJ624" s="224" t="n"/>
      <c r="CK624" s="196" t="n"/>
      <c r="CL624" s="196" t="n"/>
      <c r="CM624" s="196" t="n"/>
      <c r="CN624" s="196" t="n"/>
      <c r="CO624" s="196" t="inlineStr">
        <is>
          <t>الكترولوكس</t>
        </is>
      </c>
      <c r="CP624" s="24" t="inlineStr">
        <is>
          <t>القاهرة للصناعات المغذية بوتاجازات</t>
        </is>
      </c>
      <c r="CQ624" s="367" t="inlineStr">
        <is>
          <t>808902001</t>
        </is>
      </c>
      <c r="CR624" s="367" t="n"/>
      <c r="CS624" s="367" t="n">
        <v>4</v>
      </c>
      <c r="CT624" s="367" t="n"/>
      <c r="CU624" s="367" t="n"/>
      <c r="CV624" s="367" t="n"/>
      <c r="CW624" s="367" t="n"/>
      <c r="CX624" s="367" t="n"/>
      <c r="CY624" s="367" t="n"/>
      <c r="CZ624" s="235">
        <f>IFERROR(ROUND(AVERAGE(O624:S624,AA624:AE624),0),"")</f>
        <v/>
      </c>
      <c r="DA624" s="235">
        <f>IFERROR(AVERAGE(T624:X624,AF624:AJ624),"")</f>
        <v/>
      </c>
      <c r="DB624" s="96" t="n"/>
      <c r="DC624" s="431">
        <f>SUM(BL624:BT624,AW624:BE624)</f>
        <v/>
      </c>
      <c r="DD624">
        <f>ROUND(DC624/K624,0)</f>
        <v/>
      </c>
      <c r="DE624">
        <f>IFERROR(ROUND(AVERAGE(Y624:Z624,AK624:AL624),0),"")</f>
        <v/>
      </c>
      <c r="DF624" s="218">
        <f>IFERROR(ROUND((3600/DE624*J624),0),"")</f>
        <v/>
      </c>
      <c r="DG624">
        <f>IFERROR(ROUND(DD624/DF624,1),"")</f>
        <v/>
      </c>
      <c r="DH624" s="431">
        <f>DD624+DB624</f>
        <v/>
      </c>
      <c r="DI624">
        <f>DC624/DH624</f>
        <v/>
      </c>
      <c r="DK624" s="431">
        <f>DF624-AP624</f>
        <v/>
      </c>
      <c r="DL624" s="367" t="n"/>
      <c r="DM624" s="367" t="n"/>
      <c r="DN624" s="367" t="n"/>
      <c r="DO624" s="367" t="n"/>
      <c r="DP624" s="367" t="n"/>
      <c r="DQ624" s="367" t="n"/>
      <c r="DR624" s="367" t="n"/>
      <c r="DS624" s="367" t="n"/>
      <c r="DT624" s="367" t="n"/>
      <c r="DU624" s="367" t="n"/>
      <c r="DV624" s="367" t="n"/>
      <c r="DW624" s="367" t="n"/>
      <c r="DX624" s="367" t="n"/>
      <c r="DY624" s="367" t="n"/>
      <c r="DZ624" s="367" t="n"/>
      <c r="EA624" s="367" t="n"/>
      <c r="EB624" s="367" t="n"/>
      <c r="EC624" s="367" t="n"/>
      <c r="ED624" s="367" t="n"/>
      <c r="EE624" s="367" t="n"/>
      <c r="EF624" s="367" t="n"/>
      <c r="EG624" s="367" t="n"/>
      <c r="EH624" s="367" t="n"/>
      <c r="EI624" s="367" t="n"/>
    </row>
    <row r="625" ht="31.5" customFormat="1" customHeight="1" s="242">
      <c r="A625" s="236" t="n">
        <v>2022</v>
      </c>
      <c r="B625" s="192" t="n">
        <v>1</v>
      </c>
      <c r="C625" s="448" t="n">
        <v>44590</v>
      </c>
      <c r="D625" s="192" t="n">
        <v>372</v>
      </c>
      <c r="E625" s="192" t="n">
        <v>647</v>
      </c>
      <c r="F625" s="192" t="n">
        <v>46</v>
      </c>
      <c r="G625" s="241" t="inlineStr">
        <is>
          <t>فوم جانب حمايه شمال</t>
        </is>
      </c>
      <c r="H625" t="inlineStr">
        <is>
          <t>FMDACI40000000</t>
        </is>
      </c>
      <c r="I625" t="inlineStr">
        <is>
          <t>1600*1800</t>
        </is>
      </c>
      <c r="J625" t="n">
        <v>2</v>
      </c>
      <c r="K625" t="n">
        <v>2</v>
      </c>
      <c r="L625" s="243" t="n">
        <v>212</v>
      </c>
      <c r="M625" s="244" t="n">
        <v>197.16</v>
      </c>
      <c r="N625" s="245" t="n">
        <v>226.84</v>
      </c>
      <c r="O625" s="235" t="n"/>
      <c r="P625" s="235" t="n"/>
      <c r="Q625" s="235" t="n"/>
      <c r="R625" s="235" t="n"/>
      <c r="S625" s="235" t="n"/>
      <c r="T625" s="235" t="n"/>
      <c r="U625" s="235" t="n"/>
      <c r="V625" s="235" t="n"/>
      <c r="W625" s="235" t="n"/>
      <c r="X625" s="235" t="n"/>
      <c r="Y625" s="195" t="n">
        <v>132</v>
      </c>
      <c r="Z625" s="195" t="n">
        <v>138</v>
      </c>
      <c r="AA625" s="235" t="n"/>
      <c r="AB625" s="235" t="n"/>
      <c r="AC625" s="235" t="n"/>
      <c r="AD625" s="235" t="n"/>
      <c r="AE625" s="235" t="n"/>
      <c r="AF625" s="235" t="n"/>
      <c r="AG625" s="235" t="n"/>
      <c r="AH625" s="235" t="n"/>
      <c r="AI625" s="235" t="n"/>
      <c r="AJ625" s="235" t="n"/>
      <c r="AK625" s="195" t="n">
        <v>131</v>
      </c>
      <c r="AL625" s="195" t="n">
        <v>128</v>
      </c>
      <c r="AM625" s="235" t="n"/>
      <c r="AN625" s="235" t="n"/>
      <c r="AO625" s="282" t="n"/>
      <c r="AP625" s="219" t="n">
        <v>37</v>
      </c>
      <c r="AQ625" s="220" t="n">
        <v>195</v>
      </c>
      <c r="AR625" s="218" t="n"/>
      <c r="AS625" s="218" t="n"/>
      <c r="AT625" s="218" t="n"/>
      <c r="AU625" s="218" t="n"/>
      <c r="AV625" s="218" t="n">
        <v>19536</v>
      </c>
      <c r="AW625" s="218" t="n"/>
      <c r="AX625" s="218" t="n"/>
      <c r="AY625" s="218" t="n"/>
      <c r="AZ625" s="218" t="n"/>
      <c r="BA625" s="218" t="n"/>
      <c r="BB625" s="218" t="n"/>
      <c r="BC625" s="218" t="n"/>
      <c r="BD625" s="218" t="n"/>
      <c r="BE625" s="218" t="n"/>
      <c r="BF625" s="218" t="n"/>
      <c r="BG625" s="218" t="n"/>
      <c r="BH625" s="218" t="n"/>
      <c r="BI625" s="218" t="n"/>
      <c r="BJ625" s="218" t="n"/>
      <c r="BK625" s="218" t="n"/>
      <c r="BL625" s="218" t="n"/>
      <c r="BM625" s="218" t="n"/>
      <c r="BN625" s="218" t="n"/>
      <c r="BO625" s="218" t="n"/>
      <c r="BP625" s="218" t="n"/>
      <c r="BQ625" s="218" t="n"/>
      <c r="BR625" s="218" t="n"/>
      <c r="BS625" s="218" t="n"/>
      <c r="BT625" s="218" t="n"/>
      <c r="BU625" s="218" t="n"/>
      <c r="BV625" s="218" t="n"/>
      <c r="BW625" s="218" t="n"/>
      <c r="BX625" s="221" t="n"/>
      <c r="BY625" s="221" t="n"/>
      <c r="BZ625" s="221" t="n"/>
      <c r="CA625" s="221" t="n"/>
      <c r="CB625" s="221" t="n"/>
      <c r="CC625" s="221" t="n"/>
      <c r="CD625" s="221" t="n"/>
      <c r="CE625" s="221" t="n"/>
      <c r="CF625" s="221" t="n"/>
      <c r="CG625" s="222" t="n"/>
      <c r="CH625" s="217" t="n">
        <v>0.02</v>
      </c>
      <c r="CI625" s="449" t="n"/>
      <c r="CJ625" s="224" t="n"/>
      <c r="CK625" s="196" t="n"/>
      <c r="CL625" s="196" t="n"/>
      <c r="CM625" s="196" t="n"/>
      <c r="CN625" s="196" t="n"/>
      <c r="CO625" s="196" t="inlineStr">
        <is>
          <t>الكترولوكس</t>
        </is>
      </c>
      <c r="CP625" s="24" t="inlineStr">
        <is>
          <t>القاهرة للصناعات المغذية بوتاجازات</t>
        </is>
      </c>
      <c r="CQ625" s="367" t="inlineStr">
        <is>
          <t>808901901</t>
        </is>
      </c>
      <c r="CR625" s="367" t="n"/>
      <c r="CS625" s="367" t="n">
        <v>4</v>
      </c>
      <c r="CT625" s="367" t="n"/>
      <c r="CU625" s="367" t="n"/>
      <c r="CV625" s="367" t="n"/>
      <c r="CW625" s="367" t="n"/>
      <c r="CX625" s="367" t="n"/>
      <c r="CY625" s="367" t="n"/>
      <c r="CZ625" s="235">
        <f>IFERROR(ROUND(AVERAGE(O625:S625,AA625:AE625),0),"")</f>
        <v/>
      </c>
      <c r="DA625" s="235">
        <f>IFERROR(AVERAGE(T625:X625,AF625:AJ625),"")</f>
        <v/>
      </c>
      <c r="DB625" s="96" t="n"/>
      <c r="DC625" s="431">
        <f>SUM(BL625:BT625,AW625:BE625)</f>
        <v/>
      </c>
      <c r="DD625">
        <f>ROUND(DC625/K625,0)</f>
        <v/>
      </c>
      <c r="DE625">
        <f>IFERROR(ROUND(AVERAGE(Y625:Z625,AK625:AL625),0),"")</f>
        <v/>
      </c>
      <c r="DF625" s="218">
        <f>IFERROR(ROUND((3600/DE625*J625),0),"")</f>
        <v/>
      </c>
      <c r="DG625">
        <f>IFERROR(ROUND(DD625/DF625,1),"")</f>
        <v/>
      </c>
      <c r="DH625" s="431">
        <f>DD625+DB625</f>
        <v/>
      </c>
      <c r="DI625">
        <f>DC625/DH625</f>
        <v/>
      </c>
      <c r="DK625" s="431">
        <f>DF625-AP625</f>
        <v/>
      </c>
      <c r="DL625" s="367" t="n"/>
      <c r="DM625" s="367" t="n"/>
      <c r="DN625" s="367" t="n"/>
      <c r="DO625" s="367" t="n"/>
      <c r="DP625" s="367" t="n"/>
      <c r="DQ625" s="367" t="n"/>
      <c r="DR625" s="367" t="n"/>
      <c r="DS625" s="367" t="n"/>
      <c r="DT625" s="367" t="n"/>
      <c r="DU625" s="367" t="n"/>
      <c r="DV625" s="367" t="n"/>
      <c r="DW625" s="367" t="n"/>
      <c r="DX625" s="367" t="n"/>
      <c r="DY625" s="367" t="n"/>
      <c r="DZ625" s="367" t="n"/>
      <c r="EA625" s="367" t="n"/>
      <c r="EB625" s="367" t="n"/>
      <c r="EC625" s="367" t="n"/>
      <c r="ED625" s="367" t="n"/>
      <c r="EE625" s="367" t="n"/>
      <c r="EF625" s="367" t="n"/>
      <c r="EG625" s="367" t="n"/>
      <c r="EH625" s="367" t="n"/>
      <c r="EI625" s="367" t="n"/>
    </row>
    <row r="626" ht="31.5" customFormat="1" customHeight="1" s="242">
      <c r="A626" s="236" t="n">
        <v>2022</v>
      </c>
      <c r="B626" s="192" t="n">
        <v>1</v>
      </c>
      <c r="C626" s="448" t="n">
        <v>44590</v>
      </c>
      <c r="D626" s="192" t="n">
        <v>334</v>
      </c>
      <c r="E626" s="192" t="n">
        <v>254</v>
      </c>
      <c r="F626" s="192" t="n">
        <v>49</v>
      </c>
      <c r="G626" s="241" t="inlineStr">
        <is>
          <t>طقم سخان بلونايل ذو 4 اطقم</t>
        </is>
      </c>
      <c r="H626" t="inlineStr">
        <is>
          <t>FMDAHI40000000</t>
        </is>
      </c>
      <c r="I626" t="inlineStr">
        <is>
          <t>1600*1800</t>
        </is>
      </c>
      <c r="J626" t="n">
        <v>4</v>
      </c>
      <c r="K626" t="n">
        <v>2</v>
      </c>
      <c r="L626" s="243" t="n">
        <v>203</v>
      </c>
      <c r="M626" s="244" t="n">
        <v>188.79</v>
      </c>
      <c r="N626" s="245" t="n">
        <v>217.21</v>
      </c>
      <c r="O626" s="235" t="n"/>
      <c r="P626" s="235" t="n">
        <v>220129</v>
      </c>
      <c r="Q626" s="235" t="n">
        <v>222430</v>
      </c>
      <c r="R626" s="235" t="n">
        <v>220129</v>
      </c>
      <c r="S626" s="235" t="n">
        <v>220896</v>
      </c>
      <c r="T626" s="235" t="n"/>
      <c r="U626" s="235" t="n">
        <v>151099</v>
      </c>
      <c r="V626" s="235" t="n">
        <v>148798</v>
      </c>
      <c r="W626" s="235" t="n">
        <v>148031</v>
      </c>
      <c r="X626" s="235" t="n">
        <v>150332</v>
      </c>
      <c r="Y626" s="195" t="n">
        <v>137</v>
      </c>
      <c r="Z626" s="195" t="n">
        <v>136</v>
      </c>
      <c r="AA626" s="235" t="n">
        <v>204789</v>
      </c>
      <c r="AB626" s="235" t="n">
        <v>184080</v>
      </c>
      <c r="AC626" s="235" t="n">
        <v>190983</v>
      </c>
      <c r="AD626" s="235" t="n">
        <v>196352</v>
      </c>
      <c r="AE626" s="235" t="n">
        <v>200187</v>
      </c>
      <c r="AF626" s="235" t="n">
        <v>151866</v>
      </c>
      <c r="AG626" s="235" t="n">
        <v>148031</v>
      </c>
      <c r="AH626" s="235" t="n">
        <v>152633</v>
      </c>
      <c r="AI626" s="235" t="n">
        <v>148798</v>
      </c>
      <c r="AJ626" s="235" t="n">
        <v>159536</v>
      </c>
      <c r="AK626" s="195" t="n">
        <v>137</v>
      </c>
      <c r="AL626" s="195" t="n">
        <v>136</v>
      </c>
      <c r="AM626" s="235" t="n"/>
      <c r="AN626" s="235" t="n"/>
      <c r="AO626" s="282" t="n"/>
      <c r="AP626" s="219" t="n">
        <v>88</v>
      </c>
      <c r="AQ626" s="220" t="n">
        <v>164</v>
      </c>
      <c r="AR626" s="218" t="n"/>
      <c r="AS626" s="218" t="n"/>
      <c r="AT626" s="218" t="n"/>
      <c r="AU626" s="218" t="n"/>
      <c r="AV626" s="218" t="n">
        <v>1380600</v>
      </c>
      <c r="AW626" s="218" t="n">
        <v>3068</v>
      </c>
      <c r="AX626" s="218" t="n">
        <v>3068</v>
      </c>
      <c r="AY626" s="218" t="n">
        <v>3068</v>
      </c>
      <c r="AZ626" s="218" t="n"/>
      <c r="BA626" s="218" t="n"/>
      <c r="BB626" s="218" t="n"/>
      <c r="BC626" s="218" t="n"/>
      <c r="BD626" s="218" t="n"/>
      <c r="BE626" s="218" t="n"/>
      <c r="BF626" s="218" t="n"/>
      <c r="BG626" s="218" t="n"/>
      <c r="BH626" s="218" t="n">
        <v>1385202</v>
      </c>
      <c r="BI626" s="218" t="n"/>
      <c r="BJ626" s="218" t="n"/>
      <c r="BK626" s="218" t="n"/>
      <c r="BL626" s="218" t="n"/>
      <c r="BM626" s="218" t="n">
        <v>1534</v>
      </c>
      <c r="BN626" s="218" t="n">
        <v>4602</v>
      </c>
      <c r="BO626" s="218" t="n"/>
      <c r="BP626" s="218" t="n"/>
      <c r="BQ626" s="218" t="n"/>
      <c r="BR626" s="218" t="n"/>
      <c r="BS626" s="218" t="n"/>
      <c r="BT626" s="218" t="n"/>
      <c r="BU626" s="218" t="n"/>
      <c r="BV626" s="218" t="n"/>
      <c r="BW626" s="218" t="n"/>
      <c r="BX626" s="221" t="n">
        <v>2301</v>
      </c>
      <c r="BY626" s="221" t="n">
        <v>3835</v>
      </c>
      <c r="BZ626" s="221" t="n"/>
      <c r="CA626" s="221" t="n"/>
      <c r="CB626" s="221" t="n"/>
      <c r="CC626" s="221" t="n"/>
      <c r="CD626" s="221" t="n"/>
      <c r="CE626" s="221" t="n"/>
      <c r="CF626" s="221" t="n"/>
      <c r="CG626" s="222" t="n"/>
      <c r="CH626" s="217" t="n">
        <v>0.02</v>
      </c>
      <c r="CI626" s="449" t="n"/>
      <c r="CJ626" s="224" t="n"/>
      <c r="CK626" s="196" t="n"/>
      <c r="CL626" s="196" t="n"/>
      <c r="CM626" s="196" t="n"/>
      <c r="CN626" s="196" t="n"/>
      <c r="CO626" s="196" t="inlineStr">
        <is>
          <t>الكترولوكس</t>
        </is>
      </c>
      <c r="CP626" s="24" t="inlineStr">
        <is>
          <t>القاهرة للصناعات المغذية سخانات</t>
        </is>
      </c>
      <c r="CQ626" s="367" t="inlineStr">
        <is>
          <t>PHEWP0112</t>
        </is>
      </c>
      <c r="CR626" s="367" t="n"/>
      <c r="CS626" s="367" t="n">
        <v>4</v>
      </c>
      <c r="CT626" s="367" t="n"/>
      <c r="CU626" s="367" t="n"/>
      <c r="CV626" s="367" t="n"/>
      <c r="CW626" s="367" t="n"/>
      <c r="CX626" s="367" t="n"/>
      <c r="CY626" s="367" t="n"/>
      <c r="CZ626" s="235">
        <f>IFERROR(ROUND(AVERAGE(O626:S626,AA626:AE626),0),"")</f>
        <v/>
      </c>
      <c r="DA626" s="235">
        <f>IFERROR(AVERAGE(T626:X626,AF626:AJ626),"")</f>
        <v/>
      </c>
      <c r="DB626" s="96" t="n"/>
      <c r="DC626" s="431">
        <f>SUM(BL626:BT626,AW626:BE626)</f>
        <v/>
      </c>
      <c r="DD626">
        <f>ROUND(DC626/K626,0)</f>
        <v/>
      </c>
      <c r="DE626">
        <f>IFERROR(ROUND(AVERAGE(Y626:Z626,AK626:AL626),0),"")</f>
        <v/>
      </c>
      <c r="DF626" s="218">
        <f>IFERROR(ROUND((3600/DE626*J626),0),"")</f>
        <v/>
      </c>
      <c r="DG626">
        <f>IFERROR(ROUND(DD626/DF626,1),"")</f>
        <v/>
      </c>
      <c r="DH626" s="431">
        <f>DD626+DB626</f>
        <v/>
      </c>
      <c r="DI626">
        <f>DC626/DH626</f>
        <v/>
      </c>
      <c r="DK626" s="431">
        <f>DF626-AP626</f>
        <v/>
      </c>
      <c r="DL626" s="367" t="n"/>
      <c r="DM626" s="367" t="n"/>
      <c r="DN626" s="367" t="n"/>
      <c r="DO626" s="367" t="n"/>
      <c r="DP626" s="367" t="n"/>
      <c r="DQ626" s="367" t="n"/>
      <c r="DR626" s="367" t="n"/>
      <c r="DS626" s="367" t="n"/>
      <c r="DT626" s="367" t="n"/>
      <c r="DU626" s="367" t="n"/>
      <c r="DV626" s="367" t="n"/>
      <c r="DW626" s="367" t="n"/>
      <c r="DX626" s="367" t="n"/>
      <c r="DY626" s="367" t="n"/>
      <c r="DZ626" s="367" t="n"/>
      <c r="EA626" s="367" t="n"/>
      <c r="EB626" s="367" t="n"/>
      <c r="EC626" s="367" t="n"/>
      <c r="ED626" s="367" t="n"/>
      <c r="EE626" s="367" t="n"/>
      <c r="EF626" s="367" t="n"/>
      <c r="EG626" s="367" t="n"/>
      <c r="EH626" s="367" t="n"/>
      <c r="EI626" s="367" t="n"/>
    </row>
    <row r="627" ht="31.5" customFormat="1" customHeight="1" s="242">
      <c r="A627" s="236" t="n">
        <v>2022</v>
      </c>
      <c r="B627" s="192" t="n">
        <v>1</v>
      </c>
      <c r="C627" s="448" t="n">
        <v>44591</v>
      </c>
      <c r="D627" s="192" t="n">
        <v>124</v>
      </c>
      <c r="E627" s="192" t="n">
        <v>688</v>
      </c>
      <c r="F627" s="192" t="n">
        <v>2</v>
      </c>
      <c r="G627" s="241" t="inlineStr">
        <is>
          <t>قاعدة غسالة كيلوباترا</t>
        </is>
      </c>
      <c r="H627" t="inlineStr">
        <is>
          <t>FMDAII10CP0000</t>
        </is>
      </c>
      <c r="I627" t="inlineStr">
        <is>
          <t>1400*1700</t>
        </is>
      </c>
      <c r="J627" t="n">
        <v>2</v>
      </c>
      <c r="K627" t="n">
        <v>2</v>
      </c>
      <c r="L627" s="243" t="n">
        <v>200</v>
      </c>
      <c r="M627" s="244" t="n">
        <v>180</v>
      </c>
      <c r="N627" s="245" t="n">
        <v>220</v>
      </c>
      <c r="O627" s="235" t="n"/>
      <c r="P627" s="235" t="n"/>
      <c r="Q627" s="235" t="n"/>
      <c r="R627" s="235" t="n"/>
      <c r="S627" s="235" t="n"/>
      <c r="T627" s="235" t="n"/>
      <c r="U627" s="235" t="n"/>
      <c r="V627" s="235" t="n"/>
      <c r="W627" s="235" t="n"/>
      <c r="X627" s="235" t="n"/>
      <c r="Y627" s="195" t="n">
        <v>115</v>
      </c>
      <c r="Z627" s="195" t="n">
        <v>115</v>
      </c>
      <c r="AA627" s="235" t="n"/>
      <c r="AB627" s="235" t="n"/>
      <c r="AC627" s="235" t="n"/>
      <c r="AD627" s="235" t="n"/>
      <c r="AE627" s="235" t="n"/>
      <c r="AF627" s="235" t="n"/>
      <c r="AG627" s="235" t="n"/>
      <c r="AH627" s="235" t="n"/>
      <c r="AI627" s="235" t="n"/>
      <c r="AJ627" s="235" t="n"/>
      <c r="AK627" s="195" t="n">
        <v>114</v>
      </c>
      <c r="AL627" s="195" t="n">
        <v>113</v>
      </c>
      <c r="AM627" s="235" t="n"/>
      <c r="AN627" s="235" t="n"/>
      <c r="AO627" s="282" t="n"/>
      <c r="AP627" s="219" t="n">
        <v>60</v>
      </c>
      <c r="AQ627" s="220" t="n">
        <v>120</v>
      </c>
      <c r="AR627" s="218" t="n"/>
      <c r="AS627" s="218" t="n"/>
      <c r="AT627" s="218" t="n"/>
      <c r="AU627" s="218" t="n"/>
      <c r="AV627" s="218" t="n"/>
      <c r="AW627" s="218" t="n"/>
      <c r="AX627" s="218" t="n"/>
      <c r="AY627" s="218" t="n"/>
      <c r="AZ627" s="218" t="n"/>
      <c r="BA627" s="218" t="n"/>
      <c r="BB627" s="218" t="n"/>
      <c r="BC627" s="218" t="n"/>
      <c r="BD627" s="218" t="n"/>
      <c r="BE627" s="218" t="n"/>
      <c r="BF627" s="218" t="n"/>
      <c r="BG627" s="218" t="n"/>
      <c r="BH627" s="218" t="n"/>
      <c r="BI627" s="218" t="n"/>
      <c r="BJ627" s="218" t="n"/>
      <c r="BK627" s="218" t="n"/>
      <c r="BL627" s="218" t="n"/>
      <c r="BM627" s="218" t="n"/>
      <c r="BN627" s="218" t="n"/>
      <c r="BO627" s="218" t="n"/>
      <c r="BP627" s="218" t="n"/>
      <c r="BQ627" s="218" t="n"/>
      <c r="BR627" s="218" t="n"/>
      <c r="BS627" s="218" t="n"/>
      <c r="BT627" s="218" t="n"/>
      <c r="BU627" s="218" t="n"/>
      <c r="BV627" s="218" t="n"/>
      <c r="BW627" s="218" t="n"/>
      <c r="BX627" s="221" t="n"/>
      <c r="BY627" s="221" t="n"/>
      <c r="BZ627" s="221" t="n"/>
      <c r="CA627" s="221" t="n"/>
      <c r="CB627" s="221" t="n"/>
      <c r="CC627" s="221" t="n"/>
      <c r="CD627" s="221" t="n"/>
      <c r="CE627" s="221" t="n"/>
      <c r="CF627" s="221" t="n"/>
      <c r="CG627" s="222" t="n"/>
      <c r="CH627" s="217" t="n">
        <v>0.015</v>
      </c>
      <c r="CI627" s="449" t="n"/>
      <c r="CJ627" s="224" t="n"/>
      <c r="CK627" s="196" t="n"/>
      <c r="CL627" s="196" t="n"/>
      <c r="CM627" s="196" t="n"/>
      <c r="CN627" s="196" t="n"/>
      <c r="CO627" s="196" t="inlineStr">
        <is>
          <t>Media</t>
        </is>
      </c>
      <c r="CP627" s="24" t="inlineStr">
        <is>
          <t>Media</t>
        </is>
      </c>
      <c r="CQ627" s="367" t="n"/>
      <c r="CR627" s="367" t="n"/>
      <c r="CS627" s="367" t="n">
        <v>4</v>
      </c>
      <c r="CT627" s="367" t="n"/>
      <c r="CU627" s="367" t="n"/>
      <c r="CV627" s="367" t="n"/>
      <c r="CW627" s="367" t="n"/>
      <c r="CX627" s="367" t="n"/>
      <c r="CY627" s="367" t="n"/>
      <c r="CZ627" s="235">
        <f>IFERROR(ROUND(AVERAGE(O627:S627,AA627:AE627),0),"")</f>
        <v/>
      </c>
      <c r="DA627" s="235">
        <f>IFERROR(AVERAGE(T627:X627,AF627:AJ627),"")</f>
        <v/>
      </c>
      <c r="DB627" s="96" t="n"/>
      <c r="DC627" s="431">
        <f>SUM(BL627:BT627,AW627:BE627)</f>
        <v/>
      </c>
      <c r="DD627">
        <f>ROUND(DC627/K627,0)</f>
        <v/>
      </c>
      <c r="DE627">
        <f>IFERROR(ROUND(AVERAGE(Y627:Z627,AK627:AL627),0),"")</f>
        <v/>
      </c>
      <c r="DF627" s="218">
        <f>IFERROR(ROUND((3600/DE627*J627),0),"")</f>
        <v/>
      </c>
      <c r="DG627">
        <f>IFERROR(ROUND(DD627/DF627,1),"")</f>
        <v/>
      </c>
      <c r="DH627" s="431">
        <f>DD627+DB627</f>
        <v/>
      </c>
      <c r="DI627">
        <f>DC627/DH627</f>
        <v/>
      </c>
      <c r="DK627" s="431">
        <f>DF627-AP627</f>
        <v/>
      </c>
      <c r="DL627" s="367" t="n"/>
      <c r="DM627" s="367" t="n"/>
      <c r="DN627" s="367" t="n"/>
      <c r="DO627" s="367" t="n"/>
      <c r="DP627" s="367" t="n"/>
      <c r="DQ627" s="367" t="n"/>
      <c r="DR627" s="367" t="n"/>
      <c r="DS627" s="367" t="n"/>
      <c r="DT627" s="367" t="n"/>
      <c r="DU627" s="367" t="n"/>
      <c r="DV627" s="367" t="n"/>
      <c r="DW627" s="367" t="n"/>
      <c r="DX627" s="367" t="n"/>
      <c r="DY627" s="367" t="n"/>
      <c r="DZ627" s="367" t="n"/>
      <c r="EA627" s="367" t="n"/>
      <c r="EB627" s="367" t="n"/>
      <c r="EC627" s="367" t="n"/>
      <c r="ED627" s="367" t="n"/>
      <c r="EE627" s="367" t="n"/>
      <c r="EF627" s="367" t="n"/>
      <c r="EG627" s="367" t="n"/>
      <c r="EH627" s="367" t="n"/>
      <c r="EI627" s="367" t="n"/>
    </row>
    <row r="628" ht="31.5" customFormat="1" customHeight="1" s="242">
      <c r="A628" s="236" t="n">
        <v>2022</v>
      </c>
      <c r="B628" s="192" t="n">
        <v>1</v>
      </c>
      <c r="C628" s="448" t="n">
        <v>44591</v>
      </c>
      <c r="D628" s="192" t="n">
        <v>124</v>
      </c>
      <c r="E628" s="192" t="n">
        <v>689</v>
      </c>
      <c r="F628" s="192" t="n">
        <v>2</v>
      </c>
      <c r="G628" s="241" t="inlineStr">
        <is>
          <t>لوحه غساله كيلوباترا</t>
        </is>
      </c>
      <c r="H628" t="inlineStr">
        <is>
          <t>FMDAII70CP0000</t>
        </is>
      </c>
      <c r="I628" t="inlineStr">
        <is>
          <t>1400*1700</t>
        </is>
      </c>
      <c r="J628" t="n">
        <v>2</v>
      </c>
      <c r="K628" t="n">
        <v>2</v>
      </c>
      <c r="L628" s="243" t="n">
        <v>75</v>
      </c>
      <c r="M628" s="244" t="n">
        <v>67.5</v>
      </c>
      <c r="N628" s="245" t="n">
        <v>82.5</v>
      </c>
      <c r="O628" s="235" t="n"/>
      <c r="P628" s="235" t="n"/>
      <c r="Q628" s="235" t="n"/>
      <c r="R628" s="235" t="n"/>
      <c r="S628" s="235" t="n"/>
      <c r="T628" s="235" t="n"/>
      <c r="U628" s="235" t="n"/>
      <c r="V628" s="235" t="n"/>
      <c r="W628" s="235" t="n"/>
      <c r="X628" s="235" t="n"/>
      <c r="Y628" s="195" t="n">
        <v>115</v>
      </c>
      <c r="Z628" s="195" t="n">
        <v>115</v>
      </c>
      <c r="AA628" s="235" t="n"/>
      <c r="AB628" s="235" t="n"/>
      <c r="AC628" s="235" t="n"/>
      <c r="AD628" s="235" t="n"/>
      <c r="AE628" s="235" t="n"/>
      <c r="AF628" s="235" t="n"/>
      <c r="AG628" s="235" t="n"/>
      <c r="AH628" s="235" t="n"/>
      <c r="AI628" s="235" t="n"/>
      <c r="AJ628" s="235" t="n"/>
      <c r="AK628" s="195" t="n">
        <v>114</v>
      </c>
      <c r="AL628" s="195" t="n">
        <v>113</v>
      </c>
      <c r="AM628" s="235" t="n"/>
      <c r="AN628" s="235" t="n"/>
      <c r="AO628" s="282" t="n"/>
      <c r="AP628" s="219" t="n">
        <v>60</v>
      </c>
      <c r="AQ628" s="220" t="n">
        <v>120</v>
      </c>
      <c r="AR628" s="218" t="n"/>
      <c r="AS628" s="218" t="n"/>
      <c r="AT628" s="218" t="n"/>
      <c r="AU628" s="218" t="n"/>
      <c r="AV628" s="218" t="n"/>
      <c r="AW628" s="218" t="n"/>
      <c r="AX628" s="218" t="n"/>
      <c r="AY628" s="218" t="n"/>
      <c r="AZ628" s="218" t="n"/>
      <c r="BA628" s="218" t="n"/>
      <c r="BB628" s="218" t="n"/>
      <c r="BC628" s="218" t="n"/>
      <c r="BD628" s="218" t="n"/>
      <c r="BE628" s="218" t="n"/>
      <c r="BF628" s="218" t="n"/>
      <c r="BG628" s="218" t="n"/>
      <c r="BH628" s="218" t="n"/>
      <c r="BI628" s="218" t="n"/>
      <c r="BJ628" s="218" t="n"/>
      <c r="BK628" s="218" t="n"/>
      <c r="BL628" s="218" t="n"/>
      <c r="BM628" s="218" t="n"/>
      <c r="BN628" s="218" t="n"/>
      <c r="BO628" s="218" t="n"/>
      <c r="BP628" s="218" t="n"/>
      <c r="BQ628" s="218" t="n"/>
      <c r="BR628" s="218" t="n"/>
      <c r="BS628" s="218" t="n"/>
      <c r="BT628" s="218" t="n"/>
      <c r="BU628" s="218" t="n"/>
      <c r="BV628" s="218" t="n"/>
      <c r="BW628" s="218" t="n"/>
      <c r="BX628" s="221" t="n"/>
      <c r="BY628" s="221" t="n"/>
      <c r="BZ628" s="221" t="n"/>
      <c r="CA628" s="221" t="n"/>
      <c r="CB628" s="221" t="n"/>
      <c r="CC628" s="221" t="n"/>
      <c r="CD628" s="221" t="n"/>
      <c r="CE628" s="221" t="n"/>
      <c r="CF628" s="221" t="n"/>
      <c r="CG628" s="222" t="n"/>
      <c r="CH628" s="217" t="n">
        <v>0.015</v>
      </c>
      <c r="CI628" s="449" t="n"/>
      <c r="CJ628" s="224" t="n"/>
      <c r="CK628" s="196" t="n"/>
      <c r="CL628" s="196" t="n"/>
      <c r="CM628" s="196" t="n"/>
      <c r="CN628" s="196" t="n"/>
      <c r="CO628" s="196" t="inlineStr">
        <is>
          <t>Media</t>
        </is>
      </c>
      <c r="CP628" s="24" t="inlineStr">
        <is>
          <t>Media</t>
        </is>
      </c>
      <c r="CQ628" s="367" t="n"/>
      <c r="CR628" s="367" t="n"/>
      <c r="CS628" s="367" t="n">
        <v>4</v>
      </c>
      <c r="CT628" s="367" t="n"/>
      <c r="CU628" s="367" t="n"/>
      <c r="CV628" s="367" t="n"/>
      <c r="CW628" s="367" t="n"/>
      <c r="CX628" s="367" t="n"/>
      <c r="CY628" s="367" t="n"/>
      <c r="CZ628" s="235">
        <f>IFERROR(ROUND(AVERAGE(O628:S628,AA628:AE628),0),"")</f>
        <v/>
      </c>
      <c r="DA628" s="235">
        <f>IFERROR(AVERAGE(T628:X628,AF628:AJ628),"")</f>
        <v/>
      </c>
      <c r="DB628" s="96" t="n"/>
      <c r="DC628" s="431">
        <f>SUM(BL628:BT628,AW628:BE628)</f>
        <v/>
      </c>
      <c r="DD628">
        <f>ROUND(DC628/K628,0)</f>
        <v/>
      </c>
      <c r="DE628">
        <f>IFERROR(ROUND(AVERAGE(Y628:Z628,AK628:AL628),0),"")</f>
        <v/>
      </c>
      <c r="DF628" s="218">
        <f>IFERROR(ROUND((3600/DE628*J628),0),"")</f>
        <v/>
      </c>
      <c r="DG628">
        <f>IFERROR(ROUND(DD628/DF628,1),"")</f>
        <v/>
      </c>
      <c r="DH628" s="431">
        <f>DD628+DB628</f>
        <v/>
      </c>
      <c r="DI628">
        <f>DC628/DH628</f>
        <v/>
      </c>
      <c r="DK628" s="431">
        <f>DF628-AP628</f>
        <v/>
      </c>
      <c r="DL628" s="367" t="n"/>
      <c r="DM628" s="367" t="n"/>
      <c r="DN628" s="367" t="n"/>
      <c r="DO628" s="367" t="n"/>
      <c r="DP628" s="367" t="n"/>
      <c r="DQ628" s="367" t="n"/>
      <c r="DR628" s="367" t="n"/>
      <c r="DS628" s="367" t="n"/>
      <c r="DT628" s="367" t="n"/>
      <c r="DU628" s="367" t="n"/>
      <c r="DV628" s="367" t="n"/>
      <c r="DW628" s="367" t="n"/>
      <c r="DX628" s="367" t="n"/>
      <c r="DY628" s="367" t="n"/>
      <c r="DZ628" s="367" t="n"/>
      <c r="EA628" s="367" t="n"/>
      <c r="EB628" s="367" t="n"/>
      <c r="EC628" s="367" t="n"/>
      <c r="ED628" s="367" t="n"/>
      <c r="EE628" s="367" t="n"/>
      <c r="EF628" s="367" t="n"/>
      <c r="EG628" s="367" t="n"/>
      <c r="EH628" s="367" t="n"/>
      <c r="EI628" s="367" t="n"/>
    </row>
    <row r="629" ht="31.5" customFormat="1" customHeight="1" s="242">
      <c r="A629" s="236" t="n">
        <v>2022</v>
      </c>
      <c r="B629" s="192" t="n">
        <v>1</v>
      </c>
      <c r="C629" s="448" t="n">
        <v>44591</v>
      </c>
      <c r="D629" s="192" t="n">
        <v>243</v>
      </c>
      <c r="E629" s="192" t="n">
        <v>167</v>
      </c>
      <c r="F629" s="192" t="n">
        <v>2</v>
      </c>
      <c r="G629" s="241" t="inlineStr">
        <is>
          <t>فوم صندوق سمك 35 ك</t>
        </is>
      </c>
      <c r="H629" t="inlineStr">
        <is>
          <t>FMBOXI35000000</t>
        </is>
      </c>
      <c r="I629" t="inlineStr">
        <is>
          <t>1400*1700</t>
        </is>
      </c>
      <c r="J629" t="n">
        <v>2</v>
      </c>
      <c r="K629" t="n">
        <v>2</v>
      </c>
      <c r="L629" s="243" t="n">
        <v>888</v>
      </c>
      <c r="M629" s="244" t="n">
        <v>825.84</v>
      </c>
      <c r="N629" s="245" t="n">
        <v>950.16</v>
      </c>
      <c r="O629" s="235" t="n"/>
      <c r="P629" s="235" t="n"/>
      <c r="Q629" s="235" t="n"/>
      <c r="R629" s="235" t="n"/>
      <c r="S629" s="235" t="n"/>
      <c r="T629" s="235" t="n"/>
      <c r="U629" s="235" t="n"/>
      <c r="V629" s="235" t="n"/>
      <c r="W629" s="235" t="n"/>
      <c r="X629" s="235" t="n"/>
      <c r="Y629" s="195" t="n">
        <v>140</v>
      </c>
      <c r="Z629" s="195" t="n">
        <v>137</v>
      </c>
      <c r="AA629" s="235" t="n"/>
      <c r="AB629" s="235" t="n"/>
      <c r="AC629" s="235" t="n"/>
      <c r="AD629" s="235" t="n"/>
      <c r="AE629" s="235" t="n"/>
      <c r="AF629" s="235" t="n"/>
      <c r="AG629" s="235" t="n"/>
      <c r="AH629" s="235" t="n"/>
      <c r="AI629" s="235" t="n"/>
      <c r="AJ629" s="235" t="n"/>
      <c r="AK629" s="195" t="n">
        <v>142</v>
      </c>
      <c r="AL629" s="195" t="n">
        <v>141</v>
      </c>
      <c r="AM629" s="235" t="n"/>
      <c r="AN629" s="235" t="n"/>
      <c r="AO629" s="282" t="n"/>
      <c r="AP629" s="219" t="n">
        <v>55</v>
      </c>
      <c r="AQ629" s="220" t="n">
        <v>131</v>
      </c>
      <c r="AR629" s="218" t="n"/>
      <c r="AS629" s="218" t="n"/>
      <c r="AT629" s="218" t="n"/>
      <c r="AU629" s="218" t="n"/>
      <c r="AV629" s="218" t="n"/>
      <c r="AW629" s="218" t="n"/>
      <c r="AX629" s="218" t="n"/>
      <c r="AY629" s="218" t="n"/>
      <c r="AZ629" s="218" t="n"/>
      <c r="BA629" s="218" t="n"/>
      <c r="BB629" s="218" t="n"/>
      <c r="BC629" s="218" t="n"/>
      <c r="BD629" s="218" t="n"/>
      <c r="BE629" s="218" t="n"/>
      <c r="BF629" s="218" t="n"/>
      <c r="BG629" s="218" t="n"/>
      <c r="BH629" s="218" t="n"/>
      <c r="BI629" s="218" t="n"/>
      <c r="BJ629" s="218" t="n"/>
      <c r="BK629" s="218" t="n"/>
      <c r="BL629" s="218" t="n"/>
      <c r="BM629" s="218" t="n"/>
      <c r="BN629" s="218" t="n"/>
      <c r="BO629" s="218" t="n"/>
      <c r="BP629" s="218" t="n"/>
      <c r="BQ629" s="218" t="n"/>
      <c r="BR629" s="218" t="n"/>
      <c r="BS629" s="218" t="n"/>
      <c r="BT629" s="218" t="n"/>
      <c r="BU629" s="218" t="n"/>
      <c r="BV629" s="218" t="n"/>
      <c r="BW629" s="218" t="n"/>
      <c r="BX629" s="221" t="n"/>
      <c r="BY629" s="221" t="n"/>
      <c r="BZ629" s="221" t="n"/>
      <c r="CA629" s="221" t="n"/>
      <c r="CB629" s="221" t="n"/>
      <c r="CC629" s="221" t="n"/>
      <c r="CD629" s="221" t="n"/>
      <c r="CE629" s="221" t="n"/>
      <c r="CF629" s="221" t="n"/>
      <c r="CG629" s="222" t="n"/>
      <c r="CH629" s="217" t="n">
        <v>0.015</v>
      </c>
      <c r="CI629" s="449" t="n"/>
      <c r="CJ629" s="224" t="n"/>
      <c r="CK629" s="196" t="n"/>
      <c r="CL629" s="196" t="n"/>
      <c r="CM629" s="196" t="n"/>
      <c r="CN629" s="196" t="n"/>
      <c r="CO629" s="196" t="inlineStr">
        <is>
          <t>عملاء متنوعون</t>
        </is>
      </c>
      <c r="CP629" s="24" t="inlineStr">
        <is>
          <t>عملاء متنوعون</t>
        </is>
      </c>
      <c r="CQ629" s="367" t="n"/>
      <c r="CR629" s="367" t="n"/>
      <c r="CS629" s="367" t="n">
        <v>4</v>
      </c>
      <c r="CT629" s="367" t="n"/>
      <c r="CU629" s="367" t="n"/>
      <c r="CV629" s="367" t="n"/>
      <c r="CW629" s="367" t="n"/>
      <c r="CX629" s="367" t="n"/>
      <c r="CY629" s="367" t="n"/>
      <c r="CZ629" s="235">
        <f>IFERROR(ROUND(AVERAGE(O629:S629,AA629:AE629),0),"")</f>
        <v/>
      </c>
      <c r="DA629" s="235">
        <f>IFERROR(AVERAGE(T629:X629,AF629:AJ629),"")</f>
        <v/>
      </c>
      <c r="DB629" s="96" t="n"/>
      <c r="DC629" s="431">
        <f>SUM(BL629:BT629,AW629:BE629)</f>
        <v/>
      </c>
      <c r="DD629">
        <f>ROUND(DC629/K629,0)</f>
        <v/>
      </c>
      <c r="DE629">
        <f>IFERROR(ROUND(AVERAGE(Y629:Z629,AK629:AL629),0),"")</f>
        <v/>
      </c>
      <c r="DF629" s="218">
        <f>IFERROR(ROUND((3600/DE629*J629),0),"")</f>
        <v/>
      </c>
      <c r="DG629">
        <f>IFERROR(ROUND(DD629/DF629,1),"")</f>
        <v/>
      </c>
      <c r="DH629" s="431">
        <f>DD629+DB629</f>
        <v/>
      </c>
      <c r="DI629">
        <f>DC629/DH629</f>
        <v/>
      </c>
      <c r="DK629" s="431">
        <f>DF629-AP629</f>
        <v/>
      </c>
      <c r="DL629" s="367" t="n"/>
      <c r="DM629" s="367" t="n"/>
      <c r="DN629" s="367" t="n"/>
      <c r="DO629" s="367" t="n"/>
      <c r="DP629" s="367" t="n"/>
      <c r="DQ629" s="367" t="n"/>
      <c r="DR629" s="367" t="n"/>
      <c r="DS629" s="367" t="n"/>
      <c r="DT629" s="367" t="n"/>
      <c r="DU629" s="367" t="n"/>
      <c r="DV629" s="367" t="n"/>
      <c r="DW629" s="367" t="n"/>
      <c r="DX629" s="367" t="n"/>
      <c r="DY629" s="367" t="n"/>
      <c r="DZ629" s="367" t="n"/>
      <c r="EA629" s="367" t="n"/>
      <c r="EB629" s="367" t="n"/>
      <c r="EC629" s="367" t="n"/>
      <c r="ED629" s="367" t="n"/>
      <c r="EE629" s="367" t="n"/>
      <c r="EF629" s="367" t="n"/>
      <c r="EG629" s="367" t="n"/>
      <c r="EH629" s="367" t="n"/>
      <c r="EI629" s="367" t="n"/>
    </row>
    <row r="630" ht="31.5" customFormat="1" customHeight="1" s="242">
      <c r="A630" s="236" t="n">
        <v>2022</v>
      </c>
      <c r="B630" s="192" t="n">
        <v>1</v>
      </c>
      <c r="C630" s="448" t="n">
        <v>44591</v>
      </c>
      <c r="D630" s="192" t="n">
        <v>395</v>
      </c>
      <c r="E630" s="192" t="n">
        <v>607</v>
      </c>
      <c r="F630" s="192" t="n">
        <v>2</v>
      </c>
      <c r="G630" s="241" t="inlineStr">
        <is>
          <t>مجموعه زوايا اماميه - منلو</t>
        </is>
      </c>
      <c r="H630" t="inlineStr">
        <is>
          <t>FMMINI20000042</t>
        </is>
      </c>
      <c r="I630" t="inlineStr">
        <is>
          <t>1400*1700</t>
        </is>
      </c>
      <c r="J630" t="n">
        <v>3</v>
      </c>
      <c r="K630" t="n">
        <v>3</v>
      </c>
      <c r="L630" s="243" t="n">
        <v>120</v>
      </c>
      <c r="M630" s="244" t="n">
        <v>111.6</v>
      </c>
      <c r="N630" s="245" t="n">
        <v>128.4</v>
      </c>
      <c r="O630" s="235" t="n"/>
      <c r="P630" s="235" t="n"/>
      <c r="Q630" s="235" t="n"/>
      <c r="R630" s="235" t="n"/>
      <c r="S630" s="235" t="n"/>
      <c r="T630" s="235" t="n"/>
      <c r="U630" s="235" t="n"/>
      <c r="V630" s="235" t="n"/>
      <c r="W630" s="235" t="n"/>
      <c r="X630" s="235" t="n"/>
      <c r="Y630" s="195" t="n">
        <v>112</v>
      </c>
      <c r="Z630" s="195" t="n">
        <v>111</v>
      </c>
      <c r="AA630" s="235" t="n"/>
      <c r="AB630" s="235" t="n"/>
      <c r="AC630" s="235" t="n"/>
      <c r="AD630" s="235" t="n"/>
      <c r="AE630" s="235" t="n"/>
      <c r="AF630" s="235" t="n"/>
      <c r="AG630" s="235" t="n"/>
      <c r="AH630" s="235" t="n"/>
      <c r="AI630" s="235" t="n"/>
      <c r="AJ630" s="235" t="n"/>
      <c r="AK630" s="195" t="n">
        <v>112</v>
      </c>
      <c r="AL630" s="195" t="n">
        <v>110</v>
      </c>
      <c r="AM630" s="235" t="n"/>
      <c r="AN630" s="235" t="n"/>
      <c r="AO630" s="282" t="n"/>
      <c r="AP630" s="219" t="n">
        <v>90</v>
      </c>
      <c r="AQ630" s="220" t="n">
        <v>120</v>
      </c>
      <c r="AR630" s="218" t="n"/>
      <c r="AS630" s="218" t="n"/>
      <c r="AT630" s="218" t="n"/>
      <c r="AU630" s="218" t="n"/>
      <c r="AV630" s="218" t="n"/>
      <c r="AW630" s="218" t="n"/>
      <c r="AX630" s="218" t="n"/>
      <c r="AY630" s="218" t="n"/>
      <c r="AZ630" s="218" t="n"/>
      <c r="BA630" s="218" t="n"/>
      <c r="BB630" s="218" t="n"/>
      <c r="BC630" s="218" t="n"/>
      <c r="BD630" s="218" t="n"/>
      <c r="BE630" s="218" t="n"/>
      <c r="BF630" s="218" t="n"/>
      <c r="BG630" s="218" t="n"/>
      <c r="BH630" s="218" t="n"/>
      <c r="BI630" s="218" t="n"/>
      <c r="BJ630" s="218" t="n"/>
      <c r="BK630" s="218" t="n"/>
      <c r="BL630" s="218" t="n"/>
      <c r="BM630" s="218" t="n"/>
      <c r="BN630" s="218" t="n"/>
      <c r="BO630" s="218" t="n"/>
      <c r="BP630" s="218" t="n"/>
      <c r="BQ630" s="218" t="n"/>
      <c r="BR630" s="218" t="n"/>
      <c r="BS630" s="218" t="n"/>
      <c r="BT630" s="218" t="n"/>
      <c r="BU630" s="218" t="n"/>
      <c r="BV630" s="218" t="n"/>
      <c r="BW630" s="218" t="n"/>
      <c r="BX630" s="221" t="n"/>
      <c r="BY630" s="221" t="n"/>
      <c r="BZ630" s="221" t="n"/>
      <c r="CA630" s="221" t="n"/>
      <c r="CB630" s="221" t="n"/>
      <c r="CC630" s="221" t="n"/>
      <c r="CD630" s="221" t="n"/>
      <c r="CE630" s="221" t="n"/>
      <c r="CF630" s="221" t="n"/>
      <c r="CG630" s="222" t="n"/>
      <c r="CH630" s="217" t="n">
        <v>0.015</v>
      </c>
      <c r="CI630" s="449" t="n"/>
      <c r="CJ630" s="224" t="n"/>
      <c r="CK630" s="196" t="n"/>
      <c r="CL630" s="196" t="n"/>
      <c r="CM630" s="196" t="n"/>
      <c r="CN630" s="196" t="n"/>
      <c r="CO630" s="196" t="inlineStr">
        <is>
          <t>ميلو</t>
        </is>
      </c>
      <c r="CP630" s="24" t="inlineStr">
        <is>
          <t>ميلو</t>
        </is>
      </c>
      <c r="CQ630" s="367" t="n"/>
      <c r="CR630" s="367" t="n"/>
      <c r="CS630" s="367" t="n">
        <v>4</v>
      </c>
      <c r="CT630" s="367" t="n"/>
      <c r="CU630" s="367" t="n"/>
      <c r="CV630" s="367" t="n"/>
      <c r="CW630" s="367" t="n"/>
      <c r="CX630" s="367" t="n"/>
      <c r="CY630" s="367" t="n"/>
      <c r="CZ630" s="235">
        <f>IFERROR(ROUND(AVERAGE(O630:S630,AA630:AE630),0),"")</f>
        <v/>
      </c>
      <c r="DA630" s="235">
        <f>IFERROR(AVERAGE(T630:X630,AF630:AJ630),"")</f>
        <v/>
      </c>
      <c r="DB630" s="96" t="n"/>
      <c r="DC630" s="431">
        <f>SUM(BL630:BT630,AW630:BE630)</f>
        <v/>
      </c>
      <c r="DD630">
        <f>ROUND(DC630/K630,0)</f>
        <v/>
      </c>
      <c r="DE630">
        <f>IFERROR(ROUND(AVERAGE(Y630:Z630,AK630:AL630),0),"")</f>
        <v/>
      </c>
      <c r="DF630" s="218">
        <f>IFERROR(ROUND((3600/DE630*J630),0),"")</f>
        <v/>
      </c>
      <c r="DG630">
        <f>IFERROR(ROUND(DD630/DF630,1),"")</f>
        <v/>
      </c>
      <c r="DH630" s="431">
        <f>DD630+DB630</f>
        <v/>
      </c>
      <c r="DI630">
        <f>DC630/DH630</f>
        <v/>
      </c>
      <c r="DK630" s="431">
        <f>DF630-AP630</f>
        <v/>
      </c>
      <c r="DL630" s="367" t="n"/>
      <c r="DM630" s="367" t="n"/>
      <c r="DN630" s="367" t="n"/>
      <c r="DO630" s="367" t="n"/>
      <c r="DP630" s="367" t="n"/>
      <c r="DQ630" s="367" t="n"/>
      <c r="DR630" s="367" t="n"/>
      <c r="DS630" s="367" t="n"/>
      <c r="DT630" s="367" t="n"/>
      <c r="DU630" s="367" t="n"/>
      <c r="DV630" s="367" t="n"/>
      <c r="DW630" s="367" t="n"/>
      <c r="DX630" s="367" t="n"/>
      <c r="DY630" s="367" t="n"/>
      <c r="DZ630" s="367" t="n"/>
      <c r="EA630" s="367" t="n"/>
      <c r="EB630" s="367" t="n"/>
      <c r="EC630" s="367" t="n"/>
      <c r="ED630" s="367" t="n"/>
      <c r="EE630" s="367" t="n"/>
      <c r="EF630" s="367" t="n"/>
      <c r="EG630" s="367" t="n"/>
      <c r="EH630" s="367" t="n"/>
      <c r="EI630" s="367" t="n"/>
    </row>
    <row r="631" ht="31.5" customFormat="1" customHeight="1" s="242">
      <c r="A631" s="236" t="n">
        <v>2022</v>
      </c>
      <c r="B631" s="192" t="n">
        <v>1</v>
      </c>
      <c r="C631" s="448" t="n">
        <v>44591</v>
      </c>
      <c r="D631" s="192" t="n">
        <v>395</v>
      </c>
      <c r="E631" s="192" t="n">
        <v>608</v>
      </c>
      <c r="F631" s="192" t="n">
        <v>2</v>
      </c>
      <c r="G631" s="241" t="inlineStr">
        <is>
          <t>مجموعة زوايا منلو خلفية</t>
        </is>
      </c>
      <c r="H631" t="inlineStr">
        <is>
          <t>FMMINI30000043</t>
        </is>
      </c>
      <c r="I631" t="inlineStr">
        <is>
          <t>1400*1700</t>
        </is>
      </c>
      <c r="J631" t="n">
        <v>3</v>
      </c>
      <c r="K631" t="n">
        <v>3</v>
      </c>
      <c r="L631" s="243" t="n">
        <v>110</v>
      </c>
      <c r="M631" s="244" t="n">
        <v>102.3</v>
      </c>
      <c r="N631" s="245" t="n">
        <v>117.7</v>
      </c>
      <c r="O631" s="235" t="n"/>
      <c r="P631" s="235" t="n"/>
      <c r="Q631" s="235" t="n"/>
      <c r="R631" s="235" t="n"/>
      <c r="S631" s="235" t="n"/>
      <c r="T631" s="235" t="n"/>
      <c r="U631" s="235" t="n"/>
      <c r="V631" s="235" t="n"/>
      <c r="W631" s="235" t="n"/>
      <c r="X631" s="235" t="n"/>
      <c r="Y631" s="195" t="n">
        <v>112</v>
      </c>
      <c r="Z631" s="195" t="n">
        <v>111</v>
      </c>
      <c r="AA631" s="235" t="n"/>
      <c r="AB631" s="235" t="n"/>
      <c r="AC631" s="235" t="n"/>
      <c r="AD631" s="235" t="n"/>
      <c r="AE631" s="235" t="n"/>
      <c r="AF631" s="235" t="n"/>
      <c r="AG631" s="235" t="n"/>
      <c r="AH631" s="235" t="n"/>
      <c r="AI631" s="235" t="n"/>
      <c r="AJ631" s="235" t="n"/>
      <c r="AK631" s="195" t="n">
        <v>112</v>
      </c>
      <c r="AL631" s="195" t="n">
        <v>110</v>
      </c>
      <c r="AM631" s="235" t="n"/>
      <c r="AN631" s="235" t="n"/>
      <c r="AO631" s="282" t="n"/>
      <c r="AP631" s="219" t="n">
        <v>90</v>
      </c>
      <c r="AQ631" s="220" t="n">
        <v>120</v>
      </c>
      <c r="AR631" s="218" t="n"/>
      <c r="AS631" s="218" t="n"/>
      <c r="AT631" s="218" t="n"/>
      <c r="AU631" s="218" t="n"/>
      <c r="AV631" s="218" t="n"/>
      <c r="AW631" s="218" t="n"/>
      <c r="AX631" s="218" t="n"/>
      <c r="AY631" s="218" t="n"/>
      <c r="AZ631" s="218" t="n"/>
      <c r="BA631" s="218" t="n"/>
      <c r="BB631" s="218" t="n"/>
      <c r="BC631" s="218" t="n"/>
      <c r="BD631" s="218" t="n"/>
      <c r="BE631" s="218" t="n"/>
      <c r="BF631" s="218" t="n"/>
      <c r="BG631" s="218" t="n"/>
      <c r="BH631" s="218" t="n"/>
      <c r="BI631" s="218" t="n"/>
      <c r="BJ631" s="218" t="n"/>
      <c r="BK631" s="218" t="n"/>
      <c r="BL631" s="218" t="n"/>
      <c r="BM631" s="218" t="n"/>
      <c r="BN631" s="218" t="n"/>
      <c r="BO631" s="218" t="n"/>
      <c r="BP631" s="218" t="n"/>
      <c r="BQ631" s="218" t="n"/>
      <c r="BR631" s="218" t="n"/>
      <c r="BS631" s="218" t="n"/>
      <c r="BT631" s="218" t="n"/>
      <c r="BU631" s="218" t="n"/>
      <c r="BV631" s="218" t="n"/>
      <c r="BW631" s="218" t="n"/>
      <c r="BX631" s="221" t="n"/>
      <c r="BY631" s="221" t="n"/>
      <c r="BZ631" s="221" t="n"/>
      <c r="CA631" s="221" t="n"/>
      <c r="CB631" s="221" t="n"/>
      <c r="CC631" s="221" t="n"/>
      <c r="CD631" s="221" t="n"/>
      <c r="CE631" s="221" t="n"/>
      <c r="CF631" s="221" t="n"/>
      <c r="CG631" s="222" t="n"/>
      <c r="CH631" s="217" t="n">
        <v>0.015</v>
      </c>
      <c r="CI631" s="449" t="n"/>
      <c r="CJ631" s="224" t="n"/>
      <c r="CK631" s="196" t="n"/>
      <c r="CL631" s="196" t="n"/>
      <c r="CM631" s="196" t="n"/>
      <c r="CN631" s="196" t="n"/>
      <c r="CO631" s="196" t="inlineStr">
        <is>
          <t>ميلو</t>
        </is>
      </c>
      <c r="CP631" s="24" t="inlineStr">
        <is>
          <t>ميلو</t>
        </is>
      </c>
      <c r="CQ631" s="367" t="n"/>
      <c r="CR631" s="367" t="n"/>
      <c r="CS631" s="367" t="n">
        <v>4</v>
      </c>
      <c r="CT631" s="367" t="n"/>
      <c r="CU631" s="367" t="n"/>
      <c r="CV631" s="367" t="n"/>
      <c r="CW631" s="367" t="n"/>
      <c r="CX631" s="367" t="n"/>
      <c r="CY631" s="367" t="n"/>
      <c r="CZ631" s="235">
        <f>IFERROR(ROUND(AVERAGE(O631:S631,AA631:AE631),0),"")</f>
        <v/>
      </c>
      <c r="DA631" s="235">
        <f>IFERROR(AVERAGE(T631:X631,AF631:AJ631),"")</f>
        <v/>
      </c>
      <c r="DB631" s="96" t="n"/>
      <c r="DC631" s="431">
        <f>SUM(BL631:BT631,AW631:BE631)</f>
        <v/>
      </c>
      <c r="DD631">
        <f>ROUND(DC631/K631,0)</f>
        <v/>
      </c>
      <c r="DE631">
        <f>IFERROR(ROUND(AVERAGE(Y631:Z631,AK631:AL631),0),"")</f>
        <v/>
      </c>
      <c r="DF631" s="218">
        <f>IFERROR(ROUND((3600/DE631*J631),0),"")</f>
        <v/>
      </c>
      <c r="DG631">
        <f>IFERROR(ROUND(DD631/DF631,1),"")</f>
        <v/>
      </c>
      <c r="DH631" s="431">
        <f>DD631+DB631</f>
        <v/>
      </c>
      <c r="DI631">
        <f>DC631/DH631</f>
        <v/>
      </c>
      <c r="DK631" s="431">
        <f>DF631-AP631</f>
        <v/>
      </c>
      <c r="DL631" s="367" t="n"/>
      <c r="DM631" s="367" t="n"/>
      <c r="DN631" s="367" t="n"/>
      <c r="DO631" s="367" t="n"/>
      <c r="DP631" s="367" t="n"/>
      <c r="DQ631" s="367" t="n"/>
      <c r="DR631" s="367" t="n"/>
      <c r="DS631" s="367" t="n"/>
      <c r="DT631" s="367" t="n"/>
      <c r="DU631" s="367" t="n"/>
      <c r="DV631" s="367" t="n"/>
      <c r="DW631" s="367" t="n"/>
      <c r="DX631" s="367" t="n"/>
      <c r="DY631" s="367" t="n"/>
      <c r="DZ631" s="367" t="n"/>
      <c r="EA631" s="367" t="n"/>
      <c r="EB631" s="367" t="n"/>
      <c r="EC631" s="367" t="n"/>
      <c r="ED631" s="367" t="n"/>
      <c r="EE631" s="367" t="n"/>
      <c r="EF631" s="367" t="n"/>
      <c r="EG631" s="367" t="n"/>
      <c r="EH631" s="367" t="n"/>
      <c r="EI631" s="367" t="n"/>
    </row>
    <row r="632" ht="31.5" customFormat="1" customHeight="1" s="242">
      <c r="A632" s="236" t="n">
        <v>2022</v>
      </c>
      <c r="B632" s="192" t="n">
        <v>1</v>
      </c>
      <c r="C632" s="448" t="n">
        <v>44591</v>
      </c>
      <c r="D632" s="192" t="n">
        <v>395</v>
      </c>
      <c r="E632" s="192" t="n">
        <v>609</v>
      </c>
      <c r="F632" s="192" t="n">
        <v>2</v>
      </c>
      <c r="G632" s="241" t="inlineStr">
        <is>
          <t>قاعده فوم جديده- منلو</t>
        </is>
      </c>
      <c r="H632" t="inlineStr">
        <is>
          <t>FMMINI10000044</t>
        </is>
      </c>
      <c r="I632" t="inlineStr">
        <is>
          <t>1400*1700</t>
        </is>
      </c>
      <c r="J632" t="n">
        <v>3</v>
      </c>
      <c r="K632" t="n">
        <v>3</v>
      </c>
      <c r="L632" s="243" t="n">
        <v>50</v>
      </c>
      <c r="M632" s="244" t="n">
        <v>46.5</v>
      </c>
      <c r="N632" s="245" t="n">
        <v>53.5</v>
      </c>
      <c r="O632" s="235" t="n"/>
      <c r="P632" s="235" t="n"/>
      <c r="Q632" s="235" t="n"/>
      <c r="R632" s="235" t="n"/>
      <c r="S632" s="235" t="n"/>
      <c r="T632" s="235" t="n"/>
      <c r="U632" s="235" t="n"/>
      <c r="V632" s="235" t="n"/>
      <c r="W632" s="235" t="n"/>
      <c r="X632" s="235" t="n"/>
      <c r="Y632" s="195" t="n">
        <v>112</v>
      </c>
      <c r="Z632" s="195" t="n">
        <v>111</v>
      </c>
      <c r="AA632" s="235" t="n"/>
      <c r="AB632" s="235" t="n"/>
      <c r="AC632" s="235" t="n"/>
      <c r="AD632" s="235" t="n"/>
      <c r="AE632" s="235" t="n"/>
      <c r="AF632" s="235" t="n"/>
      <c r="AG632" s="235" t="n"/>
      <c r="AH632" s="235" t="n"/>
      <c r="AI632" s="235" t="n"/>
      <c r="AJ632" s="235" t="n"/>
      <c r="AK632" s="195" t="n">
        <v>112</v>
      </c>
      <c r="AL632" s="195" t="n">
        <v>110</v>
      </c>
      <c r="AM632" s="235" t="n"/>
      <c r="AN632" s="235" t="n"/>
      <c r="AO632" s="282" t="n"/>
      <c r="AP632" s="219" t="n">
        <v>90</v>
      </c>
      <c r="AQ632" s="220" t="n">
        <v>120</v>
      </c>
      <c r="AR632" s="218" t="n"/>
      <c r="AS632" s="218" t="n"/>
      <c r="AT632" s="218" t="n"/>
      <c r="AU632" s="218" t="n"/>
      <c r="AV632" s="218" t="n"/>
      <c r="AW632" s="218" t="n"/>
      <c r="AX632" s="218" t="n"/>
      <c r="AY632" s="218" t="n"/>
      <c r="AZ632" s="218" t="n"/>
      <c r="BA632" s="218" t="n"/>
      <c r="BB632" s="218" t="n"/>
      <c r="BC632" s="218" t="n"/>
      <c r="BD632" s="218" t="n"/>
      <c r="BE632" s="218" t="n"/>
      <c r="BF632" s="218" t="n"/>
      <c r="BG632" s="218" t="n"/>
      <c r="BH632" s="218" t="n"/>
      <c r="BI632" s="218" t="n"/>
      <c r="BJ632" s="218" t="n"/>
      <c r="BK632" s="218" t="n"/>
      <c r="BL632" s="218" t="n"/>
      <c r="BM632" s="218" t="n"/>
      <c r="BN632" s="218" t="n"/>
      <c r="BO632" s="218" t="n"/>
      <c r="BP632" s="218" t="n"/>
      <c r="BQ632" s="218" t="n"/>
      <c r="BR632" s="218" t="n"/>
      <c r="BS632" s="218" t="n"/>
      <c r="BT632" s="218" t="n"/>
      <c r="BU632" s="218" t="n"/>
      <c r="BV632" s="218" t="n"/>
      <c r="BW632" s="218" t="n"/>
      <c r="BX632" s="221" t="n"/>
      <c r="BY632" s="221" t="n"/>
      <c r="BZ632" s="221" t="n"/>
      <c r="CA632" s="221" t="n"/>
      <c r="CB632" s="221" t="n"/>
      <c r="CC632" s="221" t="n"/>
      <c r="CD632" s="221" t="n"/>
      <c r="CE632" s="221" t="n"/>
      <c r="CF632" s="221" t="n"/>
      <c r="CG632" s="222" t="n"/>
      <c r="CH632" s="217" t="n">
        <v>0.015</v>
      </c>
      <c r="CI632" s="449" t="n"/>
      <c r="CJ632" s="224" t="n"/>
      <c r="CK632" s="196" t="n"/>
      <c r="CL632" s="196" t="n"/>
      <c r="CM632" s="196" t="n"/>
      <c r="CN632" s="196" t="n"/>
      <c r="CO632" s="196" t="inlineStr">
        <is>
          <t>ميلو</t>
        </is>
      </c>
      <c r="CP632" s="24" t="inlineStr">
        <is>
          <t>ميلو</t>
        </is>
      </c>
      <c r="CQ632" s="367" t="n"/>
      <c r="CR632" s="367" t="n"/>
      <c r="CS632" s="367" t="n">
        <v>4</v>
      </c>
      <c r="CT632" s="367" t="n"/>
      <c r="CU632" s="367" t="n"/>
      <c r="CV632" s="367" t="n"/>
      <c r="CW632" s="367" t="n"/>
      <c r="CX632" s="367" t="n"/>
      <c r="CY632" s="367" t="n"/>
      <c r="CZ632" s="235">
        <f>IFERROR(ROUND(AVERAGE(O632:S632,AA632:AE632),0),"")</f>
        <v/>
      </c>
      <c r="DA632" s="235">
        <f>IFERROR(AVERAGE(T632:X632,AF632:AJ632),"")</f>
        <v/>
      </c>
      <c r="DB632" s="96" t="n"/>
      <c r="DC632" s="431">
        <f>SUM(BL632:BT632,AW632:BE632)</f>
        <v/>
      </c>
      <c r="DD632">
        <f>ROUND(DC632/K632,0)</f>
        <v/>
      </c>
      <c r="DE632">
        <f>IFERROR(ROUND(AVERAGE(Y632:Z632,AK632:AL632),0),"")</f>
        <v/>
      </c>
      <c r="DF632" s="218">
        <f>IFERROR(ROUND((3600/DE632*J632),0),"")</f>
        <v/>
      </c>
      <c r="DG632">
        <f>IFERROR(ROUND(DD632/DF632,1),"")</f>
        <v/>
      </c>
      <c r="DH632" s="431">
        <f>DD632+DB632</f>
        <v/>
      </c>
      <c r="DI632">
        <f>DC632/DH632</f>
        <v/>
      </c>
      <c r="DK632" s="431">
        <f>DF632-AP632</f>
        <v/>
      </c>
      <c r="DL632" s="367" t="n"/>
      <c r="DM632" s="367" t="n"/>
      <c r="DN632" s="367" t="n"/>
      <c r="DO632" s="367" t="n"/>
      <c r="DP632" s="367" t="n"/>
      <c r="DQ632" s="367" t="n"/>
      <c r="DR632" s="367" t="n"/>
      <c r="DS632" s="367" t="n"/>
      <c r="DT632" s="367" t="n"/>
      <c r="DU632" s="367" t="n"/>
      <c r="DV632" s="367" t="n"/>
      <c r="DW632" s="367" t="n"/>
      <c r="DX632" s="367" t="n"/>
      <c r="DY632" s="367" t="n"/>
      <c r="DZ632" s="367" t="n"/>
      <c r="EA632" s="367" t="n"/>
      <c r="EB632" s="367" t="n"/>
      <c r="EC632" s="367" t="n"/>
      <c r="ED632" s="367" t="n"/>
      <c r="EE632" s="367" t="n"/>
      <c r="EF632" s="367" t="n"/>
      <c r="EG632" s="367" t="n"/>
      <c r="EH632" s="367" t="n"/>
      <c r="EI632" s="367" t="n"/>
    </row>
    <row r="633" ht="31.5" customFormat="1" customHeight="1" s="242">
      <c r="A633" s="236" t="n">
        <v>2022</v>
      </c>
      <c r="B633" s="192" t="n">
        <v>1</v>
      </c>
      <c r="C633" s="448" t="n">
        <v>44591</v>
      </c>
      <c r="D633" s="192" t="n">
        <v>405</v>
      </c>
      <c r="E633" s="192" t="n">
        <v>619</v>
      </c>
      <c r="F633" s="192" t="n">
        <v>2</v>
      </c>
      <c r="G633" s="241" t="inlineStr">
        <is>
          <t>قاعدة غساله 8 كيلو فوق اتوماتيك p0000001719080</t>
        </is>
      </c>
      <c r="H633" t="inlineStr">
        <is>
          <t>FMCFII10819080</t>
        </is>
      </c>
      <c r="I633" t="inlineStr">
        <is>
          <t>1400*1700</t>
        </is>
      </c>
      <c r="J633" t="n">
        <v>1</v>
      </c>
      <c r="K633" t="n">
        <v>5</v>
      </c>
      <c r="L633" s="243" t="n">
        <v>420</v>
      </c>
      <c r="M633" s="244" t="n">
        <v>385.98</v>
      </c>
      <c r="N633" s="245" t="n">
        <v>454.02</v>
      </c>
      <c r="O633" s="235" t="n"/>
      <c r="P633" s="235" t="n"/>
      <c r="Q633" s="235" t="n"/>
      <c r="R633" s="235" t="n"/>
      <c r="S633" s="235" t="n"/>
      <c r="T633" s="235" t="n"/>
      <c r="U633" s="235" t="n"/>
      <c r="V633" s="235" t="n"/>
      <c r="W633" s="235" t="n"/>
      <c r="X633" s="235" t="n"/>
      <c r="Y633" s="195" t="n">
        <v>147</v>
      </c>
      <c r="Z633" s="195" t="n">
        <v>150</v>
      </c>
      <c r="AA633" s="235" t="n"/>
      <c r="AB633" s="235" t="n"/>
      <c r="AC633" s="235" t="n"/>
      <c r="AD633" s="235" t="n"/>
      <c r="AE633" s="235" t="n"/>
      <c r="AF633" s="235" t="n"/>
      <c r="AG633" s="235" t="n"/>
      <c r="AH633" s="235" t="n"/>
      <c r="AI633" s="235" t="n"/>
      <c r="AJ633" s="235" t="n"/>
      <c r="AK633" s="195" t="n">
        <v>152</v>
      </c>
      <c r="AL633" s="195" t="n">
        <v>151</v>
      </c>
      <c r="AM633" s="235" t="n"/>
      <c r="AN633" s="235" t="n"/>
      <c r="AO633" s="282" t="n"/>
      <c r="AP633" s="219" t="n">
        <v>18</v>
      </c>
      <c r="AQ633" s="220" t="n">
        <v>200</v>
      </c>
      <c r="AR633" s="218" t="n"/>
      <c r="AS633" s="218" t="n"/>
      <c r="AT633" s="218" t="n"/>
      <c r="AU633" s="218" t="n"/>
      <c r="AV633" s="218" t="n"/>
      <c r="AW633" s="218" t="n"/>
      <c r="AX633" s="218" t="n"/>
      <c r="AY633" s="218" t="n"/>
      <c r="AZ633" s="218" t="n"/>
      <c r="BA633" s="218" t="n"/>
      <c r="BB633" s="218" t="n"/>
      <c r="BC633" s="218" t="n"/>
      <c r="BD633" s="218" t="n"/>
      <c r="BE633" s="218" t="n"/>
      <c r="BF633" s="218" t="n"/>
      <c r="BG633" s="218" t="n"/>
      <c r="BH633" s="218" t="n"/>
      <c r="BI633" s="218" t="n"/>
      <c r="BJ633" s="218" t="n"/>
      <c r="BK633" s="218" t="n"/>
      <c r="BL633" s="218" t="n"/>
      <c r="BM633" s="218" t="n"/>
      <c r="BN633" s="218" t="n"/>
      <c r="BO633" s="218" t="n"/>
      <c r="BP633" s="218" t="n"/>
      <c r="BQ633" s="218" t="n"/>
      <c r="BR633" s="218" t="n"/>
      <c r="BS633" s="218" t="n"/>
      <c r="BT633" s="218" t="n"/>
      <c r="BU633" s="218" t="n"/>
      <c r="BV633" s="218" t="n"/>
      <c r="BW633" s="218" t="n"/>
      <c r="BX633" s="221" t="n"/>
      <c r="BY633" s="221" t="n"/>
      <c r="BZ633" s="221" t="n"/>
      <c r="CA633" s="221" t="n"/>
      <c r="CB633" s="221" t="n"/>
      <c r="CC633" s="221" t="n"/>
      <c r="CD633" s="221" t="n"/>
      <c r="CE633" s="221" t="n"/>
      <c r="CF633" s="221" t="n"/>
      <c r="CG633" s="222" t="n"/>
      <c r="CH633" s="217" t="n">
        <v>0.015</v>
      </c>
      <c r="CI633" s="449" t="n"/>
      <c r="CJ633" s="224" t="n"/>
      <c r="CK633" s="196" t="n"/>
      <c r="CL633" s="196" t="n"/>
      <c r="CM633" s="196" t="n"/>
      <c r="CN633" s="196" t="n"/>
      <c r="CO633" s="196" t="inlineStr">
        <is>
          <t>الكترولوكس</t>
        </is>
      </c>
      <c r="CP633" s="24" t="inlineStr">
        <is>
          <t>القاهرة للصناعات المغذية غسالات</t>
        </is>
      </c>
      <c r="CQ633" s="367" t="inlineStr">
        <is>
          <t>p0000001719080</t>
        </is>
      </c>
      <c r="CR633" s="367" t="n"/>
      <c r="CS633" s="367" t="n">
        <v>4</v>
      </c>
      <c r="CT633" s="367" t="n"/>
      <c r="CU633" s="367" t="n"/>
      <c r="CV633" s="367" t="n"/>
      <c r="CW633" s="367" t="n"/>
      <c r="CX633" s="367" t="n"/>
      <c r="CY633" s="367" t="n"/>
      <c r="CZ633" s="235">
        <f>IFERROR(ROUND(AVERAGE(O633:S633,AA633:AE633),0),"")</f>
        <v/>
      </c>
      <c r="DA633" s="235">
        <f>IFERROR(AVERAGE(T633:X633,AF633:AJ633),"")</f>
        <v/>
      </c>
      <c r="DB633" s="96" t="n"/>
      <c r="DC633" s="431">
        <f>SUM(BL633:BT633,AW633:BE633)</f>
        <v/>
      </c>
      <c r="DD633">
        <f>ROUND(DC633/K633,0)</f>
        <v/>
      </c>
      <c r="DE633">
        <f>IFERROR(ROUND(AVERAGE(Y633:Z633,AK633:AL633),0),"")</f>
        <v/>
      </c>
      <c r="DF633" s="218">
        <f>IFERROR(ROUND((3600/DE633*J633),0),"")</f>
        <v/>
      </c>
      <c r="DG633">
        <f>IFERROR(ROUND(DD633/DF633,1),"")</f>
        <v/>
      </c>
      <c r="DH633" s="431">
        <f>DD633+DB633</f>
        <v/>
      </c>
      <c r="DI633">
        <f>DC633/DH633</f>
        <v/>
      </c>
      <c r="DK633" s="431">
        <f>DF633-AP633</f>
        <v/>
      </c>
      <c r="DL633" s="367" t="n"/>
      <c r="DM633" s="367" t="n"/>
      <c r="DN633" s="367" t="n"/>
      <c r="DO633" s="367" t="n"/>
      <c r="DP633" s="367" t="n"/>
      <c r="DQ633" s="367" t="n"/>
      <c r="DR633" s="367" t="n"/>
      <c r="DS633" s="367" t="n"/>
      <c r="DT633" s="367" t="n"/>
      <c r="DU633" s="367" t="n"/>
      <c r="DV633" s="367" t="n"/>
      <c r="DW633" s="367" t="n"/>
      <c r="DX633" s="367" t="n"/>
      <c r="DY633" s="367" t="n"/>
      <c r="DZ633" s="367" t="n"/>
      <c r="EA633" s="367" t="n"/>
      <c r="EB633" s="367" t="n"/>
      <c r="EC633" s="367" t="n"/>
      <c r="ED633" s="367" t="n"/>
      <c r="EE633" s="367" t="n"/>
      <c r="EF633" s="367" t="n"/>
      <c r="EG633" s="367" t="n"/>
      <c r="EH633" s="367" t="n"/>
      <c r="EI633" s="367" t="n"/>
    </row>
    <row r="634" ht="31.5" customFormat="1" customHeight="1" s="242">
      <c r="A634" s="236" t="n">
        <v>2022</v>
      </c>
      <c r="B634" s="192" t="n">
        <v>1</v>
      </c>
      <c r="C634" s="448" t="n">
        <v>44591</v>
      </c>
      <c r="D634" s="192" t="n">
        <v>405</v>
      </c>
      <c r="E634" s="192" t="n">
        <v>620</v>
      </c>
      <c r="F634" s="192" t="n">
        <v>2</v>
      </c>
      <c r="G634" s="241" t="inlineStr">
        <is>
          <t>كفر غساله 8  كيلو فوق اتوماتيك 16338000005663</t>
        </is>
      </c>
      <c r="H634" t="inlineStr">
        <is>
          <t>FMCFII70805663</t>
        </is>
      </c>
      <c r="I634" t="inlineStr">
        <is>
          <t>1400*1700</t>
        </is>
      </c>
      <c r="J634" t="n">
        <v>1</v>
      </c>
      <c r="K634" t="n">
        <v>5</v>
      </c>
      <c r="L634" s="243" t="n">
        <v>233</v>
      </c>
      <c r="M634" s="244" t="n">
        <v>214.0105</v>
      </c>
      <c r="N634" s="245" t="n">
        <v>251.9895</v>
      </c>
      <c r="O634" s="235" t="n"/>
      <c r="P634" s="235" t="n"/>
      <c r="Q634" s="235" t="n"/>
      <c r="R634" s="235" t="n"/>
      <c r="S634" s="235" t="n"/>
      <c r="T634" s="235" t="n"/>
      <c r="U634" s="235" t="n"/>
      <c r="V634" s="235" t="n"/>
      <c r="W634" s="235" t="n"/>
      <c r="X634" s="235" t="n"/>
      <c r="Y634" s="195" t="n">
        <v>147</v>
      </c>
      <c r="Z634" s="195" t="n">
        <v>150</v>
      </c>
      <c r="AA634" s="235" t="n"/>
      <c r="AB634" s="235" t="n"/>
      <c r="AC634" s="235" t="n"/>
      <c r="AD634" s="235" t="n"/>
      <c r="AE634" s="235" t="n"/>
      <c r="AF634" s="235" t="n"/>
      <c r="AG634" s="235" t="n"/>
      <c r="AH634" s="235" t="n"/>
      <c r="AI634" s="235" t="n"/>
      <c r="AJ634" s="235" t="n"/>
      <c r="AK634" s="195" t="n">
        <v>152</v>
      </c>
      <c r="AL634" s="195" t="n">
        <v>151</v>
      </c>
      <c r="AM634" s="235" t="n"/>
      <c r="AN634" s="235" t="n"/>
      <c r="AO634" s="282" t="n"/>
      <c r="AP634" s="219" t="n">
        <v>18</v>
      </c>
      <c r="AQ634" s="220" t="n">
        <v>200</v>
      </c>
      <c r="AR634" s="218" t="n"/>
      <c r="AS634" s="218" t="n"/>
      <c r="AT634" s="218" t="n"/>
      <c r="AU634" s="218" t="n"/>
      <c r="AV634" s="218" t="n"/>
      <c r="AW634" s="218" t="n"/>
      <c r="AX634" s="218" t="n"/>
      <c r="AY634" s="218" t="n"/>
      <c r="AZ634" s="218" t="n"/>
      <c r="BA634" s="218" t="n"/>
      <c r="BB634" s="218" t="n"/>
      <c r="BC634" s="218" t="n"/>
      <c r="BD634" s="218" t="n"/>
      <c r="BE634" s="218" t="n"/>
      <c r="BF634" s="218" t="n"/>
      <c r="BG634" s="218" t="n"/>
      <c r="BH634" s="218" t="n"/>
      <c r="BI634" s="218" t="n"/>
      <c r="BJ634" s="218" t="n"/>
      <c r="BK634" s="218" t="n"/>
      <c r="BL634" s="218" t="n"/>
      <c r="BM634" s="218" t="n"/>
      <c r="BN634" s="218" t="n"/>
      <c r="BO634" s="218" t="n"/>
      <c r="BP634" s="218" t="n"/>
      <c r="BQ634" s="218" t="n"/>
      <c r="BR634" s="218" t="n"/>
      <c r="BS634" s="218" t="n"/>
      <c r="BT634" s="218" t="n"/>
      <c r="BU634" s="218" t="n"/>
      <c r="BV634" s="218" t="n"/>
      <c r="BW634" s="218" t="n"/>
      <c r="BX634" s="221" t="n"/>
      <c r="BY634" s="221" t="n"/>
      <c r="BZ634" s="221" t="n"/>
      <c r="CA634" s="221" t="n"/>
      <c r="CB634" s="221" t="n"/>
      <c r="CC634" s="221" t="n"/>
      <c r="CD634" s="221" t="n"/>
      <c r="CE634" s="221" t="n"/>
      <c r="CF634" s="221" t="n"/>
      <c r="CG634" s="222" t="n"/>
      <c r="CH634" s="217" t="n">
        <v>0.015</v>
      </c>
      <c r="CI634" s="449" t="n"/>
      <c r="CJ634" s="224" t="n"/>
      <c r="CK634" s="196" t="n"/>
      <c r="CL634" s="196" t="n"/>
      <c r="CM634" s="196" t="n"/>
      <c r="CN634" s="196" t="n"/>
      <c r="CO634" s="196" t="inlineStr">
        <is>
          <t>الكترولوكس</t>
        </is>
      </c>
      <c r="CP634" s="24" t="inlineStr">
        <is>
          <t>القاهرة للصناعات المغذية غسالات</t>
        </is>
      </c>
      <c r="CQ634" s="367" t="inlineStr">
        <is>
          <t>1.6338E+13</t>
        </is>
      </c>
      <c r="CR634" s="367" t="n"/>
      <c r="CS634" s="367" t="n">
        <v>4</v>
      </c>
      <c r="CT634" s="367" t="n"/>
      <c r="CU634" s="367" t="n"/>
      <c r="CV634" s="367" t="n"/>
      <c r="CW634" s="367" t="n"/>
      <c r="CX634" s="367" t="n"/>
      <c r="CY634" s="367" t="n"/>
      <c r="CZ634" s="235">
        <f>IFERROR(ROUND(AVERAGE(O634:S634,AA634:AE634),0),"")</f>
        <v/>
      </c>
      <c r="DA634" s="235">
        <f>IFERROR(AVERAGE(T634:X634,AF634:AJ634),"")</f>
        <v/>
      </c>
      <c r="DB634" s="96" t="n"/>
      <c r="DC634" s="431">
        <f>SUM(BL634:BT634,AW634:BE634)</f>
        <v/>
      </c>
      <c r="DD634">
        <f>ROUND(DC634/K634,0)</f>
        <v/>
      </c>
      <c r="DE634">
        <f>IFERROR(ROUND(AVERAGE(Y634:Z634,AK634:AL634),0),"")</f>
        <v/>
      </c>
      <c r="DF634" s="218">
        <f>IFERROR(ROUND((3600/DE634*J634),0),"")</f>
        <v/>
      </c>
      <c r="DG634">
        <f>IFERROR(ROUND(DD634/DF634,1),"")</f>
        <v/>
      </c>
      <c r="DH634" s="431">
        <f>DD634+DB634</f>
        <v/>
      </c>
      <c r="DI634">
        <f>DC634/DH634</f>
        <v/>
      </c>
      <c r="DK634" s="431">
        <f>DF634-AP634</f>
        <v/>
      </c>
      <c r="DL634" s="367" t="n"/>
      <c r="DM634" s="367" t="n"/>
      <c r="DN634" s="367" t="n"/>
      <c r="DO634" s="367" t="n"/>
      <c r="DP634" s="367" t="n"/>
      <c r="DQ634" s="367" t="n"/>
      <c r="DR634" s="367" t="n"/>
      <c r="DS634" s="367" t="n"/>
      <c r="DT634" s="367" t="n"/>
      <c r="DU634" s="367" t="n"/>
      <c r="DV634" s="367" t="n"/>
      <c r="DW634" s="367" t="n"/>
      <c r="DX634" s="367" t="n"/>
      <c r="DY634" s="367" t="n"/>
      <c r="DZ634" s="367" t="n"/>
      <c r="EA634" s="367" t="n"/>
      <c r="EB634" s="367" t="n"/>
      <c r="EC634" s="367" t="n"/>
      <c r="ED634" s="367" t="n"/>
      <c r="EE634" s="367" t="n"/>
      <c r="EF634" s="367" t="n"/>
      <c r="EG634" s="367" t="n"/>
      <c r="EH634" s="367" t="n"/>
      <c r="EI634" s="367" t="n"/>
    </row>
    <row r="635" ht="31.5" customFormat="1" customHeight="1" s="242">
      <c r="A635" s="236" t="n">
        <v>2022</v>
      </c>
      <c r="B635" s="192" t="n">
        <v>1</v>
      </c>
      <c r="C635" s="448" t="n">
        <v>44591</v>
      </c>
      <c r="D635" s="192" t="n">
        <v>405</v>
      </c>
      <c r="E635" s="192" t="n">
        <v>621</v>
      </c>
      <c r="F635" s="192" t="n">
        <v>2</v>
      </c>
      <c r="G635" s="241" t="inlineStr">
        <is>
          <t>جزء وسط غساله 8 كيلو فوق اتوماتيك 16338000005664</t>
        </is>
      </c>
      <c r="H635" t="inlineStr">
        <is>
          <t>FMCFII60805664</t>
        </is>
      </c>
      <c r="I635" t="inlineStr">
        <is>
          <t>1400*1700</t>
        </is>
      </c>
      <c r="J635" t="n">
        <v>1</v>
      </c>
      <c r="K635" t="n">
        <v>5</v>
      </c>
      <c r="L635" s="243" t="n">
        <v>191.5</v>
      </c>
      <c r="M635" s="244" t="n">
        <v>175.9885</v>
      </c>
      <c r="N635" s="245" t="n">
        <v>207.0115</v>
      </c>
      <c r="O635" s="235" t="n"/>
      <c r="P635" s="235" t="n"/>
      <c r="Q635" s="235" t="n"/>
      <c r="R635" s="235" t="n"/>
      <c r="S635" s="235" t="n"/>
      <c r="T635" s="235" t="n"/>
      <c r="U635" s="235" t="n"/>
      <c r="V635" s="235" t="n"/>
      <c r="W635" s="235" t="n"/>
      <c r="X635" s="235" t="n"/>
      <c r="Y635" s="195" t="n">
        <v>147</v>
      </c>
      <c r="Z635" s="195" t="n">
        <v>150</v>
      </c>
      <c r="AA635" s="235" t="n"/>
      <c r="AB635" s="235" t="n"/>
      <c r="AC635" s="235" t="n"/>
      <c r="AD635" s="235" t="n"/>
      <c r="AE635" s="235" t="n"/>
      <c r="AF635" s="235" t="n"/>
      <c r="AG635" s="235" t="n"/>
      <c r="AH635" s="235" t="n"/>
      <c r="AI635" s="235" t="n"/>
      <c r="AJ635" s="235" t="n"/>
      <c r="AK635" s="195" t="n">
        <v>152</v>
      </c>
      <c r="AL635" s="195" t="n">
        <v>151</v>
      </c>
      <c r="AM635" s="235" t="n"/>
      <c r="AN635" s="235" t="n"/>
      <c r="AO635" s="282" t="n"/>
      <c r="AP635" s="219" t="n">
        <v>18</v>
      </c>
      <c r="AQ635" s="220" t="n">
        <v>200</v>
      </c>
      <c r="AR635" s="218" t="n"/>
      <c r="AS635" s="218" t="n"/>
      <c r="AT635" s="218" t="n"/>
      <c r="AU635" s="218" t="n"/>
      <c r="AV635" s="218" t="n"/>
      <c r="AW635" s="218" t="n"/>
      <c r="AX635" s="218" t="n"/>
      <c r="AY635" s="218" t="n"/>
      <c r="AZ635" s="218" t="n"/>
      <c r="BA635" s="218" t="n"/>
      <c r="BB635" s="218" t="n"/>
      <c r="BC635" s="218" t="n"/>
      <c r="BD635" s="218" t="n"/>
      <c r="BE635" s="218" t="n"/>
      <c r="BF635" s="218" t="n"/>
      <c r="BG635" s="218" t="n"/>
      <c r="BH635" s="218" t="n"/>
      <c r="BI635" s="218" t="n"/>
      <c r="BJ635" s="218" t="n"/>
      <c r="BK635" s="218" t="n"/>
      <c r="BL635" s="218" t="n"/>
      <c r="BM635" s="218" t="n"/>
      <c r="BN635" s="218" t="n"/>
      <c r="BO635" s="218" t="n"/>
      <c r="BP635" s="218" t="n"/>
      <c r="BQ635" s="218" t="n"/>
      <c r="BR635" s="218" t="n"/>
      <c r="BS635" s="218" t="n"/>
      <c r="BT635" s="218" t="n"/>
      <c r="BU635" s="218" t="n"/>
      <c r="BV635" s="218" t="n"/>
      <c r="BW635" s="218" t="n"/>
      <c r="BX635" s="221" t="n"/>
      <c r="BY635" s="221" t="n"/>
      <c r="BZ635" s="221" t="n"/>
      <c r="CA635" s="221" t="n"/>
      <c r="CB635" s="221" t="n"/>
      <c r="CC635" s="221" t="n"/>
      <c r="CD635" s="221" t="n"/>
      <c r="CE635" s="221" t="n"/>
      <c r="CF635" s="221" t="n"/>
      <c r="CG635" s="222" t="n"/>
      <c r="CH635" s="217" t="n">
        <v>0.015</v>
      </c>
      <c r="CI635" s="449" t="n"/>
      <c r="CJ635" s="224" t="n"/>
      <c r="CK635" s="196" t="n"/>
      <c r="CL635" s="196" t="n"/>
      <c r="CM635" s="196" t="n"/>
      <c r="CN635" s="196" t="n"/>
      <c r="CO635" s="196" t="inlineStr">
        <is>
          <t>الكترولوكس</t>
        </is>
      </c>
      <c r="CP635" s="24" t="inlineStr">
        <is>
          <t>القاهرة للصناعات المغذية غسالات</t>
        </is>
      </c>
      <c r="CQ635" s="367" t="inlineStr">
        <is>
          <t>1.6338E+13</t>
        </is>
      </c>
      <c r="CR635" s="367" t="n"/>
      <c r="CS635" s="367" t="n">
        <v>4</v>
      </c>
      <c r="CT635" s="367" t="n"/>
      <c r="CU635" s="367" t="n"/>
      <c r="CV635" s="367" t="n"/>
      <c r="CW635" s="367" t="n"/>
      <c r="CX635" s="367" t="n"/>
      <c r="CY635" s="367" t="n"/>
      <c r="CZ635" s="235">
        <f>IFERROR(ROUND(AVERAGE(O635:S635,AA635:AE635),0),"")</f>
        <v/>
      </c>
      <c r="DA635" s="235">
        <f>IFERROR(AVERAGE(T635:X635,AF635:AJ635),"")</f>
        <v/>
      </c>
      <c r="DB635" s="96" t="n"/>
      <c r="DC635" s="431">
        <f>SUM(BL635:BT635,AW635:BE635)</f>
        <v/>
      </c>
      <c r="DD635">
        <f>ROUND(DC635/K635,0)</f>
        <v/>
      </c>
      <c r="DE635">
        <f>IFERROR(ROUND(AVERAGE(Y635:Z635,AK635:AL635),0),"")</f>
        <v/>
      </c>
      <c r="DF635" s="218">
        <f>IFERROR(ROUND((3600/DE635*J635),0),"")</f>
        <v/>
      </c>
      <c r="DG635">
        <f>IFERROR(ROUND(DD635/DF635,1),"")</f>
        <v/>
      </c>
      <c r="DH635" s="431">
        <f>DD635+DB635</f>
        <v/>
      </c>
      <c r="DI635">
        <f>DC635/DH635</f>
        <v/>
      </c>
      <c r="DK635" s="431">
        <f>DF635-AP635</f>
        <v/>
      </c>
      <c r="DL635" s="367" t="n"/>
      <c r="DM635" s="367" t="n"/>
      <c r="DN635" s="367" t="n"/>
      <c r="DO635" s="367" t="n"/>
      <c r="DP635" s="367" t="n"/>
      <c r="DQ635" s="367" t="n"/>
      <c r="DR635" s="367" t="n"/>
      <c r="DS635" s="367" t="n"/>
      <c r="DT635" s="367" t="n"/>
      <c r="DU635" s="367" t="n"/>
      <c r="DV635" s="367" t="n"/>
      <c r="DW635" s="367" t="n"/>
      <c r="DX635" s="367" t="n"/>
      <c r="DY635" s="367" t="n"/>
      <c r="DZ635" s="367" t="n"/>
      <c r="EA635" s="367" t="n"/>
      <c r="EB635" s="367" t="n"/>
      <c r="EC635" s="367" t="n"/>
      <c r="ED635" s="367" t="n"/>
      <c r="EE635" s="367" t="n"/>
      <c r="EF635" s="367" t="n"/>
      <c r="EG635" s="367" t="n"/>
      <c r="EH635" s="367" t="n"/>
      <c r="EI635" s="367" t="n"/>
    </row>
    <row r="636" ht="31.5" customFormat="1" customHeight="1" s="242">
      <c r="A636" s="236" t="n">
        <v>2022</v>
      </c>
      <c r="B636" s="192" t="n">
        <v>1</v>
      </c>
      <c r="C636" s="448" t="n">
        <v>44591</v>
      </c>
      <c r="D636" s="192" t="n">
        <v>405</v>
      </c>
      <c r="E636" s="192" t="n">
        <v>622</v>
      </c>
      <c r="F636" s="192" t="n">
        <v>2</v>
      </c>
      <c r="G636" s="241" t="inlineStr">
        <is>
          <t>زوايا غساله  8 كيلو فوق اتوماتيك F+B 16338000004053</t>
        </is>
      </c>
      <c r="H636" t="inlineStr">
        <is>
          <t>FMCFII20804053</t>
        </is>
      </c>
      <c r="I636" t="inlineStr">
        <is>
          <t>1400*1700</t>
        </is>
      </c>
      <c r="J636" t="n">
        <v>1</v>
      </c>
      <c r="K636" t="n">
        <v>5</v>
      </c>
      <c r="L636" s="243" t="n">
        <v>187</v>
      </c>
      <c r="M636" s="244" t="n">
        <v>172.414</v>
      </c>
      <c r="N636" s="245" t="n">
        <v>201.586</v>
      </c>
      <c r="O636" s="235" t="n"/>
      <c r="P636" s="235" t="n"/>
      <c r="Q636" s="235" t="n"/>
      <c r="R636" s="235" t="n"/>
      <c r="S636" s="235" t="n"/>
      <c r="T636" s="235" t="n"/>
      <c r="U636" s="235" t="n"/>
      <c r="V636" s="235" t="n"/>
      <c r="W636" s="235" t="n"/>
      <c r="X636" s="235" t="n"/>
      <c r="Y636" s="195" t="n">
        <v>147</v>
      </c>
      <c r="Z636" s="195" t="n">
        <v>150</v>
      </c>
      <c r="AA636" s="235" t="n"/>
      <c r="AB636" s="235" t="n"/>
      <c r="AC636" s="235" t="n"/>
      <c r="AD636" s="235" t="n"/>
      <c r="AE636" s="235" t="n"/>
      <c r="AF636" s="235" t="n"/>
      <c r="AG636" s="235" t="n"/>
      <c r="AH636" s="235" t="n"/>
      <c r="AI636" s="235" t="n"/>
      <c r="AJ636" s="235" t="n"/>
      <c r="AK636" s="195" t="n">
        <v>152</v>
      </c>
      <c r="AL636" s="195" t="n">
        <v>151</v>
      </c>
      <c r="AM636" s="235" t="n"/>
      <c r="AN636" s="235" t="n"/>
      <c r="AO636" s="282" t="n"/>
      <c r="AP636" s="219" t="n">
        <v>18</v>
      </c>
      <c r="AQ636" s="220" t="n">
        <v>200</v>
      </c>
      <c r="AR636" s="218" t="n"/>
      <c r="AS636" s="218" t="n"/>
      <c r="AT636" s="218" t="n"/>
      <c r="AU636" s="218" t="n"/>
      <c r="AV636" s="218" t="n"/>
      <c r="AW636" s="218" t="n"/>
      <c r="AX636" s="218" t="n"/>
      <c r="AY636" s="218" t="n"/>
      <c r="AZ636" s="218" t="n"/>
      <c r="BA636" s="218" t="n"/>
      <c r="BB636" s="218" t="n"/>
      <c r="BC636" s="218" t="n"/>
      <c r="BD636" s="218" t="n"/>
      <c r="BE636" s="218" t="n"/>
      <c r="BF636" s="218" t="n"/>
      <c r="BG636" s="218" t="n"/>
      <c r="BH636" s="218" t="n"/>
      <c r="BI636" s="218" t="n"/>
      <c r="BJ636" s="218" t="n"/>
      <c r="BK636" s="218" t="n"/>
      <c r="BL636" s="218" t="n"/>
      <c r="BM636" s="218" t="n"/>
      <c r="BN636" s="218" t="n"/>
      <c r="BO636" s="218" t="n"/>
      <c r="BP636" s="218" t="n"/>
      <c r="BQ636" s="218" t="n"/>
      <c r="BR636" s="218" t="n"/>
      <c r="BS636" s="218" t="n"/>
      <c r="BT636" s="218" t="n"/>
      <c r="BU636" s="218" t="n"/>
      <c r="BV636" s="218" t="n"/>
      <c r="BW636" s="218" t="n"/>
      <c r="BX636" s="221" t="n"/>
      <c r="BY636" s="221" t="n"/>
      <c r="BZ636" s="221" t="n"/>
      <c r="CA636" s="221" t="n"/>
      <c r="CB636" s="221" t="n"/>
      <c r="CC636" s="221" t="n"/>
      <c r="CD636" s="221" t="n"/>
      <c r="CE636" s="221" t="n"/>
      <c r="CF636" s="221" t="n"/>
      <c r="CG636" s="222" t="n"/>
      <c r="CH636" s="217" t="n">
        <v>0.015</v>
      </c>
      <c r="CI636" s="449" t="n"/>
      <c r="CJ636" s="224" t="n"/>
      <c r="CK636" s="196" t="n"/>
      <c r="CL636" s="196" t="n"/>
      <c r="CM636" s="196" t="n"/>
      <c r="CN636" s="196" t="n"/>
      <c r="CO636" s="196" t="inlineStr">
        <is>
          <t>الكترولوكس</t>
        </is>
      </c>
      <c r="CP636" s="24" t="inlineStr">
        <is>
          <t>القاهرة للصناعات المغذية غسالات</t>
        </is>
      </c>
      <c r="CQ636" s="367" t="inlineStr">
        <is>
          <t>1.6338E+13</t>
        </is>
      </c>
      <c r="CR636" s="367" t="n"/>
      <c r="CS636" s="367" t="n">
        <v>4</v>
      </c>
      <c r="CT636" s="367" t="n"/>
      <c r="CU636" s="367" t="n"/>
      <c r="CV636" s="367" t="n"/>
      <c r="CW636" s="367" t="n"/>
      <c r="CX636" s="367" t="n"/>
      <c r="CY636" s="367" t="n"/>
      <c r="CZ636" s="235">
        <f>IFERROR(ROUND(AVERAGE(O636:S636,AA636:AE636),0),"")</f>
        <v/>
      </c>
      <c r="DA636" s="235">
        <f>IFERROR(AVERAGE(T636:X636,AF636:AJ636),"")</f>
        <v/>
      </c>
      <c r="DB636" s="96" t="n"/>
      <c r="DC636" s="431">
        <f>SUM(BL636:BT636,AW636:BE636)</f>
        <v/>
      </c>
      <c r="DD636">
        <f>ROUND(DC636/K636,0)</f>
        <v/>
      </c>
      <c r="DE636">
        <f>IFERROR(ROUND(AVERAGE(Y636:Z636,AK636:AL636),0),"")</f>
        <v/>
      </c>
      <c r="DF636" s="218">
        <f>IFERROR(ROUND((3600/DE636*J636),0),"")</f>
        <v/>
      </c>
      <c r="DG636">
        <f>IFERROR(ROUND(DD636/DF636,1),"")</f>
        <v/>
      </c>
      <c r="DH636" s="431">
        <f>DD636+DB636</f>
        <v/>
      </c>
      <c r="DI636">
        <f>DC636/DH636</f>
        <v/>
      </c>
      <c r="DK636" s="431">
        <f>DF636-AP636</f>
        <v/>
      </c>
      <c r="DL636" s="367" t="n"/>
      <c r="DM636" s="367" t="n"/>
      <c r="DN636" s="367" t="n"/>
      <c r="DO636" s="367" t="n"/>
      <c r="DP636" s="367" t="n"/>
      <c r="DQ636" s="367" t="n"/>
      <c r="DR636" s="367" t="n"/>
      <c r="DS636" s="367" t="n"/>
      <c r="DT636" s="367" t="n"/>
      <c r="DU636" s="367" t="n"/>
      <c r="DV636" s="367" t="n"/>
      <c r="DW636" s="367" t="n"/>
      <c r="DX636" s="367" t="n"/>
      <c r="DY636" s="367" t="n"/>
      <c r="DZ636" s="367" t="n"/>
      <c r="EA636" s="367" t="n"/>
      <c r="EB636" s="367" t="n"/>
      <c r="EC636" s="367" t="n"/>
      <c r="ED636" s="367" t="n"/>
      <c r="EE636" s="367" t="n"/>
      <c r="EF636" s="367" t="n"/>
      <c r="EG636" s="367" t="n"/>
      <c r="EH636" s="367" t="n"/>
      <c r="EI636" s="367" t="n"/>
    </row>
    <row r="637" ht="31.5" customFormat="1" customHeight="1" s="242">
      <c r="A637" s="236" t="n">
        <v>2022</v>
      </c>
      <c r="B637" s="192" t="n">
        <v>1</v>
      </c>
      <c r="C637" s="448" t="n">
        <v>44591</v>
      </c>
      <c r="D637" s="192" t="n">
        <v>425</v>
      </c>
      <c r="E637" s="192" t="n">
        <v>674</v>
      </c>
      <c r="F637" s="192" t="n">
        <v>2</v>
      </c>
      <c r="G637" s="241" t="inlineStr">
        <is>
          <t>LgWashing Mashine Base (VIVACHE)</t>
        </is>
      </c>
      <c r="H637" t="inlineStr">
        <is>
          <t>FMLGEI10000000</t>
        </is>
      </c>
      <c r="I637" t="inlineStr">
        <is>
          <t>1700*1400</t>
        </is>
      </c>
      <c r="J637" t="n">
        <v>2</v>
      </c>
      <c r="K637" t="n">
        <v>1</v>
      </c>
      <c r="L637" s="243" t="n">
        <v>256</v>
      </c>
      <c r="M637" s="244" t="n">
        <v>240.896</v>
      </c>
      <c r="N637" s="245" t="n">
        <v>274.176</v>
      </c>
      <c r="O637" s="235" t="n"/>
      <c r="P637" s="235" t="n"/>
      <c r="Q637" s="235" t="n"/>
      <c r="R637" s="235" t="n"/>
      <c r="S637" s="235" t="n"/>
      <c r="T637" s="235" t="n"/>
      <c r="U637" s="235" t="n"/>
      <c r="V637" s="235" t="n"/>
      <c r="W637" s="235" t="n"/>
      <c r="X637" s="235" t="n"/>
      <c r="Y637" s="195" t="n">
        <v>115</v>
      </c>
      <c r="Z637" s="195" t="n">
        <v>113</v>
      </c>
      <c r="AA637" s="235" t="n"/>
      <c r="AB637" s="235" t="n"/>
      <c r="AC637" s="235" t="n"/>
      <c r="AD637" s="235" t="n"/>
      <c r="AE637" s="235" t="n"/>
      <c r="AF637" s="235" t="n"/>
      <c r="AG637" s="235" t="n"/>
      <c r="AH637" s="235" t="n"/>
      <c r="AI637" s="235" t="n"/>
      <c r="AJ637" s="235" t="n"/>
      <c r="AK637" s="195" t="n">
        <v>116</v>
      </c>
      <c r="AL637" s="195" t="n">
        <v>115</v>
      </c>
      <c r="AM637" s="235" t="n"/>
      <c r="AN637" s="235" t="n"/>
      <c r="AO637" s="282" t="n"/>
      <c r="AP637" s="219" t="n">
        <v>40</v>
      </c>
      <c r="AQ637" s="220" t="n">
        <v>180</v>
      </c>
      <c r="AR637" s="218" t="n"/>
      <c r="AS637" s="218" t="n"/>
      <c r="AT637" s="218" t="n"/>
      <c r="AU637" s="218" t="n"/>
      <c r="AV637" s="218" t="n"/>
      <c r="AW637" s="218" t="n"/>
      <c r="AX637" s="218" t="n"/>
      <c r="AY637" s="218" t="n"/>
      <c r="AZ637" s="218" t="n"/>
      <c r="BA637" s="218" t="n"/>
      <c r="BB637" s="218" t="n"/>
      <c r="BC637" s="218" t="n"/>
      <c r="BD637" s="218" t="n"/>
      <c r="BE637" s="218" t="n"/>
      <c r="BF637" s="218" t="n"/>
      <c r="BG637" s="218" t="n"/>
      <c r="BH637" s="218" t="n"/>
      <c r="BI637" s="218" t="n"/>
      <c r="BJ637" s="218" t="n"/>
      <c r="BK637" s="218" t="n"/>
      <c r="BL637" s="218" t="n"/>
      <c r="BM637" s="218" t="n"/>
      <c r="BN637" s="218" t="n"/>
      <c r="BO637" s="218" t="n"/>
      <c r="BP637" s="218" t="n"/>
      <c r="BQ637" s="218" t="n"/>
      <c r="BR637" s="218" t="n"/>
      <c r="BS637" s="218" t="n"/>
      <c r="BT637" s="218" t="n"/>
      <c r="BU637" s="218" t="n"/>
      <c r="BV637" s="218" t="n"/>
      <c r="BW637" s="218" t="n"/>
      <c r="BX637" s="221" t="n"/>
      <c r="BY637" s="221" t="n"/>
      <c r="BZ637" s="221" t="n"/>
      <c r="CA637" s="221" t="n"/>
      <c r="CB637" s="221" t="n"/>
      <c r="CC637" s="221" t="n"/>
      <c r="CD637" s="221" t="n"/>
      <c r="CE637" s="221" t="n"/>
      <c r="CF637" s="221" t="n"/>
      <c r="CG637" s="222" t="n"/>
      <c r="CH637" s="217" t="n">
        <v>0.015</v>
      </c>
      <c r="CI637" s="449" t="n"/>
      <c r="CJ637" s="224" t="n"/>
      <c r="CK637" s="196" t="n"/>
      <c r="CL637" s="196" t="n"/>
      <c r="CM637" s="196" t="n"/>
      <c r="CN637" s="196" t="n"/>
      <c r="CO637" s="196" t="inlineStr">
        <is>
          <t>LG</t>
        </is>
      </c>
      <c r="CP637" s="24" t="inlineStr">
        <is>
          <t>HE</t>
        </is>
      </c>
      <c r="CQ637" s="367" t="inlineStr">
        <is>
          <t>AGG76599802</t>
        </is>
      </c>
      <c r="CR637" s="367" t="inlineStr">
        <is>
          <t>mmf</t>
        </is>
      </c>
      <c r="CS637" s="367" t="n">
        <v>4</v>
      </c>
      <c r="CT637" s="367" t="n"/>
      <c r="CU637" s="367" t="n"/>
      <c r="CV637" s="367" t="n"/>
      <c r="CW637" s="367" t="n"/>
      <c r="CX637" s="367" t="n"/>
      <c r="CY637" s="367" t="n"/>
      <c r="CZ637" s="235">
        <f>IFERROR(ROUND(AVERAGE(O637:S637,AA637:AE637),0),"")</f>
        <v/>
      </c>
      <c r="DA637" s="235">
        <f>IFERROR(AVERAGE(T637:X637,AF637:AJ637),"")</f>
        <v/>
      </c>
      <c r="DB637" s="96" t="n"/>
      <c r="DC637" s="431">
        <f>SUM(BL637:BT637,AW637:BE637)</f>
        <v/>
      </c>
      <c r="DD637">
        <f>ROUND(DC637/K637,0)</f>
        <v/>
      </c>
      <c r="DE637">
        <f>IFERROR(ROUND(AVERAGE(Y637:Z637,AK637:AL637),0),"")</f>
        <v/>
      </c>
      <c r="DF637" s="218">
        <f>IFERROR(ROUND((3600/DE637*J637),0),"")</f>
        <v/>
      </c>
      <c r="DG637">
        <f>IFERROR(ROUND(DD637/DF637,1),"")</f>
        <v/>
      </c>
      <c r="DH637" s="431">
        <f>DD637+DB637</f>
        <v/>
      </c>
      <c r="DI637">
        <f>DC637/DH637</f>
        <v/>
      </c>
      <c r="DK637" s="431">
        <f>DF637-AP637</f>
        <v/>
      </c>
      <c r="DL637" s="367" t="n"/>
      <c r="DM637" s="367" t="n"/>
      <c r="DN637" s="367" t="n"/>
      <c r="DO637" s="367" t="n"/>
      <c r="DP637" s="367" t="n"/>
      <c r="DQ637" s="367" t="n"/>
      <c r="DR637" s="367" t="n"/>
      <c r="DS637" s="367" t="n"/>
      <c r="DT637" s="367" t="n"/>
      <c r="DU637" s="367" t="n"/>
      <c r="DV637" s="367" t="n"/>
      <c r="DW637" s="367" t="n"/>
      <c r="DX637" s="367" t="n"/>
      <c r="DY637" s="367" t="n"/>
      <c r="DZ637" s="367" t="n"/>
      <c r="EA637" s="367" t="n"/>
      <c r="EB637" s="367" t="n"/>
      <c r="EC637" s="367" t="n"/>
      <c r="ED637" s="367" t="n"/>
      <c r="EE637" s="367" t="n"/>
      <c r="EF637" s="367" t="n"/>
      <c r="EG637" s="367" t="n"/>
      <c r="EH637" s="367" t="n"/>
      <c r="EI637" s="367" t="n"/>
    </row>
    <row r="638" ht="31.5" customFormat="1" customHeight="1" s="242">
      <c r="A638" s="236" t="n">
        <v>2022</v>
      </c>
      <c r="B638" s="192" t="n">
        <v>1</v>
      </c>
      <c r="C638" s="448" t="n">
        <v>44591</v>
      </c>
      <c r="D638" s="192" t="n">
        <v>236</v>
      </c>
      <c r="E638" s="192" t="n">
        <v>160</v>
      </c>
      <c r="F638" s="192" t="n">
        <v>3</v>
      </c>
      <c r="G638" s="241" t="inlineStr">
        <is>
          <t>فوم طقم رويال جاز المعدل</t>
        </is>
      </c>
      <c r="H638" t="inlineStr">
        <is>
          <t>FMROGI20000000</t>
        </is>
      </c>
      <c r="I638" t="inlineStr">
        <is>
          <t>1400*1700</t>
        </is>
      </c>
      <c r="J638" t="n">
        <v>2</v>
      </c>
      <c r="K638" t="n">
        <v>1</v>
      </c>
      <c r="L638" s="243" t="n">
        <v>200</v>
      </c>
      <c r="M638" s="244" t="n">
        <v>186</v>
      </c>
      <c r="N638" s="245" t="n">
        <v>214</v>
      </c>
      <c r="O638" s="235" t="n">
        <v>139163</v>
      </c>
      <c r="P638" s="235" t="n">
        <v>138285</v>
      </c>
      <c r="Q638" s="235" t="n"/>
      <c r="R638" s="235" t="n"/>
      <c r="S638" s="235" t="n"/>
      <c r="T638" s="235" t="n">
        <v>89995</v>
      </c>
      <c r="U638" s="235" t="n">
        <v>90434</v>
      </c>
      <c r="V638" s="235" t="n"/>
      <c r="W638" s="235" t="n"/>
      <c r="X638" s="235" t="n"/>
      <c r="Y638" s="195" t="n">
        <v>93</v>
      </c>
      <c r="Z638" s="195" t="n">
        <v>93</v>
      </c>
      <c r="AA638" s="235" t="n"/>
      <c r="AB638" s="235" t="n"/>
      <c r="AC638" s="235" t="n"/>
      <c r="AD638" s="235" t="n"/>
      <c r="AE638" s="235" t="n"/>
      <c r="AF638" s="235" t="n"/>
      <c r="AG638" s="235" t="n"/>
      <c r="AH638" s="235" t="n"/>
      <c r="AI638" s="235" t="n"/>
      <c r="AJ638" s="235" t="n"/>
      <c r="AK638" s="195" t="n">
        <v>93</v>
      </c>
      <c r="AL638" s="195" t="n">
        <v>92</v>
      </c>
      <c r="AM638" s="235" t="n"/>
      <c r="AN638" s="235" t="n"/>
      <c r="AO638" s="282" t="n"/>
      <c r="AP638" s="219" t="n">
        <v>76</v>
      </c>
      <c r="AQ638" s="220" t="n">
        <v>95</v>
      </c>
      <c r="AR638" s="218" t="n"/>
      <c r="AS638" s="218" t="n"/>
      <c r="AT638" s="218" t="n"/>
      <c r="AU638" s="218" t="n"/>
      <c r="AV638" s="218" t="n">
        <v>458316</v>
      </c>
      <c r="AW638" s="218" t="n">
        <v>1756</v>
      </c>
      <c r="AX638" s="218" t="n">
        <v>878</v>
      </c>
      <c r="AY638" s="218" t="n"/>
      <c r="AZ638" s="218" t="n"/>
      <c r="BA638" s="218" t="n"/>
      <c r="BB638" s="218" t="n"/>
      <c r="BC638" s="218" t="n"/>
      <c r="BD638" s="218" t="n"/>
      <c r="BE638" s="218" t="n"/>
      <c r="BF638" s="218" t="n"/>
      <c r="BG638" s="218" t="n"/>
      <c r="BH638" s="218" t="n">
        <v>460950</v>
      </c>
      <c r="BI638" s="218" t="n"/>
      <c r="BJ638" s="218" t="n"/>
      <c r="BK638" s="218" t="n"/>
      <c r="BL638" s="218" t="n"/>
      <c r="BM638" s="218" t="n"/>
      <c r="BN638" s="218" t="n"/>
      <c r="BO638" s="218" t="n"/>
      <c r="BP638" s="218" t="n"/>
      <c r="BQ638" s="218" t="n"/>
      <c r="BR638" s="218" t="n"/>
      <c r="BS638" s="218" t="n"/>
      <c r="BT638" s="218" t="n"/>
      <c r="BU638" s="218" t="n"/>
      <c r="BV638" s="218" t="n"/>
      <c r="BW638" s="218" t="n"/>
      <c r="BX638" s="221" t="n"/>
      <c r="BY638" s="221" t="n"/>
      <c r="BZ638" s="221" t="n"/>
      <c r="CA638" s="221" t="n"/>
      <c r="CB638" s="221" t="n"/>
      <c r="CC638" s="221" t="n"/>
      <c r="CD638" s="221" t="n"/>
      <c r="CE638" s="221" t="n"/>
      <c r="CF638" s="221" t="n"/>
      <c r="CG638" s="222" t="n"/>
      <c r="CH638" s="217" t="n">
        <v>0.015</v>
      </c>
      <c r="CI638" s="449" t="n"/>
      <c r="CJ638" s="224" t="n"/>
      <c r="CK638" s="196" t="n"/>
      <c r="CL638" s="196" t="n"/>
      <c r="CM638" s="196" t="n"/>
      <c r="CN638" s="196" t="n"/>
      <c r="CO638" s="196" t="inlineStr">
        <is>
          <t>رويال جاز</t>
        </is>
      </c>
      <c r="CP638" s="24" t="inlineStr">
        <is>
          <t xml:space="preserve">الهندسية لانتاج الاجهزة المنزلية </t>
        </is>
      </c>
      <c r="CQ638" s="367" t="n"/>
      <c r="CR638" s="367" t="n"/>
      <c r="CS638" s="367" t="n">
        <v>4</v>
      </c>
      <c r="CT638" s="367" t="n"/>
      <c r="CU638" s="367" t="n"/>
      <c r="CV638" s="367" t="n"/>
      <c r="CW638" s="367" t="n"/>
      <c r="CX638" s="367" t="n"/>
      <c r="CY638" s="367" t="n"/>
      <c r="CZ638" s="235">
        <f>IFERROR(ROUND(AVERAGE(O638:S638,AA638:AE638),0),"")</f>
        <v/>
      </c>
      <c r="DA638" s="235">
        <f>IFERROR(AVERAGE(T638:X638,AF638:AJ638),"")</f>
        <v/>
      </c>
      <c r="DB638" s="96" t="n"/>
      <c r="DC638" s="431">
        <f>SUM(BL638:BT638,AW638:BE638)</f>
        <v/>
      </c>
      <c r="DD638">
        <f>ROUND(DC638/K638,0)</f>
        <v/>
      </c>
      <c r="DE638">
        <f>IFERROR(ROUND(AVERAGE(Y638:Z638,AK638:AL638),0),"")</f>
        <v/>
      </c>
      <c r="DF638" s="218">
        <f>IFERROR(ROUND((3600/DE638*J638),0),"")</f>
        <v/>
      </c>
      <c r="DG638">
        <f>IFERROR(ROUND(DD638/DF638,1),"")</f>
        <v/>
      </c>
      <c r="DH638" s="431">
        <f>DD638+DB638</f>
        <v/>
      </c>
      <c r="DI638">
        <f>DC638/DH638</f>
        <v/>
      </c>
      <c r="DK638" s="431">
        <f>DF638-AP638</f>
        <v/>
      </c>
      <c r="DL638" s="367" t="n"/>
      <c r="DM638" s="367" t="n"/>
      <c r="DN638" s="367" t="n"/>
      <c r="DO638" s="367" t="n"/>
      <c r="DP638" s="367" t="n"/>
      <c r="DQ638" s="367" t="n"/>
      <c r="DR638" s="367" t="n"/>
      <c r="DS638" s="367" t="n"/>
      <c r="DT638" s="367" t="n"/>
      <c r="DU638" s="367" t="n"/>
      <c r="DV638" s="367" t="n"/>
      <c r="DW638" s="367" t="n"/>
      <c r="DX638" s="367" t="n"/>
      <c r="DY638" s="367" t="n"/>
      <c r="DZ638" s="367" t="n"/>
      <c r="EA638" s="367" t="n"/>
      <c r="EB638" s="367" t="n"/>
      <c r="EC638" s="367" t="n"/>
      <c r="ED638" s="367" t="n"/>
      <c r="EE638" s="367" t="n"/>
      <c r="EF638" s="367" t="n"/>
      <c r="EG638" s="367" t="n"/>
      <c r="EH638" s="367" t="n"/>
      <c r="EI638" s="367" t="n"/>
    </row>
    <row r="639" ht="31.5" customFormat="1" customHeight="1" s="242">
      <c r="A639" s="236" t="n">
        <v>2022</v>
      </c>
      <c r="B639" s="192" t="n">
        <v>1</v>
      </c>
      <c r="C639" s="448" t="n">
        <v>44591</v>
      </c>
      <c r="D639" s="192" t="n">
        <v>47</v>
      </c>
      <c r="E639" s="192" t="n">
        <v>122</v>
      </c>
      <c r="F639" s="192" t="n">
        <v>4</v>
      </c>
      <c r="G639" s="241" t="inlineStr">
        <is>
          <t>LgWashing Mashine Base</t>
        </is>
      </c>
      <c r="H639" t="inlineStr">
        <is>
          <t>FMLGEI1000000</t>
        </is>
      </c>
      <c r="I639" t="inlineStr">
        <is>
          <t>1700*1400</t>
        </is>
      </c>
      <c r="J639" t="n">
        <v>2</v>
      </c>
      <c r="K639" t="n">
        <v>1</v>
      </c>
      <c r="L639" s="243" t="n">
        <v>280</v>
      </c>
      <c r="M639" s="244" t="n">
        <v>267.4</v>
      </c>
      <c r="N639" s="245" t="n">
        <v>292.6</v>
      </c>
      <c r="O639" s="235" t="n">
        <v>199880</v>
      </c>
      <c r="P639" s="235" t="n">
        <v>205666</v>
      </c>
      <c r="Q639" s="235" t="n">
        <v>231440</v>
      </c>
      <c r="R639" s="235" t="n">
        <v>223024</v>
      </c>
      <c r="S639" s="235" t="n">
        <v>226180</v>
      </c>
      <c r="T639" s="235" t="n">
        <v>152014</v>
      </c>
      <c r="U639" s="235" t="n">
        <v>154644</v>
      </c>
      <c r="V639" s="235" t="n">
        <v>152014</v>
      </c>
      <c r="W639" s="235" t="n">
        <v>153592</v>
      </c>
      <c r="X639" s="235" t="n">
        <v>150962</v>
      </c>
      <c r="Y639" s="195" t="n">
        <v>113</v>
      </c>
      <c r="Z639" s="195" t="n">
        <v>112</v>
      </c>
      <c r="AA639" s="235" t="n">
        <v>186204</v>
      </c>
      <c r="AB639" s="235" t="n">
        <v>195672</v>
      </c>
      <c r="AC639" s="235" t="n">
        <v>189360</v>
      </c>
      <c r="AD639" s="235" t="n">
        <v>196198</v>
      </c>
      <c r="AE639" s="235" t="n"/>
      <c r="AF639" s="235" t="n">
        <v>160956</v>
      </c>
      <c r="AG639" s="235" t="n">
        <v>154118</v>
      </c>
      <c r="AH639" s="235" t="n">
        <v>152540</v>
      </c>
      <c r="AI639" s="235" t="n">
        <v>158326</v>
      </c>
      <c r="AJ639" s="235" t="n"/>
      <c r="AK639" s="195" t="n">
        <v>112</v>
      </c>
      <c r="AL639" s="195" t="n">
        <v>111</v>
      </c>
      <c r="AM639" s="235" t="n"/>
      <c r="AN639" s="235" t="n"/>
      <c r="AO639" s="282" t="n"/>
      <c r="AP639" s="219" t="n">
        <v>63</v>
      </c>
      <c r="AQ639" s="220" t="n">
        <v>115</v>
      </c>
      <c r="AR639" s="218" t="n"/>
      <c r="AS639" s="218" t="n"/>
      <c r="AT639" s="218" t="n"/>
      <c r="AU639" s="218" t="n"/>
      <c r="AV639" s="218" t="n">
        <v>294560</v>
      </c>
      <c r="AW639" s="218" t="n">
        <v>1052</v>
      </c>
      <c r="AX639" s="218" t="n">
        <v>2104</v>
      </c>
      <c r="AY639" s="218" t="n">
        <v>526</v>
      </c>
      <c r="AZ639" s="218" t="n"/>
      <c r="BA639" s="218" t="n"/>
      <c r="BB639" s="218" t="n"/>
      <c r="BC639" s="218" t="n"/>
      <c r="BD639" s="218" t="n"/>
      <c r="BE639" s="218" t="n"/>
      <c r="BF639" s="218" t="n"/>
      <c r="BG639" s="218" t="n"/>
      <c r="BH639" s="218" t="n">
        <v>298242</v>
      </c>
      <c r="BI639" s="218" t="n"/>
      <c r="BJ639" s="218" t="n"/>
      <c r="BK639" s="218" t="n"/>
      <c r="BL639" s="218" t="n"/>
      <c r="BM639" s="218" t="n">
        <v>1052</v>
      </c>
      <c r="BN639" s="218" t="n">
        <v>2630</v>
      </c>
      <c r="BO639" s="218" t="n"/>
      <c r="BP639" s="218" t="n"/>
      <c r="BQ639" s="218" t="n"/>
      <c r="BR639" s="218" t="n"/>
      <c r="BS639" s="218" t="n"/>
      <c r="BT639" s="218" t="n"/>
      <c r="BU639" s="218" t="n"/>
      <c r="BV639" s="218" t="n"/>
      <c r="BW639" s="218" t="n"/>
      <c r="BX639" s="221" t="n">
        <v>3156</v>
      </c>
      <c r="BY639" s="221" t="n">
        <v>3156</v>
      </c>
      <c r="BZ639" s="221" t="n"/>
      <c r="CA639" s="221" t="n"/>
      <c r="CB639" s="221" t="n"/>
      <c r="CC639" s="221" t="n"/>
      <c r="CD639" s="221" t="n"/>
      <c r="CE639" s="221" t="n"/>
      <c r="CF639" s="221" t="n"/>
      <c r="CG639" s="222" t="n"/>
      <c r="CH639" s="217" t="n">
        <v>0.015</v>
      </c>
      <c r="CI639" s="449" t="n"/>
      <c r="CJ639" s="224" t="n"/>
      <c r="CK639" s="196" t="n"/>
      <c r="CL639" s="196" t="n"/>
      <c r="CM639" s="196" t="n"/>
      <c r="CN639" s="196" t="n"/>
      <c r="CO639" s="196" t="inlineStr">
        <is>
          <t>LG</t>
        </is>
      </c>
      <c r="CP639" s="24" t="inlineStr">
        <is>
          <t>HE</t>
        </is>
      </c>
      <c r="CQ639" s="367" t="inlineStr">
        <is>
          <t>AGG76599801</t>
        </is>
      </c>
      <c r="CR639" s="367" t="inlineStr">
        <is>
          <t>mmf</t>
        </is>
      </c>
      <c r="CS639" s="367" t="n">
        <v>4</v>
      </c>
      <c r="CT639" s="367" t="n"/>
      <c r="CU639" s="367" t="n"/>
      <c r="CV639" s="367" t="n"/>
      <c r="CW639" s="367" t="n"/>
      <c r="CX639" s="367" t="n"/>
      <c r="CY639" s="367" t="n"/>
      <c r="CZ639" s="235">
        <f>IFERROR(ROUND(AVERAGE(O639:S639,AA639:AE639),0),"")</f>
        <v/>
      </c>
      <c r="DA639" s="235">
        <f>IFERROR(AVERAGE(T639:X639,AF639:AJ639),"")</f>
        <v/>
      </c>
      <c r="DB639" s="96" t="n"/>
      <c r="DC639" s="431">
        <f>SUM(BL639:BT639,AW639:BE639)</f>
        <v/>
      </c>
      <c r="DD639">
        <f>ROUND(DC639/K639,0)</f>
        <v/>
      </c>
      <c r="DE639">
        <f>IFERROR(ROUND(AVERAGE(Y639:Z639,AK639:AL639),0),"")</f>
        <v/>
      </c>
      <c r="DF639" s="218">
        <f>IFERROR(ROUND((3600/DE639*J639),0),"")</f>
        <v/>
      </c>
      <c r="DG639">
        <f>IFERROR(ROUND(DD639/DF639,1),"")</f>
        <v/>
      </c>
      <c r="DH639" s="431">
        <f>DD639+DB639</f>
        <v/>
      </c>
      <c r="DI639">
        <f>DC639/DH639</f>
        <v/>
      </c>
      <c r="DK639" s="431">
        <f>DF639-AP639</f>
        <v/>
      </c>
      <c r="DL639" s="367" t="n"/>
      <c r="DM639" s="367" t="n"/>
      <c r="DN639" s="367" t="n"/>
      <c r="DO639" s="367" t="n"/>
      <c r="DP639" s="367" t="n"/>
      <c r="DQ639" s="367" t="n"/>
      <c r="DR639" s="367" t="n"/>
      <c r="DS639" s="367" t="n"/>
      <c r="DT639" s="367" t="n"/>
      <c r="DU639" s="367" t="n"/>
      <c r="DV639" s="367" t="n"/>
      <c r="DW639" s="367" t="n"/>
      <c r="DX639" s="367" t="n"/>
      <c r="DY639" s="367" t="n"/>
      <c r="DZ639" s="367" t="n"/>
      <c r="EA639" s="367" t="n"/>
      <c r="EB639" s="367" t="n"/>
      <c r="EC639" s="367" t="n"/>
      <c r="ED639" s="367" t="n"/>
      <c r="EE639" s="367" t="n"/>
      <c r="EF639" s="367" t="n"/>
      <c r="EG639" s="367" t="n"/>
      <c r="EH639" s="367" t="n"/>
      <c r="EI639" s="367" t="n"/>
    </row>
    <row r="640" ht="31.5" customFormat="1" customHeight="1" s="242">
      <c r="A640" s="236" t="n">
        <v>2022</v>
      </c>
      <c r="B640" s="192" t="n">
        <v>1</v>
      </c>
      <c r="C640" s="448" t="n">
        <v>44591</v>
      </c>
      <c r="D640" s="192" t="n">
        <v>419</v>
      </c>
      <c r="E640" s="192" t="n">
        <v>670</v>
      </c>
      <c r="F640" s="192" t="n">
        <v>4</v>
      </c>
      <c r="G640" s="241" t="inlineStr">
        <is>
          <t>LG43UP77</t>
        </is>
      </c>
      <c r="H640" t="inlineStr">
        <is>
          <t>FMLGEI043UP770</t>
        </is>
      </c>
      <c r="I640" t="inlineStr">
        <is>
          <t>1400*1700</t>
        </is>
      </c>
      <c r="J640" t="n">
        <v>4</v>
      </c>
      <c r="K640" t="n">
        <v>2</v>
      </c>
      <c r="L640" s="243" t="n">
        <v>298</v>
      </c>
      <c r="M640" s="244" t="n">
        <v>280.418</v>
      </c>
      <c r="N640" s="245" t="n">
        <v>319.158</v>
      </c>
      <c r="O640" s="235" t="n"/>
      <c r="P640" s="235" t="n">
        <v>10360</v>
      </c>
      <c r="Q640" s="235" t="n">
        <v>12544</v>
      </c>
      <c r="R640" s="235" t="n">
        <v>12320</v>
      </c>
      <c r="S640" s="235" t="n">
        <v>12040</v>
      </c>
      <c r="T640" s="235" t="n"/>
      <c r="U640" s="235" t="n">
        <v>8064</v>
      </c>
      <c r="V640" s="235" t="n">
        <v>7504</v>
      </c>
      <c r="W640" s="235" t="n">
        <v>8400</v>
      </c>
      <c r="X640" s="235" t="n">
        <v>8176</v>
      </c>
      <c r="Y640" s="195" t="n">
        <v>155</v>
      </c>
      <c r="Z640" s="195" t="n">
        <v>159</v>
      </c>
      <c r="AA640" s="235" t="n"/>
      <c r="AB640" s="235" t="n"/>
      <c r="AC640" s="235" t="n">
        <v>14560</v>
      </c>
      <c r="AD640" s="235" t="n">
        <v>12040</v>
      </c>
      <c r="AE640" s="235" t="n"/>
      <c r="AF640" s="235" t="n"/>
      <c r="AG640" s="235" t="n"/>
      <c r="AH640" s="235" t="n">
        <v>8680</v>
      </c>
      <c r="AI640" s="235" t="n">
        <v>7896</v>
      </c>
      <c r="AJ640" s="235" t="n"/>
      <c r="AK640" s="195" t="n">
        <v>161</v>
      </c>
      <c r="AL640" s="195" t="n">
        <v>162</v>
      </c>
      <c r="AM640" s="235" t="n"/>
      <c r="AN640" s="235" t="n"/>
      <c r="AO640" s="282" t="n"/>
      <c r="AP640" s="219" t="n">
        <v>96</v>
      </c>
      <c r="AQ640" s="220" t="n">
        <v>150</v>
      </c>
      <c r="AR640" s="218" t="n"/>
      <c r="AS640" s="218" t="n"/>
      <c r="AT640" s="218" t="n"/>
      <c r="AU640" s="218" t="n"/>
      <c r="AV640" s="218" t="n">
        <v>36960</v>
      </c>
      <c r="AW640" s="218" t="n">
        <v>1400</v>
      </c>
      <c r="AX640" s="218" t="n">
        <v>1400</v>
      </c>
      <c r="AY640" s="218" t="n">
        <v>1008</v>
      </c>
      <c r="AZ640" s="218" t="n"/>
      <c r="BA640" s="218" t="n"/>
      <c r="BB640" s="218" t="n"/>
      <c r="BC640" s="218" t="n"/>
      <c r="BD640" s="218" t="n"/>
      <c r="BE640" s="218" t="n"/>
      <c r="BF640" s="218" t="n"/>
      <c r="BG640" s="218" t="n"/>
      <c r="BH640" s="218" t="n">
        <v>38864</v>
      </c>
      <c r="BI640" s="218" t="n"/>
      <c r="BJ640" s="218" t="n"/>
      <c r="BK640" s="218" t="n">
        <v>13440</v>
      </c>
      <c r="BL640" s="218" t="n">
        <v>112</v>
      </c>
      <c r="BM640" s="218" t="n">
        <v>392</v>
      </c>
      <c r="BN640" s="218" t="n">
        <v>448</v>
      </c>
      <c r="BO640" s="218" t="n"/>
      <c r="BP640" s="218" t="n"/>
      <c r="BQ640" s="218" t="n"/>
      <c r="BR640" s="218" t="n"/>
      <c r="BS640" s="218" t="n"/>
      <c r="BT640" s="218" t="n"/>
      <c r="BU640" s="218" t="n"/>
      <c r="BV640" s="218" t="n"/>
      <c r="BW640" s="218" t="n">
        <v>728</v>
      </c>
      <c r="BX640" s="221" t="n">
        <v>896</v>
      </c>
      <c r="BY640" s="221" t="n">
        <v>728</v>
      </c>
      <c r="BZ640" s="221" t="n"/>
      <c r="CA640" s="221" t="n"/>
      <c r="CB640" s="221" t="n"/>
      <c r="CC640" s="221" t="n"/>
      <c r="CD640" s="221" t="n"/>
      <c r="CE640" s="221" t="n"/>
      <c r="CF640" s="221" t="n"/>
      <c r="CG640" s="222" t="n"/>
      <c r="CH640" s="217" t="n">
        <v>0.015</v>
      </c>
      <c r="CI640" s="449" t="n"/>
      <c r="CJ640" s="224" t="n"/>
      <c r="CK640" s="196" t="n"/>
      <c r="CL640" s="196" t="n"/>
      <c r="CM640" s="196" t="n"/>
      <c r="CN640" s="196" t="n"/>
      <c r="CO640" s="196" t="inlineStr">
        <is>
          <t>LG</t>
        </is>
      </c>
      <c r="CP640" s="24" t="inlineStr">
        <is>
          <t>HE</t>
        </is>
      </c>
      <c r="CQ640" s="367" t="inlineStr">
        <is>
          <t>MFZ67209801</t>
        </is>
      </c>
      <c r="CR640" s="367" t="inlineStr">
        <is>
          <t>mma</t>
        </is>
      </c>
      <c r="CS640" s="367" t="n">
        <v>4</v>
      </c>
      <c r="CT640" s="367" t="n"/>
      <c r="CU640" s="367" t="n"/>
      <c r="CV640" s="367" t="n"/>
      <c r="CW640" s="367" t="n"/>
      <c r="CX640" s="367" t="n"/>
      <c r="CY640" s="367" t="n"/>
      <c r="CZ640" s="235">
        <f>IFERROR(ROUND(AVERAGE(O640:S640,AA640:AE640),0),"")</f>
        <v/>
      </c>
      <c r="DA640" s="235">
        <f>IFERROR(AVERAGE(T640:X640,AF640:AJ640),"")</f>
        <v/>
      </c>
      <c r="DB640" s="96" t="n"/>
      <c r="DC640" s="431">
        <f>SUM(BL640:BT640,AW640:BE640)</f>
        <v/>
      </c>
      <c r="DD640">
        <f>ROUND(DC640/K640,0)</f>
        <v/>
      </c>
      <c r="DE640">
        <f>IFERROR(ROUND(AVERAGE(Y640:Z640,AK640:AL640),0),"")</f>
        <v/>
      </c>
      <c r="DF640" s="218">
        <f>IFERROR(ROUND((3600/DE640*J640),0),"")</f>
        <v/>
      </c>
      <c r="DG640">
        <f>IFERROR(ROUND(DD640/DF640,1),"")</f>
        <v/>
      </c>
      <c r="DH640" s="431">
        <f>DD640+DB640</f>
        <v/>
      </c>
      <c r="DI640">
        <f>DC640/DH640</f>
        <v/>
      </c>
      <c r="DK640" s="431">
        <f>DF640-AP640</f>
        <v/>
      </c>
      <c r="DL640" s="367" t="n"/>
      <c r="DM640" s="367" t="n"/>
      <c r="DN640" s="367" t="n"/>
      <c r="DO640" s="367" t="n"/>
      <c r="DP640" s="367" t="n"/>
      <c r="DQ640" s="367" t="n"/>
      <c r="DR640" s="367" t="n"/>
      <c r="DS640" s="367" t="n"/>
      <c r="DT640" s="367" t="n"/>
      <c r="DU640" s="367" t="n"/>
      <c r="DV640" s="367" t="n"/>
      <c r="DW640" s="367" t="n"/>
      <c r="DX640" s="367" t="n"/>
      <c r="DY640" s="367" t="n"/>
      <c r="DZ640" s="367" t="n"/>
      <c r="EA640" s="367" t="n"/>
      <c r="EB640" s="367" t="n"/>
      <c r="EC640" s="367" t="n"/>
      <c r="ED640" s="367" t="n"/>
      <c r="EE640" s="367" t="n"/>
      <c r="EF640" s="367" t="n"/>
      <c r="EG640" s="367" t="n"/>
      <c r="EH640" s="367" t="n"/>
      <c r="EI640" s="367" t="n"/>
    </row>
    <row r="641" ht="31.5" customFormat="1" customHeight="1" s="242">
      <c r="A641" s="236" t="n">
        <v>2022</v>
      </c>
      <c r="B641" s="192" t="n">
        <v>1</v>
      </c>
      <c r="C641" s="448" t="n">
        <v>44591</v>
      </c>
      <c r="D641" s="192" t="n">
        <v>376</v>
      </c>
      <c r="E641" s="192" t="n">
        <v>438</v>
      </c>
      <c r="F641" s="192" t="n">
        <v>5</v>
      </c>
      <c r="G641" s="241" t="inlineStr">
        <is>
          <t xml:space="preserve">LG43LM63/UM73 </t>
        </is>
      </c>
      <c r="H641" t="inlineStr">
        <is>
          <t>FMLGEI43LM6373</t>
        </is>
      </c>
      <c r="I641" t="inlineStr">
        <is>
          <t>1400*1700</t>
        </is>
      </c>
      <c r="J641" t="n">
        <v>3</v>
      </c>
      <c r="K641" t="n">
        <v>2</v>
      </c>
      <c r="L641" s="243" t="n">
        <v>335</v>
      </c>
      <c r="M641" s="244" t="n">
        <v>315.235</v>
      </c>
      <c r="N641" s="245" t="n">
        <v>358.785</v>
      </c>
      <c r="O641" s="235" t="n"/>
      <c r="P641" s="235" t="n"/>
      <c r="Q641" s="235" t="n"/>
      <c r="R641" s="235" t="n"/>
      <c r="S641" s="235" t="n"/>
      <c r="T641" s="235" t="n"/>
      <c r="U641" s="235" t="n"/>
      <c r="V641" s="235" t="n"/>
      <c r="W641" s="235" t="n"/>
      <c r="X641" s="235" t="n"/>
      <c r="Y641" s="195" t="n">
        <v>138</v>
      </c>
      <c r="Z641" s="195" t="n">
        <v>136</v>
      </c>
      <c r="AA641" s="235" t="n"/>
      <c r="AB641" s="235" t="n"/>
      <c r="AC641" s="235" t="n"/>
      <c r="AD641" s="235" t="n"/>
      <c r="AE641" s="235" t="n"/>
      <c r="AF641" s="235" t="n"/>
      <c r="AG641" s="235" t="n"/>
      <c r="AH641" s="235" t="n"/>
      <c r="AI641" s="235" t="n"/>
      <c r="AJ641" s="235" t="n"/>
      <c r="AK641" s="195" t="n">
        <v>137</v>
      </c>
      <c r="AL641" s="195" t="n">
        <v>137</v>
      </c>
      <c r="AM641" s="235" t="n"/>
      <c r="AN641" s="235" t="n"/>
      <c r="AO641" s="282" t="n"/>
      <c r="AP641" s="219" t="n">
        <v>67</v>
      </c>
      <c r="AQ641" s="220" t="n">
        <v>161</v>
      </c>
      <c r="AR641" s="218" t="n"/>
      <c r="AS641" s="218" t="n"/>
      <c r="AT641" s="218" t="n"/>
      <c r="AU641" s="218" t="n"/>
      <c r="AV641" s="218" t="n"/>
      <c r="AW641" s="218" t="n"/>
      <c r="AX641" s="218" t="n"/>
      <c r="AY641" s="218" t="n"/>
      <c r="AZ641" s="218" t="n"/>
      <c r="BA641" s="218" t="n"/>
      <c r="BB641" s="218" t="n"/>
      <c r="BC641" s="218" t="n"/>
      <c r="BD641" s="218" t="n"/>
      <c r="BE641" s="218" t="n"/>
      <c r="BF641" s="218" t="n"/>
      <c r="BG641" s="218" t="n"/>
      <c r="BH641" s="218" t="n"/>
      <c r="BI641" s="218" t="n"/>
      <c r="BJ641" s="218" t="n"/>
      <c r="BK641" s="218" t="n"/>
      <c r="BL641" s="218" t="n"/>
      <c r="BM641" s="218" t="n"/>
      <c r="BN641" s="218" t="n"/>
      <c r="BO641" s="218" t="n"/>
      <c r="BP641" s="218" t="n"/>
      <c r="BQ641" s="218" t="n"/>
      <c r="BR641" s="218" t="n"/>
      <c r="BS641" s="218" t="n"/>
      <c r="BT641" s="218" t="n"/>
      <c r="BU641" s="218" t="n"/>
      <c r="BV641" s="218" t="n"/>
      <c r="BW641" s="218" t="n"/>
      <c r="BX641" s="221" t="n"/>
      <c r="BY641" s="221" t="n"/>
      <c r="BZ641" s="221" t="n"/>
      <c r="CA641" s="221" t="n"/>
      <c r="CB641" s="221" t="n"/>
      <c r="CC641" s="221" t="n"/>
      <c r="CD641" s="221" t="n"/>
      <c r="CE641" s="221" t="n"/>
      <c r="CF641" s="221" t="n"/>
      <c r="CG641" s="222" t="n"/>
      <c r="CH641" s="217" t="n">
        <v>0.015</v>
      </c>
      <c r="CI641" s="449" t="n"/>
      <c r="CJ641" s="224" t="n"/>
      <c r="CK641" s="196" t="n"/>
      <c r="CL641" s="196" t="n"/>
      <c r="CM641" s="196" t="n"/>
      <c r="CN641" s="196" t="n"/>
      <c r="CO641" s="196" t="inlineStr">
        <is>
          <t>LG</t>
        </is>
      </c>
      <c r="CP641" s="24" t="inlineStr">
        <is>
          <t>HE</t>
        </is>
      </c>
      <c r="CQ641" s="367" t="inlineStr">
        <is>
          <t>mfz66236501</t>
        </is>
      </c>
      <c r="CR641" s="367" t="inlineStr">
        <is>
          <t>mma</t>
        </is>
      </c>
      <c r="CS641" s="367" t="n">
        <v>4</v>
      </c>
      <c r="CT641" s="367" t="n"/>
      <c r="CU641" s="367" t="n"/>
      <c r="CV641" s="367" t="n"/>
      <c r="CW641" s="367" t="n"/>
      <c r="CX641" s="367" t="n"/>
      <c r="CY641" s="367" t="n"/>
      <c r="CZ641" s="235">
        <f>IFERROR(ROUND(AVERAGE(O641:S641,AA641:AE641),0),"")</f>
        <v/>
      </c>
      <c r="DA641" s="235">
        <f>IFERROR(AVERAGE(T641:X641,AF641:AJ641),"")</f>
        <v/>
      </c>
      <c r="DB641" s="96" t="n"/>
      <c r="DC641" s="431">
        <f>SUM(BL641:BT641,AW641:BE641)</f>
        <v/>
      </c>
      <c r="DD641">
        <f>ROUND(DC641/K641,0)</f>
        <v/>
      </c>
      <c r="DE641">
        <f>IFERROR(ROUND(AVERAGE(Y641:Z641,AK641:AL641),0),"")</f>
        <v/>
      </c>
      <c r="DF641" s="218">
        <f>IFERROR(ROUND((3600/DE641*J641),0),"")</f>
        <v/>
      </c>
      <c r="DG641">
        <f>IFERROR(ROUND(DD641/DF641,1),"")</f>
        <v/>
      </c>
      <c r="DH641" s="431">
        <f>DD641+DB641</f>
        <v/>
      </c>
      <c r="DI641">
        <f>DC641/DH641</f>
        <v/>
      </c>
      <c r="DK641" s="431">
        <f>DF641-AP641</f>
        <v/>
      </c>
      <c r="DL641" s="367" t="n"/>
      <c r="DM641" s="367" t="n"/>
      <c r="DN641" s="367" t="n"/>
      <c r="DO641" s="367" t="n"/>
      <c r="DP641" s="367" t="n"/>
      <c r="DQ641" s="367" t="n"/>
      <c r="DR641" s="367" t="n"/>
      <c r="DS641" s="367" t="n"/>
      <c r="DT641" s="367" t="n"/>
      <c r="DU641" s="367" t="n"/>
      <c r="DV641" s="367" t="n"/>
      <c r="DW641" s="367" t="n"/>
      <c r="DX641" s="367" t="n"/>
      <c r="DY641" s="367" t="n"/>
      <c r="DZ641" s="367" t="n"/>
      <c r="EA641" s="367" t="n"/>
      <c r="EB641" s="367" t="n"/>
      <c r="EC641" s="367" t="n"/>
      <c r="ED641" s="367" t="n"/>
      <c r="EE641" s="367" t="n"/>
      <c r="EF641" s="367" t="n"/>
      <c r="EG641" s="367" t="n"/>
      <c r="EH641" s="367" t="n"/>
      <c r="EI641" s="367" t="n"/>
    </row>
    <row r="642" ht="31.5" customFormat="1" customHeight="1" s="242">
      <c r="A642" s="236" t="n">
        <v>2022</v>
      </c>
      <c r="B642" s="192" t="n">
        <v>1</v>
      </c>
      <c r="C642" s="448" t="n">
        <v>44591</v>
      </c>
      <c r="D642" s="192" t="n">
        <v>384</v>
      </c>
      <c r="E642" s="192" t="n">
        <v>556</v>
      </c>
      <c r="F642" s="192" t="n">
        <v>6</v>
      </c>
      <c r="G642" s="241" t="inlineStr">
        <is>
          <t>LG 65 UM 73 top&amp;bottom</t>
        </is>
      </c>
      <c r="H642" t="inlineStr">
        <is>
          <t>FMLGEI65UM7301</t>
        </is>
      </c>
      <c r="I642" t="inlineStr">
        <is>
          <t>1400*1700</t>
        </is>
      </c>
      <c r="J642" t="n">
        <v>1</v>
      </c>
      <c r="K642" t="n">
        <v>6</v>
      </c>
      <c r="L642" s="243" t="n">
        <v>1066</v>
      </c>
      <c r="M642" s="244" t="n">
        <v>1003.106</v>
      </c>
      <c r="N642" s="245" t="n">
        <v>1141.686</v>
      </c>
      <c r="O642" s="235" t="n">
        <v>654800</v>
      </c>
      <c r="P642" s="235" t="n">
        <v>666800</v>
      </c>
      <c r="Q642" s="235" t="n">
        <v>676000</v>
      </c>
      <c r="R642" s="235" t="n">
        <v>680800</v>
      </c>
      <c r="S642" s="235" t="n">
        <v>673200</v>
      </c>
      <c r="T642" s="235" t="n">
        <v>519600</v>
      </c>
      <c r="U642" s="235" t="n">
        <v>525200</v>
      </c>
      <c r="V642" s="235" t="n">
        <v>526000</v>
      </c>
      <c r="W642" s="235" t="n">
        <v>528000</v>
      </c>
      <c r="X642" s="235" t="n">
        <v>522000</v>
      </c>
      <c r="Y642" s="195" t="n">
        <v>157</v>
      </c>
      <c r="Z642" s="195" t="n">
        <v>155</v>
      </c>
      <c r="AA642" s="235" t="n"/>
      <c r="AB642" s="235" t="n">
        <v>713200</v>
      </c>
      <c r="AC642" s="235" t="n">
        <v>720800</v>
      </c>
      <c r="AD642" s="235" t="n">
        <v>706400</v>
      </c>
      <c r="AE642" s="235" t="n"/>
      <c r="AF642" s="235" t="n"/>
      <c r="AG642" s="235" t="n">
        <v>552800</v>
      </c>
      <c r="AH642" s="235" t="n">
        <v>565200</v>
      </c>
      <c r="AI642" s="235" t="n">
        <v>555200</v>
      </c>
      <c r="AJ642" s="235" t="n"/>
      <c r="AK642" s="195" t="n">
        <v>157</v>
      </c>
      <c r="AL642" s="195" t="n">
        <v>155</v>
      </c>
      <c r="AM642" s="235" t="n"/>
      <c r="AN642" s="235" t="n"/>
      <c r="AO642" s="282" t="n"/>
      <c r="AP642" s="219" t="n">
        <v>20</v>
      </c>
      <c r="AQ642" s="220" t="n">
        <v>180</v>
      </c>
      <c r="AR642" s="218" t="n"/>
      <c r="AS642" s="218" t="n"/>
      <c r="AT642" s="218" t="n"/>
      <c r="AU642" s="218" t="n"/>
      <c r="AV642" s="218" t="n">
        <v>105600</v>
      </c>
      <c r="AW642" s="218" t="n">
        <v>1600</v>
      </c>
      <c r="AX642" s="218" t="n">
        <v>2400</v>
      </c>
      <c r="AY642" s="218" t="n">
        <v>2400</v>
      </c>
      <c r="AZ642" s="218" t="n">
        <v>3200</v>
      </c>
      <c r="BA642" s="218" t="n"/>
      <c r="BB642" s="218" t="n"/>
      <c r="BC642" s="218" t="n"/>
      <c r="BD642" s="218" t="n"/>
      <c r="BE642" s="218" t="n"/>
      <c r="BF642" s="218" t="n"/>
      <c r="BG642" s="218" t="n"/>
      <c r="BH642" s="218" t="n">
        <v>107200</v>
      </c>
      <c r="BI642" s="218" t="n"/>
      <c r="BJ642" s="218" t="n"/>
      <c r="BK642" s="218" t="n">
        <v>67200</v>
      </c>
      <c r="BL642" s="218" t="n">
        <v>2000</v>
      </c>
      <c r="BM642" s="218" t="n">
        <v>1600</v>
      </c>
      <c r="BN642" s="218" t="n">
        <v>2400</v>
      </c>
      <c r="BO642" s="218" t="n"/>
      <c r="BP642" s="218" t="n"/>
      <c r="BQ642" s="218" t="n"/>
      <c r="BR642" s="218" t="n"/>
      <c r="BS642" s="218" t="n"/>
      <c r="BT642" s="218" t="n"/>
      <c r="BU642" s="218" t="n"/>
      <c r="BV642" s="218" t="n"/>
      <c r="BW642" s="218" t="n">
        <v>400</v>
      </c>
      <c r="BX642" s="221" t="n">
        <v>400</v>
      </c>
      <c r="BY642" s="221" t="n">
        <v>800</v>
      </c>
      <c r="BZ642" s="221" t="n"/>
      <c r="CA642" s="221" t="n"/>
      <c r="CB642" s="221" t="n"/>
      <c r="CC642" s="221" t="n"/>
      <c r="CD642" s="221" t="n"/>
      <c r="CE642" s="221" t="n"/>
      <c r="CF642" s="221" t="n"/>
      <c r="CG642" s="222" t="n"/>
      <c r="CH642" s="217" t="n">
        <v>0.015</v>
      </c>
      <c r="CI642" s="449" t="n"/>
      <c r="CJ642" s="224" t="n"/>
      <c r="CK642" s="196" t="n"/>
      <c r="CL642" s="196" t="n"/>
      <c r="CM642" s="196" t="n"/>
      <c r="CN642" s="196" t="n"/>
      <c r="CO642" s="196" t="inlineStr">
        <is>
          <t>LG</t>
        </is>
      </c>
      <c r="CP642" s="24" t="inlineStr">
        <is>
          <t>HE</t>
        </is>
      </c>
      <c r="CQ642" s="367" t="inlineStr">
        <is>
          <t>MFZ66236701</t>
        </is>
      </c>
      <c r="CR642" s="367" t="n"/>
      <c r="CS642" s="367" t="n">
        <v>4</v>
      </c>
      <c r="CT642" s="367" t="n"/>
      <c r="CU642" s="367" t="n"/>
      <c r="CV642" s="367" t="n"/>
      <c r="CW642" s="367" t="n"/>
      <c r="CX642" s="367" t="n"/>
      <c r="CY642" s="367" t="n"/>
      <c r="CZ642" s="235">
        <f>IFERROR(ROUND(AVERAGE(O642:S642,AA642:AE642),0),"")</f>
        <v/>
      </c>
      <c r="DA642" s="235">
        <f>IFERROR(AVERAGE(T642:X642,AF642:AJ642),"")</f>
        <v/>
      </c>
      <c r="DB642" s="96" t="n"/>
      <c r="DC642" s="431">
        <f>SUM(BL642:BT642,AW642:BE642)</f>
        <v/>
      </c>
      <c r="DD642">
        <f>ROUND(DC642/K642,0)</f>
        <v/>
      </c>
      <c r="DE642">
        <f>IFERROR(ROUND(AVERAGE(Y642:Z642,AK642:AL642),0),"")</f>
        <v/>
      </c>
      <c r="DF642" s="218">
        <f>IFERROR(ROUND((3600/DE642*J642),0),"")</f>
        <v/>
      </c>
      <c r="DG642">
        <f>IFERROR(ROUND(DD642/DF642,1),"")</f>
        <v/>
      </c>
      <c r="DH642" s="431">
        <f>DD642+DB642</f>
        <v/>
      </c>
      <c r="DI642">
        <f>DC642/DH642</f>
        <v/>
      </c>
      <c r="DK642" s="431">
        <f>DF642-AP642</f>
        <v/>
      </c>
      <c r="DL642" s="367" t="n"/>
      <c r="DM642" s="367" t="n"/>
      <c r="DN642" s="367" t="n"/>
      <c r="DO642" s="367" t="n"/>
      <c r="DP642" s="367" t="n"/>
      <c r="DQ642" s="367" t="n"/>
      <c r="DR642" s="367" t="n"/>
      <c r="DS642" s="367" t="n"/>
      <c r="DT642" s="367" t="n"/>
      <c r="DU642" s="367" t="n"/>
      <c r="DV642" s="367" t="n"/>
      <c r="DW642" s="367" t="n"/>
      <c r="DX642" s="367" t="n"/>
      <c r="DY642" s="367" t="n"/>
      <c r="DZ642" s="367" t="n"/>
      <c r="EA642" s="367" t="n"/>
      <c r="EB642" s="367" t="n"/>
      <c r="EC642" s="367" t="n"/>
      <c r="ED642" s="367" t="n"/>
      <c r="EE642" s="367" t="n"/>
      <c r="EF642" s="367" t="n"/>
      <c r="EG642" s="367" t="n"/>
      <c r="EH642" s="367" t="n"/>
      <c r="EI642" s="367" t="n"/>
    </row>
    <row r="643" ht="31.5" customFormat="1" customHeight="1" s="242">
      <c r="A643" s="236" t="n">
        <v>2022</v>
      </c>
      <c r="B643" s="192" t="n">
        <v>1</v>
      </c>
      <c r="C643" s="448" t="n">
        <v>44591</v>
      </c>
      <c r="D643" s="192" t="n">
        <v>384</v>
      </c>
      <c r="E643" s="192" t="n">
        <v>557</v>
      </c>
      <c r="F643" s="192" t="n">
        <v>6</v>
      </c>
      <c r="G643" s="241" t="inlineStr">
        <is>
          <t>LGLG65UM73 LR</t>
        </is>
      </c>
      <c r="H643" t="inlineStr">
        <is>
          <t>FMLGEI65UM7302</t>
        </is>
      </c>
      <c r="I643" t="inlineStr">
        <is>
          <t>1400*1700</t>
        </is>
      </c>
      <c r="J643" t="n">
        <v>1</v>
      </c>
      <c r="K643" t="n">
        <v>6</v>
      </c>
      <c r="L643" s="243" t="n">
        <v>182</v>
      </c>
      <c r="M643" s="244" t="n">
        <v>171.262</v>
      </c>
      <c r="N643" s="245" t="n">
        <v>194.922</v>
      </c>
      <c r="O643" s="235" t="n"/>
      <c r="P643" s="235" t="n"/>
      <c r="Q643" s="235" t="n"/>
      <c r="R643" s="235" t="n"/>
      <c r="S643" s="235" t="n"/>
      <c r="T643" s="235" t="n"/>
      <c r="U643" s="235" t="n"/>
      <c r="V643" s="235" t="n"/>
      <c r="W643" s="235" t="n"/>
      <c r="X643" s="235" t="n"/>
      <c r="Y643" s="195" t="n">
        <v>157</v>
      </c>
      <c r="Z643" s="195" t="n">
        <v>155</v>
      </c>
      <c r="AA643" s="235" t="n"/>
      <c r="AB643" s="235" t="n"/>
      <c r="AC643" s="235" t="n"/>
      <c r="AD643" s="235" t="n"/>
      <c r="AE643" s="235" t="n"/>
      <c r="AF643" s="235" t="n"/>
      <c r="AG643" s="235" t="n"/>
      <c r="AH643" s="235" t="n"/>
      <c r="AI643" s="235" t="n"/>
      <c r="AJ643" s="235" t="n"/>
      <c r="AK643" s="195" t="n">
        <v>157</v>
      </c>
      <c r="AL643" s="195" t="n">
        <v>155</v>
      </c>
      <c r="AM643" s="235" t="n"/>
      <c r="AN643" s="235" t="n"/>
      <c r="AO643" s="282" t="n"/>
      <c r="AP643" s="219" t="n">
        <v>20</v>
      </c>
      <c r="AQ643" s="220" t="n">
        <v>180</v>
      </c>
      <c r="AR643" s="218" t="n"/>
      <c r="AS643" s="218" t="n"/>
      <c r="AT643" s="218" t="n"/>
      <c r="AU643" s="218" t="n"/>
      <c r="AV643" s="218" t="n"/>
      <c r="AW643" s="218" t="n"/>
      <c r="AX643" s="218" t="n"/>
      <c r="AY643" s="218" t="n"/>
      <c r="AZ643" s="218" t="n"/>
      <c r="BA643" s="218" t="n"/>
      <c r="BB643" s="218" t="n"/>
      <c r="BC643" s="218" t="n"/>
      <c r="BD643" s="218" t="n"/>
      <c r="BE643" s="218" t="n"/>
      <c r="BF643" s="218" t="n"/>
      <c r="BG643" s="218" t="n"/>
      <c r="BH643" s="218" t="n"/>
      <c r="BI643" s="218" t="n"/>
      <c r="BJ643" s="218" t="n"/>
      <c r="BK643" s="218" t="n"/>
      <c r="BL643" s="218" t="n"/>
      <c r="BM643" s="218" t="n"/>
      <c r="BN643" s="218" t="n"/>
      <c r="BO643" s="218" t="n"/>
      <c r="BP643" s="218" t="n"/>
      <c r="BQ643" s="218" t="n"/>
      <c r="BR643" s="218" t="n"/>
      <c r="BS643" s="218" t="n"/>
      <c r="BT643" s="218" t="n"/>
      <c r="BU643" s="218" t="n"/>
      <c r="BV643" s="218" t="n"/>
      <c r="BW643" s="218" t="n"/>
      <c r="BX643" s="221" t="n"/>
      <c r="BY643" s="221" t="n"/>
      <c r="BZ643" s="221" t="n"/>
      <c r="CA643" s="221" t="n"/>
      <c r="CB643" s="221" t="n"/>
      <c r="CC643" s="221" t="n"/>
      <c r="CD643" s="221" t="n"/>
      <c r="CE643" s="221" t="n"/>
      <c r="CF643" s="221" t="n"/>
      <c r="CG643" s="222" t="n"/>
      <c r="CH643" s="217" t="n">
        <v>0.015</v>
      </c>
      <c r="CI643" s="449" t="n"/>
      <c r="CJ643" s="224" t="n"/>
      <c r="CK643" s="196" t="n"/>
      <c r="CL643" s="196" t="n"/>
      <c r="CM643" s="196" t="n"/>
      <c r="CN643" s="196" t="n"/>
      <c r="CO643" s="196" t="inlineStr">
        <is>
          <t>LG</t>
        </is>
      </c>
      <c r="CP643" s="24" t="inlineStr">
        <is>
          <t>HE</t>
        </is>
      </c>
      <c r="CQ643" s="367" t="inlineStr">
        <is>
          <t>MFZ66236702</t>
        </is>
      </c>
      <c r="CR643" s="367" t="inlineStr">
        <is>
          <t xml:space="preserve">mma </t>
        </is>
      </c>
      <c r="CS643" s="367" t="n">
        <v>4</v>
      </c>
      <c r="CT643" s="367" t="n"/>
      <c r="CU643" s="367" t="n"/>
      <c r="CV643" s="367" t="n"/>
      <c r="CW643" s="367" t="n"/>
      <c r="CX643" s="367" t="n"/>
      <c r="CY643" s="367" t="n"/>
      <c r="CZ643" s="235">
        <f>IFERROR(ROUND(AVERAGE(O643:S643,AA643:AE643),0),"")</f>
        <v/>
      </c>
      <c r="DA643" s="235">
        <f>IFERROR(AVERAGE(T643:X643,AF643:AJ643),"")</f>
        <v/>
      </c>
      <c r="DB643" s="96" t="n"/>
      <c r="DC643" s="431">
        <f>SUM(BL643:BT643,AW643:BE643)</f>
        <v/>
      </c>
      <c r="DD643">
        <f>ROUND(DC643/K643,0)</f>
        <v/>
      </c>
      <c r="DE643">
        <f>IFERROR(ROUND(AVERAGE(Y643:Z643,AK643:AL643),0),"")</f>
        <v/>
      </c>
      <c r="DF643" s="218">
        <f>IFERROR(ROUND((3600/DE643*J643),0),"")</f>
        <v/>
      </c>
      <c r="DG643">
        <f>IFERROR(ROUND(DD643/DF643,1),"")</f>
        <v/>
      </c>
      <c r="DH643" s="431">
        <f>DD643+DB643</f>
        <v/>
      </c>
      <c r="DI643">
        <f>DC643/DH643</f>
        <v/>
      </c>
      <c r="DK643" s="431">
        <f>DF643-AP643</f>
        <v/>
      </c>
      <c r="DL643" s="367" t="n"/>
      <c r="DM643" s="367" t="n"/>
      <c r="DN643" s="367" t="n"/>
      <c r="DO643" s="367" t="n"/>
      <c r="DP643" s="367" t="n"/>
      <c r="DQ643" s="367" t="n"/>
      <c r="DR643" s="367" t="n"/>
      <c r="DS643" s="367" t="n"/>
      <c r="DT643" s="367" t="n"/>
      <c r="DU643" s="367" t="n"/>
      <c r="DV643" s="367" t="n"/>
      <c r="DW643" s="367" t="n"/>
      <c r="DX643" s="367" t="n"/>
      <c r="DY643" s="367" t="n"/>
      <c r="DZ643" s="367" t="n"/>
      <c r="EA643" s="367" t="n"/>
      <c r="EB643" s="367" t="n"/>
      <c r="EC643" s="367" t="n"/>
      <c r="ED643" s="367" t="n"/>
      <c r="EE643" s="367" t="n"/>
      <c r="EF643" s="367" t="n"/>
      <c r="EG643" s="367" t="n"/>
      <c r="EH643" s="367" t="n"/>
      <c r="EI643" s="367" t="n"/>
    </row>
    <row r="644" ht="31.5" customFormat="1" customHeight="1" s="242">
      <c r="A644" s="236" t="n">
        <v>2022</v>
      </c>
      <c r="B644" s="192" t="n">
        <v>1</v>
      </c>
      <c r="C644" s="448" t="n">
        <v>44591</v>
      </c>
      <c r="D644" s="192" t="n">
        <v>434</v>
      </c>
      <c r="E644" s="192" t="n">
        <v>751</v>
      </c>
      <c r="F644" s="192" t="n">
        <v>6</v>
      </c>
      <c r="G644" s="241" t="inlineStr">
        <is>
          <t>LG Nano80-top&amp;bottom</t>
        </is>
      </c>
      <c r="H644" t="inlineStr">
        <is>
          <t>FMLGEI1765NA80</t>
        </is>
      </c>
      <c r="I644" t="inlineStr">
        <is>
          <t>1400*1700</t>
        </is>
      </c>
      <c r="J644" t="n">
        <v>1</v>
      </c>
      <c r="K644" t="n">
        <v>4</v>
      </c>
      <c r="L644" s="243" t="n">
        <v>1009</v>
      </c>
      <c r="M644" s="244" t="n">
        <v>949.4690000000001</v>
      </c>
      <c r="N644" s="245" t="n">
        <v>1080.639</v>
      </c>
      <c r="O644" s="235" t="n">
        <v>51730</v>
      </c>
      <c r="P644" s="235" t="n">
        <v>51100</v>
      </c>
      <c r="Q644" s="235" t="n">
        <v>50715</v>
      </c>
      <c r="R644" s="235" t="n">
        <v>50435</v>
      </c>
      <c r="S644" s="235" t="n">
        <v>51555</v>
      </c>
      <c r="T644" s="235" t="n">
        <v>37625</v>
      </c>
      <c r="U644" s="235" t="n">
        <v>37415</v>
      </c>
      <c r="V644" s="235" t="n">
        <v>37135</v>
      </c>
      <c r="W644" s="235" t="n">
        <v>36995</v>
      </c>
      <c r="X644" s="235" t="n">
        <v>37030</v>
      </c>
      <c r="Y644" s="195" t="n">
        <v>178</v>
      </c>
      <c r="Z644" s="195" t="n">
        <v>174</v>
      </c>
      <c r="AA644" s="235" t="n"/>
      <c r="AB644" s="235" t="n">
        <v>60410</v>
      </c>
      <c r="AC644" s="235" t="n">
        <v>55720</v>
      </c>
      <c r="AD644" s="235" t="n">
        <v>54880</v>
      </c>
      <c r="AE644" s="235" t="n"/>
      <c r="AF644" s="235" t="n"/>
      <c r="AG644" s="235" t="n">
        <v>39480</v>
      </c>
      <c r="AH644" s="235" t="n">
        <v>41125</v>
      </c>
      <c r="AI644" s="235" t="n">
        <v>42175</v>
      </c>
      <c r="AJ644" s="235" t="n"/>
      <c r="AK644" s="195" t="n">
        <v>177</v>
      </c>
      <c r="AL644" s="195" t="n">
        <v>181</v>
      </c>
      <c r="AM644" s="235" t="n"/>
      <c r="AN644" s="235" t="n"/>
      <c r="AO644" s="282" t="n"/>
      <c r="AP644" s="219" t="n">
        <v>33</v>
      </c>
      <c r="AQ644" s="220" t="n">
        <v>108</v>
      </c>
      <c r="AR644" s="218" t="n"/>
      <c r="AS644" s="218" t="n"/>
      <c r="AT644" s="218" t="n"/>
      <c r="AU644" s="218" t="n"/>
      <c r="AV644" s="218" t="n">
        <v>9240</v>
      </c>
      <c r="AW644" s="218" t="n">
        <v>70</v>
      </c>
      <c r="AX644" s="218" t="n">
        <v>140</v>
      </c>
      <c r="AY644" s="218" t="n">
        <v>70</v>
      </c>
      <c r="AZ644" s="218" t="n"/>
      <c r="BA644" s="218" t="n"/>
      <c r="BB644" s="218" t="n"/>
      <c r="BC644" s="218" t="n"/>
      <c r="BD644" s="218" t="n"/>
      <c r="BE644" s="218" t="n"/>
      <c r="BF644" s="218" t="n"/>
      <c r="BG644" s="218" t="n"/>
      <c r="BH644" s="218" t="n">
        <v>9520</v>
      </c>
      <c r="BI644" s="218" t="n"/>
      <c r="BJ644" s="218" t="n"/>
      <c r="BK644" s="218" t="n">
        <v>8400</v>
      </c>
      <c r="BL644" s="218" t="n">
        <v>105</v>
      </c>
      <c r="BM644" s="218" t="n">
        <v>140</v>
      </c>
      <c r="BN644" s="218" t="n">
        <v>140</v>
      </c>
      <c r="BO644" s="218" t="n"/>
      <c r="BP644" s="218" t="n"/>
      <c r="BQ644" s="218" t="n"/>
      <c r="BR644" s="218" t="n"/>
      <c r="BS644" s="218" t="n"/>
      <c r="BT644" s="218" t="n"/>
      <c r="BU644" s="218" t="n"/>
      <c r="BV644" s="218" t="n"/>
      <c r="BW644" s="218" t="n">
        <v>35</v>
      </c>
      <c r="BX644" s="221" t="n">
        <v>70</v>
      </c>
      <c r="BY644" s="221" t="n">
        <v>35</v>
      </c>
      <c r="BZ644" s="221" t="n"/>
      <c r="CA644" s="221" t="n"/>
      <c r="CB644" s="221" t="n"/>
      <c r="CC644" s="221" t="n"/>
      <c r="CD644" s="221" t="n"/>
      <c r="CE644" s="221" t="n"/>
      <c r="CF644" s="221" t="n"/>
      <c r="CG644" s="222" t="n"/>
      <c r="CH644" s="217" t="n">
        <v>0.015</v>
      </c>
      <c r="CI644" s="449" t="n"/>
      <c r="CJ644" s="224" t="n"/>
      <c r="CK644" s="196" t="n"/>
      <c r="CL644" s="196" t="n"/>
      <c r="CM644" s="196" t="n"/>
      <c r="CN644" s="196" t="n"/>
      <c r="CO644" s="196" t="inlineStr">
        <is>
          <t>LG</t>
        </is>
      </c>
      <c r="CP644" s="24" t="inlineStr">
        <is>
          <t>HE</t>
        </is>
      </c>
      <c r="CQ644" s="367" t="inlineStr">
        <is>
          <t>MFZ67212201</t>
        </is>
      </c>
      <c r="CR644" s="367" t="inlineStr">
        <is>
          <t>mma</t>
        </is>
      </c>
      <c r="CS644" s="367" t="n">
        <v>4</v>
      </c>
      <c r="CT644" s="367" t="n"/>
      <c r="CU644" s="367" t="n"/>
      <c r="CV644" s="367" t="n"/>
      <c r="CW644" s="367" t="n"/>
      <c r="CX644" s="367" t="n"/>
      <c r="CY644" s="367" t="n"/>
      <c r="CZ644" s="235">
        <f>IFERROR(ROUND(AVERAGE(O644:S644,AA644:AE644),0),"")</f>
        <v/>
      </c>
      <c r="DA644" s="235">
        <f>IFERROR(AVERAGE(T644:X644,AF644:AJ644),"")</f>
        <v/>
      </c>
      <c r="DB644" s="96" t="n"/>
      <c r="DC644" s="431">
        <f>SUM(BL644:BT644,AW644:BE644)</f>
        <v/>
      </c>
      <c r="DD644">
        <f>ROUND(DC644/K644,0)</f>
        <v/>
      </c>
      <c r="DE644">
        <f>IFERROR(ROUND(AVERAGE(Y644:Z644,AK644:AL644),0),"")</f>
        <v/>
      </c>
      <c r="DF644" s="218">
        <f>IFERROR(ROUND((3600/DE644*J644),0),"")</f>
        <v/>
      </c>
      <c r="DG644">
        <f>IFERROR(ROUND(DD644/DF644,1),"")</f>
        <v/>
      </c>
      <c r="DH644" s="431">
        <f>DD644+DB644</f>
        <v/>
      </c>
      <c r="DI644">
        <f>DC644/DH644</f>
        <v/>
      </c>
      <c r="DK644" s="431">
        <f>DF644-AP644</f>
        <v/>
      </c>
      <c r="DL644" s="367" t="n"/>
      <c r="DM644" s="367" t="n"/>
      <c r="DN644" s="367" t="n"/>
      <c r="DO644" s="367" t="n"/>
      <c r="DP644" s="367" t="n"/>
      <c r="DQ644" s="367" t="n"/>
      <c r="DR644" s="367" t="n"/>
      <c r="DS644" s="367" t="n"/>
      <c r="DT644" s="367" t="n"/>
      <c r="DU644" s="367" t="n"/>
      <c r="DV644" s="367" t="n"/>
      <c r="DW644" s="367" t="n"/>
      <c r="DX644" s="367" t="n"/>
      <c r="DY644" s="367" t="n"/>
      <c r="DZ644" s="367" t="n"/>
      <c r="EA644" s="367" t="n"/>
      <c r="EB644" s="367" t="n"/>
      <c r="EC644" s="367" t="n"/>
      <c r="ED644" s="367" t="n"/>
      <c r="EE644" s="367" t="n"/>
      <c r="EF644" s="367" t="n"/>
      <c r="EG644" s="367" t="n"/>
      <c r="EH644" s="367" t="n"/>
      <c r="EI644" s="367" t="n"/>
    </row>
    <row r="645" ht="31.5" customFormat="1" customHeight="1" s="242">
      <c r="A645" s="236" t="n">
        <v>2022</v>
      </c>
      <c r="B645" s="192" t="n">
        <v>1</v>
      </c>
      <c r="C645" s="448" t="n">
        <v>44591</v>
      </c>
      <c r="D645" s="192" t="n">
        <v>434</v>
      </c>
      <c r="E645" s="192" t="n">
        <v>752</v>
      </c>
      <c r="F645" s="192" t="n">
        <v>6</v>
      </c>
      <c r="G645" s="241" t="inlineStr">
        <is>
          <t>LG Nano80-side-left</t>
        </is>
      </c>
      <c r="H645" t="inlineStr">
        <is>
          <t>FMLGEI3465NA80</t>
        </is>
      </c>
      <c r="I645" t="inlineStr">
        <is>
          <t>1400*1700</t>
        </is>
      </c>
      <c r="J645" t="n">
        <v>1</v>
      </c>
      <c r="K645" t="n">
        <v>4</v>
      </c>
      <c r="L645" s="243" t="n">
        <v>52</v>
      </c>
      <c r="M645" s="244" t="n">
        <v>48.932</v>
      </c>
      <c r="N645" s="245" t="n">
        <v>55.692</v>
      </c>
      <c r="O645" s="235" t="n">
        <v>2450</v>
      </c>
      <c r="P645" s="235" t="n">
        <v>2415</v>
      </c>
      <c r="Q645" s="235" t="n">
        <v>2520</v>
      </c>
      <c r="R645" s="235" t="n">
        <v>2660</v>
      </c>
      <c r="S645" s="235" t="n">
        <v>3360</v>
      </c>
      <c r="T645" s="235" t="n">
        <v>1855</v>
      </c>
      <c r="U645" s="235" t="n">
        <v>1855</v>
      </c>
      <c r="V645" s="235" t="n">
        <v>1785</v>
      </c>
      <c r="W645" s="235" t="n">
        <v>1855</v>
      </c>
      <c r="X645" s="235" t="n">
        <v>1890</v>
      </c>
      <c r="Y645" s="195" t="n">
        <v>178</v>
      </c>
      <c r="Z645" s="195" t="n">
        <v>174</v>
      </c>
      <c r="AA645" s="235" t="n"/>
      <c r="AB645" s="235" t="n">
        <v>2625</v>
      </c>
      <c r="AC645" s="235" t="n">
        <v>2870</v>
      </c>
      <c r="AD645" s="235" t="n">
        <v>2660</v>
      </c>
      <c r="AE645" s="235" t="n"/>
      <c r="AF645" s="235" t="n"/>
      <c r="AG645" s="235" t="n">
        <v>1995</v>
      </c>
      <c r="AH645" s="235" t="n">
        <v>2135</v>
      </c>
      <c r="AI645" s="235" t="n">
        <v>2065</v>
      </c>
      <c r="AJ645" s="235" t="n"/>
      <c r="AK645" s="195" t="n">
        <v>177</v>
      </c>
      <c r="AL645" s="195" t="n">
        <v>181</v>
      </c>
      <c r="AM645" s="235" t="n"/>
      <c r="AN645" s="235" t="n"/>
      <c r="AO645" s="282" t="n"/>
      <c r="AP645" s="219" t="n">
        <v>33</v>
      </c>
      <c r="AQ645" s="220" t="n">
        <v>108</v>
      </c>
      <c r="AR645" s="218" t="n"/>
      <c r="AS645" s="218" t="n"/>
      <c r="AT645" s="218" t="n"/>
      <c r="AU645" s="218" t="n"/>
      <c r="AV645" s="218" t="n"/>
      <c r="AW645" s="218" t="n"/>
      <c r="AX645" s="218" t="n"/>
      <c r="AY645" s="218" t="n"/>
      <c r="AZ645" s="218" t="n"/>
      <c r="BA645" s="218" t="n"/>
      <c r="BB645" s="218" t="n"/>
      <c r="BC645" s="218" t="n"/>
      <c r="BD645" s="218" t="n"/>
      <c r="BE645" s="218" t="n"/>
      <c r="BF645" s="218" t="n"/>
      <c r="BG645" s="218" t="n"/>
      <c r="BH645" s="218" t="n"/>
      <c r="BI645" s="218" t="n"/>
      <c r="BJ645" s="218" t="n"/>
      <c r="BK645" s="218" t="n"/>
      <c r="BL645" s="218" t="n"/>
      <c r="BM645" s="218" t="n"/>
      <c r="BN645" s="218" t="n"/>
      <c r="BO645" s="218" t="n"/>
      <c r="BP645" s="218" t="n"/>
      <c r="BQ645" s="218" t="n"/>
      <c r="BR645" s="218" t="n"/>
      <c r="BS645" s="218" t="n"/>
      <c r="BT645" s="218" t="n"/>
      <c r="BU645" s="218" t="n"/>
      <c r="BV645" s="218" t="n"/>
      <c r="BW645" s="218" t="n"/>
      <c r="BX645" s="221" t="n"/>
      <c r="BY645" s="221" t="n"/>
      <c r="BZ645" s="221" t="n"/>
      <c r="CA645" s="221" t="n"/>
      <c r="CB645" s="221" t="n"/>
      <c r="CC645" s="221" t="n"/>
      <c r="CD645" s="221" t="n"/>
      <c r="CE645" s="221" t="n"/>
      <c r="CF645" s="221" t="n"/>
      <c r="CG645" s="222" t="n"/>
      <c r="CH645" s="217" t="n">
        <v>0.015</v>
      </c>
      <c r="CI645" s="449" t="n"/>
      <c r="CJ645" s="224" t="n"/>
      <c r="CK645" s="196" t="n"/>
      <c r="CL645" s="196" t="n"/>
      <c r="CM645" s="196" t="n"/>
      <c r="CN645" s="196" t="n"/>
      <c r="CO645" s="196" t="inlineStr">
        <is>
          <t>LG</t>
        </is>
      </c>
      <c r="CP645" s="24" t="inlineStr">
        <is>
          <t>HE</t>
        </is>
      </c>
      <c r="CQ645" s="367" t="inlineStr">
        <is>
          <t>MFZ67212202</t>
        </is>
      </c>
      <c r="CR645" s="367" t="inlineStr">
        <is>
          <t>mma</t>
        </is>
      </c>
      <c r="CS645" s="367" t="n">
        <v>4</v>
      </c>
      <c r="CT645" s="367" t="n"/>
      <c r="CU645" s="367" t="n"/>
      <c r="CV645" s="367" t="n"/>
      <c r="CW645" s="367" t="n"/>
      <c r="CX645" s="367" t="n"/>
      <c r="CY645" s="367" t="n"/>
      <c r="CZ645" s="235">
        <f>IFERROR(ROUND(AVERAGE(O645:S645,AA645:AE645),0),"")</f>
        <v/>
      </c>
      <c r="DA645" s="235">
        <f>IFERROR(AVERAGE(T645:X645,AF645:AJ645),"")</f>
        <v/>
      </c>
      <c r="DB645" s="96" t="n"/>
      <c r="DC645" s="431">
        <f>SUM(BL645:BT645,AW645:BE645)</f>
        <v/>
      </c>
      <c r="DD645">
        <f>ROUND(DC645/K645,0)</f>
        <v/>
      </c>
      <c r="DE645">
        <f>IFERROR(ROUND(AVERAGE(Y645:Z645,AK645:AL645),0),"")</f>
        <v/>
      </c>
      <c r="DF645" s="218">
        <f>IFERROR(ROUND((3600/DE645*J645),0),"")</f>
        <v/>
      </c>
      <c r="DG645">
        <f>IFERROR(ROUND(DD645/DF645,1),"")</f>
        <v/>
      </c>
      <c r="DH645" s="431">
        <f>DD645+DB645</f>
        <v/>
      </c>
      <c r="DI645">
        <f>DC645/DH645</f>
        <v/>
      </c>
      <c r="DK645" s="431">
        <f>DF645-AP645</f>
        <v/>
      </c>
      <c r="DL645" s="367" t="n"/>
      <c r="DM645" s="367" t="n"/>
      <c r="DN645" s="367" t="n"/>
      <c r="DO645" s="367" t="n"/>
      <c r="DP645" s="367" t="n"/>
      <c r="DQ645" s="367" t="n"/>
      <c r="DR645" s="367" t="n"/>
      <c r="DS645" s="367" t="n"/>
      <c r="DT645" s="367" t="n"/>
      <c r="DU645" s="367" t="n"/>
      <c r="DV645" s="367" t="n"/>
      <c r="DW645" s="367" t="n"/>
      <c r="DX645" s="367" t="n"/>
      <c r="DY645" s="367" t="n"/>
      <c r="DZ645" s="367" t="n"/>
      <c r="EA645" s="367" t="n"/>
      <c r="EB645" s="367" t="n"/>
      <c r="EC645" s="367" t="n"/>
      <c r="ED645" s="367" t="n"/>
      <c r="EE645" s="367" t="n"/>
      <c r="EF645" s="367" t="n"/>
      <c r="EG645" s="367" t="n"/>
      <c r="EH645" s="367" t="n"/>
      <c r="EI645" s="367" t="n"/>
    </row>
    <row r="646" ht="31.5" customFormat="1" customHeight="1" s="242">
      <c r="A646" s="236" t="n">
        <v>2022</v>
      </c>
      <c r="B646" s="192" t="n">
        <v>1</v>
      </c>
      <c r="C646" s="450" t="n">
        <v>44591</v>
      </c>
      <c r="D646" s="192" t="n">
        <v>10</v>
      </c>
      <c r="E646" s="192" t="n">
        <v>24</v>
      </c>
      <c r="F646" s="192" t="n">
        <v>7</v>
      </c>
      <c r="G646" s="241" t="inlineStr">
        <is>
          <t>فوم زوايا فيكتوريا خلفيه PDAWP6025</t>
        </is>
      </c>
      <c r="H646" t="inlineStr">
        <is>
          <t>FMDAIIF4000000</t>
        </is>
      </c>
      <c r="I646" t="inlineStr">
        <is>
          <t>1400*1700</t>
        </is>
      </c>
      <c r="J646" t="n">
        <v>4</v>
      </c>
      <c r="K646" t="n">
        <v>2</v>
      </c>
      <c r="L646" s="243" t="n">
        <v>166</v>
      </c>
      <c r="M646" s="244" t="n">
        <v>154.38</v>
      </c>
      <c r="N646" s="245" t="n">
        <v>177.62</v>
      </c>
      <c r="O646" s="25" t="n"/>
      <c r="P646" s="192" t="n"/>
      <c r="Q646" s="192" t="n"/>
      <c r="R646" s="192" t="n"/>
      <c r="S646" s="192" t="n"/>
      <c r="T646" s="25" t="n"/>
      <c r="U646" s="192" t="n"/>
      <c r="V646" s="192" t="n"/>
      <c r="W646" s="192" t="n"/>
      <c r="X646" s="192" t="n"/>
      <c r="Y646" s="201" t="n">
        <v>104</v>
      </c>
      <c r="Z646" s="26" t="n">
        <v>104</v>
      </c>
      <c r="AA646" s="25" t="n"/>
      <c r="AB646" s="192" t="n"/>
      <c r="AC646" s="192" t="n"/>
      <c r="AD646" s="192" t="n"/>
      <c r="AE646" s="192" t="n"/>
      <c r="AF646" s="25" t="n"/>
      <c r="AG646" s="192" t="n"/>
      <c r="AH646" s="192" t="n"/>
      <c r="AI646" s="192" t="n"/>
      <c r="AJ646" s="192" t="n"/>
      <c r="AK646" s="201" t="n">
        <v>104</v>
      </c>
      <c r="AL646" s="26" t="n">
        <v>104</v>
      </c>
      <c r="AM646" s="236" t="n"/>
      <c r="AN646" s="236" t="n"/>
      <c r="AO646" s="237" t="n"/>
      <c r="AP646" s="219" t="n">
        <v>145</v>
      </c>
      <c r="AQ646" s="220" t="n">
        <v>99</v>
      </c>
      <c r="AR646" s="218" t="n"/>
      <c r="AS646" s="218" t="n"/>
      <c r="AT646" s="218" t="n"/>
      <c r="AU646" s="218" t="n"/>
      <c r="AV646" s="218" t="n"/>
      <c r="AW646" s="218" t="n"/>
      <c r="AX646" s="218" t="n"/>
      <c r="AY646" s="218" t="n"/>
      <c r="AZ646" s="218" t="n"/>
      <c r="BA646" s="218" t="n"/>
      <c r="BB646" s="218" t="n"/>
      <c r="BC646" s="218" t="n"/>
      <c r="BD646" s="218" t="n"/>
      <c r="BE646" s="218" t="n"/>
      <c r="BF646" s="218" t="n"/>
      <c r="BG646" s="218" t="n"/>
      <c r="BH646" s="218" t="n"/>
      <c r="BI646" s="218" t="n"/>
      <c r="BJ646" s="218" t="n"/>
      <c r="BK646" s="218" t="n"/>
      <c r="BL646" s="218" t="n"/>
      <c r="BM646" s="218" t="n"/>
      <c r="BN646" s="218" t="n"/>
      <c r="BO646" s="218" t="n"/>
      <c r="BP646" s="218" t="n"/>
      <c r="BQ646" s="218" t="n"/>
      <c r="BR646" s="218" t="n"/>
      <c r="BS646" s="218" t="n"/>
      <c r="BT646" s="218" t="n"/>
      <c r="BU646" s="218" t="n"/>
      <c r="BV646" s="218" t="n"/>
      <c r="BW646" s="218" t="n"/>
      <c r="BX646" s="221" t="n"/>
      <c r="BY646" s="221" t="n"/>
      <c r="BZ646" s="221" t="n"/>
      <c r="CA646" s="221" t="n"/>
      <c r="CB646" s="221" t="n"/>
      <c r="CC646" s="221" t="n"/>
      <c r="CD646" s="221" t="n"/>
      <c r="CE646" s="221" t="n"/>
      <c r="CF646" s="221" t="n"/>
      <c r="CG646" s="222" t="n"/>
      <c r="CH646" s="217" t="n">
        <v>0.015</v>
      </c>
      <c r="CI646" s="449" t="n"/>
      <c r="CJ646" s="224" t="n"/>
      <c r="CK646" s="196" t="n"/>
      <c r="CL646" s="196" t="n"/>
      <c r="CM646" s="196" t="n"/>
      <c r="CN646" s="196" t="n"/>
      <c r="CO646" s="196" t="inlineStr">
        <is>
          <t>الكترولوكس</t>
        </is>
      </c>
      <c r="CP646" s="24" t="inlineStr">
        <is>
          <t>القاهرة للصناعات المغذية غسالات</t>
        </is>
      </c>
      <c r="CQ646" s="367" t="inlineStr">
        <is>
          <t>PDAWP7198</t>
        </is>
      </c>
      <c r="CR646" s="367" t="inlineStr">
        <is>
          <t>دلتا</t>
        </is>
      </c>
      <c r="CS646" s="367" t="n">
        <v>4</v>
      </c>
      <c r="CT646" s="367" t="n"/>
      <c r="CU646" s="367" t="n"/>
      <c r="CV646" s="367" t="n"/>
      <c r="CW646" s="367" t="n"/>
      <c r="CX646" s="367" t="n"/>
      <c r="CY646" s="367" t="n"/>
      <c r="CZ646" s="235">
        <f>IFERROR(ROUND(AVERAGE(O646:S646,AA646:AE646),0),"")</f>
        <v/>
      </c>
      <c r="DA646" s="235">
        <f>IFERROR(AVERAGE(T646:X646,AF646:AJ646),"")</f>
        <v/>
      </c>
      <c r="DB646" s="96" t="n"/>
      <c r="DC646" s="431">
        <f>SUM(BL646:BT646,AW646:BE646)</f>
        <v/>
      </c>
      <c r="DD646">
        <f>ROUND(DC646/K646,0)</f>
        <v/>
      </c>
      <c r="DE646">
        <f>IFERROR(ROUND(AVERAGE(Y646:Z646,AK646:AL646),0),"")</f>
        <v/>
      </c>
      <c r="DF646" s="218">
        <f>IFERROR(ROUND((3600/DE646*J646),0),"")</f>
        <v/>
      </c>
      <c r="DG646">
        <f>IFERROR(ROUND(DD646/DF646,1),"")</f>
        <v/>
      </c>
      <c r="DH646" s="431">
        <f>DD646+DB646</f>
        <v/>
      </c>
      <c r="DI646">
        <f>DC646/DH646</f>
        <v/>
      </c>
      <c r="DK646" s="431">
        <f>DF646-AP646</f>
        <v/>
      </c>
      <c r="DL646" s="367" t="n"/>
      <c r="DM646" s="367" t="n"/>
      <c r="DN646" s="367" t="n"/>
      <c r="DO646" s="367" t="n"/>
      <c r="DP646" s="367" t="n"/>
      <c r="DQ646" s="367" t="n"/>
      <c r="DR646" s="367" t="n"/>
      <c r="DS646" s="367" t="n"/>
      <c r="DT646" s="367" t="n"/>
      <c r="DU646" s="367" t="n"/>
      <c r="DV646" s="367" t="n"/>
      <c r="DW646" s="367" t="n"/>
      <c r="DX646" s="367" t="n"/>
      <c r="DY646" s="367" t="n"/>
      <c r="DZ646" s="367" t="n"/>
      <c r="EA646" s="367" t="n"/>
      <c r="EB646" s="367" t="n"/>
      <c r="EC646" s="367" t="n"/>
      <c r="ED646" s="367" t="n"/>
      <c r="EE646" s="367" t="n"/>
      <c r="EF646" s="367" t="n"/>
      <c r="EG646" s="367" t="n"/>
      <c r="EH646" s="367" t="n"/>
      <c r="EI646" s="367" t="n"/>
    </row>
    <row r="647" ht="31.5" customFormat="1" customHeight="1" s="242">
      <c r="A647" s="236" t="n">
        <v>2022</v>
      </c>
      <c r="B647" s="192" t="n">
        <v>1</v>
      </c>
      <c r="C647" s="450" t="n">
        <v>44591</v>
      </c>
      <c r="D647" s="192" t="n">
        <v>10</v>
      </c>
      <c r="E647" s="192" t="n">
        <v>25</v>
      </c>
      <c r="F647" s="192" t="n">
        <v>7</v>
      </c>
      <c r="G647" s="241" t="inlineStr">
        <is>
          <t>فوم زوايا فيكتوريا اماميه PDAWP6024</t>
        </is>
      </c>
      <c r="H647" t="inlineStr">
        <is>
          <t>FMDAIIF3000000</t>
        </is>
      </c>
      <c r="I647" t="inlineStr">
        <is>
          <t>1400*1700</t>
        </is>
      </c>
      <c r="J647" t="n">
        <v>4</v>
      </c>
      <c r="K647" t="n">
        <v>2</v>
      </c>
      <c r="L647" s="243" t="n">
        <v>162</v>
      </c>
      <c r="M647" s="244" t="n">
        <v>150.66</v>
      </c>
      <c r="N647" s="245" t="n">
        <v>173.34</v>
      </c>
      <c r="O647" s="25" t="n"/>
      <c r="P647" s="192" t="n"/>
      <c r="Q647" s="192" t="n"/>
      <c r="R647" s="192" t="n"/>
      <c r="S647" s="192" t="n"/>
      <c r="T647" s="25" t="n"/>
      <c r="U647" s="192" t="n"/>
      <c r="V647" s="192" t="n"/>
      <c r="W647" s="192" t="n"/>
      <c r="X647" s="192" t="n"/>
      <c r="Y647" s="201" t="n">
        <v>104</v>
      </c>
      <c r="Z647" s="26" t="n">
        <v>104</v>
      </c>
      <c r="AA647" s="25" t="n"/>
      <c r="AB647" s="192" t="n"/>
      <c r="AC647" s="192" t="n"/>
      <c r="AD647" s="192" t="n"/>
      <c r="AE647" s="192" t="n"/>
      <c r="AF647" s="25" t="n"/>
      <c r="AG647" s="192" t="n"/>
      <c r="AH647" s="192" t="n"/>
      <c r="AI647" s="192" t="n"/>
      <c r="AJ647" s="192" t="n"/>
      <c r="AK647" s="201" t="n">
        <v>104</v>
      </c>
      <c r="AL647" s="26" t="n">
        <v>104</v>
      </c>
      <c r="AM647" s="236" t="n"/>
      <c r="AN647" s="236" t="n"/>
      <c r="AO647" s="237" t="n"/>
      <c r="AP647" s="219" t="n">
        <v>145</v>
      </c>
      <c r="AQ647" s="220" t="n">
        <v>99</v>
      </c>
      <c r="AR647" s="218" t="n"/>
      <c r="AS647" s="218" t="n"/>
      <c r="AT647" s="218" t="n"/>
      <c r="AU647" s="218" t="n"/>
      <c r="AV647" s="218" t="n"/>
      <c r="AW647" s="218" t="n"/>
      <c r="AX647" s="218" t="n"/>
      <c r="AY647" s="218" t="n"/>
      <c r="AZ647" s="218" t="n"/>
      <c r="BA647" s="218" t="n"/>
      <c r="BB647" s="218" t="n"/>
      <c r="BC647" s="218" t="n"/>
      <c r="BD647" s="218" t="n"/>
      <c r="BE647" s="218" t="n"/>
      <c r="BF647" s="218" t="n"/>
      <c r="BG647" s="218" t="n"/>
      <c r="BH647" s="218" t="n"/>
      <c r="BI647" s="218" t="n"/>
      <c r="BJ647" s="218" t="n"/>
      <c r="BK647" s="218" t="n"/>
      <c r="BL647" s="218" t="n"/>
      <c r="BM647" s="218" t="n"/>
      <c r="BN647" s="218" t="n"/>
      <c r="BO647" s="218" t="n"/>
      <c r="BP647" s="218" t="n"/>
      <c r="BQ647" s="218" t="n"/>
      <c r="BR647" s="218" t="n"/>
      <c r="BS647" s="218" t="n"/>
      <c r="BT647" s="218" t="n"/>
      <c r="BU647" s="218" t="n"/>
      <c r="BV647" s="218" t="n"/>
      <c r="BW647" s="218" t="n"/>
      <c r="BX647" s="221" t="n"/>
      <c r="BY647" s="221" t="n"/>
      <c r="BZ647" s="221" t="n"/>
      <c r="CA647" s="221" t="n"/>
      <c r="CB647" s="221" t="n"/>
      <c r="CC647" s="221" t="n"/>
      <c r="CD647" s="221" t="n"/>
      <c r="CE647" s="221" t="n"/>
      <c r="CF647" s="221" t="n"/>
      <c r="CG647" s="222" t="n"/>
      <c r="CH647" s="217" t="n">
        <v>0.015</v>
      </c>
      <c r="CI647" s="449" t="n"/>
      <c r="CJ647" s="224" t="n"/>
      <c r="CK647" s="196" t="n"/>
      <c r="CL647" s="196" t="n"/>
      <c r="CM647" s="196" t="n"/>
      <c r="CN647" s="196" t="n"/>
      <c r="CO647" s="196" t="inlineStr">
        <is>
          <t>الكترولوكس</t>
        </is>
      </c>
      <c r="CP647" s="24" t="inlineStr">
        <is>
          <t>القاهرة للصناعات المغذية غسالات</t>
        </is>
      </c>
      <c r="CQ647" s="367" t="inlineStr">
        <is>
          <t>PDAWP7197</t>
        </is>
      </c>
      <c r="CR647" s="367" t="inlineStr">
        <is>
          <t>دلتا</t>
        </is>
      </c>
      <c r="CS647" s="367" t="n">
        <v>4</v>
      </c>
      <c r="CT647" s="367" t="n"/>
      <c r="CU647" s="367" t="n"/>
      <c r="CV647" s="367" t="n"/>
      <c r="CW647" s="367" t="n"/>
      <c r="CX647" s="367" t="n"/>
      <c r="CY647" s="367" t="n"/>
      <c r="CZ647" s="235">
        <f>IFERROR(ROUND(AVERAGE(O647:S647,AA647:AE647),0),"")</f>
        <v/>
      </c>
      <c r="DA647" s="235">
        <f>IFERROR(AVERAGE(T647:X647,AF647:AJ647),"")</f>
        <v/>
      </c>
      <c r="DB647" s="96" t="n"/>
      <c r="DC647" s="431">
        <f>SUM(BL647:BT647,AW647:BE647)</f>
        <v/>
      </c>
      <c r="DD647">
        <f>ROUND(DC647/K647,0)</f>
        <v/>
      </c>
      <c r="DE647">
        <f>IFERROR(ROUND(AVERAGE(Y647:Z647,AK647:AL647),0),"")</f>
        <v/>
      </c>
      <c r="DF647" s="218">
        <f>IFERROR(ROUND((3600/DE647*J647),0),"")</f>
        <v/>
      </c>
      <c r="DG647">
        <f>IFERROR(ROUND(DD647/DF647,1),"")</f>
        <v/>
      </c>
      <c r="DH647" s="431">
        <f>DD647+DB647</f>
        <v/>
      </c>
      <c r="DI647">
        <f>DC647/DH647</f>
        <v/>
      </c>
      <c r="DK647" s="431">
        <f>DF647-AP647</f>
        <v/>
      </c>
      <c r="DL647" s="367" t="n"/>
      <c r="DM647" s="367" t="n"/>
      <c r="DN647" s="367" t="n"/>
      <c r="DO647" s="367" t="n"/>
      <c r="DP647" s="367" t="n"/>
      <c r="DQ647" s="367" t="n"/>
      <c r="DR647" s="367" t="n"/>
      <c r="DS647" s="367" t="n"/>
      <c r="DT647" s="367" t="n"/>
      <c r="DU647" s="367" t="n"/>
      <c r="DV647" s="367" t="n"/>
      <c r="DW647" s="367" t="n"/>
      <c r="DX647" s="367" t="n"/>
      <c r="DY647" s="367" t="n"/>
      <c r="DZ647" s="367" t="n"/>
      <c r="EA647" s="367" t="n"/>
      <c r="EB647" s="367" t="n"/>
      <c r="EC647" s="367" t="n"/>
      <c r="ED647" s="367" t="n"/>
      <c r="EE647" s="367" t="n"/>
      <c r="EF647" s="367" t="n"/>
      <c r="EG647" s="367" t="n"/>
      <c r="EH647" s="367" t="n"/>
      <c r="EI647" s="367" t="n"/>
    </row>
    <row r="648" ht="31.5" customFormat="1" customHeight="1" s="242">
      <c r="A648" s="236" t="n">
        <v>2022</v>
      </c>
      <c r="B648" s="192" t="n">
        <v>1</v>
      </c>
      <c r="C648" s="450" t="n">
        <v>44591</v>
      </c>
      <c r="D648" s="192" t="n">
        <v>125</v>
      </c>
      <c r="E648" s="192" t="n">
        <v>691</v>
      </c>
      <c r="F648" s="192" t="n">
        <v>7</v>
      </c>
      <c r="G648" s="241" t="inlineStr">
        <is>
          <t>زوايا خلفيه كيلوباترا</t>
        </is>
      </c>
      <c r="H648" t="inlineStr">
        <is>
          <t>FMDAII2RCP0000</t>
        </is>
      </c>
      <c r="I648" t="inlineStr">
        <is>
          <t>1400*1700</t>
        </is>
      </c>
      <c r="J648" t="n">
        <v>4</v>
      </c>
      <c r="K648" t="n">
        <v>4</v>
      </c>
      <c r="L648" s="243" t="n">
        <v>194</v>
      </c>
      <c r="M648" s="244" t="n">
        <v>174.6</v>
      </c>
      <c r="N648" s="245" t="n">
        <v>213.4</v>
      </c>
      <c r="O648" s="25" t="n"/>
      <c r="P648" s="192" t="n"/>
      <c r="Q648" s="192" t="n"/>
      <c r="R648" s="192" t="n"/>
      <c r="S648" s="192" t="n"/>
      <c r="T648" s="25" t="n"/>
      <c r="U648" s="192" t="n"/>
      <c r="V648" s="192" t="n"/>
      <c r="W648" s="192" t="n"/>
      <c r="X648" s="192" t="n"/>
      <c r="Y648" s="201" t="n">
        <v>116</v>
      </c>
      <c r="Z648" s="26" t="n">
        <v>112</v>
      </c>
      <c r="AA648" s="25" t="n"/>
      <c r="AB648" s="192" t="n"/>
      <c r="AC648" s="192" t="n"/>
      <c r="AD648" s="192" t="n"/>
      <c r="AE648" s="192" t="n"/>
      <c r="AF648" s="25" t="n"/>
      <c r="AG648" s="192" t="n"/>
      <c r="AH648" s="192" t="n"/>
      <c r="AI648" s="192" t="n"/>
      <c r="AJ648" s="192" t="n"/>
      <c r="AK648" s="201" t="n">
        <v>115</v>
      </c>
      <c r="AL648" s="26" t="n">
        <v>116</v>
      </c>
      <c r="AM648" s="236" t="n"/>
      <c r="AN648" s="236" t="n"/>
      <c r="AO648" s="237" t="n"/>
      <c r="AP648" s="219" t="n">
        <v>120</v>
      </c>
      <c r="AQ648" s="220" t="n">
        <v>120</v>
      </c>
      <c r="AR648" s="218" t="n"/>
      <c r="AS648" s="218" t="n"/>
      <c r="AT648" s="218" t="n"/>
      <c r="AU648" s="218" t="n"/>
      <c r="AV648" s="218" t="n"/>
      <c r="AW648" s="218" t="n"/>
      <c r="AX648" s="218" t="n"/>
      <c r="AY648" s="218" t="n"/>
      <c r="AZ648" s="218" t="n"/>
      <c r="BA648" s="218" t="n"/>
      <c r="BB648" s="218" t="n"/>
      <c r="BC648" s="218" t="n"/>
      <c r="BD648" s="218" t="n"/>
      <c r="BE648" s="218" t="n"/>
      <c r="BF648" s="218" t="n"/>
      <c r="BG648" s="218" t="n"/>
      <c r="BH648" s="218" t="n"/>
      <c r="BI648" s="218" t="n"/>
      <c r="BJ648" s="218" t="n"/>
      <c r="BK648" s="218" t="n"/>
      <c r="BL648" s="218" t="n"/>
      <c r="BM648" s="218" t="n"/>
      <c r="BN648" s="218" t="n"/>
      <c r="BO648" s="218" t="n"/>
      <c r="BP648" s="218" t="n"/>
      <c r="BQ648" s="218" t="n"/>
      <c r="BR648" s="218" t="n"/>
      <c r="BS648" s="218" t="n"/>
      <c r="BT648" s="218" t="n"/>
      <c r="BU648" s="218" t="n"/>
      <c r="BV648" s="218" t="n"/>
      <c r="BW648" s="218" t="n"/>
      <c r="BX648" s="221" t="n"/>
      <c r="BY648" s="221" t="n"/>
      <c r="BZ648" s="221" t="n"/>
      <c r="CA648" s="221" t="n"/>
      <c r="CB648" s="221" t="n"/>
      <c r="CC648" s="221" t="n"/>
      <c r="CD648" s="221" t="n"/>
      <c r="CE648" s="221" t="n"/>
      <c r="CF648" s="221" t="n"/>
      <c r="CG648" s="222" t="n"/>
      <c r="CH648" s="217" t="n">
        <v>0.015</v>
      </c>
      <c r="CI648" s="449" t="n"/>
      <c r="CJ648" s="224" t="n"/>
      <c r="CK648" s="196" t="n"/>
      <c r="CL648" s="196" t="n"/>
      <c r="CM648" s="196" t="n"/>
      <c r="CN648" s="196" t="n"/>
      <c r="CO648" s="196" t="inlineStr">
        <is>
          <t>Media</t>
        </is>
      </c>
      <c r="CP648" s="24" t="inlineStr">
        <is>
          <t>Media</t>
        </is>
      </c>
      <c r="CQ648" s="367" t="n"/>
      <c r="CR648" s="367" t="n"/>
      <c r="CS648" s="367" t="n">
        <v>4</v>
      </c>
      <c r="CT648" s="367" t="n"/>
      <c r="CU648" s="367" t="n"/>
      <c r="CV648" s="367" t="n"/>
      <c r="CW648" s="367" t="n"/>
      <c r="CX648" s="367" t="n"/>
      <c r="CY648" s="367" t="n"/>
      <c r="CZ648" s="235">
        <f>IFERROR(ROUND(AVERAGE(O648:S648,AA648:AE648),0),"")</f>
        <v/>
      </c>
      <c r="DA648" s="235">
        <f>IFERROR(AVERAGE(T648:X648,AF648:AJ648),"")</f>
        <v/>
      </c>
      <c r="DB648" s="96" t="n"/>
      <c r="DC648" s="431">
        <f>SUM(BL648:BT648,AW648:BE648)</f>
        <v/>
      </c>
      <c r="DD648">
        <f>ROUND(DC648/K648,0)</f>
        <v/>
      </c>
      <c r="DE648">
        <f>IFERROR(ROUND(AVERAGE(Y648:Z648,AK648:AL648),0),"")</f>
        <v/>
      </c>
      <c r="DF648" s="218">
        <f>IFERROR(ROUND((3600/DE648*J648),0),"")</f>
        <v/>
      </c>
      <c r="DG648">
        <f>IFERROR(ROUND(DD648/DF648,1),"")</f>
        <v/>
      </c>
      <c r="DH648" s="431">
        <f>DD648+DB648</f>
        <v/>
      </c>
      <c r="DI648">
        <f>DC648/DH648</f>
        <v/>
      </c>
      <c r="DK648" s="431">
        <f>DF648-AP648</f>
        <v/>
      </c>
      <c r="DL648" s="367" t="n"/>
      <c r="DM648" s="367" t="n"/>
      <c r="DN648" s="367" t="n"/>
      <c r="DO648" s="367" t="n"/>
      <c r="DP648" s="367" t="n"/>
      <c r="DQ648" s="367" t="n"/>
      <c r="DR648" s="367" t="n"/>
      <c r="DS648" s="367" t="n"/>
      <c r="DT648" s="367" t="n"/>
      <c r="DU648" s="367" t="n"/>
      <c r="DV648" s="367" t="n"/>
      <c r="DW648" s="367" t="n"/>
      <c r="DX648" s="367" t="n"/>
      <c r="DY648" s="367" t="n"/>
      <c r="DZ648" s="367" t="n"/>
      <c r="EA648" s="367" t="n"/>
      <c r="EB648" s="367" t="n"/>
      <c r="EC648" s="367" t="n"/>
      <c r="ED648" s="367" t="n"/>
      <c r="EE648" s="367" t="n"/>
      <c r="EF648" s="367" t="n"/>
      <c r="EG648" s="367" t="n"/>
      <c r="EH648" s="367" t="n"/>
      <c r="EI648" s="367" t="n"/>
    </row>
    <row r="649" ht="31.5" customFormat="1" customHeight="1" s="242">
      <c r="A649" s="236" t="n">
        <v>2022</v>
      </c>
      <c r="B649" s="192" t="n">
        <v>1</v>
      </c>
      <c r="C649" s="450" t="n">
        <v>44591</v>
      </c>
      <c r="D649" s="192" t="n">
        <v>376</v>
      </c>
      <c r="E649" s="192" t="n">
        <v>438</v>
      </c>
      <c r="F649" s="192" t="n">
        <v>7</v>
      </c>
      <c r="G649" s="241" t="inlineStr">
        <is>
          <t xml:space="preserve">LG43LM63/UM73 </t>
        </is>
      </c>
      <c r="H649" t="inlineStr">
        <is>
          <t>FMLGEI43LM6373</t>
        </is>
      </c>
      <c r="I649" t="inlineStr">
        <is>
          <t>1400*1700</t>
        </is>
      </c>
      <c r="J649" t="n">
        <v>3</v>
      </c>
      <c r="K649" t="n">
        <v>2</v>
      </c>
      <c r="L649" s="243" t="n">
        <v>335</v>
      </c>
      <c r="M649" s="244" t="n">
        <v>315.235</v>
      </c>
      <c r="N649" s="245" t="n">
        <v>358.785</v>
      </c>
      <c r="O649" s="25" t="n"/>
      <c r="P649" s="192" t="n"/>
      <c r="Q649" s="192" t="n"/>
      <c r="R649" s="192" t="n"/>
      <c r="S649" s="192" t="n"/>
      <c r="T649" s="25" t="n"/>
      <c r="U649" s="192" t="n"/>
      <c r="V649" s="192" t="n"/>
      <c r="W649" s="192" t="n"/>
      <c r="X649" s="192" t="n"/>
      <c r="Y649" s="201" t="n">
        <v>138</v>
      </c>
      <c r="Z649" s="26" t="n">
        <v>136</v>
      </c>
      <c r="AA649" s="25" t="n"/>
      <c r="AB649" s="192" t="n"/>
      <c r="AC649" s="192" t="n"/>
      <c r="AD649" s="192" t="n"/>
      <c r="AE649" s="192" t="n"/>
      <c r="AF649" s="25" t="n"/>
      <c r="AG649" s="192" t="n"/>
      <c r="AH649" s="192" t="n"/>
      <c r="AI649" s="192" t="n"/>
      <c r="AJ649" s="192" t="n"/>
      <c r="AK649" s="201" t="n">
        <v>137</v>
      </c>
      <c r="AL649" s="26" t="n">
        <v>137</v>
      </c>
      <c r="AM649" s="236" t="n"/>
      <c r="AN649" s="236" t="n"/>
      <c r="AO649" s="237" t="n"/>
      <c r="AP649" s="219" t="n">
        <v>67</v>
      </c>
      <c r="AQ649" s="220" t="n">
        <v>161</v>
      </c>
      <c r="AR649" s="218" t="n"/>
      <c r="AS649" s="218" t="n"/>
      <c r="AT649" s="218" t="n"/>
      <c r="AU649" s="218" t="n"/>
      <c r="AV649" s="218" t="n"/>
      <c r="AW649" s="218" t="n"/>
      <c r="AX649" s="218" t="n"/>
      <c r="AY649" s="218" t="n"/>
      <c r="AZ649" s="218" t="n"/>
      <c r="BA649" s="218" t="n"/>
      <c r="BB649" s="218" t="n"/>
      <c r="BC649" s="218" t="n"/>
      <c r="BD649" s="218" t="n"/>
      <c r="BE649" s="218" t="n"/>
      <c r="BF649" s="218" t="n"/>
      <c r="BG649" s="218" t="n"/>
      <c r="BH649" s="218" t="n"/>
      <c r="BI649" s="218" t="n"/>
      <c r="BJ649" s="218" t="n"/>
      <c r="BK649" s="218" t="n"/>
      <c r="BL649" s="218" t="n"/>
      <c r="BM649" s="218" t="n"/>
      <c r="BN649" s="218" t="n"/>
      <c r="BO649" s="218" t="n"/>
      <c r="BP649" s="218" t="n"/>
      <c r="BQ649" s="218" t="n"/>
      <c r="BR649" s="218" t="n"/>
      <c r="BS649" s="218" t="n"/>
      <c r="BT649" s="218" t="n"/>
      <c r="BU649" s="218" t="n"/>
      <c r="BV649" s="218" t="n"/>
      <c r="BW649" s="218" t="n"/>
      <c r="BX649" s="221" t="n"/>
      <c r="BY649" s="221" t="n"/>
      <c r="BZ649" s="221" t="n"/>
      <c r="CA649" s="221" t="n"/>
      <c r="CB649" s="221" t="n"/>
      <c r="CC649" s="221" t="n"/>
      <c r="CD649" s="221" t="n"/>
      <c r="CE649" s="221" t="n"/>
      <c r="CF649" s="221" t="n"/>
      <c r="CG649" s="222" t="n"/>
      <c r="CH649" s="217" t="n">
        <v>0.015</v>
      </c>
      <c r="CI649" s="449" t="n"/>
      <c r="CJ649" s="224" t="n"/>
      <c r="CK649" s="196" t="n"/>
      <c r="CL649" s="196" t="n"/>
      <c r="CM649" s="196" t="n"/>
      <c r="CN649" s="196" t="n"/>
      <c r="CO649" s="196" t="inlineStr">
        <is>
          <t>LG</t>
        </is>
      </c>
      <c r="CP649" s="24" t="inlineStr">
        <is>
          <t>HE</t>
        </is>
      </c>
      <c r="CQ649" s="367" t="inlineStr">
        <is>
          <t>mfz66236501</t>
        </is>
      </c>
      <c r="CR649" s="367" t="inlineStr">
        <is>
          <t>mma</t>
        </is>
      </c>
      <c r="CS649" s="367" t="n">
        <v>4</v>
      </c>
      <c r="CT649" s="367" t="n"/>
      <c r="CU649" s="367" t="n"/>
      <c r="CV649" s="367" t="n"/>
      <c r="CW649" s="367" t="n"/>
      <c r="CX649" s="367" t="n"/>
      <c r="CY649" s="367" t="n"/>
      <c r="CZ649" s="235">
        <f>IFERROR(ROUND(AVERAGE(O649:S649,AA649:AE649),0),"")</f>
        <v/>
      </c>
      <c r="DA649" s="235">
        <f>IFERROR(AVERAGE(T649:X649,AF649:AJ649),"")</f>
        <v/>
      </c>
      <c r="DB649" s="96" t="n"/>
      <c r="DC649" s="431">
        <f>SUM(BL649:BT649,AW649:BE649)</f>
        <v/>
      </c>
      <c r="DD649">
        <f>ROUND(DC649/K649,0)</f>
        <v/>
      </c>
      <c r="DE649">
        <f>IFERROR(ROUND(AVERAGE(Y649:Z649,AK649:AL649),0),"")</f>
        <v/>
      </c>
      <c r="DF649" s="218">
        <f>IFERROR(ROUND((3600/DE649*J649),0),"")</f>
        <v/>
      </c>
      <c r="DG649">
        <f>IFERROR(ROUND(DD649/DF649,1),"")</f>
        <v/>
      </c>
      <c r="DK649" s="431">
        <f>DF649-AP649</f>
        <v/>
      </c>
      <c r="DL649" s="367" t="n"/>
      <c r="DM649" s="367" t="n"/>
      <c r="DN649" s="367" t="n"/>
      <c r="DO649" s="367" t="n"/>
      <c r="DP649" s="367" t="n"/>
      <c r="DQ649" s="367" t="n"/>
      <c r="DR649" s="367" t="n"/>
      <c r="DS649" s="367" t="n"/>
      <c r="DT649" s="367" t="n"/>
      <c r="DU649" s="367" t="n"/>
      <c r="DV649" s="367" t="n"/>
      <c r="DW649" s="367" t="n"/>
      <c r="DX649" s="367" t="n"/>
      <c r="DY649" s="367" t="n"/>
      <c r="DZ649" s="367" t="n"/>
      <c r="EA649" s="367" t="n"/>
      <c r="EB649" s="367" t="n"/>
      <c r="EC649" s="367" t="n"/>
      <c r="ED649" s="367" t="n"/>
      <c r="EE649" s="367" t="n"/>
      <c r="EF649" s="367" t="n"/>
      <c r="EG649" s="367" t="n"/>
      <c r="EH649" s="367" t="n"/>
      <c r="EI649" s="367" t="n"/>
    </row>
    <row r="650" ht="31.5" customFormat="1" customHeight="1" s="242">
      <c r="A650" s="236" t="n">
        <v>2022</v>
      </c>
      <c r="B650" s="192" t="n">
        <v>1</v>
      </c>
      <c r="C650" s="450" t="n">
        <v>44591</v>
      </c>
      <c r="D650" s="192" t="n">
        <v>419</v>
      </c>
      <c r="E650" s="192" t="n">
        <v>670</v>
      </c>
      <c r="F650" s="192" t="n">
        <v>7</v>
      </c>
      <c r="G650" s="241" t="inlineStr">
        <is>
          <t>LG43UP77</t>
        </is>
      </c>
      <c r="H650" t="inlineStr">
        <is>
          <t>FMLGEI043UP770</t>
        </is>
      </c>
      <c r="I650" t="inlineStr">
        <is>
          <t>1400*1700</t>
        </is>
      </c>
      <c r="J650" t="n">
        <v>4</v>
      </c>
      <c r="K650" t="n">
        <v>2</v>
      </c>
      <c r="L650" s="243" t="n">
        <v>298</v>
      </c>
      <c r="M650" s="244" t="n">
        <v>280.418</v>
      </c>
      <c r="N650" s="245" t="n">
        <v>319.158</v>
      </c>
      <c r="O650" s="25" t="n">
        <v>11088</v>
      </c>
      <c r="P650" s="192" t="n"/>
      <c r="Q650" s="192" t="n"/>
      <c r="R650" s="192" t="n"/>
      <c r="S650" s="192" t="n"/>
      <c r="T650" s="25" t="n">
        <v>10192</v>
      </c>
      <c r="U650" s="192" t="n"/>
      <c r="V650" s="192" t="n"/>
      <c r="W650" s="192" t="n"/>
      <c r="X650" s="192" t="n"/>
      <c r="Y650" s="201" t="n">
        <v>155</v>
      </c>
      <c r="Z650" s="26" t="n">
        <v>159</v>
      </c>
      <c r="AA650" s="25" t="n"/>
      <c r="AB650" s="192" t="n"/>
      <c r="AC650" s="192" t="n">
        <v>18480</v>
      </c>
      <c r="AD650" s="192" t="n">
        <v>15512</v>
      </c>
      <c r="AE650" s="192" t="n"/>
      <c r="AF650" s="25" t="n"/>
      <c r="AG650" s="192" t="n"/>
      <c r="AH650" s="192" t="n">
        <v>11816</v>
      </c>
      <c r="AI650" s="192" t="n">
        <v>11200</v>
      </c>
      <c r="AJ650" s="192" t="n"/>
      <c r="AK650" s="201" t="n">
        <v>161</v>
      </c>
      <c r="AL650" s="26" t="n">
        <v>162</v>
      </c>
      <c r="AM650" s="236" t="n"/>
      <c r="AN650" s="236" t="n"/>
      <c r="AO650" s="237" t="n"/>
      <c r="AP650" s="219" t="n">
        <v>96</v>
      </c>
      <c r="AQ650" s="220" t="n">
        <v>150</v>
      </c>
      <c r="AR650" s="218" t="n"/>
      <c r="AS650" s="218" t="n"/>
      <c r="AT650" s="218" t="n"/>
      <c r="AU650" s="218" t="n"/>
      <c r="AV650" s="218" t="n"/>
      <c r="AW650" s="218" t="n"/>
      <c r="AX650" s="218" t="n"/>
      <c r="AY650" s="218" t="n"/>
      <c r="AZ650" s="218" t="n"/>
      <c r="BA650" s="218" t="n"/>
      <c r="BB650" s="218" t="n"/>
      <c r="BC650" s="218" t="n"/>
      <c r="BD650" s="218" t="n"/>
      <c r="BE650" s="218" t="n"/>
      <c r="BF650" s="218" t="n"/>
      <c r="BG650" s="218" t="n"/>
      <c r="BH650" s="218" t="n"/>
      <c r="BI650" s="218" t="n"/>
      <c r="BJ650" s="218" t="n"/>
      <c r="BK650" s="218" t="n"/>
      <c r="BL650" s="218" t="n"/>
      <c r="BM650" s="218" t="n"/>
      <c r="BN650" s="218" t="n"/>
      <c r="BO650" s="218" t="n"/>
      <c r="BP650" s="218" t="n"/>
      <c r="BQ650" s="218" t="n"/>
      <c r="BR650" s="218" t="n"/>
      <c r="BS650" s="218" t="n"/>
      <c r="BT650" s="218" t="n"/>
      <c r="BU650" s="218" t="n"/>
      <c r="BV650" s="218" t="n"/>
      <c r="BW650" s="218" t="n"/>
      <c r="BX650" s="221" t="n"/>
      <c r="BY650" s="221" t="n"/>
      <c r="BZ650" s="221" t="n"/>
      <c r="CA650" s="221" t="n"/>
      <c r="CB650" s="221" t="n"/>
      <c r="CC650" s="221" t="n"/>
      <c r="CD650" s="221" t="n"/>
      <c r="CE650" s="221" t="n"/>
      <c r="CF650" s="221" t="n"/>
      <c r="CG650" s="222" t="n"/>
      <c r="CH650" s="217" t="n">
        <v>0.015</v>
      </c>
      <c r="CI650" s="449" t="n"/>
      <c r="CJ650" s="224" t="n"/>
      <c r="CK650" s="196" t="n"/>
      <c r="CL650" s="196" t="n"/>
      <c r="CM650" s="196" t="n"/>
      <c r="CN650" s="196" t="n"/>
      <c r="CO650" s="196" t="inlineStr">
        <is>
          <t>LG</t>
        </is>
      </c>
      <c r="CP650" s="24" t="inlineStr">
        <is>
          <t>HE</t>
        </is>
      </c>
      <c r="CQ650" s="367" t="inlineStr">
        <is>
          <t>MFZ67209801</t>
        </is>
      </c>
      <c r="CR650" s="367" t="inlineStr">
        <is>
          <t>mma</t>
        </is>
      </c>
      <c r="CS650" s="367" t="n">
        <v>4</v>
      </c>
      <c r="CT650" s="367" t="n"/>
      <c r="CU650" s="367" t="n"/>
      <c r="CV650" s="367" t="n"/>
      <c r="CW650" s="367" t="n"/>
      <c r="CX650" s="367" t="n"/>
      <c r="CY650" s="367" t="n"/>
      <c r="CZ650" s="235">
        <f>IFERROR(ROUND(AVERAGE(O650:S650,AA650:AE650),0),"")</f>
        <v/>
      </c>
      <c r="DA650" s="235">
        <f>IFERROR(AVERAGE(T650:X650,AF650:AJ650),"")</f>
        <v/>
      </c>
      <c r="DB650" s="96" t="n"/>
      <c r="DC650" s="431">
        <f>SUM(BL650:BT650,AW650:BE650)</f>
        <v/>
      </c>
      <c r="DD650">
        <f>ROUND(DC650/K650,0)</f>
        <v/>
      </c>
      <c r="DE650">
        <f>IFERROR(ROUND(AVERAGE(Y650:Z650,AK650:AL650),0),"")</f>
        <v/>
      </c>
      <c r="DF650" s="218">
        <f>IFERROR(ROUND((3600/DE650*J650),0),"")</f>
        <v/>
      </c>
      <c r="DG650">
        <f>IFERROR(ROUND(DD650/DF650,1),"")</f>
        <v/>
      </c>
      <c r="DK650" s="431">
        <f>DF650-AP650</f>
        <v/>
      </c>
      <c r="DL650" s="367" t="n"/>
      <c r="DM650" s="367" t="n"/>
      <c r="DN650" s="367" t="n"/>
      <c r="DO650" s="367" t="n"/>
      <c r="DP650" s="367" t="n"/>
      <c r="DQ650" s="367" t="n"/>
      <c r="DR650" s="367" t="n"/>
      <c r="DS650" s="367" t="n"/>
      <c r="DT650" s="367" t="n"/>
      <c r="DU650" s="367" t="n"/>
      <c r="DV650" s="367" t="n"/>
      <c r="DW650" s="367" t="n"/>
      <c r="DX650" s="367" t="n"/>
      <c r="DY650" s="367" t="n"/>
      <c r="DZ650" s="367" t="n"/>
      <c r="EA650" s="367" t="n"/>
      <c r="EB650" s="367" t="n"/>
      <c r="EC650" s="367" t="n"/>
      <c r="ED650" s="367" t="n"/>
      <c r="EE650" s="367" t="n"/>
      <c r="EF650" s="367" t="n"/>
      <c r="EG650" s="367" t="n"/>
      <c r="EH650" s="367" t="n"/>
      <c r="EI650" s="367" t="n"/>
    </row>
    <row r="651" ht="31.5" customFormat="1" customHeight="1" s="242">
      <c r="A651" s="236" t="n">
        <v>2022</v>
      </c>
      <c r="B651" s="192" t="n">
        <v>1</v>
      </c>
      <c r="C651" s="450" t="n">
        <v>44591</v>
      </c>
      <c r="D651" s="192" t="n">
        <v>434</v>
      </c>
      <c r="E651" s="192" t="n">
        <v>752</v>
      </c>
      <c r="F651" s="192" t="n">
        <v>7</v>
      </c>
      <c r="G651" s="241" t="inlineStr">
        <is>
          <t>LG Nano80-side-left</t>
        </is>
      </c>
      <c r="H651" t="inlineStr">
        <is>
          <t>FMLGEI3465NA80</t>
        </is>
      </c>
      <c r="I651" t="inlineStr">
        <is>
          <t>1400*1700</t>
        </is>
      </c>
      <c r="J651" t="n">
        <v>1</v>
      </c>
      <c r="K651" t="n">
        <v>4</v>
      </c>
      <c r="L651" s="243" t="n">
        <v>52</v>
      </c>
      <c r="M651" s="244" t="n">
        <v>48.932</v>
      </c>
      <c r="N651" s="245" t="n">
        <v>55.692</v>
      </c>
      <c r="O651" s="25" t="n"/>
      <c r="P651" s="192" t="n"/>
      <c r="Q651" s="192" t="n"/>
      <c r="R651" s="192" t="n"/>
      <c r="S651" s="192" t="n"/>
      <c r="T651" s="25" t="n"/>
      <c r="U651" s="192" t="n"/>
      <c r="V651" s="192" t="n"/>
      <c r="W651" s="192" t="n"/>
      <c r="X651" s="192" t="n"/>
      <c r="Y651" s="201" t="n">
        <v>178</v>
      </c>
      <c r="Z651" s="26" t="n">
        <v>174</v>
      </c>
      <c r="AA651" s="25" t="n"/>
      <c r="AB651" s="192" t="n"/>
      <c r="AC651" s="192" t="n"/>
      <c r="AD651" s="192" t="n"/>
      <c r="AE651" s="192" t="n"/>
      <c r="AF651" s="25" t="n"/>
      <c r="AG651" s="192" t="n"/>
      <c r="AH651" s="192" t="n"/>
      <c r="AI651" s="192" t="n"/>
      <c r="AJ651" s="192" t="n"/>
      <c r="AK651" s="201" t="n">
        <v>177</v>
      </c>
      <c r="AL651" s="26" t="n">
        <v>181</v>
      </c>
      <c r="AM651" s="236" t="n"/>
      <c r="AN651" s="236" t="n"/>
      <c r="AO651" s="237" t="n"/>
      <c r="AP651" s="219" t="n">
        <v>33</v>
      </c>
      <c r="AQ651" s="220" t="n">
        <v>108</v>
      </c>
      <c r="AR651" s="218" t="n"/>
      <c r="AS651" s="218" t="n"/>
      <c r="AT651" s="218" t="n"/>
      <c r="AU651" s="218" t="n"/>
      <c r="AV651" s="218" t="n"/>
      <c r="AW651" s="218" t="n"/>
      <c r="AX651" s="218" t="n"/>
      <c r="AY651" s="218" t="n"/>
      <c r="AZ651" s="218" t="n"/>
      <c r="BA651" s="218" t="n"/>
      <c r="BB651" s="218" t="n"/>
      <c r="BC651" s="218" t="n"/>
      <c r="BD651" s="218" t="n"/>
      <c r="BE651" s="218" t="n"/>
      <c r="BF651" s="218" t="n"/>
      <c r="BG651" s="218" t="n"/>
      <c r="BH651" s="218" t="n"/>
      <c r="BI651" s="218" t="n"/>
      <c r="BJ651" s="218" t="n"/>
      <c r="BK651" s="218" t="n"/>
      <c r="BL651" s="218" t="n"/>
      <c r="BM651" s="218" t="n"/>
      <c r="BN651" s="218" t="n"/>
      <c r="BO651" s="218" t="n"/>
      <c r="BP651" s="218" t="n"/>
      <c r="BQ651" s="218" t="n"/>
      <c r="BR651" s="218" t="n"/>
      <c r="BS651" s="218" t="n"/>
      <c r="BT651" s="218" t="n"/>
      <c r="BU651" s="218" t="n"/>
      <c r="BV651" s="218" t="n"/>
      <c r="BW651" s="218" t="n"/>
      <c r="BX651" s="221" t="n"/>
      <c r="BY651" s="221" t="n"/>
      <c r="BZ651" s="221" t="n"/>
      <c r="CA651" s="221" t="n"/>
      <c r="CB651" s="221" t="n"/>
      <c r="CC651" s="221" t="n"/>
      <c r="CD651" s="221" t="n"/>
      <c r="CE651" s="221" t="n"/>
      <c r="CF651" s="221" t="n"/>
      <c r="CG651" s="222" t="n"/>
      <c r="CH651" s="217" t="n">
        <v>0.015</v>
      </c>
      <c r="CI651" s="449" t="n"/>
      <c r="CJ651" s="224" t="n"/>
      <c r="CK651" s="196" t="n"/>
      <c r="CL651" s="196" t="n"/>
      <c r="CM651" s="196" t="n"/>
      <c r="CN651" s="196" t="n"/>
      <c r="CO651" s="196" t="inlineStr">
        <is>
          <t>LG</t>
        </is>
      </c>
      <c r="CP651" s="24" t="inlineStr">
        <is>
          <t>HE</t>
        </is>
      </c>
      <c r="CQ651" s="367" t="inlineStr">
        <is>
          <t>MFZ67212202</t>
        </is>
      </c>
      <c r="CR651" s="367" t="inlineStr">
        <is>
          <t>mma</t>
        </is>
      </c>
      <c r="CS651" s="367" t="n">
        <v>4</v>
      </c>
      <c r="CT651" s="367" t="n"/>
      <c r="CU651" s="367" t="n"/>
      <c r="CV651" s="367" t="n"/>
      <c r="CW651" s="367" t="n"/>
      <c r="CX651" s="367" t="n"/>
      <c r="CY651" s="367" t="n"/>
      <c r="CZ651" s="235">
        <f>IFERROR(ROUND(AVERAGE(O651:S651,AA651:AE651),0),"")</f>
        <v/>
      </c>
      <c r="DA651" s="235">
        <f>IFERROR(AVERAGE(T651:X651,AF651:AJ651),"")</f>
        <v/>
      </c>
      <c r="DB651" s="96" t="n"/>
      <c r="DC651" s="431">
        <f>SUM(BL651:BT651,AW651:BE651)</f>
        <v/>
      </c>
      <c r="DD651">
        <f>ROUND(DC651/K651,0)</f>
        <v/>
      </c>
      <c r="DE651">
        <f>IFERROR(ROUND(AVERAGE(Y651:Z651,AK651:AL651),0),"")</f>
        <v/>
      </c>
      <c r="DF651" s="218">
        <f>IFERROR(ROUND((3600/DE651*J651),0),"")</f>
        <v/>
      </c>
      <c r="DG651">
        <f>IFERROR(ROUND(DD651/DF651,1),"")</f>
        <v/>
      </c>
      <c r="DK651" s="431">
        <f>DF651-AP651</f>
        <v/>
      </c>
      <c r="DL651" s="367" t="n"/>
      <c r="DM651" s="367" t="n"/>
      <c r="DN651" s="367" t="n"/>
      <c r="DO651" s="367" t="n"/>
      <c r="DP651" s="367" t="n"/>
      <c r="DQ651" s="367" t="n"/>
      <c r="DR651" s="367" t="n"/>
      <c r="DS651" s="367" t="n"/>
      <c r="DT651" s="367" t="n"/>
      <c r="DU651" s="367" t="n"/>
      <c r="DV651" s="367" t="n"/>
      <c r="DW651" s="367" t="n"/>
      <c r="DX651" s="367" t="n"/>
      <c r="DY651" s="367" t="n"/>
      <c r="DZ651" s="367" t="n"/>
      <c r="EA651" s="367" t="n"/>
      <c r="EB651" s="367" t="n"/>
      <c r="EC651" s="367" t="n"/>
      <c r="ED651" s="367" t="n"/>
      <c r="EE651" s="367" t="n"/>
      <c r="EF651" s="367" t="n"/>
      <c r="EG651" s="367" t="n"/>
      <c r="EH651" s="367" t="n"/>
      <c r="EI651" s="367" t="n"/>
    </row>
    <row r="652" ht="31.5" customFormat="1" customHeight="1" s="242">
      <c r="A652" s="236" t="n">
        <v>2022</v>
      </c>
      <c r="B652" s="192" t="n">
        <v>1</v>
      </c>
      <c r="C652" s="450" t="n">
        <v>44591</v>
      </c>
      <c r="D652" s="192" t="n">
        <v>125</v>
      </c>
      <c r="E652" s="192" t="n">
        <v>690</v>
      </c>
      <c r="F652" s="192" t="n">
        <v>8</v>
      </c>
      <c r="G652" s="241" t="inlineStr">
        <is>
          <t>زوايا اماميه كيلوباترا</t>
        </is>
      </c>
      <c r="H652" t="inlineStr">
        <is>
          <t>FMDAII2FCP0000</t>
        </is>
      </c>
      <c r="I652" t="inlineStr">
        <is>
          <t>1400*1700</t>
        </is>
      </c>
      <c r="J652" t="n">
        <v>4</v>
      </c>
      <c r="K652" t="n">
        <v>4</v>
      </c>
      <c r="L652" s="243" t="n">
        <v>170</v>
      </c>
      <c r="M652" s="244" t="n">
        <v>153</v>
      </c>
      <c r="N652" s="245" t="n">
        <v>187</v>
      </c>
      <c r="O652" s="25" t="n"/>
      <c r="P652" s="192" t="n"/>
      <c r="Q652" s="192" t="n"/>
      <c r="R652" s="192" t="n"/>
      <c r="S652" s="192" t="n"/>
      <c r="T652" s="25" t="n"/>
      <c r="U652" s="192" t="n"/>
      <c r="V652" s="192" t="n"/>
      <c r="W652" s="192" t="n"/>
      <c r="X652" s="192" t="n"/>
      <c r="Y652" s="201" t="n">
        <v>116</v>
      </c>
      <c r="Z652" s="26" t="n">
        <v>112</v>
      </c>
      <c r="AA652" s="25" t="n"/>
      <c r="AB652" s="192" t="n"/>
      <c r="AC652" s="192" t="n"/>
      <c r="AD652" s="192" t="n"/>
      <c r="AE652" s="192" t="n"/>
      <c r="AF652" s="25" t="n"/>
      <c r="AG652" s="192" t="n"/>
      <c r="AH652" s="192" t="n"/>
      <c r="AI652" s="192" t="n"/>
      <c r="AJ652" s="192" t="n"/>
      <c r="AK652" s="201" t="n">
        <v>115</v>
      </c>
      <c r="AL652" s="26" t="n">
        <v>116</v>
      </c>
      <c r="AM652" s="236" t="n"/>
      <c r="AN652" s="236" t="n"/>
      <c r="AO652" s="237" t="n"/>
      <c r="AP652" s="219" t="n">
        <v>120</v>
      </c>
      <c r="AQ652" s="220" t="n">
        <v>120</v>
      </c>
      <c r="AR652" s="218" t="n"/>
      <c r="AS652" s="218" t="n"/>
      <c r="AT652" s="218" t="n"/>
      <c r="AU652" s="218" t="n"/>
      <c r="AV652" s="218" t="n"/>
      <c r="AW652" s="218" t="n"/>
      <c r="AX652" s="218" t="n"/>
      <c r="AY652" s="218" t="n"/>
      <c r="AZ652" s="218" t="n"/>
      <c r="BA652" s="218" t="n"/>
      <c r="BB652" s="218" t="n"/>
      <c r="BC652" s="218" t="n"/>
      <c r="BD652" s="218" t="n"/>
      <c r="BE652" s="218" t="n"/>
      <c r="BF652" s="218" t="n"/>
      <c r="BG652" s="218" t="n"/>
      <c r="BH652" s="218" t="n"/>
      <c r="BI652" s="218" t="n"/>
      <c r="BJ652" s="218" t="n"/>
      <c r="BK652" s="218" t="n"/>
      <c r="BL652" s="218" t="n"/>
      <c r="BM652" s="218" t="n"/>
      <c r="BN652" s="218" t="n"/>
      <c r="BO652" s="218" t="n"/>
      <c r="BP652" s="218" t="n"/>
      <c r="BQ652" s="218" t="n"/>
      <c r="BR652" s="218" t="n"/>
      <c r="BS652" s="218" t="n"/>
      <c r="BT652" s="218" t="n"/>
      <c r="BU652" s="218" t="n"/>
      <c r="BV652" s="218" t="n"/>
      <c r="BW652" s="218" t="n"/>
      <c r="BX652" s="221" t="n"/>
      <c r="BY652" s="221" t="n"/>
      <c r="BZ652" s="221" t="n"/>
      <c r="CA652" s="221" t="n"/>
      <c r="CB652" s="221" t="n"/>
      <c r="CC652" s="221" t="n"/>
      <c r="CD652" s="221" t="n"/>
      <c r="CE652" s="221" t="n"/>
      <c r="CF652" s="221" t="n"/>
      <c r="CG652" s="222" t="n"/>
      <c r="CH652" s="217" t="n">
        <v>0.015</v>
      </c>
      <c r="CI652" s="449" t="n"/>
      <c r="CJ652" s="224" t="n"/>
      <c r="CK652" s="196" t="n"/>
      <c r="CL652" s="196" t="n"/>
      <c r="CM652" s="196" t="n"/>
      <c r="CN652" s="196" t="n"/>
      <c r="CO652" s="196" t="inlineStr">
        <is>
          <t>Media</t>
        </is>
      </c>
      <c r="CP652" s="24" t="inlineStr">
        <is>
          <t>Media</t>
        </is>
      </c>
      <c r="CQ652" s="367" t="n"/>
      <c r="CR652" s="367" t="n"/>
      <c r="CS652" s="367" t="n">
        <v>4</v>
      </c>
      <c r="CT652" s="367" t="n"/>
      <c r="CU652" s="367" t="n"/>
      <c r="CV652" s="367" t="n"/>
      <c r="CW652" s="367" t="n"/>
      <c r="CX652" s="367" t="n"/>
      <c r="CY652" s="367" t="n"/>
      <c r="CZ652" s="235">
        <f>IFERROR(ROUND(AVERAGE(O652:S652,AA652:AE652),0),"")</f>
        <v/>
      </c>
      <c r="DA652" s="235">
        <f>IFERROR(AVERAGE(T652:X652,AF652:AJ652),"")</f>
        <v/>
      </c>
      <c r="DB652" s="96" t="n"/>
      <c r="DC652" s="431">
        <f>SUM(BL652:BT652,AW652:BE652)</f>
        <v/>
      </c>
      <c r="DD652">
        <f>ROUND(DC652/K652,0)</f>
        <v/>
      </c>
      <c r="DE652">
        <f>IFERROR(ROUND(AVERAGE(Y652:Z652,AK652:AL652),0),"")</f>
        <v/>
      </c>
      <c r="DF652" s="218">
        <f>IFERROR(ROUND((3600/DE652*J652),0),"")</f>
        <v/>
      </c>
      <c r="DG652">
        <f>IFERROR(ROUND(DD652/DF652,1),"")</f>
        <v/>
      </c>
      <c r="DK652" s="431">
        <f>DF652-AP652</f>
        <v/>
      </c>
      <c r="DL652" s="367" t="n"/>
      <c r="DM652" s="367" t="n"/>
      <c r="DN652" s="367" t="n"/>
      <c r="DO652" s="367" t="n"/>
      <c r="DP652" s="367" t="n"/>
      <c r="DQ652" s="367" t="n"/>
      <c r="DR652" s="367" t="n"/>
      <c r="DS652" s="367" t="n"/>
      <c r="DT652" s="367" t="n"/>
      <c r="DU652" s="367" t="n"/>
      <c r="DV652" s="367" t="n"/>
      <c r="DW652" s="367" t="n"/>
      <c r="DX652" s="367" t="n"/>
      <c r="DY652" s="367" t="n"/>
      <c r="DZ652" s="367" t="n"/>
      <c r="EA652" s="367" t="n"/>
      <c r="EB652" s="367" t="n"/>
      <c r="EC652" s="367" t="n"/>
      <c r="ED652" s="367" t="n"/>
      <c r="EE652" s="367" t="n"/>
      <c r="EF652" s="367" t="n"/>
      <c r="EG652" s="367" t="n"/>
      <c r="EH652" s="367" t="n"/>
      <c r="EI652" s="367" t="n"/>
    </row>
    <row r="653" ht="31.5" customFormat="1" customHeight="1" s="242">
      <c r="A653" s="236" t="n">
        <v>2022</v>
      </c>
      <c r="B653" s="192" t="n">
        <v>1</v>
      </c>
      <c r="C653" s="450" t="n">
        <v>44591</v>
      </c>
      <c r="D653" s="192" t="n">
        <v>5</v>
      </c>
      <c r="E653" s="192" t="n">
        <v>13</v>
      </c>
      <c r="F653" s="192" t="n">
        <v>26</v>
      </c>
      <c r="G653" s="241" t="inlineStr">
        <is>
          <t>(إفتا)S1B1 3397201</t>
        </is>
      </c>
      <c r="H653" t="inlineStr">
        <is>
          <t>FMAFTI30000000</t>
        </is>
      </c>
      <c r="I653" t="inlineStr">
        <is>
          <t>850*650</t>
        </is>
      </c>
      <c r="J653" t="n">
        <v>2</v>
      </c>
      <c r="K653" t="n">
        <v>2</v>
      </c>
      <c r="L653" s="243" t="n">
        <v>35.875</v>
      </c>
      <c r="M653" s="244" t="n">
        <v>33.36375</v>
      </c>
      <c r="N653" s="245" t="n">
        <v>38.38625</v>
      </c>
      <c r="O653" s="25" t="n"/>
      <c r="P653" s="192" t="n"/>
      <c r="Q653" s="192" t="n"/>
      <c r="R653" s="192" t="n"/>
      <c r="S653" s="192" t="n"/>
      <c r="T653" s="25" t="n"/>
      <c r="U653" s="192" t="n"/>
      <c r="V653" s="192" t="n"/>
      <c r="W653" s="192" t="n"/>
      <c r="X653" s="192" t="n"/>
      <c r="Y653" s="201" t="n">
        <v>149</v>
      </c>
      <c r="Z653" s="26" t="n">
        <v>156</v>
      </c>
      <c r="AA653" s="25" t="n"/>
      <c r="AB653" s="192" t="n"/>
      <c r="AC653" s="192" t="n"/>
      <c r="AD653" s="192" t="n"/>
      <c r="AE653" s="192" t="n"/>
      <c r="AF653" s="25" t="n"/>
      <c r="AG653" s="192" t="n"/>
      <c r="AH653" s="192" t="n"/>
      <c r="AI653" s="192" t="n"/>
      <c r="AJ653" s="192" t="n"/>
      <c r="AK653" s="201" t="n">
        <v>151</v>
      </c>
      <c r="AL653" s="26" t="n">
        <v>115</v>
      </c>
      <c r="AM653" s="236" t="n"/>
      <c r="AN653" s="236" t="n"/>
      <c r="AO653" s="237" t="n"/>
      <c r="AP653" s="219" t="n">
        <v>59</v>
      </c>
      <c r="AQ653" s="220" t="n">
        <v>122</v>
      </c>
      <c r="AR653" s="218" t="n"/>
      <c r="AS653" s="218" t="n"/>
      <c r="AT653" s="218" t="n"/>
      <c r="AU653" s="218" t="n"/>
      <c r="AV653" s="218" t="n"/>
      <c r="AW653" s="218" t="n"/>
      <c r="AX653" s="218" t="n"/>
      <c r="AY653" s="218" t="n"/>
      <c r="AZ653" s="218" t="n"/>
      <c r="BA653" s="218" t="n"/>
      <c r="BB653" s="218" t="n"/>
      <c r="BC653" s="218" t="n"/>
      <c r="BD653" s="218" t="n"/>
      <c r="BE653" s="218" t="n"/>
      <c r="BF653" s="218" t="n"/>
      <c r="BG653" s="218" t="n"/>
      <c r="BH653" s="218" t="n"/>
      <c r="BI653" s="218" t="n"/>
      <c r="BJ653" s="218" t="n"/>
      <c r="BK653" s="218" t="n"/>
      <c r="BL653" s="218" t="n"/>
      <c r="BM653" s="218" t="n"/>
      <c r="BN653" s="218" t="n"/>
      <c r="BO653" s="218" t="n"/>
      <c r="BP653" s="218" t="n"/>
      <c r="BQ653" s="218" t="n"/>
      <c r="BR653" s="218" t="n"/>
      <c r="BS653" s="218" t="n"/>
      <c r="BT653" s="218" t="n"/>
      <c r="BU653" s="218" t="n"/>
      <c r="BV653" s="218" t="n"/>
      <c r="BW653" s="218" t="n"/>
      <c r="BX653" s="221" t="n"/>
      <c r="BY653" s="221" t="n"/>
      <c r="BZ653" s="221" t="n"/>
      <c r="CA653" s="221" t="n"/>
      <c r="CB653" s="221" t="n"/>
      <c r="CC653" s="221" t="n"/>
      <c r="CD653" s="221" t="n"/>
      <c r="CE653" s="221" t="n"/>
      <c r="CF653" s="221" t="n"/>
      <c r="CG653" s="222" t="n"/>
      <c r="CH653" s="217" t="n">
        <v>0.02</v>
      </c>
      <c r="CI653" s="449" t="n"/>
      <c r="CJ653" s="224" t="n"/>
      <c r="CK653" s="196" t="n"/>
      <c r="CL653" s="196" t="n"/>
      <c r="CM653" s="196" t="n"/>
      <c r="CN653" s="196" t="n"/>
      <c r="CO653" s="196" t="inlineStr">
        <is>
          <t>افتا</t>
        </is>
      </c>
      <c r="CP653" s="24" t="inlineStr">
        <is>
          <t>شركة افتا</t>
        </is>
      </c>
      <c r="CQ653" s="367" t="n"/>
      <c r="CR653" s="367" t="n"/>
      <c r="CS653" s="367" t="n">
        <v>4</v>
      </c>
      <c r="CT653" s="367" t="n"/>
      <c r="CU653" s="367" t="n"/>
      <c r="CV653" s="367" t="n"/>
      <c r="CW653" s="367" t="n"/>
      <c r="CX653" s="367" t="n"/>
      <c r="CY653" s="367" t="n"/>
      <c r="CZ653" s="235">
        <f>IFERROR(ROUND(AVERAGE(O653:S653,AA653:AE653),0),"")</f>
        <v/>
      </c>
      <c r="DA653" s="235">
        <f>IFERROR(AVERAGE(T653:X653,AF653:AJ653),"")</f>
        <v/>
      </c>
      <c r="DB653" s="96" t="n"/>
      <c r="DC653" s="431">
        <f>SUM(BL653:BT653,AW653:BE653)</f>
        <v/>
      </c>
      <c r="DD653">
        <f>ROUND(DC653/K653,0)</f>
        <v/>
      </c>
      <c r="DE653">
        <f>IFERROR(ROUND(AVERAGE(Y653:Z653,AK653:AL653),0),"")</f>
        <v/>
      </c>
      <c r="DF653" s="218">
        <f>IFERROR(ROUND((3600/DE653*J653),0),"")</f>
        <v/>
      </c>
      <c r="DG653">
        <f>IFERROR(ROUND(DD653/DF653,1),"")</f>
        <v/>
      </c>
      <c r="DK653" s="431">
        <f>DF653-AP653</f>
        <v/>
      </c>
      <c r="DL653" s="367" t="n"/>
      <c r="DM653" s="367" t="n"/>
      <c r="DN653" s="367" t="n"/>
      <c r="DO653" s="367" t="n"/>
      <c r="DP653" s="367" t="n"/>
      <c r="DQ653" s="367" t="n"/>
      <c r="DR653" s="367" t="n"/>
      <c r="DS653" s="367" t="n"/>
      <c r="DT653" s="367" t="n"/>
      <c r="DU653" s="367" t="n"/>
      <c r="DV653" s="367" t="n"/>
      <c r="DW653" s="367" t="n"/>
      <c r="DX653" s="367" t="n"/>
      <c r="DY653" s="367" t="n"/>
      <c r="DZ653" s="367" t="n"/>
      <c r="EA653" s="367" t="n"/>
      <c r="EB653" s="367" t="n"/>
      <c r="EC653" s="367" t="n"/>
      <c r="ED653" s="367" t="n"/>
      <c r="EE653" s="367" t="n"/>
      <c r="EF653" s="367" t="n"/>
      <c r="EG653" s="367" t="n"/>
      <c r="EH653" s="367" t="n"/>
      <c r="EI653" s="367" t="n"/>
    </row>
    <row r="654" ht="31.5" customFormat="1" customHeight="1" s="242">
      <c r="A654" s="236" t="n">
        <v>2022</v>
      </c>
      <c r="B654" s="192" t="n">
        <v>1</v>
      </c>
      <c r="C654" s="450" t="n">
        <v>44591</v>
      </c>
      <c r="D654" s="192" t="n">
        <v>5</v>
      </c>
      <c r="E654" s="192" t="n">
        <v>14</v>
      </c>
      <c r="F654" s="192" t="n">
        <v>26</v>
      </c>
      <c r="G654" s="241" t="inlineStr">
        <is>
          <t>(إفتا)S1B1 1755301</t>
        </is>
      </c>
      <c r="H654" t="inlineStr">
        <is>
          <t>FMAFTI20000000</t>
        </is>
      </c>
      <c r="I654" t="inlineStr">
        <is>
          <t>850*650</t>
        </is>
      </c>
      <c r="J654" t="n">
        <v>2</v>
      </c>
      <c r="K654" t="n">
        <v>2</v>
      </c>
      <c r="L654" s="243" t="n">
        <v>27</v>
      </c>
      <c r="M654" s="244" t="n">
        <v>25.11</v>
      </c>
      <c r="N654" s="245" t="n">
        <v>28.89</v>
      </c>
      <c r="O654" s="25" t="n"/>
      <c r="P654" s="192" t="n"/>
      <c r="Q654" s="192" t="n"/>
      <c r="R654" s="192" t="n"/>
      <c r="S654" s="192" t="n"/>
      <c r="T654" s="25" t="n"/>
      <c r="U654" s="192" t="n"/>
      <c r="V654" s="192" t="n"/>
      <c r="W654" s="192" t="n"/>
      <c r="X654" s="192" t="n"/>
      <c r="Y654" s="201" t="n">
        <v>149</v>
      </c>
      <c r="Z654" s="26" t="n">
        <v>156</v>
      </c>
      <c r="AA654" s="25" t="n"/>
      <c r="AB654" s="192" t="n"/>
      <c r="AC654" s="192" t="n"/>
      <c r="AD654" s="192" t="n"/>
      <c r="AE654" s="192" t="n"/>
      <c r="AF654" s="25" t="n"/>
      <c r="AG654" s="192" t="n"/>
      <c r="AH654" s="192" t="n"/>
      <c r="AI654" s="192" t="n"/>
      <c r="AJ654" s="192" t="n"/>
      <c r="AK654" s="201" t="n">
        <v>151</v>
      </c>
      <c r="AL654" s="26" t="n">
        <v>115</v>
      </c>
      <c r="AM654" s="236" t="n"/>
      <c r="AN654" s="236" t="n"/>
      <c r="AO654" s="237" t="n"/>
      <c r="AP654" s="219" t="n">
        <v>59</v>
      </c>
      <c r="AQ654" s="220" t="n">
        <v>122</v>
      </c>
      <c r="AR654" s="218" t="n"/>
      <c r="AS654" s="218" t="n"/>
      <c r="AT654" s="218" t="n"/>
      <c r="AU654" s="218" t="n"/>
      <c r="AV654" s="218" t="n">
        <v>4200</v>
      </c>
      <c r="AW654" s="218" t="n"/>
      <c r="AX654" s="218" t="n"/>
      <c r="AY654" s="218" t="n"/>
      <c r="AZ654" s="218" t="n"/>
      <c r="BA654" s="218" t="n"/>
      <c r="BB654" s="218" t="n"/>
      <c r="BC654" s="218" t="n"/>
      <c r="BD654" s="218" t="n"/>
      <c r="BE654" s="218" t="n"/>
      <c r="BF654" s="218" t="n"/>
      <c r="BG654" s="218" t="n"/>
      <c r="BH654" s="218" t="n"/>
      <c r="BI654" s="218" t="n"/>
      <c r="BJ654" s="218" t="n"/>
      <c r="BK654" s="218" t="n"/>
      <c r="BL654" s="218" t="n"/>
      <c r="BM654" s="218" t="n"/>
      <c r="BN654" s="218" t="n"/>
      <c r="BO654" s="218" t="n"/>
      <c r="BP654" s="218" t="n"/>
      <c r="BQ654" s="218" t="n"/>
      <c r="BR654" s="218" t="n"/>
      <c r="BS654" s="218" t="n"/>
      <c r="BT654" s="218" t="n"/>
      <c r="BU654" s="218" t="n"/>
      <c r="BV654" s="218" t="n"/>
      <c r="BW654" s="218" t="n"/>
      <c r="BX654" s="221" t="n"/>
      <c r="BY654" s="221" t="n"/>
      <c r="BZ654" s="221" t="n"/>
      <c r="CA654" s="221" t="n"/>
      <c r="CB654" s="221" t="n"/>
      <c r="CC654" s="221" t="n"/>
      <c r="CD654" s="221" t="n"/>
      <c r="CE654" s="221" t="n"/>
      <c r="CF654" s="221" t="n"/>
      <c r="CG654" s="222" t="n"/>
      <c r="CH654" s="217" t="n">
        <v>0.02</v>
      </c>
      <c r="CI654" s="449" t="n"/>
      <c r="CJ654" s="224" t="n"/>
      <c r="CK654" s="196" t="n"/>
      <c r="CL654" s="196" t="n"/>
      <c r="CM654" s="196" t="n"/>
      <c r="CN654" s="196" t="n"/>
      <c r="CO654" s="196" t="inlineStr">
        <is>
          <t>افتا</t>
        </is>
      </c>
      <c r="CP654" s="24" t="inlineStr">
        <is>
          <t>شركة افتا</t>
        </is>
      </c>
      <c r="CQ654" s="367" t="n"/>
      <c r="CR654" s="367" t="n"/>
      <c r="CS654" s="367" t="n">
        <v>4</v>
      </c>
      <c r="CT654" s="367" t="n"/>
      <c r="CU654" s="367" t="n"/>
      <c r="CV654" s="367" t="n"/>
      <c r="CW654" s="367" t="n"/>
      <c r="CX654" s="367" t="n"/>
      <c r="CY654" s="367" t="n"/>
      <c r="CZ654" s="235">
        <f>IFERROR(ROUND(AVERAGE(O654:S654,AA654:AE654),0),"")</f>
        <v/>
      </c>
      <c r="DA654" s="235">
        <f>IFERROR(AVERAGE(T654:X654,AF654:AJ654),"")</f>
        <v/>
      </c>
      <c r="DB654" s="96" t="n"/>
      <c r="DC654" s="431">
        <f>SUM(BL654:BT654,AW654:BE654)</f>
        <v/>
      </c>
      <c r="DD654">
        <f>ROUND(DC654/K654,0)</f>
        <v/>
      </c>
      <c r="DE654">
        <f>IFERROR(ROUND(AVERAGE(Y654:Z654,AK654:AL654),0),"")</f>
        <v/>
      </c>
      <c r="DF654" s="218">
        <f>IFERROR(ROUND((3600/DE654*J654),0),"")</f>
        <v/>
      </c>
      <c r="DG654">
        <f>IFERROR(ROUND(DD654/DF654,1),"")</f>
        <v/>
      </c>
      <c r="DK654" s="431">
        <f>DF654-AP654</f>
        <v/>
      </c>
      <c r="DL654" s="367" t="n"/>
      <c r="DM654" s="367" t="n"/>
      <c r="DN654" s="367" t="n"/>
      <c r="DO654" s="367" t="n"/>
      <c r="DP654" s="367" t="n"/>
      <c r="DQ654" s="367" t="n"/>
      <c r="DR654" s="367" t="n"/>
      <c r="DS654" s="367" t="n"/>
      <c r="DT654" s="367" t="n"/>
      <c r="DU654" s="367" t="n"/>
      <c r="DV654" s="367" t="n"/>
      <c r="DW654" s="367" t="n"/>
      <c r="DX654" s="367" t="n"/>
      <c r="DY654" s="367" t="n"/>
      <c r="DZ654" s="367" t="n"/>
      <c r="EA654" s="367" t="n"/>
      <c r="EB654" s="367" t="n"/>
      <c r="EC654" s="367" t="n"/>
      <c r="ED654" s="367" t="n"/>
      <c r="EE654" s="367" t="n"/>
      <c r="EF654" s="367" t="n"/>
      <c r="EG654" s="367" t="n"/>
      <c r="EH654" s="367" t="n"/>
      <c r="EI654" s="367" t="n"/>
    </row>
    <row r="655" ht="31.5" customFormat="1" customHeight="1" s="242">
      <c r="A655" s="236" t="n">
        <v>2022</v>
      </c>
      <c r="B655" s="192" t="n">
        <v>1</v>
      </c>
      <c r="C655" s="450" t="n">
        <v>44591</v>
      </c>
      <c r="D655" s="192" t="n">
        <v>372</v>
      </c>
      <c r="E655" s="192" t="n">
        <v>646</v>
      </c>
      <c r="F655" s="192" t="n">
        <v>46</v>
      </c>
      <c r="G655" s="241" t="inlineStr">
        <is>
          <t>فوم جانب حمايه يمين</t>
        </is>
      </c>
      <c r="H655" t="inlineStr">
        <is>
          <t>FMDACI30000000</t>
        </is>
      </c>
      <c r="I655" t="inlineStr">
        <is>
          <t>1600*1800</t>
        </is>
      </c>
      <c r="J655" t="n">
        <v>2</v>
      </c>
      <c r="K655" t="n">
        <v>2</v>
      </c>
      <c r="L655" s="243" t="n">
        <v>212</v>
      </c>
      <c r="M655" s="244" t="n">
        <v>197.16</v>
      </c>
      <c r="N655" s="245" t="n">
        <v>226.84</v>
      </c>
      <c r="O655" s="25" t="n"/>
      <c r="P655" s="192" t="n"/>
      <c r="Q655" s="192" t="n"/>
      <c r="R655" s="192" t="n"/>
      <c r="S655" s="192" t="n"/>
      <c r="T655" s="25" t="n"/>
      <c r="U655" s="192" t="n"/>
      <c r="V655" s="192" t="n"/>
      <c r="W655" s="192" t="n"/>
      <c r="X655" s="192" t="n"/>
      <c r="Y655" s="201" t="n">
        <v>132</v>
      </c>
      <c r="Z655" s="26" t="n">
        <v>138</v>
      </c>
      <c r="AA655" s="25" t="n"/>
      <c r="AB655" s="192" t="n"/>
      <c r="AC655" s="192" t="n"/>
      <c r="AD655" s="192" t="n"/>
      <c r="AE655" s="192" t="n"/>
      <c r="AF655" s="25" t="n"/>
      <c r="AG655" s="192" t="n"/>
      <c r="AH655" s="192" t="n"/>
      <c r="AI655" s="192" t="n"/>
      <c r="AJ655" s="192" t="n"/>
      <c r="AK655" s="201" t="n">
        <v>131</v>
      </c>
      <c r="AL655" s="26" t="n">
        <v>128</v>
      </c>
      <c r="AM655" s="236" t="n"/>
      <c r="AN655" s="236" t="n"/>
      <c r="AO655" s="237" t="n"/>
      <c r="AP655" s="219" t="n">
        <v>37</v>
      </c>
      <c r="AQ655" s="220" t="n">
        <v>195</v>
      </c>
      <c r="AR655" s="218" t="n"/>
      <c r="AS655" s="218" t="n"/>
      <c r="AT655" s="218" t="n"/>
      <c r="AU655" s="218" t="n"/>
      <c r="AV655" s="218" t="n"/>
      <c r="AW655" s="218" t="n"/>
      <c r="AX655" s="218" t="n"/>
      <c r="AY655" s="218" t="n"/>
      <c r="AZ655" s="218" t="n"/>
      <c r="BA655" s="218" t="n"/>
      <c r="BB655" s="218" t="n"/>
      <c r="BC655" s="218" t="n"/>
      <c r="BD655" s="218" t="n"/>
      <c r="BE655" s="218" t="n"/>
      <c r="BF655" s="218" t="n"/>
      <c r="BG655" s="218" t="n"/>
      <c r="BH655" s="218" t="n"/>
      <c r="BI655" s="218" t="n"/>
      <c r="BJ655" s="218" t="n"/>
      <c r="BK655" s="218" t="n"/>
      <c r="BL655" s="218" t="n"/>
      <c r="BM655" s="218" t="n"/>
      <c r="BN655" s="218" t="n"/>
      <c r="BO655" s="218" t="n"/>
      <c r="BP655" s="218" t="n"/>
      <c r="BQ655" s="218" t="n"/>
      <c r="BR655" s="218" t="n"/>
      <c r="BS655" s="218" t="n"/>
      <c r="BT655" s="218" t="n"/>
      <c r="BU655" s="218" t="n"/>
      <c r="BV655" s="218" t="n"/>
      <c r="BW655" s="218" t="n"/>
      <c r="BX655" s="221" t="n"/>
      <c r="BY655" s="221" t="n"/>
      <c r="BZ655" s="221" t="n"/>
      <c r="CA655" s="221" t="n"/>
      <c r="CB655" s="221" t="n"/>
      <c r="CC655" s="221" t="n"/>
      <c r="CD655" s="221" t="n"/>
      <c r="CE655" s="221" t="n"/>
      <c r="CF655" s="221" t="n"/>
      <c r="CG655" s="222" t="n"/>
      <c r="CH655" s="217" t="n">
        <v>0.02</v>
      </c>
      <c r="CI655" s="449" t="n"/>
      <c r="CJ655" s="224" t="n"/>
      <c r="CK655" s="196" t="n"/>
      <c r="CL655" s="196" t="n"/>
      <c r="CM655" s="196" t="n"/>
      <c r="CN655" s="196" t="n"/>
      <c r="CO655" s="196" t="inlineStr">
        <is>
          <t>الكترولوكس</t>
        </is>
      </c>
      <c r="CP655" s="24" t="inlineStr">
        <is>
          <t>القاهرة للصناعات المغذية بوتاجازات</t>
        </is>
      </c>
      <c r="CQ655" s="367" t="inlineStr">
        <is>
          <t>808902001</t>
        </is>
      </c>
      <c r="CR655" s="367" t="n"/>
      <c r="CS655" s="367" t="n">
        <v>4</v>
      </c>
      <c r="CT655" s="367" t="n"/>
      <c r="CU655" s="367" t="n"/>
      <c r="CV655" s="367" t="n"/>
      <c r="CW655" s="367" t="n"/>
      <c r="CX655" s="367" t="n"/>
      <c r="CY655" s="367" t="n"/>
      <c r="CZ655" s="235">
        <f>IFERROR(ROUND(AVERAGE(O655:S655,AA655:AE655),0),"")</f>
        <v/>
      </c>
      <c r="DA655" s="235">
        <f>IFERROR(AVERAGE(T655:X655,AF655:AJ655),"")</f>
        <v/>
      </c>
      <c r="DB655" s="96" t="n"/>
      <c r="DC655" s="431">
        <f>SUM(BL655:BT655,AW655:BE655)</f>
        <v/>
      </c>
      <c r="DD655">
        <f>ROUND(DC655/K655,0)</f>
        <v/>
      </c>
      <c r="DE655">
        <f>IFERROR(ROUND(AVERAGE(Y655:Z655,AK655:AL655),0),"")</f>
        <v/>
      </c>
      <c r="DF655" s="218">
        <f>IFERROR(ROUND((3600/DE655*J655),0),"")</f>
        <v/>
      </c>
      <c r="DG655">
        <f>IFERROR(ROUND(DD655/DF655,1),"")</f>
        <v/>
      </c>
      <c r="DK655" s="431">
        <f>DF655-AP655</f>
        <v/>
      </c>
      <c r="DL655" s="367" t="n"/>
      <c r="DM655" s="367" t="n"/>
      <c r="DN655" s="367" t="n"/>
      <c r="DO655" s="367" t="n"/>
      <c r="DP655" s="367" t="n"/>
      <c r="DQ655" s="367" t="n"/>
      <c r="DR655" s="367" t="n"/>
      <c r="DS655" s="367" t="n"/>
      <c r="DT655" s="367" t="n"/>
      <c r="DU655" s="367" t="n"/>
      <c r="DV655" s="367" t="n"/>
      <c r="DW655" s="367" t="n"/>
      <c r="DX655" s="367" t="n"/>
      <c r="DY655" s="367" t="n"/>
      <c r="DZ655" s="367" t="n"/>
      <c r="EA655" s="367" t="n"/>
      <c r="EB655" s="367" t="n"/>
      <c r="EC655" s="367" t="n"/>
      <c r="ED655" s="367" t="n"/>
      <c r="EE655" s="367" t="n"/>
      <c r="EF655" s="367" t="n"/>
      <c r="EG655" s="367" t="n"/>
      <c r="EH655" s="367" t="n"/>
      <c r="EI655" s="367" t="n"/>
    </row>
    <row r="656" ht="31.5" customFormat="1" customHeight="1" s="242">
      <c r="A656" s="236" t="n">
        <v>2022</v>
      </c>
      <c r="B656" s="192" t="n">
        <v>1</v>
      </c>
      <c r="C656" s="450" t="n">
        <v>44591</v>
      </c>
      <c r="D656" s="192" t="n">
        <v>372</v>
      </c>
      <c r="E656" s="192" t="n">
        <v>647</v>
      </c>
      <c r="F656" s="192" t="n">
        <v>46</v>
      </c>
      <c r="G656" s="241" t="inlineStr">
        <is>
          <t>فوم جانب حمايه شمال</t>
        </is>
      </c>
      <c r="H656" t="inlineStr">
        <is>
          <t>FMDACI40000000</t>
        </is>
      </c>
      <c r="I656" t="inlineStr">
        <is>
          <t>1600*1800</t>
        </is>
      </c>
      <c r="J656" t="n">
        <v>2</v>
      </c>
      <c r="K656" t="n">
        <v>2</v>
      </c>
      <c r="L656" s="243" t="n">
        <v>212</v>
      </c>
      <c r="M656" s="244" t="n">
        <v>197.16</v>
      </c>
      <c r="N656" s="245" t="n">
        <v>226.84</v>
      </c>
      <c r="O656" s="25" t="n"/>
      <c r="P656" s="192" t="n"/>
      <c r="Q656" s="192" t="n"/>
      <c r="R656" s="192" t="n"/>
      <c r="S656" s="192" t="n"/>
      <c r="T656" s="25" t="n"/>
      <c r="U656" s="192" t="n"/>
      <c r="V656" s="192" t="n"/>
      <c r="W656" s="192" t="n"/>
      <c r="X656" s="192" t="n"/>
      <c r="Y656" s="201" t="n">
        <v>132</v>
      </c>
      <c r="Z656" s="26" t="n">
        <v>138</v>
      </c>
      <c r="AA656" s="25" t="n"/>
      <c r="AB656" s="192" t="n"/>
      <c r="AC656" s="192" t="n"/>
      <c r="AD656" s="192" t="n"/>
      <c r="AE656" s="192" t="n"/>
      <c r="AF656" s="25" t="n"/>
      <c r="AG656" s="192" t="n"/>
      <c r="AH656" s="192" t="n"/>
      <c r="AI656" s="192" t="n"/>
      <c r="AJ656" s="192" t="n"/>
      <c r="AK656" s="201" t="n">
        <v>131</v>
      </c>
      <c r="AL656" s="26" t="n">
        <v>128</v>
      </c>
      <c r="AM656" s="236" t="n"/>
      <c r="AN656" s="236" t="n"/>
      <c r="AO656" s="237" t="n"/>
      <c r="AP656" s="219" t="n">
        <v>37</v>
      </c>
      <c r="AQ656" s="220" t="n">
        <v>195</v>
      </c>
      <c r="AR656" s="218" t="n"/>
      <c r="AS656" s="218" t="n"/>
      <c r="AT656" s="218" t="n"/>
      <c r="AU656" s="218" t="n"/>
      <c r="AV656" s="218" t="n"/>
      <c r="AW656" s="218" t="n"/>
      <c r="AX656" s="218" t="n"/>
      <c r="AY656" s="218" t="n"/>
      <c r="AZ656" s="218" t="n"/>
      <c r="BA656" s="218" t="n"/>
      <c r="BB656" s="218" t="n"/>
      <c r="BC656" s="218" t="n"/>
      <c r="BD656" s="218" t="n"/>
      <c r="BE656" s="218" t="n"/>
      <c r="BF656" s="218" t="n"/>
      <c r="BG656" s="218" t="n"/>
      <c r="BH656" s="218" t="n"/>
      <c r="BI656" s="218" t="n"/>
      <c r="BJ656" s="218" t="n"/>
      <c r="BK656" s="218" t="n"/>
      <c r="BL656" s="218" t="n"/>
      <c r="BM656" s="218" t="n"/>
      <c r="BN656" s="218" t="n"/>
      <c r="BO656" s="218" t="n"/>
      <c r="BP656" s="218" t="n"/>
      <c r="BQ656" s="218" t="n"/>
      <c r="BR656" s="218" t="n"/>
      <c r="BS656" s="218" t="n"/>
      <c r="BT656" s="218" t="n"/>
      <c r="BU656" s="218" t="n"/>
      <c r="BV656" s="218" t="n"/>
      <c r="BW656" s="218" t="n"/>
      <c r="BX656" s="221" t="n"/>
      <c r="BY656" s="221" t="n"/>
      <c r="BZ656" s="221" t="n"/>
      <c r="CA656" s="221" t="n"/>
      <c r="CB656" s="221" t="n"/>
      <c r="CC656" s="221" t="n"/>
      <c r="CD656" s="221" t="n"/>
      <c r="CE656" s="221" t="n"/>
      <c r="CF656" s="221" t="n"/>
      <c r="CG656" s="222" t="n"/>
      <c r="CH656" s="217" t="n">
        <v>0.02</v>
      </c>
      <c r="CI656" s="449" t="n"/>
      <c r="CJ656" s="224" t="n"/>
      <c r="CK656" s="196" t="n"/>
      <c r="CL656" s="196" t="n"/>
      <c r="CM656" s="196" t="n"/>
      <c r="CN656" s="196" t="n"/>
      <c r="CO656" s="196" t="inlineStr">
        <is>
          <t>الكترولوكس</t>
        </is>
      </c>
      <c r="CP656" s="24" t="inlineStr">
        <is>
          <t>القاهرة للصناعات المغذية بوتاجازات</t>
        </is>
      </c>
      <c r="CQ656" s="367" t="inlineStr">
        <is>
          <t>808901901</t>
        </is>
      </c>
      <c r="CR656" s="367" t="n"/>
      <c r="CS656" s="367" t="n">
        <v>4</v>
      </c>
      <c r="CT656" s="367" t="n"/>
      <c r="CU656" s="367" t="n"/>
      <c r="CV656" s="367" t="n"/>
      <c r="CW656" s="367" t="n"/>
      <c r="CX656" s="367" t="n"/>
      <c r="CY656" s="367" t="n"/>
      <c r="CZ656" s="235">
        <f>IFERROR(ROUND(AVERAGE(O656:S656,AA656:AE656),0),"")</f>
        <v/>
      </c>
      <c r="DA656" s="235">
        <f>IFERROR(AVERAGE(T656:X656,AF656:AJ656),"")</f>
        <v/>
      </c>
      <c r="DB656" s="96" t="n"/>
      <c r="DC656" s="431">
        <f>SUM(BL656:BT656,AW656:BE656)</f>
        <v/>
      </c>
      <c r="DD656">
        <f>ROUND(DC656/K656,0)</f>
        <v/>
      </c>
      <c r="DE656">
        <f>IFERROR(ROUND(AVERAGE(Y656:Z656,AK656:AL656),0),"")</f>
        <v/>
      </c>
      <c r="DF656" s="218">
        <f>IFERROR(ROUND((3600/DE656*J656),0),"")</f>
        <v/>
      </c>
      <c r="DG656">
        <f>IFERROR(ROUND(DD656/DF656,1),"")</f>
        <v/>
      </c>
      <c r="DK656" s="431">
        <f>DF656-AP656</f>
        <v/>
      </c>
      <c r="DL656" s="367" t="n"/>
      <c r="DM656" s="367" t="n"/>
      <c r="DN656" s="367" t="n"/>
      <c r="DO656" s="367" t="n"/>
      <c r="DP656" s="367" t="n"/>
      <c r="DQ656" s="367" t="n"/>
      <c r="DR656" s="367" t="n"/>
      <c r="DS656" s="367" t="n"/>
      <c r="DT656" s="367" t="n"/>
      <c r="DU656" s="367" t="n"/>
      <c r="DV656" s="367" t="n"/>
      <c r="DW656" s="367" t="n"/>
      <c r="DX656" s="367" t="n"/>
      <c r="DY656" s="367" t="n"/>
      <c r="DZ656" s="367" t="n"/>
      <c r="EA656" s="367" t="n"/>
      <c r="EB656" s="367" t="n"/>
      <c r="EC656" s="367" t="n"/>
      <c r="ED656" s="367" t="n"/>
      <c r="EE656" s="367" t="n"/>
      <c r="EF656" s="367" t="n"/>
      <c r="EG656" s="367" t="n"/>
      <c r="EH656" s="367" t="n"/>
      <c r="EI656" s="367" t="n"/>
    </row>
    <row r="657" ht="20.25" customHeight="1" s="406">
      <c r="A657" t="n">
        <v>2022</v>
      </c>
      <c r="B657" t="n">
        <v>1</v>
      </c>
      <c r="C657" s="440" t="n">
        <v>44591</v>
      </c>
      <c r="D657" t="n">
        <v>334</v>
      </c>
      <c r="E657" t="n">
        <v>254</v>
      </c>
      <c r="F657" t="n">
        <v>49</v>
      </c>
      <c r="G657" t="inlineStr">
        <is>
          <t>طقم سخان بلونايل ذو 4 اطقم</t>
        </is>
      </c>
      <c r="H657" t="inlineStr">
        <is>
          <t>FMDAHI40000000</t>
        </is>
      </c>
      <c r="I657" t="inlineStr">
        <is>
          <t>1600*1800</t>
        </is>
      </c>
      <c r="J657" t="n">
        <v>4</v>
      </c>
      <c r="K657" t="n">
        <v>2</v>
      </c>
      <c r="L657" t="n">
        <v>203</v>
      </c>
      <c r="M657" t="n">
        <v>188.79</v>
      </c>
      <c r="N657" t="n">
        <v>217.21</v>
      </c>
      <c r="O657" t="n">
        <v>196352</v>
      </c>
      <c r="P657" t="n">
        <v>204789</v>
      </c>
      <c r="Q657" t="n">
        <v>191750</v>
      </c>
      <c r="R657" t="n">
        <v>194818</v>
      </c>
      <c r="S657" t="n">
        <v>200187</v>
      </c>
      <c r="T657" t="n">
        <v>149565</v>
      </c>
      <c r="U657" t="n">
        <v>153400</v>
      </c>
      <c r="V657" t="n">
        <v>156468</v>
      </c>
      <c r="W657" t="n">
        <v>154167</v>
      </c>
      <c r="X657" t="n">
        <v>153400</v>
      </c>
      <c r="Y657" t="n">
        <v>137</v>
      </c>
      <c r="Z657" t="n">
        <v>136</v>
      </c>
      <c r="AA657" t="n">
        <v>241605</v>
      </c>
      <c r="AB657" t="n">
        <v>199420</v>
      </c>
      <c r="AC657" t="n">
        <v>187915</v>
      </c>
      <c r="AD657" t="n">
        <v>195585</v>
      </c>
      <c r="AF657" t="n">
        <v>170274</v>
      </c>
      <c r="AG657" t="n">
        <v>149565</v>
      </c>
      <c r="AH657" t="n">
        <v>148798</v>
      </c>
      <c r="AI657" t="n">
        <v>153400</v>
      </c>
      <c r="AK657" t="n">
        <v>137</v>
      </c>
      <c r="AL657" t="n">
        <v>136</v>
      </c>
      <c r="AP657" t="n">
        <v>88</v>
      </c>
      <c r="AQ657" t="n">
        <v>164</v>
      </c>
      <c r="AV657" t="n">
        <v>1794780</v>
      </c>
      <c r="AW657" t="n">
        <v>4602</v>
      </c>
      <c r="AX657" t="n">
        <v>6136</v>
      </c>
      <c r="AY657" t="n">
        <v>1534</v>
      </c>
      <c r="BH657" t="n">
        <v>1800916</v>
      </c>
      <c r="BL657" t="n">
        <v>1534</v>
      </c>
      <c r="BM657" t="n">
        <v>3068</v>
      </c>
      <c r="BN657" t="n">
        <v>4602</v>
      </c>
      <c r="BW657" t="n">
        <v>3068</v>
      </c>
      <c r="BX657" t="n">
        <v>4602</v>
      </c>
      <c r="BY657" t="n">
        <v>3068</v>
      </c>
      <c r="CH657" t="n">
        <v>0.02</v>
      </c>
      <c r="CO657" t="inlineStr">
        <is>
          <t>الكترولوكس</t>
        </is>
      </c>
      <c r="CP657" t="inlineStr">
        <is>
          <t>القاهرة للصناعات المغذية سخانات</t>
        </is>
      </c>
      <c r="CQ657" t="inlineStr">
        <is>
          <t>PHEWP0112</t>
        </is>
      </c>
      <c r="CS657" t="n">
        <v>4</v>
      </c>
      <c r="CZ657" s="235">
        <f>IFERROR(ROUND(AVERAGE(O657:S657,AA657:AE657),0),"")</f>
        <v/>
      </c>
      <c r="DA657" s="235">
        <f>IFERROR(AVERAGE(T657:X657,AF657:AJ657),"")</f>
        <v/>
      </c>
      <c r="DB657" s="432" t="n"/>
      <c r="DC657" s="431">
        <f>SUM(BL657:BT657,AW657:BE657)</f>
        <v/>
      </c>
      <c r="DD657">
        <f>ROUND(DC657/K657,0)</f>
        <v/>
      </c>
      <c r="DE657">
        <f>IFERROR(ROUND(AVERAGE(Y657:Z657,AK657:AL657),0),"")</f>
        <v/>
      </c>
      <c r="DF657" s="218">
        <f>IFERROR(ROUND((3600/DE657*J657),0),"")</f>
        <v/>
      </c>
      <c r="DG657">
        <f>IFERROR(ROUND(DD657/DF657,1),"")</f>
        <v/>
      </c>
      <c r="DK657" s="431">
        <f>DF657-AP657</f>
        <v/>
      </c>
    </row>
    <row r="658" ht="20.25" customHeight="1" s="406">
      <c r="A658" t="n">
        <v>2022</v>
      </c>
      <c r="B658" t="n">
        <v>1</v>
      </c>
      <c r="C658" s="440" t="n">
        <v>44591</v>
      </c>
      <c r="D658" t="n">
        <v>375</v>
      </c>
      <c r="E658" t="n">
        <v>437</v>
      </c>
      <c r="G658" t="inlineStr">
        <is>
          <t>LG32LM55\63</t>
        </is>
      </c>
      <c r="H658" t="inlineStr">
        <is>
          <t>FMLGEI32LM5563</t>
        </is>
      </c>
      <c r="I658" t="inlineStr">
        <is>
          <t>1400*1700</t>
        </is>
      </c>
      <c r="J658" t="n">
        <v>4</v>
      </c>
      <c r="K658" t="n">
        <v>2</v>
      </c>
      <c r="L658" t="n">
        <v>168</v>
      </c>
      <c r="M658" t="n">
        <v>158.088</v>
      </c>
      <c r="N658" t="n">
        <v>179.928</v>
      </c>
      <c r="O658" t="n">
        <v>60021</v>
      </c>
      <c r="P658" t="n">
        <v>61722</v>
      </c>
      <c r="Q658" t="n">
        <v>62937</v>
      </c>
      <c r="R658" t="n">
        <v>62937</v>
      </c>
      <c r="S658" t="n">
        <v>62937</v>
      </c>
      <c r="T658" t="n">
        <v>43254</v>
      </c>
      <c r="U658" t="n">
        <v>43983</v>
      </c>
      <c r="V658" t="n">
        <v>43740</v>
      </c>
      <c r="W658" t="n">
        <v>44955</v>
      </c>
      <c r="X658" t="n">
        <v>43740</v>
      </c>
      <c r="Y658" t="n">
        <v>116</v>
      </c>
      <c r="Z658" t="n">
        <v>116</v>
      </c>
      <c r="AA658" t="n">
        <v>56133</v>
      </c>
      <c r="AB658" t="n">
        <v>61722</v>
      </c>
      <c r="AC658" t="n">
        <v>68040</v>
      </c>
      <c r="AD658" t="n">
        <v>69741</v>
      </c>
      <c r="AF658" t="n">
        <v>45198</v>
      </c>
      <c r="AG658" t="n">
        <v>44955</v>
      </c>
      <c r="AH658" t="n">
        <v>48600</v>
      </c>
      <c r="AI658" t="n">
        <v>46170</v>
      </c>
      <c r="AK658" t="n">
        <v>116</v>
      </c>
      <c r="AL658" t="n">
        <v>115</v>
      </c>
      <c r="AP658" t="n">
        <v>120</v>
      </c>
      <c r="AQ658" t="n">
        <v>120</v>
      </c>
      <c r="AV658" t="n">
        <v>467775</v>
      </c>
      <c r="AW658" t="n">
        <v>1944</v>
      </c>
      <c r="AX658" t="n">
        <v>2430</v>
      </c>
      <c r="AY658" t="n">
        <v>2916</v>
      </c>
      <c r="BH658" t="n">
        <v>475065</v>
      </c>
      <c r="BK658" t="n">
        <v>218700</v>
      </c>
      <c r="BM658" t="n">
        <v>972</v>
      </c>
      <c r="BN658" t="n">
        <v>1215</v>
      </c>
      <c r="BX658" t="n">
        <v>1701</v>
      </c>
      <c r="BY658" t="n">
        <v>1944</v>
      </c>
      <c r="CO658" t="inlineStr">
        <is>
          <t>LG</t>
        </is>
      </c>
      <c r="CP658" t="inlineStr">
        <is>
          <t>HE</t>
        </is>
      </c>
      <c r="CQ658" t="inlineStr">
        <is>
          <t>MFZ66333001</t>
        </is>
      </c>
      <c r="CR658" t="inlineStr">
        <is>
          <t>mma</t>
        </is>
      </c>
      <c r="CS658" t="n">
        <v>4</v>
      </c>
      <c r="CZ658" s="235">
        <f>IFERROR(ROUND(AVERAGE(O658:S658,AA658:AE658),0),"")</f>
        <v/>
      </c>
      <c r="DA658" s="235">
        <f>IFERROR(AVERAGE(T658:X658,AF658:AJ658),"")</f>
        <v/>
      </c>
      <c r="DB658" s="432" t="n"/>
      <c r="DC658" s="431">
        <f>SUM(BL658:BT658,AW658:BE658)</f>
        <v/>
      </c>
      <c r="DD658">
        <f>ROUND(DC658/K658,0)</f>
        <v/>
      </c>
      <c r="DE658">
        <f>IFERROR(ROUND(AVERAGE(Y658:Z658,AK658:AL658),0),"")</f>
        <v/>
      </c>
      <c r="DF658" s="218">
        <f>IFERROR(ROUND((3600/DE658*J658),0),"")</f>
        <v/>
      </c>
      <c r="DG658">
        <f>IFERROR(ROUND(DD658/DF658,1),"")</f>
        <v/>
      </c>
      <c r="DK658" s="431">
        <f>DF658-AP658</f>
        <v/>
      </c>
    </row>
    <row r="659" ht="20.25" customHeight="1" s="406">
      <c r="A659" t="n">
        <v>2022</v>
      </c>
      <c r="B659" t="n">
        <v>1</v>
      </c>
      <c r="C659" s="440" t="n">
        <v>44591</v>
      </c>
      <c r="D659" t="n">
        <v>383</v>
      </c>
      <c r="E659" t="n">
        <v>550</v>
      </c>
      <c r="G659" t="inlineStr">
        <is>
          <t>FRONT 43LM55</t>
        </is>
      </c>
      <c r="H659" t="inlineStr">
        <is>
          <t>FMLGEI43LM55FR</t>
        </is>
      </c>
      <c r="I659" t="inlineStr">
        <is>
          <t>1400*1700</t>
        </is>
      </c>
      <c r="J659" t="n">
        <v>3</v>
      </c>
      <c r="K659" t="n">
        <v>1</v>
      </c>
      <c r="L659" t="n">
        <v>35</v>
      </c>
      <c r="M659" t="n">
        <v>32.025</v>
      </c>
      <c r="N659" t="n">
        <v>38.045</v>
      </c>
      <c r="O659" t="n">
        <v>5005</v>
      </c>
      <c r="P659" t="n">
        <v>5159</v>
      </c>
      <c r="Q659" t="n">
        <v>5313</v>
      </c>
      <c r="R659" t="n">
        <v>5390</v>
      </c>
      <c r="S659" t="n">
        <v>5544</v>
      </c>
      <c r="T659" t="n">
        <v>2695</v>
      </c>
      <c r="U659" t="n">
        <v>2849</v>
      </c>
      <c r="V659" t="n">
        <v>3003</v>
      </c>
      <c r="W659" t="n">
        <v>2926</v>
      </c>
      <c r="X659" t="n">
        <v>2849</v>
      </c>
      <c r="Y659" t="n">
        <v>93</v>
      </c>
      <c r="Z659" t="n">
        <v>93</v>
      </c>
      <c r="AA659" t="n">
        <v>5005</v>
      </c>
      <c r="AB659" t="n">
        <v>5159</v>
      </c>
      <c r="AC659" t="n">
        <v>5313</v>
      </c>
      <c r="AD659" t="n">
        <v>5005</v>
      </c>
      <c r="AF659" t="n">
        <v>3003</v>
      </c>
      <c r="AG659" t="n">
        <v>2695</v>
      </c>
      <c r="AH659" t="n">
        <v>2849</v>
      </c>
      <c r="AI659" t="n">
        <v>3003</v>
      </c>
      <c r="AK659" t="n">
        <v>90</v>
      </c>
      <c r="AL659" t="n">
        <v>90</v>
      </c>
      <c r="AP659" t="n">
        <v>108</v>
      </c>
      <c r="AQ659" t="n">
        <v>100</v>
      </c>
      <c r="AV659" t="n">
        <v>63140</v>
      </c>
      <c r="AW659" t="n">
        <v>616</v>
      </c>
      <c r="AX659" t="n">
        <v>462</v>
      </c>
      <c r="AY659" t="n">
        <v>308</v>
      </c>
      <c r="BH659" t="n">
        <v>64526</v>
      </c>
      <c r="BK659" t="n">
        <v>83160</v>
      </c>
      <c r="BL659" t="n">
        <v>77</v>
      </c>
      <c r="BM659" t="n">
        <v>308</v>
      </c>
      <c r="BN659" t="n">
        <v>462</v>
      </c>
      <c r="BW659" t="n">
        <v>693</v>
      </c>
      <c r="BX659" t="n">
        <v>770</v>
      </c>
      <c r="BY659" t="n">
        <v>770</v>
      </c>
      <c r="CO659" t="inlineStr">
        <is>
          <t>LG</t>
        </is>
      </c>
      <c r="CP659" t="inlineStr">
        <is>
          <t>HE</t>
        </is>
      </c>
      <c r="CQ659" t="inlineStr">
        <is>
          <t>MFZ65262201</t>
        </is>
      </c>
      <c r="CR659" t="inlineStr">
        <is>
          <t>mma</t>
        </is>
      </c>
      <c r="CS659" t="n">
        <v>4</v>
      </c>
      <c r="CZ659" s="235">
        <f>IFERROR(ROUND(AVERAGE(O659:S659,AA659:AE659),0),"")</f>
        <v/>
      </c>
      <c r="DA659" s="235">
        <f>IFERROR(AVERAGE(T659:X659,AF659:AJ659),"")</f>
        <v/>
      </c>
      <c r="DB659" s="432" t="n"/>
      <c r="DC659" s="431">
        <f>SUM(BL659:BT659,AW659:BE659)</f>
        <v/>
      </c>
      <c r="DD659">
        <f>ROUND(DC659/K659,0)</f>
        <v/>
      </c>
      <c r="DE659">
        <f>IFERROR(ROUND(AVERAGE(Y659:Z659,AK659:AL659),0),"")</f>
        <v/>
      </c>
      <c r="DF659" s="218">
        <f>IFERROR(ROUND((3600/DE659*J659),0),"")</f>
        <v/>
      </c>
      <c r="DG659">
        <f>IFERROR(ROUND(DD659/DF659,1),"")</f>
        <v/>
      </c>
      <c r="DK659" s="431">
        <f>DF659-AP659</f>
        <v/>
      </c>
    </row>
    <row r="660" ht="20.25" customHeight="1" s="406">
      <c r="A660" t="n">
        <v>2022</v>
      </c>
      <c r="B660" t="n">
        <v>1</v>
      </c>
      <c r="C660" s="440" t="n">
        <v>44591</v>
      </c>
      <c r="D660" t="n">
        <v>383</v>
      </c>
      <c r="E660" t="n">
        <v>299</v>
      </c>
      <c r="G660" t="inlineStr">
        <is>
          <t>سخان غاز 6لتر</t>
        </is>
      </c>
      <c r="H660" t="inlineStr">
        <is>
          <t>FMDAHI5L000000</t>
        </is>
      </c>
      <c r="I660" t="inlineStr">
        <is>
          <t>1200*1100</t>
        </is>
      </c>
      <c r="J660" t="n">
        <v>3</v>
      </c>
      <c r="K660" t="n">
        <v>2</v>
      </c>
      <c r="L660" t="n">
        <v>115</v>
      </c>
      <c r="M660" t="n">
        <v>106.95</v>
      </c>
      <c r="N660" t="n">
        <v>123.05</v>
      </c>
      <c r="O660" t="n">
        <v>10472</v>
      </c>
      <c r="P660" t="n">
        <v>11165</v>
      </c>
      <c r="Q660" t="n">
        <v>12705</v>
      </c>
      <c r="R660" t="n">
        <v>12782</v>
      </c>
      <c r="S660" t="n">
        <v>12397</v>
      </c>
      <c r="T660" t="n">
        <v>8162</v>
      </c>
      <c r="U660" t="n">
        <v>8393</v>
      </c>
      <c r="V660" t="n">
        <v>8624</v>
      </c>
      <c r="W660" t="n">
        <v>8470</v>
      </c>
      <c r="X660" t="n">
        <v>8701</v>
      </c>
      <c r="Y660" t="n">
        <v>93</v>
      </c>
      <c r="Z660" t="n">
        <v>93</v>
      </c>
      <c r="AK660" t="n">
        <v>90</v>
      </c>
      <c r="AL660" t="n">
        <v>90</v>
      </c>
      <c r="AP660" t="n">
        <v>70</v>
      </c>
      <c r="AQ660" t="n">
        <v>154</v>
      </c>
      <c r="AV660" t="n">
        <v>14784</v>
      </c>
      <c r="AW660" t="n">
        <v>154</v>
      </c>
      <c r="AX660" t="n">
        <v>154</v>
      </c>
      <c r="AY660" t="n">
        <v>77</v>
      </c>
      <c r="BH660" t="n">
        <v>14938</v>
      </c>
      <c r="BK660" t="n">
        <v>55440</v>
      </c>
      <c r="CO660" t="inlineStr">
        <is>
          <t>الكترولوكس</t>
        </is>
      </c>
      <c r="CP660" t="inlineStr">
        <is>
          <t>القاهرة للصناعات المغذية سخانات</t>
        </is>
      </c>
      <c r="CS660" t="n">
        <v>4</v>
      </c>
      <c r="CZ660" s="235">
        <f>IFERROR(ROUND(AVERAGE(O660:S660,AA660:AE660),0),"")</f>
        <v/>
      </c>
      <c r="DA660" s="235">
        <f>IFERROR(AVERAGE(T660:X660,AF660:AJ660),"")</f>
        <v/>
      </c>
      <c r="DB660" s="432" t="n"/>
      <c r="DC660" s="431">
        <f>SUM(BL660:BT660,AW660:BE660)</f>
        <v/>
      </c>
      <c r="DD660">
        <f>ROUND(DC660/K660,0)</f>
        <v/>
      </c>
      <c r="DE660">
        <f>IFERROR(ROUND(AVERAGE(Y660:Z660,AK660:AL660),0),"")</f>
        <v/>
      </c>
      <c r="DF660" s="218">
        <f>IFERROR(ROUND((3600/DE660*J660),0),"")</f>
        <v/>
      </c>
      <c r="DG660">
        <f>IFERROR(ROUND(DD660/DF660,1),"")</f>
        <v/>
      </c>
      <c r="DK660" s="431">
        <f>DF660-AP660</f>
        <v/>
      </c>
    </row>
    <row r="661" ht="20.25" customHeight="1" s="406">
      <c r="A661" t="n">
        <v>2022</v>
      </c>
      <c r="B661" t="n">
        <v>1</v>
      </c>
      <c r="C661" s="440" t="n">
        <v>44591</v>
      </c>
      <c r="D661" t="n">
        <v>415</v>
      </c>
      <c r="E661" t="n">
        <v>655</v>
      </c>
      <c r="G661" t="inlineStr">
        <is>
          <t>PDFRP2125 قاعده 70 يمين</t>
        </is>
      </c>
      <c r="H661" t="inlineStr">
        <is>
          <t>FMCFII1RRP2125</t>
        </is>
      </c>
      <c r="I661" t="inlineStr">
        <is>
          <t>1600*1800</t>
        </is>
      </c>
      <c r="J661" t="n">
        <v>3</v>
      </c>
      <c r="K661" t="n">
        <v>1</v>
      </c>
      <c r="L661" t="n">
        <v>148</v>
      </c>
      <c r="M661" t="n">
        <v>137.64</v>
      </c>
      <c r="N661" t="n">
        <v>158.36</v>
      </c>
      <c r="R661" t="n">
        <v>14070</v>
      </c>
      <c r="S661" t="n">
        <v>13434</v>
      </c>
      <c r="W661" t="n">
        <v>10084</v>
      </c>
      <c r="X661" t="n">
        <v>9380</v>
      </c>
      <c r="Y661" t="n">
        <v>167</v>
      </c>
      <c r="Z661" t="n">
        <v>167</v>
      </c>
      <c r="AK661" t="n">
        <v>168</v>
      </c>
      <c r="AL661" t="n">
        <v>165</v>
      </c>
      <c r="AP661" t="n">
        <v>60</v>
      </c>
      <c r="AQ661" t="n">
        <v>180</v>
      </c>
      <c r="CO661" t="inlineStr">
        <is>
          <t>الكترولوكس</t>
        </is>
      </c>
      <c r="CP661" t="inlineStr">
        <is>
          <t>القاهرة للصناعات المغذية غسالات</t>
        </is>
      </c>
      <c r="CQ661" t="inlineStr">
        <is>
          <t xml:space="preserve">PDFRP2046      </t>
        </is>
      </c>
      <c r="CS661" t="n">
        <v>4</v>
      </c>
      <c r="CZ661" s="235">
        <f>IFERROR(ROUND(AVERAGE(O661:S661,AA661:AE661),0),"")</f>
        <v/>
      </c>
      <c r="DA661" s="235">
        <f>IFERROR(AVERAGE(T661:X661,AF661:AJ661),"")</f>
        <v/>
      </c>
      <c r="DB661" s="432" t="n"/>
      <c r="DC661" s="431">
        <f>SUM(BL661:BT661,AW661:BE661)</f>
        <v/>
      </c>
      <c r="DD661">
        <f>ROUND(DC661/K661,0)</f>
        <v/>
      </c>
      <c r="DE661">
        <f>IFERROR(ROUND(AVERAGE(Y661:Z661,AK661:AL661),0),"")</f>
        <v/>
      </c>
      <c r="DF661" s="218">
        <f>IFERROR(ROUND((3600/DE661*J661),0),"")</f>
        <v/>
      </c>
      <c r="DG661">
        <f>IFERROR(ROUND(DD661/DF661,1),"")</f>
        <v/>
      </c>
      <c r="DK661" s="431">
        <f>DF661-AP661</f>
        <v/>
      </c>
    </row>
    <row r="662" ht="20.25" customHeight="1" s="406">
      <c r="A662" t="n">
        <v>2022</v>
      </c>
      <c r="B662" t="n">
        <v>1</v>
      </c>
      <c r="C662" s="440" t="n">
        <v>44591</v>
      </c>
      <c r="D662" t="n">
        <v>415</v>
      </c>
      <c r="E662" t="n">
        <v>656</v>
      </c>
      <c r="G662" t="inlineStr">
        <is>
          <t>PDFRP2123 قاعده 70 شمال</t>
        </is>
      </c>
      <c r="H662" t="inlineStr">
        <is>
          <t>FMCFII1LRP2123</t>
        </is>
      </c>
      <c r="I662" t="inlineStr">
        <is>
          <t>1600*1800</t>
        </is>
      </c>
      <c r="J662" t="n">
        <v>3</v>
      </c>
      <c r="K662" t="n">
        <v>1</v>
      </c>
      <c r="L662" t="n">
        <v>148</v>
      </c>
      <c r="M662" t="n">
        <v>137.64</v>
      </c>
      <c r="N662" t="n">
        <v>158.36</v>
      </c>
      <c r="R662" t="n">
        <v>14070</v>
      </c>
      <c r="S662" t="n">
        <v>13434</v>
      </c>
      <c r="W662" t="n">
        <v>10084</v>
      </c>
      <c r="X662" t="n">
        <v>9380</v>
      </c>
      <c r="Y662" t="n">
        <v>167</v>
      </c>
      <c r="Z662" t="n">
        <v>167</v>
      </c>
      <c r="AK662" t="n">
        <v>168</v>
      </c>
      <c r="AL662" t="n">
        <v>165</v>
      </c>
      <c r="AP662" t="n">
        <v>60</v>
      </c>
      <c r="AQ662" t="n">
        <v>180</v>
      </c>
      <c r="CO662" t="inlineStr">
        <is>
          <t>الكترولوكس</t>
        </is>
      </c>
      <c r="CP662" t="inlineStr">
        <is>
          <t>القاهرة للصناعات المغذية غسالات</t>
        </is>
      </c>
      <c r="CQ662" t="inlineStr">
        <is>
          <t xml:space="preserve">PDFRP2047      </t>
        </is>
      </c>
      <c r="CS662" t="n">
        <v>4</v>
      </c>
      <c r="CZ662" s="235">
        <f>IFERROR(ROUND(AVERAGE(O662:S662,AA662:AE662),0),"")</f>
        <v/>
      </c>
      <c r="DA662" s="235">
        <f>IFERROR(AVERAGE(T662:X662,AF662:AJ662),"")</f>
        <v/>
      </c>
      <c r="DB662" s="432" t="n"/>
      <c r="DC662" s="431">
        <f>SUM(BL662:BT662,AW662:BE662)</f>
        <v/>
      </c>
      <c r="DD662">
        <f>ROUND(DC662/K662,0)</f>
        <v/>
      </c>
      <c r="DE662">
        <f>IFERROR(ROUND(AVERAGE(Y662:Z662,AK662:AL662),0),"")</f>
        <v/>
      </c>
      <c r="DF662" s="218">
        <f>IFERROR(ROUND((3600/DE662*J662),0),"")</f>
        <v/>
      </c>
      <c r="DG662">
        <f>IFERROR(ROUND(DD662/DF662,1),"")</f>
        <v/>
      </c>
      <c r="DK662" s="431">
        <f>DF662-AP662</f>
        <v/>
      </c>
    </row>
    <row r="663" ht="20.25" customHeight="1" s="406">
      <c r="A663" t="n">
        <v>2022</v>
      </c>
      <c r="B663" t="n">
        <v>1</v>
      </c>
      <c r="C663" s="440" t="n">
        <v>44591</v>
      </c>
      <c r="D663" t="n">
        <v>415</v>
      </c>
      <c r="E663" t="n">
        <v>657</v>
      </c>
      <c r="G663" t="inlineStr">
        <is>
          <t>PDFRP2124 كفر 70 يمين</t>
        </is>
      </c>
      <c r="H663" t="inlineStr">
        <is>
          <t>FMCFII7RRP2124</t>
        </is>
      </c>
      <c r="I663" t="inlineStr">
        <is>
          <t>1600*1800</t>
        </is>
      </c>
      <c r="J663" t="n">
        <v>3</v>
      </c>
      <c r="K663" t="n">
        <v>1</v>
      </c>
      <c r="L663" t="n">
        <v>90</v>
      </c>
      <c r="M663" t="n">
        <v>83.7</v>
      </c>
      <c r="N663" t="n">
        <v>96.3</v>
      </c>
      <c r="R663" t="n">
        <v>9916</v>
      </c>
      <c r="S663" t="n">
        <v>9280</v>
      </c>
      <c r="W663" t="n">
        <v>6466</v>
      </c>
      <c r="X663" t="n">
        <v>5695</v>
      </c>
      <c r="Y663" t="n">
        <v>167</v>
      </c>
      <c r="Z663" t="n">
        <v>167</v>
      </c>
      <c r="AK663" t="n">
        <v>168</v>
      </c>
      <c r="AL663" t="n">
        <v>165</v>
      </c>
      <c r="AP663" t="n">
        <v>60</v>
      </c>
      <c r="AQ663" t="n">
        <v>180</v>
      </c>
      <c r="CO663" t="inlineStr">
        <is>
          <t>الكترولوكس</t>
        </is>
      </c>
      <c r="CP663" t="inlineStr">
        <is>
          <t>القاهرة للصناعات المغذية غسالات</t>
        </is>
      </c>
      <c r="CQ663" t="inlineStr">
        <is>
          <t xml:space="preserve">PDFRP2044      </t>
        </is>
      </c>
      <c r="CS663" t="n">
        <v>4</v>
      </c>
      <c r="CZ663" s="235">
        <f>IFERROR(ROUND(AVERAGE(O663:S663,AA663:AE663),0),"")</f>
        <v/>
      </c>
      <c r="DA663" s="235">
        <f>IFERROR(AVERAGE(T663:X663,AF663:AJ663),"")</f>
        <v/>
      </c>
      <c r="DB663" s="432" t="n"/>
      <c r="DC663" s="431">
        <f>SUM(BL663:BT663,AW663:BE663)</f>
        <v/>
      </c>
      <c r="DD663">
        <f>ROUND(DC663/K663,0)</f>
        <v/>
      </c>
      <c r="DE663">
        <f>IFERROR(ROUND(AVERAGE(Y663:Z663,AK663:AL663),0),"")</f>
        <v/>
      </c>
      <c r="DF663" s="218">
        <f>IFERROR(ROUND((3600/DE663*J663),0),"")</f>
        <v/>
      </c>
      <c r="DG663">
        <f>IFERROR(ROUND(DD663/DF663,1),"")</f>
        <v/>
      </c>
      <c r="DK663" s="431">
        <f>DF663-AP663</f>
        <v/>
      </c>
    </row>
    <row r="664" ht="20.25" customHeight="1" s="406">
      <c r="A664" t="n">
        <v>2022</v>
      </c>
      <c r="B664" t="n">
        <v>1</v>
      </c>
      <c r="C664" s="440" t="n">
        <v>44591</v>
      </c>
      <c r="D664" t="n">
        <v>415</v>
      </c>
      <c r="E664" t="n">
        <v>658</v>
      </c>
      <c r="G664" t="inlineStr">
        <is>
          <t>PDFRP2122 كفر 70 شمال</t>
        </is>
      </c>
      <c r="H664" t="inlineStr">
        <is>
          <t>FMCFII7LRP2122</t>
        </is>
      </c>
      <c r="I664" t="inlineStr">
        <is>
          <t>1600*1800</t>
        </is>
      </c>
      <c r="J664" t="n">
        <v>3</v>
      </c>
      <c r="K664" t="n">
        <v>1</v>
      </c>
      <c r="L664" t="n">
        <v>90</v>
      </c>
      <c r="M664" t="n">
        <v>83.7</v>
      </c>
      <c r="N664" t="n">
        <v>96.3</v>
      </c>
      <c r="R664" t="n">
        <v>9916</v>
      </c>
      <c r="S664" t="n">
        <v>9280</v>
      </c>
      <c r="W664" t="n">
        <v>6466</v>
      </c>
      <c r="X664" t="n">
        <v>5695</v>
      </c>
      <c r="Y664" t="n">
        <v>167</v>
      </c>
      <c r="Z664" t="n">
        <v>167</v>
      </c>
      <c r="AK664" t="n">
        <v>168</v>
      </c>
      <c r="AL664" t="n">
        <v>165</v>
      </c>
      <c r="AP664" t="n">
        <v>60</v>
      </c>
      <c r="AQ664" t="n">
        <v>180</v>
      </c>
      <c r="CO664" t="inlineStr">
        <is>
          <t>الكترولوكس</t>
        </is>
      </c>
      <c r="CP664" t="inlineStr">
        <is>
          <t>القاهرة للصناعات المغذية غسالات</t>
        </is>
      </c>
      <c r="CQ664" t="inlineStr">
        <is>
          <t xml:space="preserve">PDFRP2045      </t>
        </is>
      </c>
      <c r="CS664" t="n">
        <v>4</v>
      </c>
      <c r="CZ664" s="235">
        <f>IFERROR(ROUND(AVERAGE(O664:S664,AA664:AE664),0),"")</f>
        <v/>
      </c>
      <c r="DA664" s="235">
        <f>IFERROR(AVERAGE(T664:X664,AF664:AJ664),"")</f>
        <v/>
      </c>
      <c r="DB664" s="432" t="n"/>
      <c r="DC664" s="431">
        <f>SUM(BL664:BT664,AW664:BE664)</f>
        <v/>
      </c>
      <c r="DD664">
        <f>ROUND(DC664/K664,0)</f>
        <v/>
      </c>
      <c r="DE664">
        <f>IFERROR(ROUND(AVERAGE(Y664:Z664,AK664:AL664),0),"")</f>
        <v/>
      </c>
      <c r="DF664" s="218">
        <f>IFERROR(ROUND((3600/DE664*J664),0),"")</f>
        <v/>
      </c>
      <c r="DG664">
        <f>IFERROR(ROUND(DD664/DF664,1),"")</f>
        <v/>
      </c>
      <c r="DK664" s="431">
        <f>DF664-AP664</f>
        <v/>
      </c>
    </row>
    <row r="665" ht="20.25" customHeight="1" s="406">
      <c r="A665" t="n">
        <v>2022</v>
      </c>
      <c r="B665" t="n">
        <v>1</v>
      </c>
      <c r="C665" s="440" t="n">
        <v>44591</v>
      </c>
      <c r="D665" t="n">
        <v>417</v>
      </c>
      <c r="E665" t="n">
        <v>660</v>
      </c>
      <c r="G665" t="inlineStr">
        <is>
          <t>MFZ67207201 75UP77 TOP-BOTTOM</t>
        </is>
      </c>
      <c r="H665" t="inlineStr">
        <is>
          <t>FMLGEI075UP770</t>
        </is>
      </c>
      <c r="I665" t="inlineStr">
        <is>
          <t>1400*1700</t>
        </is>
      </c>
      <c r="J665" t="n">
        <v>1</v>
      </c>
      <c r="K665" t="n">
        <v>6</v>
      </c>
      <c r="L665" t="n">
        <v>1265</v>
      </c>
      <c r="M665" t="n">
        <v>1190.365</v>
      </c>
      <c r="N665" t="n">
        <v>1354.815</v>
      </c>
      <c r="R665" t="n">
        <v>156000</v>
      </c>
      <c r="S665" t="n">
        <v>157000</v>
      </c>
      <c r="W665" t="n">
        <v>130500</v>
      </c>
      <c r="X665" t="n">
        <v>130500</v>
      </c>
      <c r="Y665" t="n">
        <v>169</v>
      </c>
      <c r="Z665" t="n">
        <v>169</v>
      </c>
      <c r="AB665" t="n">
        <v>194300</v>
      </c>
      <c r="AD665" t="n">
        <v>174800</v>
      </c>
      <c r="AG665" t="n">
        <v>140300</v>
      </c>
      <c r="AI665" t="n">
        <v>139700</v>
      </c>
      <c r="AK665" t="n">
        <v>168</v>
      </c>
      <c r="AL665" t="n">
        <v>167</v>
      </c>
      <c r="AP665" t="n">
        <v>20</v>
      </c>
      <c r="AQ665" t="n">
        <v>180</v>
      </c>
      <c r="AW665" t="n">
        <v>400</v>
      </c>
      <c r="AX665" t="n">
        <v>400</v>
      </c>
      <c r="AY665" t="n">
        <v>400</v>
      </c>
      <c r="BL665" t="n">
        <v>600</v>
      </c>
      <c r="BM665" t="n">
        <v>400</v>
      </c>
      <c r="BN665" t="n">
        <v>800</v>
      </c>
      <c r="BW665" t="n">
        <v>100</v>
      </c>
      <c r="BX665" t="n">
        <v>100</v>
      </c>
      <c r="BY665" t="n">
        <v>200</v>
      </c>
      <c r="CO665" t="inlineStr">
        <is>
          <t>LG</t>
        </is>
      </c>
      <c r="CP665" t="inlineStr">
        <is>
          <t>HE</t>
        </is>
      </c>
      <c r="CQ665" t="inlineStr">
        <is>
          <t>MFZ67207201</t>
        </is>
      </c>
      <c r="CR665" t="inlineStr">
        <is>
          <t>mma</t>
        </is>
      </c>
      <c r="CS665" t="n">
        <v>4</v>
      </c>
      <c r="CZ665" s="235">
        <f>IFERROR(ROUND(AVERAGE(O665:S665,AA665:AE665),0),"")</f>
        <v/>
      </c>
      <c r="DA665" s="235">
        <f>IFERROR(AVERAGE(T665:X665,AF665:AJ665),"")</f>
        <v/>
      </c>
      <c r="DB665" s="432" t="n"/>
      <c r="DC665" s="431">
        <f>SUM(BL665:BT665,AW665:BE665)</f>
        <v/>
      </c>
      <c r="DD665">
        <f>ROUND(DC665/K665,0)</f>
        <v/>
      </c>
      <c r="DE665">
        <f>IFERROR(ROUND(AVERAGE(Y665:Z665,AK665:AL665),0),"")</f>
        <v/>
      </c>
      <c r="DF665" s="218">
        <f>IFERROR(ROUND((3600/DE665*J665),0),"")</f>
        <v/>
      </c>
      <c r="DG665">
        <f>IFERROR(ROUND(DD665/DF665,1),"")</f>
        <v/>
      </c>
      <c r="DK665" s="431">
        <f>DF665-AP665</f>
        <v/>
      </c>
    </row>
    <row r="666" ht="20.25" customHeight="1" s="406">
      <c r="A666" t="n">
        <v>2022</v>
      </c>
      <c r="B666" t="n">
        <v>1</v>
      </c>
      <c r="C666" s="440" t="n">
        <v>44591</v>
      </c>
      <c r="D666" t="n">
        <v>417</v>
      </c>
      <c r="E666" t="n">
        <v>661</v>
      </c>
      <c r="G666" t="inlineStr">
        <is>
          <t xml:space="preserve"> MFZ67207201 75UP77Side</t>
        </is>
      </c>
      <c r="H666" t="inlineStr">
        <is>
          <t>FMLGEI475UP770</t>
        </is>
      </c>
      <c r="I666" t="inlineStr">
        <is>
          <t>1400*1700</t>
        </is>
      </c>
      <c r="J666" t="n">
        <v>1</v>
      </c>
      <c r="K666" t="n">
        <v>6</v>
      </c>
      <c r="L666" t="n">
        <v>138</v>
      </c>
      <c r="M666" t="n">
        <v>129.858</v>
      </c>
      <c r="N666" t="n">
        <v>147.798</v>
      </c>
      <c r="R666" t="n">
        <v>35500</v>
      </c>
      <c r="S666" t="n">
        <v>37500</v>
      </c>
      <c r="W666" t="n">
        <v>28700</v>
      </c>
      <c r="X666" t="n">
        <v>28400</v>
      </c>
      <c r="Y666" t="n">
        <v>169</v>
      </c>
      <c r="Z666" t="n">
        <v>169</v>
      </c>
      <c r="AB666" t="n">
        <v>41400</v>
      </c>
      <c r="AD666" t="n">
        <v>39300</v>
      </c>
      <c r="AG666" t="n">
        <v>30400</v>
      </c>
      <c r="AI666" t="n">
        <v>30500</v>
      </c>
      <c r="AK666" t="n">
        <v>168</v>
      </c>
      <c r="AL666" t="n">
        <v>167</v>
      </c>
      <c r="AP666" t="n">
        <v>20</v>
      </c>
      <c r="AQ666" t="n">
        <v>180</v>
      </c>
      <c r="CO666" t="inlineStr">
        <is>
          <t>LG</t>
        </is>
      </c>
      <c r="CP666" t="inlineStr">
        <is>
          <t>HE</t>
        </is>
      </c>
      <c r="CQ666" t="inlineStr">
        <is>
          <t>MFZ67207202</t>
        </is>
      </c>
      <c r="CR666" t="inlineStr">
        <is>
          <t>mma</t>
        </is>
      </c>
      <c r="CS666" t="n">
        <v>4</v>
      </c>
      <c r="CZ666" s="235">
        <f>IFERROR(ROUND(AVERAGE(O666:S666,AA666:AE666),0),"")</f>
        <v/>
      </c>
      <c r="DA666" s="235">
        <f>IFERROR(AVERAGE(T666:X666,AF666:AJ666),"")</f>
        <v/>
      </c>
      <c r="DB666" s="432" t="n"/>
      <c r="DC666" s="431">
        <f>SUM(BL666:BT666,AW666:BE666)</f>
        <v/>
      </c>
      <c r="DD666">
        <f>ROUND(DC666/K666,0)</f>
        <v/>
      </c>
      <c r="DE666">
        <f>IFERROR(ROUND(AVERAGE(Y666:Z666,AK666:AL666),0),"")</f>
        <v/>
      </c>
      <c r="DF666" s="218">
        <f>IFERROR(ROUND((3600/DE666*J666),0),"")</f>
        <v/>
      </c>
      <c r="DG666">
        <f>IFERROR(ROUND(DD666/DF666,1),"")</f>
        <v/>
      </c>
      <c r="DK666" s="431">
        <f>DF666-AP666</f>
        <v/>
      </c>
    </row>
  </sheetData>
  <autoFilter ref="A3:GJ3"/>
  <mergeCells count="47">
    <mergeCell ref="CY2:CY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CK2:CK3"/>
    <mergeCell ref="AS2:AS3"/>
    <mergeCell ref="M2:N2"/>
    <mergeCell ref="AP2:AP3"/>
    <mergeCell ref="A2:A3"/>
    <mergeCell ref="B2:B3"/>
    <mergeCell ref="C2:C3"/>
    <mergeCell ref="D2:D3"/>
    <mergeCell ref="E2:E3"/>
    <mergeCell ref="AQ2:AQ3"/>
    <mergeCell ref="AR2:AR3"/>
    <mergeCell ref="AF2:AJ2"/>
    <mergeCell ref="AK2:AL2"/>
    <mergeCell ref="AM2:AM3"/>
    <mergeCell ref="AN2:AN3"/>
    <mergeCell ref="AO2:AO3"/>
    <mergeCell ref="BX2:CF2"/>
    <mergeCell ref="CG2:CG3"/>
    <mergeCell ref="CH2:CH3"/>
    <mergeCell ref="CI2:CI3"/>
    <mergeCell ref="CJ2:CJ3"/>
    <mergeCell ref="CR2:CR3"/>
    <mergeCell ref="CS2:CS3"/>
    <mergeCell ref="CT2:CT3"/>
    <mergeCell ref="CL2:CL3"/>
    <mergeCell ref="CM2:CM3"/>
    <mergeCell ref="CN2:CN3"/>
    <mergeCell ref="CO2:CO3"/>
    <mergeCell ref="CP2:CP3"/>
    <mergeCell ref="CQ2:CQ3"/>
    <mergeCell ref="AW2:BE2"/>
    <mergeCell ref="BM2:BU2"/>
    <mergeCell ref="AT2:AV2"/>
    <mergeCell ref="BI2:BK2"/>
    <mergeCell ref="BF2:BH2"/>
  </mergeCells>
  <conditionalFormatting sqref="N4:N645">
    <cfRule type="expression" priority="62" stopIfTrue="1">
      <formula>N4=""</formula>
    </cfRule>
    <cfRule type="cellIs" priority="63" operator="lessThan" dxfId="7" stopIfTrue="1">
      <formula>$M4</formula>
    </cfRule>
    <cfRule type="cellIs" priority="64" operator="between" dxfId="1" stopIfTrue="1">
      <formula>$M4</formula>
      <formula>M4</formula>
    </cfRule>
    <cfRule type="cellIs" priority="65" operator="greaterThan" dxfId="0" stopIfTrue="1">
      <formula>$N4</formula>
    </cfRule>
  </conditionalFormatting>
  <conditionalFormatting sqref="AR529:AR645">
    <cfRule type="expression" priority="60" stopIfTrue="1">
      <formula>AR529=""</formula>
    </cfRule>
    <cfRule type="expression" priority="61" dxfId="7" stopIfTrue="1">
      <formula>AR529&lt;$AP529*0.95</formula>
    </cfRule>
  </conditionalFormatting>
  <conditionalFormatting sqref="BY4:BY645">
    <cfRule type="expression" priority="66" dxfId="1" stopIfTrue="1">
      <formula>BY4&lt;$CI4</formula>
    </cfRule>
    <cfRule type="expression" priority="67" dxfId="0" stopIfTrue="1">
      <formula>BY4&gt;$CI4</formula>
    </cfRule>
  </conditionalFormatting>
  <conditionalFormatting sqref="CJ4:CJ645">
    <cfRule type="containsBlanks" priority="68" stopIfTrue="1">
      <formula>LEN(TRIM(CJ4))=0</formula>
    </cfRule>
    <cfRule type="cellIs" priority="69" operator="greaterThanOrEqual" dxfId="7" stopIfTrue="1">
      <formula>CI4</formula>
    </cfRule>
  </conditionalFormatting>
  <conditionalFormatting sqref="O4:S645">
    <cfRule type="containsBlanks" priority="46" stopIfTrue="1">
      <formula>LEN(TRIM(O4))=0</formula>
    </cfRule>
    <cfRule type="expression" priority="47" dxfId="5" stopIfTrue="1">
      <formula>O4&gt;$N$4*0.22*1.5</formula>
    </cfRule>
    <cfRule type="expression" priority="48" dxfId="267" stopIfTrue="1">
      <formula>O4*1.5&lt;($M$4*0.22)</formula>
    </cfRule>
    <cfRule type="expression" priority="49" dxfId="7" stopIfTrue="1">
      <formula>O4&lt;$M$4*0.22</formula>
    </cfRule>
    <cfRule type="expression" priority="50" dxfId="0" stopIfTrue="1">
      <formula>O4&gt;$N$4*0.22</formula>
    </cfRule>
    <cfRule type="containsBlanks" priority="51" stopIfTrue="1">
      <formula>LEN(TRIM(O4))=0</formula>
    </cfRule>
    <cfRule type="expression" priority="52" dxfId="5" stopIfTrue="1">
      <formula>O4&gt;#REF!*1.5</formula>
    </cfRule>
    <cfRule type="expression" priority="53" dxfId="267" stopIfTrue="1">
      <formula>O4*1.5&lt;#REF!</formula>
    </cfRule>
    <cfRule type="expression" priority="54" dxfId="7" stopIfTrue="1">
      <formula>O4&lt;#REF!</formula>
    </cfRule>
    <cfRule type="expression" priority="55" dxfId="0" stopIfTrue="1">
      <formula>O4&gt;#REF!</formula>
    </cfRule>
  </conditionalFormatting>
  <conditionalFormatting sqref="T4:X645">
    <cfRule type="containsBlanks" priority="45" stopIfTrue="1">
      <formula>LEN(TRIM(T4))=0</formula>
    </cfRule>
    <cfRule type="expression" priority="58" dxfId="7" stopIfTrue="1">
      <formula>T4&lt;$M4</formula>
    </cfRule>
    <cfRule type="expression" priority="59" dxfId="0" stopIfTrue="1">
      <formula>T4&gt;$N4</formula>
    </cfRule>
    <cfRule type="expression" priority="56" dxfId="5" stopIfTrue="1">
      <formula>T4&gt;$N4*1.5</formula>
    </cfRule>
    <cfRule type="expression" priority="57" dxfId="267" stopIfTrue="1">
      <formula>T4*1.5&lt;$M4</formula>
    </cfRule>
  </conditionalFormatting>
  <conditionalFormatting sqref="AA4:AE645">
    <cfRule type="containsBlanks" priority="35" stopIfTrue="1">
      <formula>LEN(TRIM(AA4))=0</formula>
    </cfRule>
    <cfRule type="expression" priority="36" dxfId="5" stopIfTrue="1">
      <formula>AA4&gt;$N$4*0.22*1.5</formula>
    </cfRule>
    <cfRule type="expression" priority="37" dxfId="267" stopIfTrue="1">
      <formula>AA4*1.5&lt;($M$4*0.22)</formula>
    </cfRule>
    <cfRule type="expression" priority="38" dxfId="7" stopIfTrue="1">
      <formula>AA4&lt;$M$4*0.22</formula>
    </cfRule>
    <cfRule type="expression" priority="39" dxfId="0" stopIfTrue="1">
      <formula>AA4&gt;$N$4*0.22</formula>
    </cfRule>
    <cfRule type="containsBlanks" priority="40" stopIfTrue="1">
      <formula>LEN(TRIM(AA4))=0</formula>
    </cfRule>
    <cfRule type="expression" priority="41" dxfId="5" stopIfTrue="1">
      <formula>AA4&gt;#REF!*1.5</formula>
    </cfRule>
    <cfRule type="expression" priority="42" dxfId="267" stopIfTrue="1">
      <formula>AA4*1.5&lt;#REF!</formula>
    </cfRule>
    <cfRule type="expression" priority="43" dxfId="7" stopIfTrue="1">
      <formula>AA4&lt;#REF!</formula>
    </cfRule>
    <cfRule type="expression" priority="44" dxfId="0" stopIfTrue="1">
      <formula>AA4&gt;#REF!</formula>
    </cfRule>
  </conditionalFormatting>
  <conditionalFormatting sqref="AF4:AJ645">
    <cfRule type="containsBlanks" priority="30" stopIfTrue="1">
      <formula>LEN(TRIM(AF4))=0</formula>
    </cfRule>
    <cfRule type="expression" priority="31" dxfId="5" stopIfTrue="1">
      <formula>AF4&gt;$N4*1.5</formula>
    </cfRule>
    <cfRule type="expression" priority="32" dxfId="267" stopIfTrue="1">
      <formula>AF4*1.5&lt;$M4</formula>
    </cfRule>
    <cfRule type="expression" priority="33" dxfId="7" stopIfTrue="1">
      <formula>AF4&lt;$M4</formula>
    </cfRule>
    <cfRule type="expression" priority="34" dxfId="0" stopIfTrue="1">
      <formula>AF4&gt;$N4</formula>
    </cfRule>
  </conditionalFormatting>
  <conditionalFormatting sqref="AS4:AS645">
    <cfRule type="expression" priority="70" dxfId="0" stopIfTrue="1">
      <formula>AS4&gt;AQ4*1.05</formula>
    </cfRule>
  </conditionalFormatting>
  <conditionalFormatting sqref="Y4:Z645 AK4:AL645">
    <cfRule type="expression" priority="71" dxfId="0" stopIfTrue="1">
      <formula>Y4&gt;#REF!*1.05</formula>
    </cfRule>
    <cfRule type="cellIs" priority="72" operator="greaterThan" dxfId="262" stopIfTrue="1">
      <formula>#REF!*2</formula>
    </cfRule>
    <cfRule type="expression" priority="73" dxfId="1" stopIfTrue="1">
      <formula>#REF!=#REF!</formula>
    </cfRule>
  </conditionalFormatting>
  <conditionalFormatting sqref="AN529:AN645">
    <cfRule type="expression" priority="25" dxfId="4" stopIfTrue="1">
      <formula>AN529*1.5&lt;$M529</formula>
    </cfRule>
    <cfRule type="expression" priority="26" dxfId="30" stopIfTrue="1">
      <formula>AN529&lt;$M529</formula>
    </cfRule>
    <cfRule type="expression" priority="29" dxfId="226" stopIfTrue="1">
      <formula>AN529&gt;$N529</formula>
    </cfRule>
    <cfRule type="containsBlanks" priority="24" stopIfTrue="1">
      <formula>LEN(TRIM(AN529))=0</formula>
    </cfRule>
  </conditionalFormatting>
  <conditionalFormatting sqref="AO529:AO645">
    <cfRule type="containsBlanks" priority="27" stopIfTrue="1">
      <formula>LEN(TRIM(AO529))=0</formula>
    </cfRule>
    <cfRule type="cellIs" priority="28" operator="greaterThan" dxfId="30" stopIfTrue="1">
      <formula>0.22</formula>
    </cfRule>
  </conditionalFormatting>
  <conditionalFormatting sqref="AO4:AO528">
    <cfRule type="containsBlanks" priority="22" stopIfTrue="1">
      <formula>LEN(TRIM(AO4))=0</formula>
    </cfRule>
    <cfRule type="cellIs" priority="23" operator="greaterThan" dxfId="30" stopIfTrue="1">
      <formula>0.22</formula>
    </cfRule>
  </conditionalFormatting>
  <conditionalFormatting sqref="AR4:AR528">
    <cfRule type="expression" priority="19" stopIfTrue="1">
      <formula>AR4=""</formula>
    </cfRule>
    <cfRule type="expression" priority="20" dxfId="7" stopIfTrue="1">
      <formula>AR4&lt;$AP4*0.95</formula>
    </cfRule>
  </conditionalFormatting>
  <conditionalFormatting sqref="BW4:BW645">
    <cfRule type="expression" priority="540" dxfId="0" stopIfTrue="1">
      <formula>BW4&gt;BC4*1.05</formula>
    </cfRule>
  </conditionalFormatting>
  <conditionalFormatting sqref="BV4:BV645">
    <cfRule type="expression" priority="11" dxfId="0" stopIfTrue="1">
      <formula>BV4&gt;BB4*1.05</formula>
    </cfRule>
  </conditionalFormatting>
  <conditionalFormatting sqref="BU4:BU645">
    <cfRule type="expression" priority="10" dxfId="0" stopIfTrue="1">
      <formula>BU4&gt;BA4*1.05</formula>
    </cfRule>
  </conditionalFormatting>
  <conditionalFormatting sqref="AV4:AV645">
    <cfRule type="expression" priority="544" dxfId="0" stopIfTrue="1">
      <formula>AV4&gt;AR4*1.05</formula>
    </cfRule>
  </conditionalFormatting>
  <conditionalFormatting sqref="AU4:AU645">
    <cfRule type="expression" priority="9" dxfId="0" stopIfTrue="1">
      <formula>AU4&gt;AQ4*1.05</formula>
    </cfRule>
  </conditionalFormatting>
  <conditionalFormatting sqref="BM4:BT645">
    <cfRule type="expression" priority="547" dxfId="0" stopIfTrue="1">
      <formula>BM4&gt;AR4*1.05</formula>
    </cfRule>
  </conditionalFormatting>
  <conditionalFormatting sqref="AW4:BH645">
    <cfRule type="expression" priority="548" dxfId="0" stopIfTrue="1">
      <formula>AW4&gt;AI4*1.05</formula>
    </cfRule>
  </conditionalFormatting>
  <conditionalFormatting sqref="AT4:AT645">
    <cfRule type="expression" priority="8" dxfId="0" stopIfTrue="1">
      <formula>AT4&gt;AP4*1.05</formula>
    </cfRule>
  </conditionalFormatting>
  <conditionalFormatting sqref="BK4:BK645">
    <cfRule type="expression" priority="4" dxfId="0" stopIfTrue="1">
      <formula>BK4&gt;#REF!*1.05</formula>
    </cfRule>
  </conditionalFormatting>
  <conditionalFormatting sqref="BJ4:BJ645">
    <cfRule type="expression" priority="3" dxfId="0" stopIfTrue="1">
      <formula>BJ4&gt;#REF!*1.05</formula>
    </cfRule>
  </conditionalFormatting>
  <conditionalFormatting sqref="BI4:BI645">
    <cfRule type="expression" priority="2" dxfId="0" stopIfTrue="1">
      <formula>BI4&gt;BH4*1.05</formula>
    </cfRule>
  </conditionalFormatting>
  <conditionalFormatting sqref="BL4:BL645">
    <cfRule type="expression" priority="1" dxfId="0" stopIfTrue="1">
      <formula>BL4&gt;AX4*1.05</formula>
    </cfRule>
  </conditionalFormatting>
  <hyperlinks>
    <hyperlink ref="AM1" location="Dashboard!A1" display="العودة لشاشة العرض"/>
    <hyperlink ref="AP1" location="index!A1" display="العودة للفهرس"/>
  </hyperlinks>
  <pageMargins left="0.7" right="0.7" top="0.75" bottom="0.75" header="0.3" footer="0.3"/>
  <pageSetup orientation="portrait" paperSize="9" scale="29" verticalDpi="4294967293"/>
  <colBreaks count="1" manualBreakCount="1">
    <brk id="103" min="0" max="527" man="1"/>
  </colBreaks>
</worksheet>
</file>

<file path=xl/worksheets/sheet6.xml><?xml version="1.0" encoding="utf-8"?>
<worksheet xmlns="http://schemas.openxmlformats.org/spreadsheetml/2006/main">
  <sheetPr codeName="Sheet25">
    <outlinePr summaryBelow="1" summaryRight="1"/>
    <pageSetUpPr/>
  </sheetPr>
  <dimension ref="A1:W66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18"/>
  <cols>
    <col hidden="1" width="9.125" customWidth="1" style="192" min="1" max="2"/>
    <col width="15.625" customWidth="1" style="197" min="3" max="3"/>
    <col hidden="1" width="15.625" customWidth="1" style="197" min="4" max="5"/>
    <col width="32" customWidth="1" style="192" min="6" max="6"/>
    <col hidden="1" width="24.875" customWidth="1" style="198" min="7" max="7"/>
    <col width="14.125" customWidth="1" style="192" min="8" max="8"/>
    <col width="10.375" customWidth="1" style="199" min="9" max="9"/>
    <col width="11.25" customWidth="1" style="200" min="10" max="10"/>
    <col width="13" customWidth="1" style="150" min="11" max="11"/>
    <col width="11.75" customWidth="1" style="202" min="12" max="13"/>
    <col width="15.375" customWidth="1" style="212" min="14" max="14"/>
    <col width="9.125" customWidth="1" style="192" min="15" max="22"/>
    <col width="9.125" customWidth="1" style="192" min="23" max="16384"/>
  </cols>
  <sheetData>
    <row r="1" ht="41.25" customFormat="1" customHeight="1" s="367" thickBot="1">
      <c r="A1" s="180" t="n"/>
      <c r="B1" s="99" t="n"/>
      <c r="C1" s="180" t="n"/>
      <c r="D1" s="180" t="n"/>
      <c r="E1" s="180" t="n"/>
      <c r="F1" s="181" t="inlineStr">
        <is>
          <t>مصنع العاشر
إدارة الجودة</t>
        </is>
      </c>
      <c r="H1" s="182" t="inlineStr">
        <is>
          <t>تقرير المحتوي المائي</t>
        </is>
      </c>
      <c r="I1" s="182" t="n"/>
      <c r="J1" s="183" t="n"/>
      <c r="K1" s="182" t="n"/>
      <c r="L1" s="183" t="n"/>
      <c r="M1" s="183" t="n"/>
      <c r="N1" s="183" t="n"/>
      <c r="O1" s="50" t="inlineStr">
        <is>
          <t>العودة للفهرس</t>
        </is>
      </c>
    </row>
    <row r="2" ht="52.5" customFormat="1" customHeight="1" s="367">
      <c r="A2" s="366" t="inlineStr">
        <is>
          <t>year</t>
        </is>
      </c>
      <c r="B2" s="366" t="inlineStr">
        <is>
          <t>month</t>
        </is>
      </c>
      <c r="C2" s="451" t="inlineStr">
        <is>
          <t>date_day</t>
        </is>
      </c>
      <c r="D2" s="451" t="inlineStr">
        <is>
          <t>item_id</t>
        </is>
      </c>
      <c r="E2" s="451" t="inlineStr">
        <is>
          <t>mold_id</t>
        </is>
      </c>
      <c r="F2" s="452" t="inlineStr">
        <is>
          <t>product_name_by_parts</t>
        </is>
      </c>
      <c r="G2" s="374" t="inlineStr">
        <is>
          <t>product_code</t>
        </is>
      </c>
      <c r="H2" s="374" t="inlineStr">
        <is>
          <t>machine_id</t>
        </is>
      </c>
      <c r="I2" s="373" t="inlineStr">
        <is>
          <t>الوزن جاف طبقا للمواصفة</t>
        </is>
      </c>
      <c r="J2" s="377" t="inlineStr">
        <is>
          <t>الوزن جاف طبقا للمواصفة</t>
        </is>
      </c>
      <c r="K2" s="340" t="n"/>
      <c r="L2" s="363" t="inlineStr">
        <is>
          <t>متوسط الوزن المبلل</t>
        </is>
      </c>
      <c r="M2" s="363" t="inlineStr">
        <is>
          <t>متوسط الوزن الجاف</t>
        </is>
      </c>
      <c r="N2" s="205" t="inlineStr">
        <is>
          <t>نسبة الرطوبة بين الوزن المبلل والجاف</t>
        </is>
      </c>
    </row>
    <row r="3" ht="52.5" customFormat="1" customHeight="1" s="367">
      <c r="A3" s="328" t="n"/>
      <c r="B3" s="328" t="n"/>
      <c r="C3" s="453" t="n"/>
      <c r="D3" s="453" t="n"/>
      <c r="E3" s="453" t="n"/>
      <c r="F3" s="453" t="n"/>
      <c r="G3" s="328" t="n"/>
      <c r="H3" s="328" t="n"/>
      <c r="I3" s="328" t="n"/>
      <c r="J3" s="205" t="inlineStr">
        <is>
          <t xml:space="preserve">From </t>
        </is>
      </c>
      <c r="K3" s="377" t="inlineStr">
        <is>
          <t>To</t>
        </is>
      </c>
      <c r="L3" s="328" t="n"/>
      <c r="M3" s="328" t="n"/>
      <c r="N3" s="328" t="n"/>
    </row>
    <row r="4" ht="20.25" customFormat="1" customHeight="1" s="242">
      <c r="A4" s="236" t="n">
        <v>2022</v>
      </c>
      <c r="B4" s="239" t="n">
        <v>1</v>
      </c>
      <c r="C4" s="240" t="n">
        <v>44560</v>
      </c>
      <c r="D4" s="240" t="n">
        <v>253</v>
      </c>
      <c r="E4" s="240" t="n">
        <v>331</v>
      </c>
      <c r="F4" s="241" t="inlineStr">
        <is>
          <t>طقم سخان بلونايل ذو 3 اطقم</t>
        </is>
      </c>
      <c r="G4" t="inlineStr">
        <is>
          <t>FMDAHI40000000</t>
        </is>
      </c>
      <c r="H4" t="n">
        <v>203</v>
      </c>
      <c r="I4" s="243" t="n">
        <v>188.79</v>
      </c>
      <c r="J4" s="244" t="n">
        <v>217.21</v>
      </c>
      <c r="K4" s="245" t="n"/>
      <c r="L4" s="235" t="n"/>
      <c r="M4" s="235" t="n"/>
      <c r="N4" s="282">
        <f>IFERROR((L4-I4)/I4,"")</f>
        <v/>
      </c>
      <c r="O4" s="367" t="n"/>
      <c r="P4" s="367" t="n"/>
      <c r="Q4" s="367" t="n"/>
      <c r="R4" s="367" t="n"/>
      <c r="S4" s="367" t="n"/>
      <c r="T4" s="367" t="n"/>
      <c r="U4" s="367" t="n"/>
      <c r="V4" s="367" t="n"/>
      <c r="W4" s="367" t="n"/>
    </row>
    <row r="5" ht="20.25" customFormat="1" customHeight="1" s="242">
      <c r="A5" s="236" t="n">
        <v>2022</v>
      </c>
      <c r="B5" s="239" t="n">
        <v>1</v>
      </c>
      <c r="C5" s="240" t="n">
        <v>44560</v>
      </c>
      <c r="D5" s="240" t="n">
        <v>627</v>
      </c>
      <c r="E5" s="240" t="n">
        <v>407</v>
      </c>
      <c r="F5" s="241" t="inlineStr">
        <is>
          <t>قاعدة غساله 12 كيلو فوق اتوماتيك p73001989040</t>
        </is>
      </c>
      <c r="G5" t="inlineStr">
        <is>
          <t>FMCFII11289040</t>
        </is>
      </c>
      <c r="H5" t="n">
        <v>418.5</v>
      </c>
      <c r="I5" s="243" t="n">
        <v>384.97815</v>
      </c>
      <c r="J5" s="244" t="n">
        <v>452.02185</v>
      </c>
      <c r="K5" s="245" t="n"/>
      <c r="L5" s="235" t="n"/>
      <c r="M5" s="235" t="n"/>
      <c r="N5" s="282">
        <f>IFERROR((L5-I5)/I5,"")</f>
        <v/>
      </c>
      <c r="O5" s="367" t="n"/>
      <c r="P5" s="367" t="n"/>
      <c r="Q5" s="367" t="n"/>
      <c r="R5" s="367" t="n"/>
      <c r="S5" s="367" t="n"/>
      <c r="T5" s="367" t="n"/>
      <c r="U5" s="367" t="n"/>
      <c r="V5" s="367" t="n"/>
      <c r="W5" s="367" t="n"/>
    </row>
    <row r="6" ht="20.25" customFormat="1" customHeight="1" s="242">
      <c r="A6" s="236" t="n">
        <v>2022</v>
      </c>
      <c r="B6" s="239" t="n">
        <v>1</v>
      </c>
      <c r="C6" s="240" t="n">
        <v>44560</v>
      </c>
      <c r="D6" s="240" t="n">
        <v>254</v>
      </c>
      <c r="E6" s="240" t="n">
        <v>334</v>
      </c>
      <c r="F6" s="241" t="inlineStr">
        <is>
          <t>طقم سخان بلونايل ذو 4 اطقم</t>
        </is>
      </c>
      <c r="G6" t="inlineStr">
        <is>
          <t>FMDAHI40000000</t>
        </is>
      </c>
      <c r="H6" t="n">
        <v>203</v>
      </c>
      <c r="I6" s="243" t="n">
        <v>188.79</v>
      </c>
      <c r="J6" s="244" t="n">
        <v>217.21</v>
      </c>
      <c r="K6" s="245" t="n"/>
      <c r="L6" s="235" t="n"/>
      <c r="M6" s="235" t="n"/>
      <c r="N6" s="282">
        <f>IFERROR((L6-I6)/I6,"")</f>
        <v/>
      </c>
      <c r="O6" s="367" t="n"/>
      <c r="P6" s="367" t="n"/>
      <c r="Q6" s="367" t="n"/>
      <c r="R6" s="367" t="n"/>
      <c r="S6" s="367" t="n"/>
      <c r="T6" s="367" t="n"/>
      <c r="U6" s="367" t="n"/>
      <c r="V6" s="367" t="n"/>
      <c r="W6" s="367" t="n"/>
    </row>
    <row r="7" ht="20.25" customFormat="1" customHeight="1" s="242">
      <c r="A7" s="236" t="n">
        <v>2022</v>
      </c>
      <c r="B7" s="239" t="n">
        <v>1</v>
      </c>
      <c r="C7" s="240" t="n">
        <v>44560</v>
      </c>
      <c r="D7" s="240" t="n">
        <v>659</v>
      </c>
      <c r="E7" s="240" t="n">
        <v>416</v>
      </c>
      <c r="F7" s="241" t="inlineStr">
        <is>
          <t>75UP77 MFZ65917901-  FRONT</t>
        </is>
      </c>
      <c r="G7" t="inlineStr">
        <is>
          <t>FMLGEI375UP770</t>
        </is>
      </c>
      <c r="H7" t="n">
        <v>301</v>
      </c>
      <c r="I7" s="243" t="n">
        <v>283.241</v>
      </c>
      <c r="J7" s="244" t="n">
        <v>322.371</v>
      </c>
      <c r="K7" s="245" t="n"/>
      <c r="L7" s="235" t="n"/>
      <c r="M7" s="235" t="n"/>
      <c r="N7" s="282">
        <f>IFERROR((L7-I7)/I7,"")</f>
        <v/>
      </c>
      <c r="O7" s="367" t="n"/>
      <c r="P7" s="367" t="n"/>
      <c r="Q7" s="367" t="n"/>
      <c r="R7" s="367" t="n"/>
      <c r="S7" s="367" t="n"/>
      <c r="T7" s="367" t="n"/>
      <c r="U7" s="367" t="n"/>
      <c r="V7" s="367" t="n"/>
      <c r="W7" s="367" t="n"/>
    </row>
    <row r="8" ht="20.25" customFormat="1" customHeight="1" s="242">
      <c r="A8" s="236" t="n">
        <v>2022</v>
      </c>
      <c r="B8" s="239" t="n">
        <v>1</v>
      </c>
      <c r="C8" s="240" t="n">
        <v>44560</v>
      </c>
      <c r="D8" s="240" t="n">
        <v>628</v>
      </c>
      <c r="E8" s="240" t="n">
        <v>407</v>
      </c>
      <c r="F8" s="241" t="inlineStr">
        <is>
          <t>كفر غساله 12 كيلو فوق اتوماتيك 16338000004068</t>
        </is>
      </c>
      <c r="G8" t="inlineStr">
        <is>
          <t>FMCFII71204068</t>
        </is>
      </c>
      <c r="H8" t="n">
        <v>330</v>
      </c>
      <c r="I8" s="243" t="n">
        <v>303.996</v>
      </c>
      <c r="J8" s="244" t="n">
        <v>356.004</v>
      </c>
      <c r="K8" s="245" t="n"/>
      <c r="L8" s="235" t="n"/>
      <c r="M8" s="235" t="n"/>
      <c r="N8" s="282">
        <f>IFERROR((L8-I8)/I8,"")</f>
        <v/>
      </c>
      <c r="O8" s="367" t="n"/>
      <c r="P8" s="367" t="n"/>
      <c r="Q8" s="367" t="n"/>
      <c r="R8" s="367" t="n"/>
      <c r="S8" s="367" t="n"/>
      <c r="T8" s="367" t="n"/>
      <c r="U8" s="367" t="n"/>
      <c r="V8" s="367" t="n"/>
      <c r="W8" s="367" t="n"/>
    </row>
    <row r="9" ht="20.25" customFormat="1" customHeight="1" s="242">
      <c r="A9" s="236" t="n">
        <v>2022</v>
      </c>
      <c r="B9" s="239" t="n">
        <v>1</v>
      </c>
      <c r="C9" s="240" t="n">
        <v>44560</v>
      </c>
      <c r="D9" s="240" t="n">
        <v>219</v>
      </c>
      <c r="E9" s="240" t="n">
        <v>295</v>
      </c>
      <c r="F9" s="241" t="inlineStr">
        <is>
          <t>غطاء صندوق سمك 20 ك فلات الجديدة</t>
        </is>
      </c>
      <c r="G9" t="inlineStr">
        <is>
          <t>FMBOXI20FC0000</t>
        </is>
      </c>
      <c r="H9" t="n">
        <v>114</v>
      </c>
      <c r="I9" s="243" t="n">
        <v>106.02</v>
      </c>
      <c r="J9" s="244" t="n">
        <v>121.98</v>
      </c>
      <c r="K9" s="245" t="n"/>
      <c r="L9" s="235" t="n"/>
      <c r="M9" s="235" t="n"/>
      <c r="N9" s="282">
        <f>IFERROR((L9-I9)/I9,"")</f>
        <v/>
      </c>
      <c r="O9" s="367" t="n"/>
      <c r="P9" s="367" t="n"/>
      <c r="Q9" s="367" t="n"/>
      <c r="R9" s="367" t="n"/>
      <c r="S9" s="367" t="n"/>
      <c r="T9" s="367" t="n"/>
      <c r="U9" s="367" t="n"/>
      <c r="V9" s="367" t="n"/>
      <c r="W9" s="367" t="n"/>
    </row>
    <row r="10" ht="20.25" customFormat="1" customHeight="1" s="242">
      <c r="A10" s="236" t="n">
        <v>2022</v>
      </c>
      <c r="B10" s="239" t="n">
        <v>1</v>
      </c>
      <c r="C10" s="240" t="n">
        <v>44560</v>
      </c>
      <c r="D10" s="240" t="n">
        <v>438</v>
      </c>
      <c r="E10" s="240" t="n">
        <v>376</v>
      </c>
      <c r="F10" s="241" t="inlineStr">
        <is>
          <t xml:space="preserve">LG43LM63/UM73 </t>
        </is>
      </c>
      <c r="G10" t="inlineStr">
        <is>
          <t>FMLGEI43LM6373</t>
        </is>
      </c>
      <c r="H10" t="n">
        <v>335</v>
      </c>
      <c r="I10" s="243" t="n">
        <v>315.235</v>
      </c>
      <c r="J10" s="244" t="n">
        <v>358.785</v>
      </c>
      <c r="K10" s="245" t="n"/>
      <c r="L10" s="235" t="n"/>
      <c r="M10" s="235" t="n"/>
      <c r="N10" s="282">
        <f>IFERROR((L10-I10)/I10,"")</f>
        <v/>
      </c>
      <c r="O10" s="367" t="n"/>
      <c r="P10" s="367" t="n"/>
      <c r="Q10" s="367" t="n"/>
      <c r="R10" s="367" t="n"/>
      <c r="S10" s="367" t="n"/>
      <c r="T10" s="367" t="n"/>
      <c r="U10" s="367" t="n"/>
      <c r="V10" s="367" t="n"/>
      <c r="W10" s="367" t="n"/>
    </row>
    <row r="11" ht="20.25" customFormat="1" customHeight="1" s="242">
      <c r="A11" s="236" t="n">
        <v>2022</v>
      </c>
      <c r="B11" s="239" t="n">
        <v>1</v>
      </c>
      <c r="C11" s="240" t="n">
        <v>44560</v>
      </c>
      <c r="D11" s="240" t="n">
        <v>557</v>
      </c>
      <c r="E11" s="240" t="n">
        <v>384</v>
      </c>
      <c r="F11" s="241" t="inlineStr">
        <is>
          <t>LGLG65UM73 LR</t>
        </is>
      </c>
      <c r="G11" t="inlineStr">
        <is>
          <t>FMLGEI65UM7302</t>
        </is>
      </c>
      <c r="H11" t="n">
        <v>182</v>
      </c>
      <c r="I11" s="243" t="n">
        <v>171.262</v>
      </c>
      <c r="J11" s="244" t="n">
        <v>194.922</v>
      </c>
      <c r="K11" s="245" t="n"/>
      <c r="L11" s="235" t="n"/>
      <c r="M11" s="235" t="n"/>
      <c r="N11" s="282">
        <f>IFERROR((L11-I11)/I11,"")</f>
        <v/>
      </c>
      <c r="O11" s="367" t="n"/>
      <c r="P11" s="367" t="n"/>
      <c r="Q11" s="367" t="n"/>
      <c r="R11" s="367" t="n"/>
      <c r="S11" s="367" t="n"/>
      <c r="T11" s="367" t="n"/>
      <c r="U11" s="367" t="n"/>
      <c r="V11" s="367" t="n"/>
      <c r="W11" s="367" t="n"/>
    </row>
    <row r="12" ht="20.25" customFormat="1" customHeight="1" s="242">
      <c r="A12" s="236" t="n">
        <v>2022</v>
      </c>
      <c r="B12" s="239" t="n">
        <v>1</v>
      </c>
      <c r="C12" s="240" t="n">
        <v>44560</v>
      </c>
      <c r="D12" s="240" t="n">
        <v>630</v>
      </c>
      <c r="E12" s="240" t="n">
        <v>407</v>
      </c>
      <c r="F12" s="241" t="inlineStr">
        <is>
          <t>زوايا غساله 12 كيلو فوق اتوماتيك 16338000004069</t>
        </is>
      </c>
      <c r="G12" t="inlineStr">
        <is>
          <t>FMCFII21204069</t>
        </is>
      </c>
      <c r="H12" t="n">
        <v>214</v>
      </c>
      <c r="I12" s="243" t="n">
        <v>197.843</v>
      </c>
      <c r="J12" s="244" t="n">
        <v>230.157</v>
      </c>
      <c r="K12" s="245" t="n"/>
      <c r="L12" s="235" t="n"/>
      <c r="M12" s="235" t="n"/>
      <c r="N12" s="282">
        <f>IFERROR((L12-I12)/I12,"")</f>
        <v/>
      </c>
      <c r="O12" s="367" t="n"/>
      <c r="P12" s="367" t="n"/>
      <c r="Q12" s="367" t="n"/>
      <c r="R12" s="367" t="n"/>
      <c r="S12" s="367" t="n"/>
      <c r="T12" s="367" t="n"/>
      <c r="U12" s="367" t="n"/>
      <c r="V12" s="367" t="n"/>
      <c r="W12" s="367" t="n"/>
    </row>
    <row r="13" ht="20.25" customFormat="1" customHeight="1" s="242">
      <c r="A13" s="236" t="n">
        <v>2022</v>
      </c>
      <c r="B13" s="239" t="n">
        <v>1</v>
      </c>
      <c r="C13" s="240" t="n">
        <v>44560</v>
      </c>
      <c r="D13" s="240" t="n">
        <v>752</v>
      </c>
      <c r="E13" s="240" t="n">
        <v>434</v>
      </c>
      <c r="F13" s="241" t="inlineStr">
        <is>
          <t>LG Nano80-side-left</t>
        </is>
      </c>
      <c r="G13" t="inlineStr">
        <is>
          <t>FMLGEI3465NA80</t>
        </is>
      </c>
      <c r="H13" t="n">
        <v>52</v>
      </c>
      <c r="I13" s="243" t="n">
        <v>48.932</v>
      </c>
      <c r="J13" s="244" t="n">
        <v>55.692</v>
      </c>
      <c r="K13" s="245" t="n"/>
      <c r="L13" s="235" t="n"/>
      <c r="M13" s="235" t="n"/>
      <c r="N13" s="282">
        <f>IFERROR((L13-I13)/I13,"")</f>
        <v/>
      </c>
      <c r="O13" s="367" t="n"/>
      <c r="P13" s="367" t="n"/>
      <c r="Q13" s="367" t="n"/>
      <c r="R13" s="367" t="n"/>
      <c r="S13" s="367" t="n"/>
      <c r="T13" s="367" t="n"/>
      <c r="U13" s="367" t="n"/>
      <c r="V13" s="367" t="n"/>
      <c r="W13" s="367" t="n"/>
    </row>
    <row r="14" ht="20.25" customFormat="1" customHeight="1" s="242">
      <c r="A14" s="236" t="n">
        <v>2022</v>
      </c>
      <c r="B14" s="239" t="n">
        <v>1</v>
      </c>
      <c r="C14" s="240" t="n">
        <v>44560</v>
      </c>
      <c r="D14" s="240" t="n">
        <v>629</v>
      </c>
      <c r="E14" s="240" t="n">
        <v>407</v>
      </c>
      <c r="F14" s="241" t="inlineStr">
        <is>
          <t>جزء وسط غساله 12 كيلو فوق اتوماتيك 16338000004078</t>
        </is>
      </c>
      <c r="G14" t="inlineStr">
        <is>
          <t>FMCFII61204078</t>
        </is>
      </c>
      <c r="H14" t="n">
        <v>221</v>
      </c>
      <c r="I14" s="243" t="n">
        <v>203.983</v>
      </c>
      <c r="J14" s="244" t="n">
        <v>238.017</v>
      </c>
      <c r="K14" s="245" t="n"/>
      <c r="L14" s="235" t="n"/>
      <c r="M14" s="235" t="n"/>
      <c r="N14" s="282">
        <f>IFERROR((L14-I14)/I14,"")</f>
        <v/>
      </c>
      <c r="O14" s="367" t="n"/>
      <c r="P14" s="367" t="n"/>
      <c r="Q14" s="367" t="n"/>
      <c r="R14" s="367" t="n"/>
      <c r="S14" s="367" t="n"/>
      <c r="T14" s="367" t="n"/>
      <c r="U14" s="367" t="n"/>
      <c r="V14" s="367" t="n"/>
      <c r="W14" s="367" t="n"/>
    </row>
    <row r="15" ht="20.25" customFormat="1" customHeight="1" s="242">
      <c r="A15" s="236" t="n">
        <v>2022</v>
      </c>
      <c r="B15" s="239" t="n">
        <v>1</v>
      </c>
      <c r="C15" s="240" t="n">
        <v>44560</v>
      </c>
      <c r="D15" s="240" t="n">
        <v>751</v>
      </c>
      <c r="E15" s="240" t="n">
        <v>434</v>
      </c>
      <c r="F15" s="241" t="inlineStr">
        <is>
          <t>LG Nano80-top&amp;bottom</t>
        </is>
      </c>
      <c r="G15" t="inlineStr">
        <is>
          <t>FMLGEI1765NA80</t>
        </is>
      </c>
      <c r="H15" t="n">
        <v>1009</v>
      </c>
      <c r="I15" s="243" t="n">
        <v>949.4690000000001</v>
      </c>
      <c r="J15" s="244" t="n">
        <v>1080.639</v>
      </c>
      <c r="K15" s="245" t="n"/>
      <c r="L15" s="235" t="n"/>
      <c r="M15" s="235" t="n"/>
      <c r="N15" s="282">
        <f>IFERROR((L15-I15)/I15,"")</f>
        <v/>
      </c>
      <c r="O15" s="367" t="n"/>
      <c r="P15" s="367" t="n"/>
      <c r="Q15" s="367" t="n"/>
      <c r="R15" s="367" t="n"/>
      <c r="S15" s="367" t="n"/>
      <c r="T15" s="367" t="n"/>
      <c r="U15" s="367" t="n"/>
      <c r="V15" s="367" t="n"/>
      <c r="W15" s="367" t="n"/>
    </row>
    <row r="16" ht="20.25" customFormat="1" customHeight="1" s="242">
      <c r="A16" s="236" t="n">
        <v>2022</v>
      </c>
      <c r="B16" s="239" t="n">
        <v>1</v>
      </c>
      <c r="C16" s="240" t="n">
        <v>44560</v>
      </c>
      <c r="D16" s="240" t="n">
        <v>609</v>
      </c>
      <c r="E16" s="240" t="n">
        <v>395</v>
      </c>
      <c r="F16" s="241" t="inlineStr">
        <is>
          <t>قاعده فوم جديده- منلو</t>
        </is>
      </c>
      <c r="G16" t="inlineStr">
        <is>
          <t>FMMINI10000044</t>
        </is>
      </c>
      <c r="H16" t="n">
        <v>50</v>
      </c>
      <c r="I16" s="243" t="n">
        <v>46.5</v>
      </c>
      <c r="J16" s="244" t="n">
        <v>53.5</v>
      </c>
      <c r="K16" s="245" t="n"/>
      <c r="L16" s="235" t="n"/>
      <c r="M16" s="235" t="n"/>
      <c r="N16" s="282">
        <f>IFERROR((L16-I16)/I16,"")</f>
        <v/>
      </c>
      <c r="O16" s="367" t="n"/>
      <c r="P16" s="367" t="n"/>
      <c r="Q16" s="367" t="n"/>
      <c r="R16" s="367" t="n"/>
      <c r="S16" s="367" t="n"/>
      <c r="T16" s="367" t="n"/>
      <c r="U16" s="367" t="n"/>
      <c r="V16" s="367" t="n"/>
      <c r="W16" s="367" t="n"/>
    </row>
    <row r="17" ht="20.25" customFormat="1" customHeight="1" s="242">
      <c r="A17" s="236" t="n">
        <v>2022</v>
      </c>
      <c r="B17" s="239" t="n">
        <v>1</v>
      </c>
      <c r="C17" s="240" t="n">
        <v>44560</v>
      </c>
      <c r="D17" s="240" t="n">
        <v>273</v>
      </c>
      <c r="E17" s="240" t="n">
        <v>137</v>
      </c>
      <c r="F17" s="241" t="inlineStr">
        <is>
          <t>صندوق سمك 25 ك بني سويف</t>
        </is>
      </c>
      <c r="G17" t="inlineStr">
        <is>
          <t>FM000B25000000</t>
        </is>
      </c>
      <c r="H17" t="n">
        <v>564</v>
      </c>
      <c r="I17" s="243" t="n">
        <v>524.52</v>
      </c>
      <c r="J17" s="244" t="n">
        <v>603.48</v>
      </c>
      <c r="K17" s="245" t="n"/>
      <c r="L17" s="235" t="n"/>
      <c r="M17" s="235" t="n"/>
      <c r="N17" s="282">
        <f>IFERROR((L17-I17)/I17,"")</f>
        <v/>
      </c>
      <c r="O17" s="367" t="n"/>
      <c r="P17" s="367" t="n"/>
      <c r="Q17" s="367" t="n"/>
      <c r="R17" s="367" t="n"/>
      <c r="S17" s="367" t="n"/>
      <c r="T17" s="367" t="n"/>
      <c r="U17" s="367" t="n"/>
      <c r="V17" s="367" t="n"/>
      <c r="W17" s="367" t="n"/>
    </row>
    <row r="18" ht="20.25" customFormat="1" customHeight="1" s="242">
      <c r="A18" s="236" t="n">
        <v>2022</v>
      </c>
      <c r="B18" s="239" t="n">
        <v>1</v>
      </c>
      <c r="C18" s="240" t="n">
        <v>44560</v>
      </c>
      <c r="D18" s="240" t="n">
        <v>438</v>
      </c>
      <c r="E18" s="240" t="n">
        <v>376</v>
      </c>
      <c r="F18" s="241" t="inlineStr">
        <is>
          <t xml:space="preserve">LG43LM63/UM73 </t>
        </is>
      </c>
      <c r="G18" t="inlineStr">
        <is>
          <t>FMLGEI43LM6373</t>
        </is>
      </c>
      <c r="H18" t="n">
        <v>335</v>
      </c>
      <c r="I18" s="243" t="n">
        <v>315.235</v>
      </c>
      <c r="J18" s="244" t="n">
        <v>358.785</v>
      </c>
      <c r="K18" s="245" t="n"/>
      <c r="L18" s="235" t="n"/>
      <c r="M18" s="235" t="n"/>
      <c r="N18" s="282">
        <f>IFERROR((L18-I18)/I18,"")</f>
        <v/>
      </c>
      <c r="O18" s="367" t="n"/>
      <c r="P18" s="367" t="n"/>
      <c r="Q18" s="367" t="n"/>
      <c r="R18" s="367" t="n"/>
      <c r="S18" s="367" t="n"/>
      <c r="T18" s="367" t="n"/>
      <c r="U18" s="367" t="n"/>
      <c r="V18" s="367" t="n"/>
      <c r="W18" s="367" t="n"/>
    </row>
    <row r="19" ht="20.25" customFormat="1" customHeight="1" s="242">
      <c r="A19" s="236" t="n">
        <v>2022</v>
      </c>
      <c r="B19" s="239" t="n">
        <v>1</v>
      </c>
      <c r="C19" s="240" t="n">
        <v>44560</v>
      </c>
      <c r="D19" s="240" t="n">
        <v>556</v>
      </c>
      <c r="E19" s="240" t="n">
        <v>384</v>
      </c>
      <c r="F19" s="241" t="inlineStr">
        <is>
          <t>LG 65 UM 73 top&amp;bottom</t>
        </is>
      </c>
      <c r="G19" t="inlineStr">
        <is>
          <t>FMLGEI65UM7301</t>
        </is>
      </c>
      <c r="H19" t="n">
        <v>1066</v>
      </c>
      <c r="I19" s="243" t="n">
        <v>1003.106</v>
      </c>
      <c r="J19" s="244" t="n">
        <v>1141.686</v>
      </c>
      <c r="K19" s="245" t="n"/>
      <c r="L19" s="235" t="n"/>
      <c r="M19" s="235" t="n"/>
      <c r="N19" s="282">
        <f>IFERROR((L19-I19)/I19,"")</f>
        <v/>
      </c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</row>
    <row r="20" ht="20.25" customFormat="1" customHeight="1" s="242">
      <c r="A20" s="236" t="n">
        <v>2022</v>
      </c>
      <c r="B20" s="239" t="n">
        <v>1</v>
      </c>
      <c r="C20" s="240" t="n">
        <v>44562</v>
      </c>
      <c r="D20" s="240" t="n">
        <v>751</v>
      </c>
      <c r="E20" s="240" t="n">
        <v>434</v>
      </c>
      <c r="F20" s="241" t="inlineStr">
        <is>
          <t>LG Nano80-top&amp;bottom</t>
        </is>
      </c>
      <c r="G20" t="inlineStr">
        <is>
          <t>FMLGEI1765NA80</t>
        </is>
      </c>
      <c r="H20" t="n">
        <v>1009</v>
      </c>
      <c r="I20" s="243" t="n">
        <v>949.4690000000001</v>
      </c>
      <c r="J20" s="244" t="n">
        <v>1080.639</v>
      </c>
      <c r="K20" s="245" t="n"/>
      <c r="L20" s="235" t="n"/>
      <c r="M20" s="235" t="n"/>
      <c r="N20" s="282">
        <f>IFERROR((L20-I20)/I20,"")</f>
        <v/>
      </c>
      <c r="O20" s="367" t="n"/>
      <c r="P20" s="367" t="n"/>
      <c r="Q20" s="367" t="n"/>
      <c r="R20" s="367" t="n"/>
      <c r="S20" s="367" t="n"/>
      <c r="T20" s="367" t="n"/>
      <c r="U20" s="367" t="n"/>
      <c r="V20" s="367" t="n"/>
      <c r="W20" s="367" t="n"/>
    </row>
    <row r="21" ht="20.25" customFormat="1" customHeight="1" s="242">
      <c r="A21" s="236" t="n">
        <v>2022</v>
      </c>
      <c r="B21" s="239" t="n">
        <v>1</v>
      </c>
      <c r="C21" s="240" t="n">
        <v>44562</v>
      </c>
      <c r="D21" s="240" t="n">
        <v>254</v>
      </c>
      <c r="E21" s="240" t="n">
        <v>334</v>
      </c>
      <c r="F21" s="241" t="inlineStr">
        <is>
          <t>طقم سخان بلونايل ذو 4 اطقم</t>
        </is>
      </c>
      <c r="G21" t="inlineStr">
        <is>
          <t>FMDAHI40000000</t>
        </is>
      </c>
      <c r="H21" t="n">
        <v>203</v>
      </c>
      <c r="I21" s="243" t="n">
        <v>188.79</v>
      </c>
      <c r="J21" s="244" t="n">
        <v>217.21</v>
      </c>
      <c r="K21" s="245" t="n"/>
      <c r="L21" s="235" t="n"/>
      <c r="M21" s="235" t="n"/>
      <c r="N21" s="282">
        <f>IFERROR((L21-I21)/I21,"")</f>
        <v/>
      </c>
      <c r="O21" s="367" t="n"/>
      <c r="P21" s="367" t="n"/>
      <c r="Q21" s="367" t="n"/>
      <c r="R21" s="367" t="n"/>
      <c r="S21" s="367" t="n"/>
      <c r="T21" s="367" t="n"/>
      <c r="U21" s="367" t="n"/>
      <c r="V21" s="367" t="n"/>
      <c r="W21" s="367" t="n"/>
    </row>
    <row r="22" ht="20.25" customFormat="1" customHeight="1" s="242">
      <c r="A22" s="236" t="n">
        <v>2022</v>
      </c>
      <c r="B22" s="239" t="n">
        <v>1</v>
      </c>
      <c r="C22" s="240" t="n">
        <v>44562</v>
      </c>
      <c r="D22" s="240" t="n">
        <v>273</v>
      </c>
      <c r="E22" s="240" t="n">
        <v>137</v>
      </c>
      <c r="F22" s="241" t="inlineStr">
        <is>
          <t>صندوق سمك 25 ك بني سويف</t>
        </is>
      </c>
      <c r="G22" t="inlineStr">
        <is>
          <t>FM000B25000000</t>
        </is>
      </c>
      <c r="H22" t="n">
        <v>564</v>
      </c>
      <c r="I22" s="243" t="n">
        <v>524.52</v>
      </c>
      <c r="J22" s="244" t="n">
        <v>603.48</v>
      </c>
      <c r="K22" s="245" t="n"/>
      <c r="L22" s="235" t="n"/>
      <c r="M22" s="235" t="n"/>
      <c r="N22" s="282">
        <f>IFERROR((L22-I22)/I22,"")</f>
        <v/>
      </c>
      <c r="O22" s="367" t="n"/>
      <c r="P22" s="367" t="n"/>
      <c r="Q22" s="367" t="n"/>
      <c r="R22" s="367" t="n"/>
      <c r="S22" s="367" t="n"/>
      <c r="T22" s="367" t="n"/>
      <c r="U22" s="367" t="n"/>
      <c r="V22" s="367" t="n"/>
      <c r="W22" s="367" t="n"/>
    </row>
    <row r="23" ht="20.25" customFormat="1" customHeight="1" s="242">
      <c r="A23" s="236" t="n">
        <v>2022</v>
      </c>
      <c r="B23" s="239" t="n">
        <v>1</v>
      </c>
      <c r="C23" s="240" t="n">
        <v>44562</v>
      </c>
      <c r="D23" s="240" t="n">
        <v>627</v>
      </c>
      <c r="E23" s="240" t="n">
        <v>407</v>
      </c>
      <c r="F23" s="241" t="inlineStr">
        <is>
          <t>قاعدة غساله 12 كيلو فوق اتوماتيك p73001989040</t>
        </is>
      </c>
      <c r="G23" t="inlineStr">
        <is>
          <t>FMCFII11289040</t>
        </is>
      </c>
      <c r="H23" t="n">
        <v>418.5</v>
      </c>
      <c r="I23" s="243" t="n">
        <v>384.97815</v>
      </c>
      <c r="J23" s="244" t="n">
        <v>452.02185</v>
      </c>
      <c r="K23" s="245" t="n"/>
      <c r="L23" s="235" t="n"/>
      <c r="M23" s="235" t="n"/>
      <c r="N23" s="282">
        <f>IFERROR((L23-I23)/I23,"")</f>
        <v/>
      </c>
      <c r="O23" s="367" t="n"/>
      <c r="P23" s="367" t="n"/>
      <c r="Q23" s="367" t="n"/>
      <c r="R23" s="367" t="n"/>
      <c r="S23" s="367" t="n"/>
      <c r="T23" s="367" t="n"/>
      <c r="U23" s="367" t="n"/>
      <c r="V23" s="367" t="n"/>
      <c r="W23" s="367" t="n"/>
    </row>
    <row r="24" ht="20.25" customFormat="1" customHeight="1" s="242">
      <c r="A24" s="236" t="n">
        <v>2022</v>
      </c>
      <c r="B24" s="239" t="n">
        <v>1</v>
      </c>
      <c r="C24" s="240" t="n">
        <v>44562</v>
      </c>
      <c r="D24" s="240" t="n">
        <v>628</v>
      </c>
      <c r="E24" s="240" t="n">
        <v>407</v>
      </c>
      <c r="F24" s="241" t="inlineStr">
        <is>
          <t>كفر غساله 12 كيلو فوق اتوماتيك 16338000004068</t>
        </is>
      </c>
      <c r="G24" t="inlineStr">
        <is>
          <t>FMCFII71204068</t>
        </is>
      </c>
      <c r="H24" t="n">
        <v>330</v>
      </c>
      <c r="I24" s="243" t="n">
        <v>303.996</v>
      </c>
      <c r="J24" s="244" t="n">
        <v>356.004</v>
      </c>
      <c r="K24" s="245" t="n"/>
      <c r="L24" s="235" t="n"/>
      <c r="M24" s="235" t="n"/>
      <c r="N24" s="282">
        <f>IFERROR((L24-I24)/I24,"")</f>
        <v/>
      </c>
      <c r="O24" s="367" t="n"/>
      <c r="P24" s="367" t="n"/>
      <c r="Q24" s="367" t="n"/>
      <c r="R24" s="367" t="n"/>
      <c r="S24" s="367" t="n"/>
      <c r="T24" s="367" t="n"/>
      <c r="U24" s="367" t="n"/>
      <c r="V24" s="367" t="n"/>
      <c r="W24" s="367" t="n"/>
    </row>
    <row r="25" ht="20.25" customFormat="1" customHeight="1" s="242">
      <c r="A25" s="236" t="n">
        <v>2022</v>
      </c>
      <c r="B25" s="239" t="n">
        <v>1</v>
      </c>
      <c r="C25" s="240" t="n">
        <v>44562</v>
      </c>
      <c r="D25" s="240" t="n">
        <v>308</v>
      </c>
      <c r="E25" s="240" t="n">
        <v>167</v>
      </c>
      <c r="F25" s="241" t="inlineStr">
        <is>
          <t>زانوسى العبد 305</t>
        </is>
      </c>
      <c r="G25" t="inlineStr">
        <is>
          <t>FMABDI30500000</t>
        </is>
      </c>
      <c r="H25" t="n">
        <v>297</v>
      </c>
      <c r="I25" s="243" t="n">
        <v>276.21</v>
      </c>
      <c r="J25" s="244" t="n">
        <v>317.79</v>
      </c>
      <c r="K25" s="245" t="n"/>
      <c r="L25" s="235" t="n"/>
      <c r="M25" s="235" t="n"/>
      <c r="N25" s="282">
        <f>IFERROR((L25-I25)/I25,"")</f>
        <v/>
      </c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</row>
    <row r="26" ht="20.25" customFormat="1" customHeight="1" s="242">
      <c r="A26" s="236" t="n">
        <v>2022</v>
      </c>
      <c r="B26" s="239" t="n">
        <v>1</v>
      </c>
      <c r="C26" s="240" t="n">
        <v>44562</v>
      </c>
      <c r="D26" s="240" t="n">
        <v>556</v>
      </c>
      <c r="E26" s="240" t="n">
        <v>384</v>
      </c>
      <c r="F26" s="241" t="inlineStr">
        <is>
          <t>LG 65 UM 73 top&amp;bottom</t>
        </is>
      </c>
      <c r="G26" t="inlineStr">
        <is>
          <t>FMLGEI65UM7301</t>
        </is>
      </c>
      <c r="H26" t="n">
        <v>1066</v>
      </c>
      <c r="I26" s="243" t="n">
        <v>1003.106</v>
      </c>
      <c r="J26" s="244" t="n">
        <v>1141.686</v>
      </c>
      <c r="K26" s="245" t="n"/>
      <c r="L26" s="235" t="n"/>
      <c r="M26" s="235" t="n"/>
      <c r="N26" s="282">
        <f>IFERROR((L26-I26)/I26,"")</f>
        <v/>
      </c>
      <c r="O26" s="367" t="n"/>
      <c r="P26" s="367" t="n"/>
      <c r="Q26" s="367" t="n"/>
      <c r="R26" s="367" t="n"/>
      <c r="S26" s="367" t="n"/>
      <c r="T26" s="367" t="n"/>
      <c r="U26" s="367" t="n"/>
      <c r="V26" s="367" t="n"/>
      <c r="W26" s="367" t="n"/>
    </row>
    <row r="27" ht="20.25" customFormat="1" customHeight="1" s="242">
      <c r="A27" s="236" t="n">
        <v>2022</v>
      </c>
      <c r="B27" s="239" t="n">
        <v>1</v>
      </c>
      <c r="C27" s="240" t="n">
        <v>44562</v>
      </c>
      <c r="D27" s="240" t="n">
        <v>438</v>
      </c>
      <c r="E27" s="240" t="n">
        <v>376</v>
      </c>
      <c r="F27" s="241" t="inlineStr">
        <is>
          <t xml:space="preserve">LG43LM63/UM73 </t>
        </is>
      </c>
      <c r="G27" t="inlineStr">
        <is>
          <t>FMLGEI43LM6373</t>
        </is>
      </c>
      <c r="H27" t="n">
        <v>335</v>
      </c>
      <c r="I27" s="243" t="n">
        <v>315.235</v>
      </c>
      <c r="J27" s="244" t="n">
        <v>358.785</v>
      </c>
      <c r="K27" s="245" t="n"/>
      <c r="L27" s="235" t="n"/>
      <c r="M27" s="235" t="n"/>
      <c r="N27" s="282">
        <f>IFERROR((L27-I27)/I27,"")</f>
        <v/>
      </c>
      <c r="O27" s="367" t="n"/>
      <c r="P27" s="367" t="n"/>
      <c r="Q27" s="367" t="n"/>
      <c r="R27" s="367" t="n"/>
      <c r="S27" s="367" t="n"/>
      <c r="T27" s="367" t="n"/>
      <c r="U27" s="367" t="n"/>
      <c r="V27" s="367" t="n"/>
      <c r="W27" s="367" t="n"/>
    </row>
    <row r="28" ht="20.25" customFormat="1" customHeight="1" s="242">
      <c r="A28" s="236" t="n">
        <v>2022</v>
      </c>
      <c r="B28" s="239" t="n">
        <v>1</v>
      </c>
      <c r="C28" s="240" t="n">
        <v>44562</v>
      </c>
      <c r="D28" s="240" t="n">
        <v>752</v>
      </c>
      <c r="E28" s="240" t="n">
        <v>434</v>
      </c>
      <c r="F28" s="241" t="inlineStr">
        <is>
          <t>LG Nano80-side-left</t>
        </is>
      </c>
      <c r="G28" t="inlineStr">
        <is>
          <t>FMLGEI3465NA80</t>
        </is>
      </c>
      <c r="H28" t="n">
        <v>52</v>
      </c>
      <c r="I28" s="243" t="n">
        <v>48.932</v>
      </c>
      <c r="J28" s="244" t="n">
        <v>55.692</v>
      </c>
      <c r="K28" s="245" t="n"/>
      <c r="L28" s="235" t="n"/>
      <c r="M28" s="235" t="n"/>
      <c r="N28" s="282">
        <f>IFERROR((L28-I28)/I28,"")</f>
        <v/>
      </c>
      <c r="O28" s="367" t="n"/>
      <c r="P28" s="367" t="n"/>
      <c r="Q28" s="367" t="n"/>
      <c r="R28" s="367" t="n"/>
      <c r="S28" s="367" t="n"/>
      <c r="T28" s="367" t="n"/>
      <c r="U28" s="367" t="n"/>
      <c r="V28" s="367" t="n"/>
      <c r="W28" s="367" t="n"/>
    </row>
    <row r="29" ht="20.25" customFormat="1" customHeight="1" s="242">
      <c r="A29" s="236" t="n">
        <v>2022</v>
      </c>
      <c r="B29" s="239" t="n">
        <v>1</v>
      </c>
      <c r="C29" s="240" t="n">
        <v>44562</v>
      </c>
      <c r="D29" s="240" t="n">
        <v>659</v>
      </c>
      <c r="E29" s="240" t="n">
        <v>416</v>
      </c>
      <c r="F29" s="241" t="inlineStr">
        <is>
          <t>75UP77 MFZ65917901-  FRONT</t>
        </is>
      </c>
      <c r="G29" t="inlineStr">
        <is>
          <t>FMLGEI375UP770</t>
        </is>
      </c>
      <c r="H29" t="n">
        <v>301</v>
      </c>
      <c r="I29" s="243" t="n">
        <v>283.241</v>
      </c>
      <c r="J29" s="244" t="n">
        <v>322.371</v>
      </c>
      <c r="K29" s="245" t="n"/>
      <c r="L29" s="235" t="n"/>
      <c r="M29" s="235" t="n"/>
      <c r="N29" s="282">
        <f>IFERROR((L29-I29)/I29,"")</f>
        <v/>
      </c>
      <c r="O29" s="367" t="n"/>
      <c r="P29" s="367" t="n"/>
      <c r="Q29" s="367" t="n"/>
      <c r="R29" s="367" t="n"/>
      <c r="S29" s="367" t="n"/>
      <c r="T29" s="367" t="n"/>
      <c r="U29" s="367" t="n"/>
      <c r="V29" s="367" t="n"/>
      <c r="W29" s="367" t="n"/>
    </row>
    <row r="30" ht="20.25" customFormat="1" customHeight="1" s="242">
      <c r="A30" s="236" t="n">
        <v>2022</v>
      </c>
      <c r="B30" s="239" t="n">
        <v>1</v>
      </c>
      <c r="C30" s="240" t="n">
        <v>44562</v>
      </c>
      <c r="D30" s="240" t="n">
        <v>557</v>
      </c>
      <c r="E30" s="240" t="n">
        <v>384</v>
      </c>
      <c r="F30" s="241" t="inlineStr">
        <is>
          <t>LGLG65UM73 LR</t>
        </is>
      </c>
      <c r="G30" t="inlineStr">
        <is>
          <t>FMLGEI65UM7302</t>
        </is>
      </c>
      <c r="H30" t="n">
        <v>182</v>
      </c>
      <c r="I30" s="243" t="n">
        <v>171.262</v>
      </c>
      <c r="J30" s="244" t="n">
        <v>194.922</v>
      </c>
      <c r="K30" s="245" t="n"/>
      <c r="L30" s="235" t="n"/>
      <c r="M30" s="235" t="n"/>
      <c r="N30" s="282">
        <f>IFERROR((L30-I30)/I30,"")</f>
        <v/>
      </c>
      <c r="O30" s="367" t="n"/>
      <c r="P30" s="367" t="n"/>
      <c r="Q30" s="367" t="n"/>
      <c r="R30" s="367" t="n"/>
      <c r="S30" s="367" t="n"/>
      <c r="T30" s="367" t="n"/>
      <c r="U30" s="367" t="n"/>
      <c r="V30" s="367" t="n"/>
      <c r="W30" s="367" t="n"/>
    </row>
    <row r="31" ht="20.25" customFormat="1" customHeight="1" s="242">
      <c r="A31" s="236" t="n">
        <v>2022</v>
      </c>
      <c r="B31" s="239" t="n">
        <v>1</v>
      </c>
      <c r="C31" s="240" t="n">
        <v>44562</v>
      </c>
      <c r="D31" s="240" t="n">
        <v>438</v>
      </c>
      <c r="E31" s="240" t="n">
        <v>376</v>
      </c>
      <c r="F31" s="241" t="inlineStr">
        <is>
          <t xml:space="preserve">LG43LM63/UM73 </t>
        </is>
      </c>
      <c r="G31" t="inlineStr">
        <is>
          <t>FMLGEI43LM6373</t>
        </is>
      </c>
      <c r="H31" t="n">
        <v>335</v>
      </c>
      <c r="I31" s="243" t="n">
        <v>315.235</v>
      </c>
      <c r="J31" s="244" t="n">
        <v>358.785</v>
      </c>
      <c r="K31" s="245" t="n"/>
      <c r="L31" s="235" t="n"/>
      <c r="M31" s="235" t="n"/>
      <c r="N31" s="282">
        <f>IFERROR((L31-I31)/I31,"")</f>
        <v/>
      </c>
      <c r="O31" s="367" t="n"/>
      <c r="P31" s="367" t="n"/>
      <c r="Q31" s="367" t="n"/>
      <c r="R31" s="367" t="n"/>
      <c r="S31" s="367" t="n"/>
      <c r="T31" s="367" t="n"/>
      <c r="U31" s="367" t="n"/>
      <c r="V31" s="367" t="n"/>
      <c r="W31" s="367" t="n"/>
    </row>
    <row r="32" ht="20.25" customFormat="1" customHeight="1" s="242">
      <c r="A32" s="236" t="n">
        <v>2022</v>
      </c>
      <c r="B32" s="239" t="n">
        <v>1</v>
      </c>
      <c r="C32" s="240" t="n">
        <v>44562</v>
      </c>
      <c r="D32" s="240" t="n">
        <v>629</v>
      </c>
      <c r="E32" s="240" t="n">
        <v>407</v>
      </c>
      <c r="F32" s="241" t="inlineStr">
        <is>
          <t>جزء وسط غساله 12 كيلو فوق اتوماتيك 16338000004078</t>
        </is>
      </c>
      <c r="G32" t="inlineStr">
        <is>
          <t>FMCFII61204078</t>
        </is>
      </c>
      <c r="H32" t="n">
        <v>221</v>
      </c>
      <c r="I32" s="243" t="n">
        <v>203.983</v>
      </c>
      <c r="J32" s="244" t="n">
        <v>238.017</v>
      </c>
      <c r="K32" s="245" t="n"/>
      <c r="L32" s="235" t="n"/>
      <c r="M32" s="235" t="n"/>
      <c r="N32" s="282">
        <f>IFERROR((L32-I32)/I32,"")</f>
        <v/>
      </c>
      <c r="O32" s="367" t="n"/>
      <c r="P32" s="367" t="n"/>
      <c r="Q32" s="367" t="n"/>
      <c r="R32" s="367" t="n"/>
      <c r="S32" s="367" t="n"/>
      <c r="T32" s="367" t="n"/>
      <c r="U32" s="367" t="n"/>
      <c r="V32" s="367" t="n"/>
      <c r="W32" s="367" t="n"/>
    </row>
    <row r="33" ht="20.25" customFormat="1" customHeight="1" s="242">
      <c r="A33" s="236" t="n">
        <v>2022</v>
      </c>
      <c r="B33" s="239" t="n">
        <v>1</v>
      </c>
      <c r="C33" s="240" t="n">
        <v>44562</v>
      </c>
      <c r="D33" s="240" t="n">
        <v>630</v>
      </c>
      <c r="E33" s="240" t="n">
        <v>407</v>
      </c>
      <c r="F33" s="241" t="inlineStr">
        <is>
          <t>زوايا غساله 12 كيلو فوق اتوماتيك 16338000004069</t>
        </is>
      </c>
      <c r="G33" t="inlineStr">
        <is>
          <t>FMCFII21204069</t>
        </is>
      </c>
      <c r="H33" t="n">
        <v>214</v>
      </c>
      <c r="I33" s="243" t="n">
        <v>197.843</v>
      </c>
      <c r="J33" s="244" t="n">
        <v>230.157</v>
      </c>
      <c r="K33" s="245" t="n"/>
      <c r="L33" s="235" t="n"/>
      <c r="M33" s="235" t="n"/>
      <c r="N33" s="282">
        <f>IFERROR((L33-I33)/I33,"")</f>
        <v/>
      </c>
      <c r="O33" s="367" t="n"/>
      <c r="P33" s="367" t="n"/>
      <c r="Q33" s="367" t="n"/>
      <c r="R33" s="367" t="n"/>
      <c r="S33" s="367" t="n"/>
      <c r="T33" s="367" t="n"/>
      <c r="U33" s="367" t="n"/>
      <c r="V33" s="367" t="n"/>
      <c r="W33" s="367" t="n"/>
    </row>
    <row r="34" ht="20.25" customFormat="1" customHeight="1" s="242">
      <c r="A34" s="236" t="n">
        <v>2022</v>
      </c>
      <c r="B34" s="239" t="n">
        <v>1</v>
      </c>
      <c r="C34" s="240" t="n">
        <v>44563</v>
      </c>
      <c r="D34" s="240" t="n">
        <v>273</v>
      </c>
      <c r="E34" s="240" t="n">
        <v>137</v>
      </c>
      <c r="F34" s="241" t="inlineStr">
        <is>
          <t>صندوق سمك 25 ك بني سويف</t>
        </is>
      </c>
      <c r="G34" t="inlineStr">
        <is>
          <t>FM000B25000000</t>
        </is>
      </c>
      <c r="H34" t="n">
        <v>564</v>
      </c>
      <c r="I34" s="243" t="n">
        <v>524.52</v>
      </c>
      <c r="J34" s="244" t="n">
        <v>603.48</v>
      </c>
      <c r="K34" s="245" t="n"/>
      <c r="L34" s="235" t="n"/>
      <c r="M34" s="235" t="n"/>
      <c r="N34" s="282">
        <f>IFERROR((L34-I34)/I34,"")</f>
        <v/>
      </c>
      <c r="O34" s="367" t="n"/>
      <c r="P34" s="367" t="n"/>
      <c r="Q34" s="367" t="n"/>
      <c r="R34" s="367" t="n"/>
      <c r="S34" s="367" t="n"/>
      <c r="T34" s="367" t="n"/>
      <c r="U34" s="367" t="n"/>
      <c r="V34" s="367" t="n"/>
      <c r="W34" s="367" t="n"/>
    </row>
    <row r="35" ht="20.25" customFormat="1" customHeight="1" s="242">
      <c r="A35" s="236" t="n">
        <v>2022</v>
      </c>
      <c r="B35" s="239" t="n">
        <v>1</v>
      </c>
      <c r="C35" s="240" t="n">
        <v>44563</v>
      </c>
      <c r="D35" s="240" t="n">
        <v>160</v>
      </c>
      <c r="E35" s="240" t="n">
        <v>236</v>
      </c>
      <c r="F35" s="241" t="inlineStr">
        <is>
          <t>فوم طقم رويال جاز المعدل</t>
        </is>
      </c>
      <c r="G35" t="inlineStr">
        <is>
          <t>FMROGI20000000</t>
        </is>
      </c>
      <c r="H35" t="n">
        <v>200</v>
      </c>
      <c r="I35" s="243" t="n">
        <v>186</v>
      </c>
      <c r="J35" s="244" t="n">
        <v>214</v>
      </c>
      <c r="K35" s="245" t="n"/>
      <c r="L35" s="235" t="n"/>
      <c r="M35" s="235" t="n"/>
      <c r="N35" s="282">
        <f>IFERROR((L35-I35)/I35,"")</f>
        <v/>
      </c>
      <c r="O35" s="367" t="n"/>
      <c r="P35" s="367" t="n"/>
      <c r="Q35" s="367" t="n"/>
      <c r="R35" s="367" t="n"/>
      <c r="S35" s="367" t="n"/>
      <c r="T35" s="367" t="n"/>
      <c r="U35" s="367" t="n"/>
      <c r="V35" s="367" t="n"/>
      <c r="W35" s="367" t="n"/>
    </row>
    <row r="36" ht="20.25" customFormat="1" customHeight="1" s="242">
      <c r="A36" s="236" t="n">
        <v>2022</v>
      </c>
      <c r="B36" s="239" t="n">
        <v>1</v>
      </c>
      <c r="C36" s="240" t="n">
        <v>44563</v>
      </c>
      <c r="D36" s="240" t="n">
        <v>12</v>
      </c>
      <c r="E36" s="240" t="n">
        <v>4</v>
      </c>
      <c r="F36" s="241" t="inlineStr">
        <is>
          <t>فوم جانب حمايه شمال</t>
        </is>
      </c>
      <c r="G36" t="inlineStr">
        <is>
          <t>FMDACI40000000</t>
        </is>
      </c>
      <c r="H36" t="n">
        <v>212</v>
      </c>
      <c r="I36" s="243" t="n">
        <v>197.16</v>
      </c>
      <c r="J36" s="244" t="n">
        <v>226.84</v>
      </c>
      <c r="K36" s="245" t="n"/>
      <c r="L36" s="235" t="n"/>
      <c r="M36" s="235" t="n"/>
      <c r="N36" s="282">
        <f>IFERROR((L36-I36)/I36,"")</f>
        <v/>
      </c>
      <c r="O36" s="367" t="n"/>
      <c r="P36" s="367" t="n"/>
      <c r="Q36" s="367" t="n"/>
      <c r="R36" s="367" t="n"/>
      <c r="S36" s="367" t="n"/>
      <c r="T36" s="367" t="n"/>
      <c r="U36" s="367" t="n"/>
      <c r="V36" s="367" t="n"/>
      <c r="W36" s="367" t="n"/>
    </row>
    <row r="37" ht="20.25" customFormat="1" customHeight="1" s="242">
      <c r="A37" s="236" t="n">
        <v>2022</v>
      </c>
      <c r="B37" s="239" t="n">
        <v>1</v>
      </c>
      <c r="C37" s="240" t="n">
        <v>44563</v>
      </c>
      <c r="D37" s="240" t="n">
        <v>439</v>
      </c>
      <c r="E37" s="240" t="n">
        <v>377</v>
      </c>
      <c r="F37" s="241" t="inlineStr">
        <is>
          <t>زانوسى العبد 305</t>
        </is>
      </c>
      <c r="G37" t="inlineStr">
        <is>
          <t>FMABDI30500000</t>
        </is>
      </c>
      <c r="H37" t="n">
        <v>343</v>
      </c>
      <c r="I37" s="243" t="n">
        <v>308.7</v>
      </c>
      <c r="J37" s="244" t="n">
        <v>377.3</v>
      </c>
      <c r="K37" s="245" t="n"/>
      <c r="L37" s="235" t="n"/>
      <c r="M37" s="235" t="n"/>
      <c r="N37" s="282">
        <f>IFERROR((L37-I37)/I37,"")</f>
        <v/>
      </c>
      <c r="O37" s="367" t="n"/>
      <c r="P37" s="367" t="n"/>
      <c r="Q37" s="367" t="n"/>
      <c r="R37" s="367" t="n"/>
      <c r="S37" s="367" t="n"/>
      <c r="T37" s="367" t="n"/>
      <c r="U37" s="367" t="n"/>
      <c r="V37" s="367" t="n"/>
      <c r="W37" s="367" t="n"/>
    </row>
    <row r="38" ht="20.25" customFormat="1" customHeight="1" s="242">
      <c r="A38" s="236" t="n">
        <v>2022</v>
      </c>
      <c r="B38" s="239" t="n">
        <v>1</v>
      </c>
      <c r="C38" s="240" t="n">
        <v>44563</v>
      </c>
      <c r="D38" s="240" t="n">
        <v>650</v>
      </c>
      <c r="E38" s="240" t="n">
        <v>414</v>
      </c>
      <c r="F38" s="241" t="inlineStr">
        <is>
          <t>فوم فلتر منلو سفلى</t>
        </is>
      </c>
      <c r="G38" t="inlineStr">
        <is>
          <t>FMMINI10000050</t>
        </is>
      </c>
      <c r="H38" t="n">
        <v>131</v>
      </c>
      <c r="I38" s="243" t="n">
        <v>121.83</v>
      </c>
      <c r="J38" s="244" t="n">
        <v>140.17</v>
      </c>
      <c r="K38" s="245" t="n"/>
      <c r="L38" s="235" t="n"/>
      <c r="M38" s="235" t="n"/>
      <c r="N38" s="282">
        <f>IFERROR((L38-I38)/I38,"")</f>
        <v/>
      </c>
      <c r="O38" s="367" t="n"/>
      <c r="P38" s="367" t="n"/>
      <c r="Q38" s="367" t="n"/>
      <c r="R38" s="367" t="n"/>
      <c r="S38" s="367" t="n"/>
      <c r="T38" s="367" t="n"/>
      <c r="U38" s="367" t="n"/>
      <c r="V38" s="367" t="n"/>
      <c r="W38" s="367" t="n"/>
    </row>
    <row r="39" ht="20.25" customFormat="1" customHeight="1" s="242">
      <c r="A39" s="236" t="n">
        <v>2022</v>
      </c>
      <c r="B39" s="239" t="n">
        <v>1</v>
      </c>
      <c r="C39" s="240" t="n">
        <v>44563</v>
      </c>
      <c r="D39" s="240" t="n">
        <v>650</v>
      </c>
      <c r="E39" s="240" t="n">
        <v>414</v>
      </c>
      <c r="F39" s="241" t="inlineStr">
        <is>
          <t>فوم فلتر منلو سفلى</t>
        </is>
      </c>
      <c r="G39" t="inlineStr">
        <is>
          <t>FMMINI10000050</t>
        </is>
      </c>
      <c r="H39" t="n">
        <v>131</v>
      </c>
      <c r="I39" s="243" t="n">
        <v>121.83</v>
      </c>
      <c r="J39" s="244" t="n">
        <v>140.17</v>
      </c>
      <c r="K39" s="245" t="n"/>
      <c r="L39" s="235" t="n"/>
      <c r="M39" s="235" t="n"/>
      <c r="N39" s="282">
        <f>IFERROR((L39-I39)/I39,"")</f>
        <v/>
      </c>
      <c r="O39" s="367" t="n"/>
      <c r="P39" s="367" t="n"/>
      <c r="Q39" s="367" t="n"/>
      <c r="R39" s="367" t="n"/>
      <c r="S39" s="367" t="n"/>
      <c r="T39" s="367" t="n"/>
      <c r="U39" s="367" t="n"/>
      <c r="V39" s="367" t="n"/>
      <c r="W39" s="367" t="n"/>
    </row>
    <row r="40" ht="20.25" customFormat="1" customHeight="1" s="242">
      <c r="A40" s="236" t="n">
        <v>2022</v>
      </c>
      <c r="B40" s="239" t="n">
        <v>1</v>
      </c>
      <c r="C40" s="240" t="n">
        <v>44563</v>
      </c>
      <c r="D40" s="240" t="n">
        <v>690</v>
      </c>
      <c r="E40" s="240" t="n">
        <v>125</v>
      </c>
      <c r="F40" s="241" t="inlineStr">
        <is>
          <t>زوايا اماميه كيلوباترا</t>
        </is>
      </c>
      <c r="G40" t="inlineStr">
        <is>
          <t>FMDAII2FCP0000</t>
        </is>
      </c>
      <c r="H40" t="n">
        <v>170</v>
      </c>
      <c r="I40" s="243" t="n">
        <v>153</v>
      </c>
      <c r="J40" s="244" t="n">
        <v>187</v>
      </c>
      <c r="K40" s="245" t="n"/>
      <c r="L40" s="235" t="n"/>
      <c r="M40" s="235" t="n"/>
      <c r="N40" s="282">
        <f>IFERROR((L40-I40)/I40,"")</f>
        <v/>
      </c>
      <c r="O40" s="367" t="n"/>
      <c r="P40" s="367" t="n"/>
      <c r="Q40" s="367" t="n"/>
      <c r="R40" s="367" t="n"/>
      <c r="S40" s="367" t="n"/>
      <c r="T40" s="367" t="n"/>
      <c r="U40" s="367" t="n"/>
      <c r="V40" s="367" t="n"/>
      <c r="W40" s="367" t="n"/>
    </row>
    <row r="41" ht="20.25" customFormat="1" customHeight="1" s="242">
      <c r="A41" s="236" t="n">
        <v>2022</v>
      </c>
      <c r="B41" s="239" t="n">
        <v>1</v>
      </c>
      <c r="C41" s="240" t="n">
        <v>44563</v>
      </c>
      <c r="D41" s="240" t="n">
        <v>556</v>
      </c>
      <c r="E41" s="240" t="n">
        <v>384</v>
      </c>
      <c r="F41" s="241" t="inlineStr">
        <is>
          <t>LG 65 UM 73 top&amp;bottom</t>
        </is>
      </c>
      <c r="G41" t="inlineStr">
        <is>
          <t>FMLGEI65UM7301</t>
        </is>
      </c>
      <c r="H41" t="n">
        <v>1066</v>
      </c>
      <c r="I41" s="243" t="n">
        <v>1003.106</v>
      </c>
      <c r="J41" s="244" t="n">
        <v>1141.686</v>
      </c>
      <c r="K41" s="245" t="n"/>
      <c r="L41" s="235" t="n"/>
      <c r="M41" s="235" t="n"/>
      <c r="N41" s="282">
        <f>IFERROR((L41-I41)/I41,"")</f>
        <v/>
      </c>
      <c r="O41" s="367" t="n"/>
      <c r="P41" s="367" t="n"/>
      <c r="Q41" s="367" t="n"/>
      <c r="R41" s="367" t="n"/>
      <c r="S41" s="367" t="n"/>
      <c r="T41" s="367" t="n"/>
      <c r="U41" s="367" t="n"/>
      <c r="V41" s="367" t="n"/>
      <c r="W41" s="367" t="n"/>
    </row>
    <row r="42" ht="20.25" customFormat="1" customHeight="1" s="242">
      <c r="A42" s="236" t="n">
        <v>2022</v>
      </c>
      <c r="B42" s="239" t="n">
        <v>1</v>
      </c>
      <c r="C42" s="240" t="n">
        <v>44563</v>
      </c>
      <c r="D42" s="240" t="n">
        <v>658</v>
      </c>
      <c r="E42" s="240" t="n">
        <v>415</v>
      </c>
      <c r="F42" s="241" t="inlineStr">
        <is>
          <t>PDFRP2122 كفر 70 شمال</t>
        </is>
      </c>
      <c r="G42" t="inlineStr">
        <is>
          <t>FMCFII7LRP2122</t>
        </is>
      </c>
      <c r="H42" t="n">
        <v>90</v>
      </c>
      <c r="I42" s="243" t="n">
        <v>83.7</v>
      </c>
      <c r="J42" s="244" t="n">
        <v>96.3</v>
      </c>
      <c r="K42" s="245" t="n"/>
      <c r="L42" s="235" t="n"/>
      <c r="M42" s="235" t="n"/>
      <c r="N42" s="282">
        <f>IFERROR((L42-I42)/I42,"")</f>
        <v/>
      </c>
      <c r="O42" s="367" t="n"/>
      <c r="P42" s="367" t="n"/>
      <c r="Q42" s="367" t="n"/>
      <c r="R42" s="367" t="n"/>
      <c r="S42" s="367" t="n"/>
      <c r="T42" s="367" t="n"/>
      <c r="U42" s="367" t="n"/>
      <c r="V42" s="367" t="n"/>
      <c r="W42" s="367" t="n"/>
    </row>
    <row r="43" ht="20.25" customFormat="1" customHeight="1" s="242">
      <c r="A43" s="236" t="n">
        <v>2022</v>
      </c>
      <c r="B43" s="239" t="n">
        <v>1</v>
      </c>
      <c r="C43" s="240" t="n">
        <v>44563</v>
      </c>
      <c r="D43" s="240" t="n">
        <v>168</v>
      </c>
      <c r="E43" s="240" t="n">
        <v>137</v>
      </c>
      <c r="F43" s="241" t="inlineStr">
        <is>
          <t>صندوق سمك 25 ك</t>
        </is>
      </c>
      <c r="G43" t="inlineStr">
        <is>
          <t>FMBOXI25000000</t>
        </is>
      </c>
      <c r="H43" t="n">
        <v>619</v>
      </c>
      <c r="I43" s="243" t="n">
        <v>575.67</v>
      </c>
      <c r="J43" s="244" t="n">
        <v>662.33</v>
      </c>
      <c r="K43" s="245" t="n"/>
      <c r="L43" s="235" t="n"/>
      <c r="M43" s="235" t="n"/>
      <c r="N43" s="282">
        <f>IFERROR((L43-I43)/I43,"")</f>
        <v/>
      </c>
      <c r="O43" s="367" t="n"/>
      <c r="P43" s="367" t="n"/>
      <c r="Q43" s="367" t="n"/>
      <c r="R43" s="367" t="n"/>
      <c r="S43" s="367" t="n"/>
      <c r="T43" s="367" t="n"/>
      <c r="U43" s="367" t="n"/>
      <c r="V43" s="367" t="n"/>
      <c r="W43" s="367" t="n"/>
    </row>
    <row r="44" ht="20.25" customFormat="1" customHeight="1" s="242">
      <c r="A44" s="236" t="n">
        <v>2022</v>
      </c>
      <c r="B44" s="239" t="n">
        <v>1</v>
      </c>
      <c r="C44" s="240" t="n">
        <v>44563</v>
      </c>
      <c r="D44" s="240" t="n">
        <v>627</v>
      </c>
      <c r="E44" s="240" t="n">
        <v>407</v>
      </c>
      <c r="F44" s="241" t="inlineStr">
        <is>
          <t>قاعدة غساله 12 كيلو فوق اتوماتيك p73001989040</t>
        </is>
      </c>
      <c r="G44" t="inlineStr">
        <is>
          <t>FMCFII11289040</t>
        </is>
      </c>
      <c r="H44" t="n">
        <v>418.5</v>
      </c>
      <c r="I44" s="243" t="n">
        <v>384.97815</v>
      </c>
      <c r="J44" s="244" t="n">
        <v>452.02185</v>
      </c>
      <c r="K44" s="245" t="n"/>
      <c r="L44" s="235" t="n"/>
      <c r="M44" s="235" t="n"/>
      <c r="N44" s="282">
        <f>IFERROR((L44-I44)/I44,"")</f>
        <v/>
      </c>
      <c r="O44" s="367" t="n"/>
      <c r="P44" s="367" t="n"/>
      <c r="Q44" s="367" t="n"/>
      <c r="R44" s="367" t="n"/>
      <c r="S44" s="367" t="n"/>
      <c r="T44" s="367" t="n"/>
      <c r="U44" s="367" t="n"/>
      <c r="V44" s="367" t="n"/>
      <c r="W44" s="367" t="n"/>
    </row>
    <row r="45" ht="20.25" customFormat="1" customHeight="1" s="242">
      <c r="A45" s="236" t="n">
        <v>2022</v>
      </c>
      <c r="B45" s="239" t="n">
        <v>1</v>
      </c>
      <c r="C45" s="240" t="n">
        <v>44563</v>
      </c>
      <c r="D45" s="240" t="n">
        <v>629</v>
      </c>
      <c r="E45" s="240" t="n">
        <v>407</v>
      </c>
      <c r="F45" s="241" t="inlineStr">
        <is>
          <t>جزء وسط غساله 12 كيلو فوق اتوماتيك 16338000004078</t>
        </is>
      </c>
      <c r="G45" t="inlineStr">
        <is>
          <t>FMCFII61204078</t>
        </is>
      </c>
      <c r="H45" t="n">
        <v>221</v>
      </c>
      <c r="I45" s="243" t="n">
        <v>203.983</v>
      </c>
      <c r="J45" s="244" t="n">
        <v>238.017</v>
      </c>
      <c r="K45" s="245" t="n"/>
      <c r="L45" s="235" t="n"/>
      <c r="M45" s="235" t="n"/>
      <c r="N45" s="282">
        <f>IFERROR((L45-I45)/I45,"")</f>
        <v/>
      </c>
      <c r="O45" s="367" t="n"/>
      <c r="P45" s="367" t="n"/>
      <c r="Q45" s="367" t="n"/>
      <c r="R45" s="367" t="n"/>
      <c r="S45" s="367" t="n"/>
      <c r="T45" s="367" t="n"/>
      <c r="U45" s="367" t="n"/>
      <c r="V45" s="367" t="n"/>
      <c r="W45" s="367" t="n"/>
    </row>
    <row r="46" ht="20.25" customFormat="1" customHeight="1" s="242">
      <c r="A46" s="236" t="n">
        <v>2022</v>
      </c>
      <c r="B46" s="239" t="n">
        <v>1</v>
      </c>
      <c r="C46" s="240" t="n">
        <v>44563</v>
      </c>
      <c r="D46" s="240" t="n">
        <v>752</v>
      </c>
      <c r="E46" s="240" t="n">
        <v>434</v>
      </c>
      <c r="F46" s="241" t="inlineStr">
        <is>
          <t>LG Nano80-side-left</t>
        </is>
      </c>
      <c r="G46" t="inlineStr">
        <is>
          <t>FMLGEI3465NA80</t>
        </is>
      </c>
      <c r="H46" t="n">
        <v>52</v>
      </c>
      <c r="I46" s="243" t="n">
        <v>48.932</v>
      </c>
      <c r="J46" s="244" t="n">
        <v>55.692</v>
      </c>
      <c r="K46" s="245" t="n"/>
      <c r="L46" s="235" t="n"/>
      <c r="M46" s="235" t="n"/>
      <c r="N46" s="282">
        <f>IFERROR((L46-I46)/I46,"")</f>
        <v/>
      </c>
      <c r="O46" s="367" t="n"/>
      <c r="P46" s="367" t="n"/>
      <c r="Q46" s="367" t="n"/>
      <c r="R46" s="367" t="n"/>
      <c r="S46" s="367" t="n"/>
      <c r="T46" s="367" t="n"/>
      <c r="U46" s="367" t="n"/>
      <c r="V46" s="367" t="n"/>
      <c r="W46" s="367" t="n"/>
    </row>
    <row r="47" ht="20.25" customFormat="1" customHeight="1" s="242">
      <c r="A47" s="236" t="n">
        <v>2022</v>
      </c>
      <c r="B47" s="239" t="n">
        <v>1</v>
      </c>
      <c r="C47" s="240" t="n">
        <v>44563</v>
      </c>
      <c r="D47" s="240" t="n">
        <v>11</v>
      </c>
      <c r="E47" s="240" t="n">
        <v>4</v>
      </c>
      <c r="F47" s="241" t="inlineStr">
        <is>
          <t>فوم جانب حمايه يمين</t>
        </is>
      </c>
      <c r="G47" t="inlineStr">
        <is>
          <t>FMDACI30000000</t>
        </is>
      </c>
      <c r="H47" t="n">
        <v>212</v>
      </c>
      <c r="I47" s="243" t="n">
        <v>197.16</v>
      </c>
      <c r="J47" s="244" t="n">
        <v>226.84</v>
      </c>
      <c r="K47" s="245" t="n"/>
      <c r="L47" s="235" t="n"/>
      <c r="M47" s="235" t="n"/>
      <c r="N47" s="282">
        <f>IFERROR((L47-I47)/I47,"")</f>
        <v/>
      </c>
      <c r="O47" s="367" t="n"/>
      <c r="P47" s="367" t="n"/>
      <c r="Q47" s="367" t="n"/>
      <c r="R47" s="367" t="n"/>
      <c r="S47" s="367" t="n"/>
      <c r="T47" s="367" t="n"/>
      <c r="U47" s="367" t="n"/>
      <c r="V47" s="367" t="n"/>
      <c r="W47" s="367" t="n"/>
    </row>
    <row r="48" ht="20.25" customFormat="1" customHeight="1" s="242">
      <c r="A48" s="236" t="n">
        <v>2022</v>
      </c>
      <c r="B48" s="239" t="n">
        <v>1</v>
      </c>
      <c r="C48" s="240" t="n">
        <v>44563</v>
      </c>
      <c r="D48" s="240" t="n">
        <v>628</v>
      </c>
      <c r="E48" s="240" t="n">
        <v>407</v>
      </c>
      <c r="F48" s="241" t="inlineStr">
        <is>
          <t>كفر غساله 12 كيلو فوق اتوماتيك 16338000004068</t>
        </is>
      </c>
      <c r="G48" t="inlineStr">
        <is>
          <t>FMCFII71204068</t>
        </is>
      </c>
      <c r="H48" t="n">
        <v>330</v>
      </c>
      <c r="I48" s="243" t="n">
        <v>303.996</v>
      </c>
      <c r="J48" s="244" t="n">
        <v>356.004</v>
      </c>
      <c r="K48" s="245" t="n"/>
      <c r="L48" s="235" t="n"/>
      <c r="M48" s="235" t="n"/>
      <c r="N48" s="282">
        <f>IFERROR((L48-I48)/I48,"")</f>
        <v/>
      </c>
      <c r="O48" s="367" t="n"/>
      <c r="P48" s="367" t="n"/>
      <c r="Q48" s="367" t="n"/>
      <c r="R48" s="367" t="n"/>
      <c r="S48" s="367" t="n"/>
      <c r="T48" s="367" t="n"/>
      <c r="U48" s="367" t="n"/>
      <c r="V48" s="367" t="n"/>
      <c r="W48" s="367" t="n"/>
    </row>
    <row r="49" ht="20.25" customFormat="1" customHeight="1" s="242">
      <c r="A49" s="236" t="n">
        <v>2022</v>
      </c>
      <c r="B49" s="239" t="n">
        <v>1</v>
      </c>
      <c r="C49" s="240" t="n">
        <v>44563</v>
      </c>
      <c r="D49" s="240" t="n">
        <v>630</v>
      </c>
      <c r="E49" s="240" t="n">
        <v>407</v>
      </c>
      <c r="F49" s="241" t="inlineStr">
        <is>
          <t>زوايا غساله 12 كيلو فوق اتوماتيك 16338000004069</t>
        </is>
      </c>
      <c r="G49" t="inlineStr">
        <is>
          <t>FMCFII21204069</t>
        </is>
      </c>
      <c r="H49" t="n">
        <v>214</v>
      </c>
      <c r="I49" s="243" t="n">
        <v>197.843</v>
      </c>
      <c r="J49" s="244" t="n">
        <v>230.157</v>
      </c>
      <c r="K49" s="245" t="n"/>
      <c r="L49" s="235" t="n"/>
      <c r="M49" s="235" t="n"/>
      <c r="N49" s="282">
        <f>IFERROR((L49-I49)/I49,"")</f>
        <v/>
      </c>
      <c r="O49" s="367" t="n"/>
      <c r="P49" s="367" t="n"/>
      <c r="Q49" s="367" t="n"/>
      <c r="R49" s="367" t="n"/>
      <c r="S49" s="367" t="n"/>
      <c r="T49" s="367" t="n"/>
      <c r="U49" s="367" t="n"/>
      <c r="V49" s="367" t="n"/>
      <c r="W49" s="367" t="n"/>
    </row>
    <row r="50" ht="20.25" customFormat="1" customHeight="1" s="242">
      <c r="A50" s="236" t="n">
        <v>2022</v>
      </c>
      <c r="B50" s="239" t="n">
        <v>1</v>
      </c>
      <c r="C50" s="240" t="n">
        <v>44563</v>
      </c>
      <c r="D50" s="240" t="n">
        <v>670</v>
      </c>
      <c r="E50" s="240" t="n">
        <v>419</v>
      </c>
      <c r="F50" s="241" t="inlineStr">
        <is>
          <t>LG43UP77</t>
        </is>
      </c>
      <c r="G50" t="inlineStr">
        <is>
          <t>FMLGEI043UP770</t>
        </is>
      </c>
      <c r="H50" t="n">
        <v>298</v>
      </c>
      <c r="I50" s="243" t="n">
        <v>280.418</v>
      </c>
      <c r="J50" s="244" t="n">
        <v>319.158</v>
      </c>
      <c r="K50" s="245" t="n"/>
      <c r="L50" s="235" t="n"/>
      <c r="M50" s="235" t="n"/>
      <c r="N50" s="282">
        <f>IFERROR((L50-I50)/I50,"")</f>
        <v/>
      </c>
      <c r="O50" s="367" t="n"/>
      <c r="P50" s="367" t="n"/>
      <c r="Q50" s="367" t="n"/>
      <c r="R50" s="367" t="n"/>
      <c r="S50" s="367" t="n"/>
      <c r="T50" s="367" t="n"/>
      <c r="U50" s="367" t="n"/>
      <c r="V50" s="367" t="n"/>
      <c r="W50" s="367" t="n"/>
    </row>
    <row r="51" ht="20.25" customFormat="1" customHeight="1" s="242">
      <c r="A51" s="236" t="n">
        <v>2022</v>
      </c>
      <c r="B51" s="239" t="n">
        <v>1</v>
      </c>
      <c r="C51" s="240" t="n">
        <v>44563</v>
      </c>
      <c r="D51" s="240" t="n">
        <v>12</v>
      </c>
      <c r="E51" s="240" t="n">
        <v>4</v>
      </c>
      <c r="F51" s="241" t="inlineStr">
        <is>
          <t>فوم جانب حمايه شمال</t>
        </is>
      </c>
      <c r="G51" t="inlineStr">
        <is>
          <t>FMDACI40000000</t>
        </is>
      </c>
      <c r="H51" t="n">
        <v>212</v>
      </c>
      <c r="I51" s="243" t="n">
        <v>197.16</v>
      </c>
      <c r="J51" s="244" t="n">
        <v>226.84</v>
      </c>
      <c r="K51" s="245" t="n"/>
      <c r="L51" s="235" t="n"/>
      <c r="M51" s="235" t="n"/>
      <c r="N51" s="282">
        <f>IFERROR((L51-I51)/I51,"")</f>
        <v/>
      </c>
      <c r="O51" s="367" t="n"/>
      <c r="P51" s="367" t="n"/>
      <c r="Q51" s="367" t="n"/>
      <c r="R51" s="367" t="n"/>
      <c r="S51" s="367" t="n"/>
      <c r="T51" s="367" t="n"/>
      <c r="U51" s="367" t="n"/>
      <c r="V51" s="367" t="n"/>
      <c r="W51" s="367" t="n"/>
    </row>
    <row r="52" ht="20.25" customFormat="1" customHeight="1" s="242">
      <c r="A52" s="236" t="n">
        <v>2022</v>
      </c>
      <c r="B52" s="239" t="n">
        <v>1</v>
      </c>
      <c r="C52" s="240" t="n">
        <v>44563</v>
      </c>
      <c r="D52" s="240" t="n">
        <v>438</v>
      </c>
      <c r="E52" s="240" t="n">
        <v>376</v>
      </c>
      <c r="F52" s="241" t="inlineStr">
        <is>
          <t xml:space="preserve">LG43LM63/UM73 </t>
        </is>
      </c>
      <c r="G52" t="inlineStr">
        <is>
          <t>FMLGEI43LM6373</t>
        </is>
      </c>
      <c r="H52" t="n">
        <v>335</v>
      </c>
      <c r="I52" s="243" t="n">
        <v>315.235</v>
      </c>
      <c r="J52" s="244" t="n">
        <v>358.785</v>
      </c>
      <c r="K52" s="245" t="n"/>
      <c r="L52" s="235" t="n"/>
      <c r="M52" s="235" t="n"/>
      <c r="N52" s="282">
        <f>IFERROR((L52-I52)/I52,"")</f>
        <v/>
      </c>
      <c r="O52" s="367" t="n"/>
      <c r="P52" s="367" t="n"/>
      <c r="Q52" s="367" t="n"/>
      <c r="R52" s="367" t="n"/>
      <c r="S52" s="367" t="n"/>
      <c r="T52" s="367" t="n"/>
      <c r="U52" s="367" t="n"/>
      <c r="V52" s="367" t="n"/>
      <c r="W52" s="367" t="n"/>
    </row>
    <row r="53" ht="20.25" customFormat="1" customHeight="1" s="242">
      <c r="A53" s="236" t="n">
        <v>2022</v>
      </c>
      <c r="B53" s="239" t="n">
        <v>1</v>
      </c>
      <c r="C53" s="240" t="n">
        <v>44563</v>
      </c>
      <c r="D53" s="240" t="n">
        <v>557</v>
      </c>
      <c r="E53" s="240" t="n">
        <v>384</v>
      </c>
      <c r="F53" s="241" t="inlineStr">
        <is>
          <t>LGLG65UM73 LR</t>
        </is>
      </c>
      <c r="G53" t="inlineStr">
        <is>
          <t>FMLGEI65UM7302</t>
        </is>
      </c>
      <c r="H53" t="n">
        <v>182</v>
      </c>
      <c r="I53" s="243" t="n">
        <v>171.262</v>
      </c>
      <c r="J53" s="244" t="n">
        <v>194.922</v>
      </c>
      <c r="K53" s="245" t="n"/>
      <c r="L53" s="235" t="n"/>
      <c r="M53" s="235" t="n"/>
      <c r="N53" s="282">
        <f>IFERROR((L53-I53)/I53,"")</f>
        <v/>
      </c>
      <c r="O53" s="367" t="n"/>
      <c r="P53" s="367" t="n"/>
      <c r="Q53" s="367" t="n"/>
      <c r="R53" s="367" t="n"/>
      <c r="S53" s="367" t="n"/>
      <c r="T53" s="367" t="n"/>
      <c r="U53" s="367" t="n"/>
      <c r="V53" s="367" t="n"/>
      <c r="W53" s="367" t="n"/>
    </row>
    <row r="54" ht="20.25" customFormat="1" customHeight="1" s="242">
      <c r="A54" s="236" t="n">
        <v>2022</v>
      </c>
      <c r="B54" s="239" t="n">
        <v>1</v>
      </c>
      <c r="C54" s="240" t="n">
        <v>44563</v>
      </c>
      <c r="D54" s="240" t="n">
        <v>670</v>
      </c>
      <c r="E54" s="240" t="n">
        <v>419</v>
      </c>
      <c r="F54" s="241" t="inlineStr">
        <is>
          <t>LG43UP77</t>
        </is>
      </c>
      <c r="G54" t="inlineStr">
        <is>
          <t>FMLGEI043UP770</t>
        </is>
      </c>
      <c r="H54" t="n">
        <v>298</v>
      </c>
      <c r="I54" s="243" t="n">
        <v>280.418</v>
      </c>
      <c r="J54" s="244" t="n">
        <v>319.158</v>
      </c>
      <c r="K54" s="245" t="n"/>
      <c r="L54" s="235" t="n"/>
      <c r="M54" s="235" t="n"/>
      <c r="N54" s="282">
        <f>IFERROR((L54-I54)/I54,"")</f>
        <v/>
      </c>
      <c r="O54" s="367" t="n"/>
      <c r="P54" s="367" t="n"/>
      <c r="Q54" s="367" t="n"/>
      <c r="R54" s="367" t="n"/>
      <c r="S54" s="367" t="n"/>
      <c r="T54" s="367" t="n"/>
      <c r="U54" s="367" t="n"/>
      <c r="V54" s="367" t="n"/>
      <c r="W54" s="367" t="n"/>
    </row>
    <row r="55" ht="20.25" customFormat="1" customHeight="1" s="242">
      <c r="A55" s="236" t="n">
        <v>2022</v>
      </c>
      <c r="B55" s="239" t="n">
        <v>1</v>
      </c>
      <c r="C55" s="240" t="n">
        <v>44563</v>
      </c>
      <c r="D55" s="240" t="n">
        <v>751</v>
      </c>
      <c r="E55" s="240" t="n">
        <v>434</v>
      </c>
      <c r="F55" s="241" t="inlineStr">
        <is>
          <t>LG Nano80-top&amp;bottom</t>
        </is>
      </c>
      <c r="G55" t="inlineStr">
        <is>
          <t>FMLGEI1765NA80</t>
        </is>
      </c>
      <c r="H55" t="n">
        <v>1009</v>
      </c>
      <c r="I55" s="243" t="n">
        <v>949.4690000000001</v>
      </c>
      <c r="J55" s="244" t="n">
        <v>1080.639</v>
      </c>
      <c r="K55" s="245" t="n"/>
      <c r="L55" s="235" t="n"/>
      <c r="M55" s="235" t="n"/>
      <c r="N55" s="282">
        <f>IFERROR((L55-I55)/I55,"")</f>
        <v/>
      </c>
      <c r="O55" s="367" t="n"/>
      <c r="P55" s="367" t="n"/>
      <c r="Q55" s="367" t="n"/>
      <c r="R55" s="367" t="n"/>
      <c r="S55" s="367" t="n"/>
      <c r="T55" s="367" t="n"/>
      <c r="U55" s="367" t="n"/>
      <c r="V55" s="367" t="n"/>
      <c r="W55" s="367" t="n"/>
    </row>
    <row r="56" ht="20.25" customFormat="1" customHeight="1" s="242">
      <c r="A56" s="236" t="n">
        <v>2022</v>
      </c>
      <c r="B56" s="239" t="n">
        <v>1</v>
      </c>
      <c r="C56" s="240" t="n">
        <v>44563</v>
      </c>
      <c r="D56" s="240" t="n">
        <v>659</v>
      </c>
      <c r="E56" s="240" t="n">
        <v>416</v>
      </c>
      <c r="F56" s="241" t="inlineStr">
        <is>
          <t>75UP77 MFZ65917901-  FRONT</t>
        </is>
      </c>
      <c r="G56" t="inlineStr">
        <is>
          <t>FMLGEI375UP770</t>
        </is>
      </c>
      <c r="H56" t="n">
        <v>301</v>
      </c>
      <c r="I56" s="243" t="n">
        <v>283.241</v>
      </c>
      <c r="J56" s="244" t="n">
        <v>322.371</v>
      </c>
      <c r="K56" s="245" t="n"/>
      <c r="L56" s="235" t="n"/>
      <c r="M56" s="235" t="n"/>
      <c r="N56" s="282">
        <f>IFERROR((L56-I56)/I56,"")</f>
        <v/>
      </c>
      <c r="O56" s="367" t="n"/>
      <c r="P56" s="367" t="n"/>
      <c r="Q56" s="367" t="n"/>
      <c r="R56" s="367" t="n"/>
      <c r="S56" s="367" t="n"/>
      <c r="T56" s="367" t="n"/>
      <c r="U56" s="367" t="n"/>
      <c r="V56" s="367" t="n"/>
      <c r="W56" s="367" t="n"/>
    </row>
    <row r="57" ht="20.25" customFormat="1" customHeight="1" s="242">
      <c r="A57" s="236" t="n">
        <v>2022</v>
      </c>
      <c r="B57" s="239" t="n">
        <v>1</v>
      </c>
      <c r="C57" s="240" t="n">
        <v>44563</v>
      </c>
      <c r="D57" s="240" t="n">
        <v>655</v>
      </c>
      <c r="E57" s="240" t="n">
        <v>415</v>
      </c>
      <c r="F57" s="241" t="inlineStr">
        <is>
          <t>PDFRP2125 قاعده 70 يمين</t>
        </is>
      </c>
      <c r="G57" t="inlineStr">
        <is>
          <t>FMCFII1RRP2125</t>
        </is>
      </c>
      <c r="H57" t="n">
        <v>148</v>
      </c>
      <c r="I57" s="243" t="n">
        <v>137.64</v>
      </c>
      <c r="J57" s="244" t="n">
        <v>158.36</v>
      </c>
      <c r="K57" s="245" t="n"/>
      <c r="L57" s="235" t="n"/>
      <c r="M57" s="235" t="n"/>
      <c r="N57" s="282">
        <f>IFERROR((L57-I57)/I57,"")</f>
        <v/>
      </c>
      <c r="O57" s="367" t="n"/>
      <c r="P57" s="367" t="n"/>
      <c r="Q57" s="367" t="n"/>
      <c r="R57" s="367" t="n"/>
      <c r="S57" s="367" t="n"/>
      <c r="T57" s="367" t="n"/>
      <c r="U57" s="367" t="n"/>
      <c r="V57" s="367" t="n"/>
      <c r="W57" s="367" t="n"/>
    </row>
    <row r="58" ht="20.25" customFormat="1" customHeight="1" s="242">
      <c r="A58" s="236" t="n">
        <v>2022</v>
      </c>
      <c r="B58" s="239" t="n">
        <v>1</v>
      </c>
      <c r="C58" s="240" t="n">
        <v>44563</v>
      </c>
      <c r="D58" s="240" t="n">
        <v>299</v>
      </c>
      <c r="E58" s="240" t="n">
        <v>159</v>
      </c>
      <c r="F58" s="241" t="inlineStr">
        <is>
          <t>سخان غاز 6لتر</t>
        </is>
      </c>
      <c r="G58" t="inlineStr">
        <is>
          <t>FMDAHI5L000000</t>
        </is>
      </c>
      <c r="H58" t="n">
        <v>115</v>
      </c>
      <c r="I58" s="243" t="n">
        <v>106.95</v>
      </c>
      <c r="J58" s="244" t="n">
        <v>123.05</v>
      </c>
      <c r="K58" s="245" t="n"/>
      <c r="L58" s="235" t="n"/>
      <c r="M58" s="235" t="n"/>
      <c r="N58" s="282">
        <f>IFERROR((L58-I58)/I58,"")</f>
        <v/>
      </c>
      <c r="O58" s="367" t="n"/>
      <c r="P58" s="367" t="n"/>
      <c r="Q58" s="367" t="n"/>
      <c r="R58" s="367" t="n"/>
      <c r="S58" s="367" t="n"/>
      <c r="T58" s="367" t="n"/>
      <c r="U58" s="367" t="n"/>
      <c r="V58" s="367" t="n"/>
      <c r="W58" s="367" t="n"/>
    </row>
    <row r="59" ht="20.25" customFormat="1" customHeight="1" s="242">
      <c r="A59" s="236" t="n">
        <v>2022</v>
      </c>
      <c r="B59" s="239" t="n">
        <v>1</v>
      </c>
      <c r="C59" s="240" t="n">
        <v>44563</v>
      </c>
      <c r="D59" s="240" t="n">
        <v>281</v>
      </c>
      <c r="E59" s="240" t="n">
        <v>143</v>
      </c>
      <c r="F59" s="241" t="inlineStr">
        <is>
          <t>صندوق 10 ك فلات ك 18 بدون بادج</t>
        </is>
      </c>
      <c r="G59" t="inlineStr">
        <is>
          <t>FM000B10180000</t>
        </is>
      </c>
      <c r="H59" t="n">
        <v>285</v>
      </c>
      <c r="I59" s="243" t="n">
        <v>265.05</v>
      </c>
      <c r="J59" s="244" t="n">
        <v>304.95</v>
      </c>
      <c r="K59" s="245" t="n"/>
      <c r="L59" s="235" t="n"/>
      <c r="M59" s="235" t="n"/>
      <c r="N59" s="282">
        <f>IFERROR((L59-I59)/I59,"")</f>
        <v/>
      </c>
      <c r="O59" s="367" t="n"/>
      <c r="P59" s="367" t="n"/>
      <c r="Q59" s="367" t="n"/>
      <c r="R59" s="367" t="n"/>
      <c r="S59" s="367" t="n"/>
      <c r="T59" s="367" t="n"/>
      <c r="U59" s="367" t="n"/>
      <c r="V59" s="367" t="n"/>
      <c r="W59" s="367" t="n"/>
    </row>
    <row r="60" ht="20.25" customFormat="1" customHeight="1" s="242">
      <c r="A60" s="236" t="n">
        <v>2022</v>
      </c>
      <c r="B60" s="239" t="n">
        <v>1</v>
      </c>
      <c r="C60" s="240" t="n">
        <v>44563</v>
      </c>
      <c r="D60" s="240" t="n">
        <v>674</v>
      </c>
      <c r="E60" s="240" t="n">
        <v>425</v>
      </c>
      <c r="F60" s="241" t="inlineStr">
        <is>
          <t>LgWashing Mashine Base (VIVACHE)</t>
        </is>
      </c>
      <c r="G60" t="inlineStr">
        <is>
          <t>FMLGEI10000000</t>
        </is>
      </c>
      <c r="H60" t="n">
        <v>256</v>
      </c>
      <c r="I60" s="243" t="n">
        <v>240.896</v>
      </c>
      <c r="J60" s="244" t="n">
        <v>274.176</v>
      </c>
      <c r="K60" s="245" t="n"/>
      <c r="L60" s="235" t="n"/>
      <c r="M60" s="235" t="n"/>
      <c r="N60" s="282">
        <f>IFERROR((L60-I60)/I60,"")</f>
        <v/>
      </c>
      <c r="O60" s="367" t="n"/>
      <c r="P60" s="367" t="n"/>
      <c r="Q60" s="367" t="n"/>
      <c r="R60" s="367" t="n"/>
      <c r="S60" s="367" t="n"/>
      <c r="T60" s="367" t="n"/>
      <c r="U60" s="367" t="n"/>
      <c r="V60" s="367" t="n"/>
      <c r="W60" s="367" t="n"/>
    </row>
    <row r="61" ht="20.25" customFormat="1" customHeight="1" s="242">
      <c r="A61" s="236" t="n">
        <v>2022</v>
      </c>
      <c r="B61" s="239" t="n">
        <v>1</v>
      </c>
      <c r="C61" s="240" t="n">
        <v>44563</v>
      </c>
      <c r="D61" s="240" t="n">
        <v>254</v>
      </c>
      <c r="E61" s="240" t="n">
        <v>334</v>
      </c>
      <c r="F61" s="241" t="inlineStr">
        <is>
          <t>طقم سخان بلونايل ذو 4 اطقم</t>
        </is>
      </c>
      <c r="G61" t="inlineStr">
        <is>
          <t>FMDAHI40000000</t>
        </is>
      </c>
      <c r="H61" t="n">
        <v>203</v>
      </c>
      <c r="I61" s="243" t="n">
        <v>188.79</v>
      </c>
      <c r="J61" s="244" t="n">
        <v>217.21</v>
      </c>
      <c r="K61" s="245" t="n"/>
      <c r="L61" s="235" t="n"/>
      <c r="M61" s="235" t="n"/>
      <c r="N61" s="282">
        <f>IFERROR((L61-I61)/I61,"")</f>
        <v/>
      </c>
      <c r="O61" s="367" t="n"/>
      <c r="P61" s="367" t="n"/>
      <c r="Q61" s="367" t="n"/>
      <c r="R61" s="367" t="n"/>
      <c r="S61" s="367" t="n"/>
      <c r="T61" s="367" t="n"/>
      <c r="U61" s="367" t="n"/>
      <c r="V61" s="367" t="n"/>
      <c r="W61" s="367" t="n"/>
    </row>
    <row r="62" ht="20.25" customFormat="1" customHeight="1" s="242">
      <c r="A62" s="236" t="n">
        <v>2022</v>
      </c>
      <c r="B62" s="239" t="n">
        <v>1</v>
      </c>
      <c r="C62" s="240" t="n">
        <v>44563</v>
      </c>
      <c r="D62" s="240" t="n">
        <v>438</v>
      </c>
      <c r="E62" s="240" t="n">
        <v>376</v>
      </c>
      <c r="F62" s="241" t="inlineStr">
        <is>
          <t xml:space="preserve">LG43LM63/UM73 </t>
        </is>
      </c>
      <c r="G62" t="inlineStr">
        <is>
          <t>FMLGEI43LM6373</t>
        </is>
      </c>
      <c r="H62" t="n">
        <v>335</v>
      </c>
      <c r="I62" s="243" t="n">
        <v>315.235</v>
      </c>
      <c r="J62" s="244" t="n">
        <v>358.785</v>
      </c>
      <c r="K62" s="245" t="n"/>
      <c r="L62" s="235" t="n"/>
      <c r="M62" s="235" t="n"/>
      <c r="N62" s="282">
        <f>IFERROR((L62-I62)/I62,"")</f>
        <v/>
      </c>
      <c r="O62" s="367" t="n"/>
      <c r="P62" s="367" t="n"/>
      <c r="Q62" s="367" t="n"/>
      <c r="R62" s="367" t="n"/>
      <c r="S62" s="367" t="n"/>
      <c r="T62" s="367" t="n"/>
      <c r="U62" s="367" t="n"/>
      <c r="V62" s="367" t="n"/>
      <c r="W62" s="367" t="n"/>
    </row>
    <row r="63" ht="20.25" customFormat="1" customHeight="1" s="242">
      <c r="A63" s="236" t="n">
        <v>2022</v>
      </c>
      <c r="B63" s="239" t="n">
        <v>1</v>
      </c>
      <c r="C63" s="240" t="n">
        <v>44563</v>
      </c>
      <c r="D63" s="240" t="n">
        <v>122</v>
      </c>
      <c r="E63" s="240" t="n">
        <v>47</v>
      </c>
      <c r="F63" s="241" t="inlineStr">
        <is>
          <t>LgWashing Mashine Base</t>
        </is>
      </c>
      <c r="G63" t="inlineStr">
        <is>
          <t>FMLGEI1000000</t>
        </is>
      </c>
      <c r="H63" t="n">
        <v>280</v>
      </c>
      <c r="I63" s="243" t="n">
        <v>267.4</v>
      </c>
      <c r="J63" s="244" t="n">
        <v>292.6</v>
      </c>
      <c r="K63" s="245" t="n"/>
      <c r="L63" s="235" t="n"/>
      <c r="M63" s="235" t="n"/>
      <c r="N63" s="282">
        <f>IFERROR((L63-I63)/I63,"")</f>
        <v/>
      </c>
      <c r="O63" s="367" t="n"/>
      <c r="P63" s="367" t="n"/>
      <c r="Q63" s="367" t="n"/>
      <c r="R63" s="367" t="n"/>
      <c r="S63" s="367" t="n"/>
      <c r="T63" s="367" t="n"/>
      <c r="U63" s="367" t="n"/>
      <c r="V63" s="367" t="n"/>
      <c r="W63" s="367" t="n"/>
    </row>
    <row r="64" ht="20.25" customFormat="1" customHeight="1" s="242">
      <c r="A64" s="236" t="n">
        <v>2022</v>
      </c>
      <c r="B64" s="239" t="n">
        <v>1</v>
      </c>
      <c r="C64" s="240" t="n">
        <v>44563</v>
      </c>
      <c r="D64" s="240" t="n">
        <v>649</v>
      </c>
      <c r="E64" s="240" t="n">
        <v>414</v>
      </c>
      <c r="F64" s="241" t="inlineStr">
        <is>
          <t>فوم فلتر منلو علوى</t>
        </is>
      </c>
      <c r="G64" t="inlineStr">
        <is>
          <t>FMMINI70000051</t>
        </is>
      </c>
      <c r="H64" t="n">
        <v>143</v>
      </c>
      <c r="I64" s="243" t="n">
        <v>132.99</v>
      </c>
      <c r="J64" s="244" t="n">
        <v>153.01</v>
      </c>
      <c r="K64" s="245" t="n"/>
      <c r="L64" s="235" t="n"/>
      <c r="M64" s="235" t="n"/>
      <c r="N64" s="282">
        <f>IFERROR((L64-I64)/I64,"")</f>
        <v/>
      </c>
      <c r="O64" s="367" t="n"/>
      <c r="P64" s="367" t="n"/>
      <c r="Q64" s="367" t="n"/>
      <c r="R64" s="367" t="n"/>
      <c r="S64" s="367" t="n"/>
      <c r="T64" s="367" t="n"/>
      <c r="U64" s="367" t="n"/>
      <c r="V64" s="367" t="n"/>
      <c r="W64" s="367" t="n"/>
    </row>
    <row r="65" ht="20.25" customFormat="1" customHeight="1" s="242">
      <c r="A65" s="236" t="n">
        <v>2022</v>
      </c>
      <c r="B65" s="239" t="n">
        <v>1</v>
      </c>
      <c r="C65" s="240" t="n">
        <v>44563</v>
      </c>
      <c r="D65" s="240" t="n">
        <v>691</v>
      </c>
      <c r="E65" s="240" t="n">
        <v>125</v>
      </c>
      <c r="F65" s="241" t="inlineStr">
        <is>
          <t>زوايا خلفيه كيلوباترا</t>
        </is>
      </c>
      <c r="G65" t="inlineStr">
        <is>
          <t>FMDAII2RCP0000</t>
        </is>
      </c>
      <c r="H65" t="n">
        <v>194</v>
      </c>
      <c r="I65" s="243" t="n">
        <v>174.6</v>
      </c>
      <c r="J65" s="244" t="n">
        <v>213.4</v>
      </c>
      <c r="K65" s="245" t="n"/>
      <c r="L65" s="235" t="n"/>
      <c r="M65" s="235" t="n"/>
      <c r="N65" s="282">
        <f>IFERROR((L65-I65)/I65,"")</f>
        <v/>
      </c>
      <c r="O65" s="367" t="n"/>
      <c r="P65" s="367" t="n"/>
      <c r="Q65" s="367" t="n"/>
      <c r="R65" s="367" t="n"/>
      <c r="S65" s="367" t="n"/>
      <c r="T65" s="367" t="n"/>
      <c r="U65" s="367" t="n"/>
      <c r="V65" s="367" t="n"/>
      <c r="W65" s="367" t="n"/>
    </row>
    <row r="66" ht="20.25" customFormat="1" customHeight="1" s="242">
      <c r="A66" s="236" t="n">
        <v>2022</v>
      </c>
      <c r="B66" s="239" t="n">
        <v>1</v>
      </c>
      <c r="C66" s="240" t="n">
        <v>44564</v>
      </c>
      <c r="D66" s="240" t="n">
        <v>670</v>
      </c>
      <c r="E66" s="240" t="n">
        <v>419</v>
      </c>
      <c r="F66" s="241" t="inlineStr">
        <is>
          <t>LG43UP77</t>
        </is>
      </c>
      <c r="G66" t="inlineStr">
        <is>
          <t>FMLGEI043UP770</t>
        </is>
      </c>
      <c r="H66" t="n">
        <v>298</v>
      </c>
      <c r="I66" s="243" t="n">
        <v>280.418</v>
      </c>
      <c r="J66" s="244" t="n">
        <v>319.158</v>
      </c>
      <c r="K66" s="245" t="n"/>
      <c r="L66" s="235" t="n"/>
      <c r="M66" s="235" t="n"/>
      <c r="N66" s="282">
        <f>IFERROR((L66-I66)/I66,"")</f>
        <v/>
      </c>
      <c r="O66" s="367" t="n"/>
      <c r="P66" s="367" t="n"/>
      <c r="Q66" s="367" t="n"/>
      <c r="R66" s="367" t="n"/>
      <c r="S66" s="367" t="n"/>
      <c r="T66" s="367" t="n"/>
      <c r="U66" s="367" t="n"/>
      <c r="V66" s="367" t="n"/>
      <c r="W66" s="367" t="n"/>
    </row>
    <row r="67" ht="20.25" customFormat="1" customHeight="1" s="242">
      <c r="A67" s="236" t="n">
        <v>2022</v>
      </c>
      <c r="B67" s="239" t="n">
        <v>1</v>
      </c>
      <c r="C67" s="240" t="n">
        <v>44564</v>
      </c>
      <c r="D67" s="240" t="n">
        <v>281</v>
      </c>
      <c r="E67" s="240" t="n">
        <v>143</v>
      </c>
      <c r="F67" s="241" t="inlineStr">
        <is>
          <t>صندوق 10 ك فلات ك 18 بدون بادج</t>
        </is>
      </c>
      <c r="G67" t="inlineStr">
        <is>
          <t>FM000B10180000</t>
        </is>
      </c>
      <c r="H67" t="n">
        <v>285</v>
      </c>
      <c r="I67" s="243" t="n">
        <v>265.05</v>
      </c>
      <c r="J67" s="244" t="n">
        <v>304.95</v>
      </c>
      <c r="K67" s="245" t="n"/>
      <c r="L67" s="235" t="n"/>
      <c r="M67" s="235" t="n"/>
      <c r="N67" s="282">
        <f>IFERROR((L67-I67)/I67,"")</f>
        <v/>
      </c>
      <c r="O67" s="367" t="n"/>
      <c r="P67" s="367" t="n"/>
      <c r="Q67" s="367" t="n"/>
      <c r="R67" s="367" t="n"/>
      <c r="S67" s="367" t="n"/>
      <c r="T67" s="367" t="n"/>
      <c r="U67" s="367" t="n"/>
      <c r="V67" s="367" t="n"/>
      <c r="W67" s="367" t="n"/>
    </row>
    <row r="68" ht="20.25" customFormat="1" customHeight="1" s="242">
      <c r="A68" s="236" t="n">
        <v>2022</v>
      </c>
      <c r="B68" s="239" t="n">
        <v>1</v>
      </c>
      <c r="C68" s="240" t="n">
        <v>44564</v>
      </c>
      <c r="D68" s="240" t="n">
        <v>557</v>
      </c>
      <c r="E68" s="240" t="n">
        <v>384</v>
      </c>
      <c r="F68" s="241" t="inlineStr">
        <is>
          <t>LGLG65UM73 LR</t>
        </is>
      </c>
      <c r="G68" t="inlineStr">
        <is>
          <t>FMLGEI65UM7302</t>
        </is>
      </c>
      <c r="H68" t="n">
        <v>182</v>
      </c>
      <c r="I68" s="243" t="n">
        <v>171.262</v>
      </c>
      <c r="J68" s="244" t="n">
        <v>194.922</v>
      </c>
      <c r="K68" s="245" t="n"/>
      <c r="L68" s="235" t="n"/>
      <c r="M68" s="235" t="n"/>
      <c r="N68" s="282">
        <f>IFERROR((L68-I68)/I68,"")</f>
        <v/>
      </c>
      <c r="O68" s="367" t="n"/>
      <c r="P68" s="367" t="n"/>
      <c r="Q68" s="367" t="n"/>
      <c r="R68" s="367" t="n"/>
      <c r="S68" s="367" t="n"/>
      <c r="T68" s="367" t="n"/>
      <c r="U68" s="367" t="n"/>
      <c r="V68" s="367" t="n"/>
      <c r="W68" s="367" t="n"/>
    </row>
    <row r="69" ht="20.25" customFormat="1" customHeight="1" s="242">
      <c r="A69" s="236" t="n">
        <v>2022</v>
      </c>
      <c r="B69" s="239" t="n">
        <v>1</v>
      </c>
      <c r="C69" s="240" t="n">
        <v>44564</v>
      </c>
      <c r="D69" s="240" t="n">
        <v>556</v>
      </c>
      <c r="E69" s="240" t="n">
        <v>384</v>
      </c>
      <c r="F69" s="241" t="inlineStr">
        <is>
          <t>LG 65 UM 73 top&amp;bottom</t>
        </is>
      </c>
      <c r="G69" t="inlineStr">
        <is>
          <t>FMLGEI65UM7301</t>
        </is>
      </c>
      <c r="H69" t="n">
        <v>1066</v>
      </c>
      <c r="I69" s="243" t="n">
        <v>1003.106</v>
      </c>
      <c r="J69" s="244" t="n">
        <v>1141.686</v>
      </c>
      <c r="K69" s="245" t="n"/>
      <c r="L69" s="235" t="n"/>
      <c r="M69" s="235" t="n"/>
      <c r="N69" s="282">
        <f>IFERROR((L69-I69)/I69,"")</f>
        <v/>
      </c>
      <c r="O69" s="367" t="n"/>
      <c r="P69" s="367" t="n"/>
      <c r="Q69" s="367" t="n"/>
      <c r="R69" s="367" t="n"/>
      <c r="S69" s="367" t="n"/>
      <c r="T69" s="367" t="n"/>
      <c r="U69" s="367" t="n"/>
      <c r="V69" s="367" t="n"/>
      <c r="W69" s="367" t="n"/>
    </row>
    <row r="70" ht="20.25" customFormat="1" customHeight="1" s="242">
      <c r="A70" s="236" t="n">
        <v>2022</v>
      </c>
      <c r="B70" s="239" t="n">
        <v>1</v>
      </c>
      <c r="C70" s="240" t="n">
        <v>44564</v>
      </c>
      <c r="D70" s="240" t="n">
        <v>655</v>
      </c>
      <c r="E70" s="240" t="n">
        <v>415</v>
      </c>
      <c r="F70" s="241" t="inlineStr">
        <is>
          <t>PDFRP2125 قاعده 70 يمين</t>
        </is>
      </c>
      <c r="G70" t="inlineStr">
        <is>
          <t>FMCFII1RRP2125</t>
        </is>
      </c>
      <c r="H70" t="n">
        <v>148</v>
      </c>
      <c r="I70" s="243" t="n">
        <v>137.64</v>
      </c>
      <c r="J70" s="244" t="n">
        <v>158.36</v>
      </c>
      <c r="K70" s="245" t="n"/>
      <c r="L70" s="235" t="n"/>
      <c r="M70" s="235" t="n"/>
      <c r="N70" s="282">
        <f>IFERROR((L70-I70)/I70,"")</f>
        <v/>
      </c>
      <c r="O70" s="367" t="n"/>
      <c r="P70" s="367" t="n"/>
      <c r="Q70" s="367" t="n"/>
      <c r="R70" s="367" t="n"/>
      <c r="S70" s="367" t="n"/>
      <c r="T70" s="367" t="n"/>
      <c r="U70" s="367" t="n"/>
      <c r="V70" s="367" t="n"/>
      <c r="W70" s="367" t="n"/>
    </row>
    <row r="71" ht="20.25" customFormat="1" customHeight="1" s="242">
      <c r="A71" s="236" t="n">
        <v>2022</v>
      </c>
      <c r="B71" s="239" t="n">
        <v>1</v>
      </c>
      <c r="C71" s="240" t="n">
        <v>44564</v>
      </c>
      <c r="D71" s="240" t="n">
        <v>690</v>
      </c>
      <c r="E71" s="240" t="n">
        <v>125</v>
      </c>
      <c r="F71" s="241" t="inlineStr">
        <is>
          <t>زوايا اماميه كيلوباترا</t>
        </is>
      </c>
      <c r="G71" t="inlineStr">
        <is>
          <t>FMDAII2FCP0000</t>
        </is>
      </c>
      <c r="H71" t="n">
        <v>170</v>
      </c>
      <c r="I71" s="243" t="n">
        <v>153</v>
      </c>
      <c r="J71" s="244" t="n">
        <v>187</v>
      </c>
      <c r="K71" s="245" t="n"/>
      <c r="L71" s="235" t="n"/>
      <c r="M71" s="235" t="n"/>
      <c r="N71" s="282">
        <f>IFERROR((L71-I71)/I71,"")</f>
        <v/>
      </c>
      <c r="O71" s="367" t="n"/>
      <c r="P71" s="367" t="n"/>
      <c r="Q71" s="367" t="n"/>
      <c r="R71" s="367" t="n"/>
      <c r="S71" s="367" t="n"/>
      <c r="T71" s="367" t="n"/>
      <c r="U71" s="367" t="n"/>
      <c r="V71" s="367" t="n"/>
      <c r="W71" s="367" t="n"/>
    </row>
    <row r="72" ht="20.25" customFormat="1" customHeight="1" s="242">
      <c r="A72" s="236" t="n">
        <v>2022</v>
      </c>
      <c r="B72" s="239" t="n">
        <v>1</v>
      </c>
      <c r="C72" s="240" t="n">
        <v>44564</v>
      </c>
      <c r="D72" s="240" t="n">
        <v>11</v>
      </c>
      <c r="E72" s="240" t="n">
        <v>4</v>
      </c>
      <c r="F72" s="241" t="inlineStr">
        <is>
          <t>فوم جانب حمايه يمين</t>
        </is>
      </c>
      <c r="G72" t="inlineStr">
        <is>
          <t>FMDACI30000000</t>
        </is>
      </c>
      <c r="H72" t="n">
        <v>212</v>
      </c>
      <c r="I72" s="243" t="n">
        <v>197.16</v>
      </c>
      <c r="J72" s="244" t="n">
        <v>226.84</v>
      </c>
      <c r="K72" s="245" t="n"/>
      <c r="L72" s="235" t="n"/>
      <c r="M72" s="235" t="n"/>
      <c r="N72" s="282">
        <f>IFERROR((L72-I72)/I72,"")</f>
        <v/>
      </c>
      <c r="O72" s="367" t="n"/>
      <c r="P72" s="367" t="n"/>
      <c r="Q72" s="367" t="n"/>
      <c r="R72" s="367" t="n"/>
      <c r="S72" s="367" t="n"/>
      <c r="T72" s="367" t="n"/>
      <c r="U72" s="367" t="n"/>
      <c r="V72" s="367" t="n"/>
      <c r="W72" s="367" t="n"/>
    </row>
    <row r="73" ht="20.25" customFormat="1" customHeight="1" s="242">
      <c r="A73" s="236" t="n">
        <v>2022</v>
      </c>
      <c r="B73" s="239" t="n">
        <v>1</v>
      </c>
      <c r="C73" s="240" t="n">
        <v>44564</v>
      </c>
      <c r="D73" s="240" t="n">
        <v>669</v>
      </c>
      <c r="E73" s="240" t="n">
        <v>423</v>
      </c>
      <c r="F73" s="241" t="inlineStr">
        <is>
          <t>LG65UP77_TB</t>
        </is>
      </c>
      <c r="G73" t="inlineStr">
        <is>
          <t>FMLGEI065UP770</t>
        </is>
      </c>
      <c r="H73" t="n">
        <v>954</v>
      </c>
      <c r="I73" s="243" t="n">
        <v>897.7140000000001</v>
      </c>
      <c r="J73" s="244" t="n">
        <v>1021.734</v>
      </c>
      <c r="K73" s="245" t="n"/>
      <c r="L73" s="235" t="n"/>
      <c r="M73" s="235" t="n"/>
      <c r="N73" s="282">
        <f>IFERROR((L73-I73)/I73,"")</f>
        <v/>
      </c>
      <c r="O73" s="367" t="n"/>
      <c r="P73" s="367" t="n"/>
      <c r="Q73" s="367" t="n"/>
      <c r="R73" s="367" t="n"/>
      <c r="S73" s="367" t="n"/>
      <c r="T73" s="367" t="n"/>
      <c r="U73" s="367" t="n"/>
      <c r="V73" s="367" t="n"/>
      <c r="W73" s="367" t="n"/>
    </row>
    <row r="74" ht="20.25" customFormat="1" customHeight="1" s="242">
      <c r="A74" s="236" t="n">
        <v>2022</v>
      </c>
      <c r="B74" s="239" t="n">
        <v>1</v>
      </c>
      <c r="C74" s="240" t="n">
        <v>44564</v>
      </c>
      <c r="D74" s="240" t="n">
        <v>254</v>
      </c>
      <c r="E74" s="240" t="n">
        <v>334</v>
      </c>
      <c r="F74" s="241" t="inlineStr">
        <is>
          <t>طقم سخان بلونايل ذو 4 اطقم</t>
        </is>
      </c>
      <c r="G74" t="inlineStr">
        <is>
          <t>FMDAHI40000000</t>
        </is>
      </c>
      <c r="H74" t="n">
        <v>203</v>
      </c>
      <c r="I74" s="243" t="n">
        <v>188.79</v>
      </c>
      <c r="J74" s="244" t="n">
        <v>217.21</v>
      </c>
      <c r="K74" s="245" t="n"/>
      <c r="L74" s="235" t="n"/>
      <c r="M74" s="235" t="n"/>
      <c r="N74" s="282">
        <f>IFERROR((L74-I74)/I74,"")</f>
        <v/>
      </c>
      <c r="O74" s="367" t="n"/>
      <c r="P74" s="367" t="n"/>
      <c r="Q74" s="367" t="n"/>
      <c r="R74" s="367" t="n"/>
      <c r="S74" s="367" t="n"/>
      <c r="T74" s="367" t="n"/>
      <c r="U74" s="367" t="n"/>
      <c r="V74" s="367" t="n"/>
      <c r="W74" s="367" t="n"/>
    </row>
    <row r="75" ht="20.25" customFormat="1" customHeight="1" s="242">
      <c r="A75" s="236" t="n">
        <v>2022</v>
      </c>
      <c r="B75" s="239" t="n">
        <v>1</v>
      </c>
      <c r="C75" s="240" t="n">
        <v>44564</v>
      </c>
      <c r="D75" s="240" t="n">
        <v>12</v>
      </c>
      <c r="E75" s="240" t="n">
        <v>4</v>
      </c>
      <c r="F75" s="241" t="inlineStr">
        <is>
          <t>فوم جانب حمايه شمال</t>
        </is>
      </c>
      <c r="G75" t="inlineStr">
        <is>
          <t>FMDACI40000000</t>
        </is>
      </c>
      <c r="H75" t="n">
        <v>212</v>
      </c>
      <c r="I75" s="243" t="n">
        <v>197.16</v>
      </c>
      <c r="J75" s="244" t="n">
        <v>226.84</v>
      </c>
      <c r="K75" s="245" t="n"/>
      <c r="L75" s="235" t="n"/>
      <c r="M75" s="235" t="n"/>
      <c r="N75" s="282">
        <f>IFERROR((L75-I75)/I75,"")</f>
        <v/>
      </c>
      <c r="O75" s="367" t="n"/>
      <c r="P75" s="367" t="n"/>
      <c r="Q75" s="367" t="n"/>
      <c r="R75" s="367" t="n"/>
      <c r="S75" s="367" t="n"/>
      <c r="T75" s="367" t="n"/>
      <c r="U75" s="367" t="n"/>
      <c r="V75" s="367" t="n"/>
      <c r="W75" s="367" t="n"/>
    </row>
    <row r="76" ht="20.25" customFormat="1" customHeight="1" s="242">
      <c r="A76" s="236" t="n">
        <v>2022</v>
      </c>
      <c r="B76" s="239" t="n">
        <v>1</v>
      </c>
      <c r="C76" s="240" t="n">
        <v>44564</v>
      </c>
      <c r="D76" s="240" t="n">
        <v>691</v>
      </c>
      <c r="E76" s="240" t="n">
        <v>125</v>
      </c>
      <c r="F76" s="241" t="inlineStr">
        <is>
          <t>زوايا خلفيه كيلوباترا</t>
        </is>
      </c>
      <c r="G76" t="inlineStr">
        <is>
          <t>FMDAII2RCP0000</t>
        </is>
      </c>
      <c r="H76" t="n">
        <v>194</v>
      </c>
      <c r="I76" s="243" t="n">
        <v>174.6</v>
      </c>
      <c r="J76" s="244" t="n">
        <v>213.4</v>
      </c>
      <c r="K76" s="245" t="n"/>
      <c r="L76" s="235" t="n"/>
      <c r="M76" s="235" t="n"/>
      <c r="N76" s="282">
        <f>IFERROR((L76-I76)/I76,"")</f>
        <v/>
      </c>
      <c r="O76" s="367" t="n"/>
      <c r="P76" s="367" t="n"/>
      <c r="Q76" s="367" t="n"/>
      <c r="R76" s="367" t="n"/>
      <c r="S76" s="367" t="n"/>
      <c r="T76" s="367" t="n"/>
      <c r="U76" s="367" t="n"/>
      <c r="V76" s="367" t="n"/>
      <c r="W76" s="367" t="n"/>
    </row>
    <row r="77" ht="20.25" customFormat="1" customHeight="1" s="242">
      <c r="A77" s="236" t="n">
        <v>2022</v>
      </c>
      <c r="B77" s="239" t="n">
        <v>1</v>
      </c>
      <c r="C77" s="240" t="n">
        <v>44564</v>
      </c>
      <c r="D77" s="240" t="n">
        <v>438</v>
      </c>
      <c r="E77" s="240" t="n">
        <v>376</v>
      </c>
      <c r="F77" s="241" t="inlineStr">
        <is>
          <t xml:space="preserve">LG43LM63/UM73 </t>
        </is>
      </c>
      <c r="G77" t="inlineStr">
        <is>
          <t>FMLGEI43LM6373</t>
        </is>
      </c>
      <c r="H77" t="n">
        <v>335</v>
      </c>
      <c r="I77" s="243" t="n">
        <v>315.235</v>
      </c>
      <c r="J77" s="244" t="n">
        <v>358.785</v>
      </c>
      <c r="K77" s="245" t="n"/>
      <c r="L77" s="235" t="n"/>
      <c r="M77" s="235" t="n"/>
      <c r="N77" s="282">
        <f>IFERROR((L77-I77)/I77,"")</f>
        <v/>
      </c>
      <c r="O77" s="367" t="n"/>
      <c r="P77" s="367" t="n"/>
      <c r="Q77" s="367" t="n"/>
      <c r="R77" s="367" t="n"/>
      <c r="S77" s="367" t="n"/>
      <c r="T77" s="367" t="n"/>
      <c r="U77" s="367" t="n"/>
      <c r="V77" s="367" t="n"/>
      <c r="W77" s="367" t="n"/>
    </row>
    <row r="78" ht="20.25" customFormat="1" customHeight="1" s="242">
      <c r="A78" s="236" t="n">
        <v>2022</v>
      </c>
      <c r="B78" s="239" t="n">
        <v>1</v>
      </c>
      <c r="C78" s="240" t="n">
        <v>44564</v>
      </c>
      <c r="D78" s="240" t="n">
        <v>437</v>
      </c>
      <c r="E78" s="240" t="n">
        <v>375</v>
      </c>
      <c r="F78" s="241" t="inlineStr">
        <is>
          <t>LG32LM55\63</t>
        </is>
      </c>
      <c r="G78" t="inlineStr">
        <is>
          <t>FMLGEI32LM5563</t>
        </is>
      </c>
      <c r="H78" t="n">
        <v>168</v>
      </c>
      <c r="I78" s="243" t="n">
        <v>158.088</v>
      </c>
      <c r="J78" s="244" t="n">
        <v>179.928</v>
      </c>
      <c r="K78" s="245" t="n"/>
      <c r="L78" s="235" t="n"/>
      <c r="M78" s="235" t="n"/>
      <c r="N78" s="282">
        <f>IFERROR((L78-I78)/I78,"")</f>
        <v/>
      </c>
      <c r="O78" s="367" t="n"/>
      <c r="P78" s="367" t="n"/>
      <c r="Q78" s="367" t="n"/>
      <c r="R78" s="367" t="n"/>
      <c r="S78" s="367" t="n"/>
      <c r="T78" s="367" t="n"/>
      <c r="U78" s="367" t="n"/>
      <c r="V78" s="367" t="n"/>
      <c r="W78" s="367" t="n"/>
    </row>
    <row r="79" ht="20.25" customFormat="1" customHeight="1" s="242">
      <c r="A79" s="236" t="n">
        <v>2022</v>
      </c>
      <c r="B79" s="239" t="n">
        <v>1</v>
      </c>
      <c r="C79" s="240" t="n">
        <v>44564</v>
      </c>
      <c r="D79" s="240" t="n">
        <v>670</v>
      </c>
      <c r="E79" s="240" t="n">
        <v>419</v>
      </c>
      <c r="F79" s="241" t="inlineStr">
        <is>
          <t>LG43UP77</t>
        </is>
      </c>
      <c r="G79" t="inlineStr">
        <is>
          <t>FMLGEI043UP770</t>
        </is>
      </c>
      <c r="H79" t="n">
        <v>298</v>
      </c>
      <c r="I79" s="243" t="n">
        <v>280.418</v>
      </c>
      <c r="J79" s="244" t="n">
        <v>319.158</v>
      </c>
      <c r="K79" s="245" t="n"/>
      <c r="L79" s="235" t="n"/>
      <c r="M79" s="235" t="n"/>
      <c r="N79" s="282">
        <f>IFERROR((L79-I79)/I79,"")</f>
        <v/>
      </c>
      <c r="O79" s="367" t="n"/>
      <c r="P79" s="367" t="n"/>
      <c r="Q79" s="367" t="n"/>
      <c r="R79" s="367" t="n"/>
      <c r="S79" s="367" t="n"/>
      <c r="T79" s="367" t="n"/>
      <c r="U79" s="367" t="n"/>
      <c r="V79" s="367" t="n"/>
      <c r="W79" s="367" t="n"/>
    </row>
    <row r="80" ht="20.25" customFormat="1" customHeight="1" s="242">
      <c r="A80" s="236" t="n">
        <v>2022</v>
      </c>
      <c r="B80" s="239" t="n">
        <v>1</v>
      </c>
      <c r="C80" s="240" t="n">
        <v>44564</v>
      </c>
      <c r="D80" s="240" t="n">
        <v>669</v>
      </c>
      <c r="E80" s="240" t="n">
        <v>423</v>
      </c>
      <c r="F80" s="241" t="inlineStr">
        <is>
          <t>LG65UP77_TB</t>
        </is>
      </c>
      <c r="G80" t="inlineStr">
        <is>
          <t>FMLGEI065UP770</t>
        </is>
      </c>
      <c r="H80" t="n">
        <v>954</v>
      </c>
      <c r="I80" s="243" t="n">
        <v>897.7140000000001</v>
      </c>
      <c r="J80" s="244" t="n">
        <v>1021.734</v>
      </c>
      <c r="K80" s="245" t="n"/>
      <c r="L80" s="235" t="n"/>
      <c r="M80" s="235" t="n"/>
      <c r="N80" s="282">
        <f>IFERROR((L80-I80)/I80,"")</f>
        <v/>
      </c>
      <c r="O80" s="367" t="n"/>
      <c r="P80" s="367" t="n"/>
      <c r="Q80" s="367" t="n"/>
      <c r="R80" s="367" t="n"/>
      <c r="S80" s="367" t="n"/>
      <c r="T80" s="367" t="n"/>
      <c r="U80" s="367" t="n"/>
      <c r="V80" s="367" t="n"/>
      <c r="W80" s="367" t="n"/>
    </row>
    <row r="81" ht="20.25" customFormat="1" customHeight="1" s="242">
      <c r="A81" s="236" t="n">
        <v>2022</v>
      </c>
      <c r="B81" s="239" t="n">
        <v>1</v>
      </c>
      <c r="C81" s="240" t="n">
        <v>44564</v>
      </c>
      <c r="D81" s="240" t="n">
        <v>438</v>
      </c>
      <c r="E81" s="240" t="n">
        <v>376</v>
      </c>
      <c r="F81" s="241" t="inlineStr">
        <is>
          <t xml:space="preserve">LG43LM63/UM73 </t>
        </is>
      </c>
      <c r="G81" t="inlineStr">
        <is>
          <t>FMLGEI43LM6373</t>
        </is>
      </c>
      <c r="H81" t="n">
        <v>335</v>
      </c>
      <c r="I81" s="243" t="n">
        <v>315.235</v>
      </c>
      <c r="J81" s="244" t="n">
        <v>358.785</v>
      </c>
      <c r="K81" s="245" t="n"/>
      <c r="L81" s="235" t="n"/>
      <c r="M81" s="235" t="n"/>
      <c r="N81" s="282">
        <f>IFERROR((L81-I81)/I81,"")</f>
        <v/>
      </c>
      <c r="O81" s="367" t="n"/>
      <c r="P81" s="367" t="n"/>
      <c r="Q81" s="367" t="n"/>
      <c r="R81" s="367" t="n"/>
      <c r="S81" s="367" t="n"/>
      <c r="T81" s="367" t="n"/>
      <c r="U81" s="367" t="n"/>
      <c r="V81" s="367" t="n"/>
      <c r="W81" s="367" t="n"/>
    </row>
    <row r="82" ht="20.25" customFormat="1" customHeight="1" s="242">
      <c r="A82" s="236" t="n">
        <v>2022</v>
      </c>
      <c r="B82" s="239" t="n">
        <v>1</v>
      </c>
      <c r="C82" s="240" t="n">
        <v>44564</v>
      </c>
      <c r="D82" s="240" t="n">
        <v>658</v>
      </c>
      <c r="E82" s="240" t="n">
        <v>415</v>
      </c>
      <c r="F82" s="241" t="inlineStr">
        <is>
          <t>PDFRP2122 كفر 70 شمال</t>
        </is>
      </c>
      <c r="G82" t="inlineStr">
        <is>
          <t>FMCFII7LRP2122</t>
        </is>
      </c>
      <c r="H82" t="n">
        <v>90</v>
      </c>
      <c r="I82" s="243" t="n">
        <v>83.7</v>
      </c>
      <c r="J82" s="244" t="n">
        <v>96.3</v>
      </c>
      <c r="K82" s="245" t="n"/>
      <c r="L82" s="235" t="n"/>
      <c r="M82" s="235" t="n"/>
      <c r="N82" s="282">
        <f>IFERROR((L82-I82)/I82,"")</f>
        <v/>
      </c>
      <c r="O82" s="367" t="n"/>
      <c r="P82" s="367" t="n"/>
      <c r="Q82" s="367" t="n"/>
      <c r="R82" s="367" t="n"/>
      <c r="S82" s="367" t="n"/>
      <c r="T82" s="367" t="n"/>
      <c r="U82" s="367" t="n"/>
      <c r="V82" s="367" t="n"/>
      <c r="W82" s="367" t="n"/>
    </row>
    <row r="83" ht="20.25" customFormat="1" customHeight="1" s="242">
      <c r="A83" s="236" t="n">
        <v>2022</v>
      </c>
      <c r="B83" s="239" t="n">
        <v>1</v>
      </c>
      <c r="C83" s="240" t="n">
        <v>44564</v>
      </c>
      <c r="D83" s="240" t="n">
        <v>160</v>
      </c>
      <c r="E83" s="240" t="n">
        <v>236</v>
      </c>
      <c r="F83" s="241" t="inlineStr">
        <is>
          <t>فوم طقم رويال جاز المعدل</t>
        </is>
      </c>
      <c r="G83" t="inlineStr">
        <is>
          <t>FMROGI20000000</t>
        </is>
      </c>
      <c r="H83" t="n">
        <v>200</v>
      </c>
      <c r="I83" s="243" t="n">
        <v>186</v>
      </c>
      <c r="J83" s="244" t="n">
        <v>214</v>
      </c>
      <c r="K83" s="245" t="n"/>
      <c r="L83" s="235" t="n"/>
      <c r="M83" s="235" t="n"/>
      <c r="N83" s="282">
        <f>IFERROR((L83-I83)/I83,"")</f>
        <v/>
      </c>
      <c r="O83" s="367" t="n"/>
      <c r="P83" s="367" t="n"/>
      <c r="Q83" s="367" t="n"/>
      <c r="R83" s="367" t="n"/>
      <c r="S83" s="367" t="n"/>
      <c r="T83" s="367" t="n"/>
      <c r="U83" s="367" t="n"/>
      <c r="V83" s="367" t="n"/>
      <c r="W83" s="367" t="n"/>
    </row>
    <row r="84" ht="20.25" customFormat="1" customHeight="1" s="242">
      <c r="A84" s="236" t="n">
        <v>2022</v>
      </c>
      <c r="B84" s="239" t="n">
        <v>1</v>
      </c>
      <c r="C84" s="240" t="n">
        <v>44564</v>
      </c>
      <c r="D84" s="240" t="n">
        <v>299</v>
      </c>
      <c r="E84" s="240" t="n">
        <v>159</v>
      </c>
      <c r="F84" s="241" t="inlineStr">
        <is>
          <t>سخان غاز 6لتر</t>
        </is>
      </c>
      <c r="G84" t="inlineStr">
        <is>
          <t>FMDAHI5L000000</t>
        </is>
      </c>
      <c r="H84" t="n">
        <v>115</v>
      </c>
      <c r="I84" s="243" t="n">
        <v>106.95</v>
      </c>
      <c r="J84" s="244" t="n">
        <v>123.05</v>
      </c>
      <c r="K84" s="245" t="n"/>
      <c r="L84" s="235" t="n"/>
      <c r="M84" s="235" t="n"/>
      <c r="N84" s="282">
        <f>IFERROR((L84-I84)/I84,"")</f>
        <v/>
      </c>
      <c r="O84" s="367" t="n"/>
      <c r="P84" s="367" t="n"/>
      <c r="Q84" s="367" t="n"/>
      <c r="R84" s="367" t="n"/>
      <c r="S84" s="367" t="n"/>
      <c r="T84" s="367" t="n"/>
      <c r="U84" s="367" t="n"/>
      <c r="V84" s="367" t="n"/>
      <c r="W84" s="367" t="n"/>
    </row>
    <row r="85" ht="20.25" customFormat="1" customHeight="1" s="242">
      <c r="A85" s="236" t="n">
        <v>2022</v>
      </c>
      <c r="B85" s="239" t="n">
        <v>1</v>
      </c>
      <c r="C85" s="240" t="n">
        <v>44564</v>
      </c>
      <c r="D85" s="240" t="n">
        <v>691</v>
      </c>
      <c r="E85" s="240" t="n">
        <v>125</v>
      </c>
      <c r="F85" s="241" t="inlineStr">
        <is>
          <t>زوايا خلفيه كيلوباترا</t>
        </is>
      </c>
      <c r="G85" t="inlineStr">
        <is>
          <t>FMDAII2RCP0000</t>
        </is>
      </c>
      <c r="H85" t="n">
        <v>194</v>
      </c>
      <c r="I85" s="243" t="n">
        <v>174.6</v>
      </c>
      <c r="J85" s="244" t="n">
        <v>213.4</v>
      </c>
      <c r="K85" s="245" t="n"/>
      <c r="L85" s="235" t="n"/>
      <c r="M85" s="235" t="n"/>
      <c r="N85" s="282">
        <f>IFERROR((L85-I85)/I85,"")</f>
        <v/>
      </c>
      <c r="O85" s="367" t="n"/>
      <c r="P85" s="367" t="n"/>
      <c r="Q85" s="367" t="n"/>
      <c r="R85" s="367" t="n"/>
      <c r="S85" s="367" t="n"/>
      <c r="T85" s="367" t="n"/>
      <c r="U85" s="367" t="n"/>
      <c r="V85" s="367" t="n"/>
      <c r="W85" s="367" t="n"/>
    </row>
    <row r="86" ht="20.25" customFormat="1" customHeight="1" s="242">
      <c r="A86" s="236" t="n">
        <v>2022</v>
      </c>
      <c r="B86" s="239" t="n">
        <v>1</v>
      </c>
      <c r="C86" s="240" t="n">
        <v>44564</v>
      </c>
      <c r="D86" s="240" t="n">
        <v>122</v>
      </c>
      <c r="E86" s="240" t="n">
        <v>47</v>
      </c>
      <c r="F86" s="241" t="inlineStr">
        <is>
          <t>LgWashing Mashine Base</t>
        </is>
      </c>
      <c r="G86" t="inlineStr">
        <is>
          <t>FMLGEI1000000</t>
        </is>
      </c>
      <c r="H86" t="n">
        <v>280</v>
      </c>
      <c r="I86" s="243" t="n">
        <v>267.4</v>
      </c>
      <c r="J86" s="244" t="n">
        <v>292.6</v>
      </c>
      <c r="K86" s="245" t="n"/>
      <c r="L86" s="235" t="n"/>
      <c r="M86" s="235" t="n"/>
      <c r="N86" s="282">
        <f>IFERROR((L86-I86)/I86,"")</f>
        <v/>
      </c>
      <c r="O86" s="367" t="n"/>
      <c r="P86" s="367" t="n"/>
      <c r="Q86" s="367" t="n"/>
      <c r="R86" s="367" t="n"/>
      <c r="S86" s="367" t="n"/>
      <c r="T86" s="367" t="n"/>
      <c r="U86" s="367" t="n"/>
      <c r="V86" s="367" t="n"/>
      <c r="W86" s="367" t="n"/>
    </row>
    <row r="87" ht="20.25" customFormat="1" customHeight="1" s="242">
      <c r="A87" s="236" t="n">
        <v>2022</v>
      </c>
      <c r="B87" s="239" t="n">
        <v>1</v>
      </c>
      <c r="C87" s="240" t="n">
        <v>44564</v>
      </c>
      <c r="D87" s="240" t="n">
        <v>142</v>
      </c>
      <c r="E87" s="240" t="n">
        <v>214</v>
      </c>
      <c r="F87" s="241" t="inlineStr">
        <is>
          <t>فوم قاعده 60*60</t>
        </is>
      </c>
      <c r="G87" t="inlineStr">
        <is>
          <t>FMDACI16060000</t>
        </is>
      </c>
      <c r="H87" t="n">
        <v>351</v>
      </c>
      <c r="I87" s="243" t="n">
        <v>326.43</v>
      </c>
      <c r="J87" s="244" t="n">
        <v>375.57</v>
      </c>
      <c r="K87" s="245" t="n"/>
      <c r="L87" s="235" t="n"/>
      <c r="M87" s="235" t="n"/>
      <c r="N87" s="282">
        <f>IFERROR((L87-I87)/I87,"")</f>
        <v/>
      </c>
      <c r="O87" s="367" t="n"/>
      <c r="P87" s="367" t="n"/>
      <c r="Q87" s="367" t="n"/>
      <c r="R87" s="367" t="n"/>
      <c r="S87" s="367" t="n"/>
      <c r="T87" s="367" t="n"/>
      <c r="U87" s="367" t="n"/>
      <c r="V87" s="367" t="n"/>
      <c r="W87" s="367" t="n"/>
    </row>
    <row r="88" ht="20.25" customFormat="1" customHeight="1" s="242">
      <c r="A88" s="236" t="n">
        <v>2022</v>
      </c>
      <c r="B88" s="239" t="n">
        <v>1</v>
      </c>
      <c r="C88" s="240" t="n">
        <v>44565</v>
      </c>
      <c r="D88" s="240" t="n">
        <v>254</v>
      </c>
      <c r="E88" s="240" t="n">
        <v>334</v>
      </c>
      <c r="F88" s="241" t="inlineStr">
        <is>
          <t>طقم سخان بلونايل ذو 4 اطقم</t>
        </is>
      </c>
      <c r="G88" t="inlineStr">
        <is>
          <t>FMDAHI40000000</t>
        </is>
      </c>
      <c r="H88" t="n">
        <v>203</v>
      </c>
      <c r="I88" s="243" t="n">
        <v>188.79</v>
      </c>
      <c r="J88" s="244" t="n">
        <v>217.21</v>
      </c>
      <c r="K88" s="245" t="n"/>
      <c r="L88" s="235" t="n"/>
      <c r="M88" s="235" t="n"/>
      <c r="N88" s="282">
        <f>IFERROR((L88-I88)/I88,"")</f>
        <v/>
      </c>
      <c r="O88" s="367" t="n"/>
      <c r="P88" s="367" t="n"/>
      <c r="Q88" s="367" t="n"/>
      <c r="R88" s="367" t="n"/>
      <c r="S88" s="367" t="n"/>
      <c r="T88" s="367" t="n"/>
      <c r="U88" s="367" t="n"/>
      <c r="V88" s="367" t="n"/>
      <c r="W88" s="367" t="n"/>
    </row>
    <row r="89" ht="20.25" customFormat="1" customHeight="1" s="242">
      <c r="A89" s="236" t="n">
        <v>2022</v>
      </c>
      <c r="B89" s="239" t="n">
        <v>1</v>
      </c>
      <c r="C89" s="240" t="n">
        <v>44565</v>
      </c>
      <c r="D89" s="240" t="n">
        <v>100</v>
      </c>
      <c r="E89" s="240" t="n">
        <v>34</v>
      </c>
      <c r="F89" s="241" t="inlineStr">
        <is>
          <t>فوم تغليف علوى يمين امامى11قدم  PDFRP0142</t>
        </is>
      </c>
      <c r="G89" t="inlineStr">
        <is>
          <t>FMDAIIM1000000</t>
        </is>
      </c>
      <c r="H89" t="n">
        <v>20</v>
      </c>
      <c r="I89" s="243" t="n">
        <v>18.6</v>
      </c>
      <c r="J89" s="244" t="n">
        <v>21.4</v>
      </c>
      <c r="K89" s="245" t="n"/>
      <c r="L89" s="235" t="n"/>
      <c r="M89" s="235" t="n"/>
      <c r="N89" s="282">
        <f>IFERROR((L89-I89)/I89,"")</f>
        <v/>
      </c>
      <c r="O89" s="367" t="n"/>
      <c r="P89" s="367" t="n"/>
      <c r="Q89" s="367" t="n"/>
      <c r="R89" s="367" t="n"/>
      <c r="S89" s="367" t="n"/>
      <c r="T89" s="367" t="n"/>
      <c r="U89" s="367" t="n"/>
      <c r="V89" s="367" t="n"/>
      <c r="W89" s="367" t="n"/>
    </row>
    <row r="90" ht="20.25" customFormat="1" customHeight="1" s="242">
      <c r="A90" s="236" t="n">
        <v>2022</v>
      </c>
      <c r="B90" s="239" t="n">
        <v>1</v>
      </c>
      <c r="C90" s="240" t="n">
        <v>44565</v>
      </c>
      <c r="D90" s="240" t="n">
        <v>691</v>
      </c>
      <c r="E90" s="240" t="n">
        <v>125</v>
      </c>
      <c r="F90" s="241" t="inlineStr">
        <is>
          <t>زوايا خلفيه كيلوباترا</t>
        </is>
      </c>
      <c r="G90" t="inlineStr">
        <is>
          <t>FMDAII2RCP0000</t>
        </is>
      </c>
      <c r="H90" t="n">
        <v>194</v>
      </c>
      <c r="I90" s="243" t="n">
        <v>174.6</v>
      </c>
      <c r="J90" s="244" t="n">
        <v>213.4</v>
      </c>
      <c r="K90" s="245" t="n"/>
      <c r="L90" s="235" t="n"/>
      <c r="M90" s="235" t="n"/>
      <c r="N90" s="282">
        <f>IFERROR((L90-I90)/I90,"")</f>
        <v/>
      </c>
      <c r="O90" s="367" t="n"/>
      <c r="P90" s="367" t="n"/>
      <c r="Q90" s="367" t="n"/>
      <c r="R90" s="367" t="n"/>
      <c r="S90" s="367" t="n"/>
      <c r="T90" s="367" t="n"/>
      <c r="U90" s="367" t="n"/>
      <c r="V90" s="367" t="n"/>
      <c r="W90" s="367" t="n"/>
    </row>
    <row r="91" ht="20.25" customFormat="1" customHeight="1" s="242">
      <c r="A91" s="236" t="n">
        <v>2022</v>
      </c>
      <c r="B91" s="239" t="n">
        <v>1</v>
      </c>
      <c r="C91" s="240" t="n">
        <v>44565</v>
      </c>
      <c r="D91" s="240" t="n">
        <v>556</v>
      </c>
      <c r="E91" s="240" t="n">
        <v>384</v>
      </c>
      <c r="F91" s="241" t="inlineStr">
        <is>
          <t>LG 65 UM 73 top&amp;bottom</t>
        </is>
      </c>
      <c r="G91" t="inlineStr">
        <is>
          <t>FMLGEI65UM7301</t>
        </is>
      </c>
      <c r="H91" t="n">
        <v>1066</v>
      </c>
      <c r="I91" s="243" t="n">
        <v>1003.106</v>
      </c>
      <c r="J91" s="244" t="n">
        <v>1141.686</v>
      </c>
      <c r="K91" s="245" t="n"/>
      <c r="L91" s="235" t="n"/>
      <c r="M91" s="235" t="n"/>
      <c r="N91" s="282">
        <f>IFERROR((L91-I91)/I91,"")</f>
        <v/>
      </c>
      <c r="O91" s="367" t="n"/>
      <c r="P91" s="367" t="n"/>
      <c r="Q91" s="367" t="n"/>
      <c r="R91" s="367" t="n"/>
      <c r="S91" s="367" t="n"/>
      <c r="T91" s="367" t="n"/>
      <c r="U91" s="367" t="n"/>
      <c r="V91" s="367" t="n"/>
      <c r="W91" s="367" t="n"/>
    </row>
    <row r="92" ht="20.25" customFormat="1" customHeight="1" s="242">
      <c r="A92" s="236" t="n">
        <v>2022</v>
      </c>
      <c r="B92" s="239" t="n">
        <v>1</v>
      </c>
      <c r="C92" s="240" t="n">
        <v>44565</v>
      </c>
      <c r="D92" s="240" t="n">
        <v>142</v>
      </c>
      <c r="E92" s="240" t="n">
        <v>214</v>
      </c>
      <c r="F92" s="241" t="inlineStr">
        <is>
          <t>فوم قاعده 60*60</t>
        </is>
      </c>
      <c r="G92" t="inlineStr">
        <is>
          <t>FMDACI16060000</t>
        </is>
      </c>
      <c r="H92" t="n">
        <v>351</v>
      </c>
      <c r="I92" s="243" t="n">
        <v>326.43</v>
      </c>
      <c r="J92" s="244" t="n">
        <v>375.57</v>
      </c>
      <c r="K92" s="245" t="n"/>
      <c r="L92" s="235" t="n"/>
      <c r="M92" s="235" t="n"/>
      <c r="N92" s="282">
        <f>IFERROR((L92-I92)/I92,"")</f>
        <v/>
      </c>
      <c r="O92" s="367" t="n"/>
      <c r="P92" s="367" t="n"/>
      <c r="Q92" s="367" t="n"/>
      <c r="R92" s="367" t="n"/>
      <c r="S92" s="367" t="n"/>
      <c r="T92" s="367" t="n"/>
      <c r="U92" s="367" t="n"/>
      <c r="V92" s="367" t="n"/>
      <c r="W92" s="367" t="n"/>
    </row>
    <row r="93" ht="20.25" customFormat="1" customHeight="1" s="242">
      <c r="A93" s="236" t="n">
        <v>2022</v>
      </c>
      <c r="B93" s="239" t="n">
        <v>1</v>
      </c>
      <c r="C93" s="240" t="n">
        <v>44565</v>
      </c>
      <c r="D93" s="240" t="n">
        <v>99</v>
      </c>
      <c r="E93" s="240" t="n">
        <v>34</v>
      </c>
      <c r="F93" s="241" t="inlineStr">
        <is>
          <t>فوم تغليف علوى يمين خلفى11قدم  PDFRP0143</t>
        </is>
      </c>
      <c r="G93" t="inlineStr">
        <is>
          <t>FMDAIIM2000000</t>
        </is>
      </c>
      <c r="H93" t="n">
        <v>20</v>
      </c>
      <c r="I93" s="243" t="n">
        <v>18.6</v>
      </c>
      <c r="J93" s="244" t="n">
        <v>21.4</v>
      </c>
      <c r="K93" s="245" t="n"/>
      <c r="L93" s="235" t="n"/>
      <c r="M93" s="235" t="n"/>
      <c r="N93" s="282">
        <f>IFERROR((L93-I93)/I93,"")</f>
        <v/>
      </c>
      <c r="O93" s="367" t="n"/>
      <c r="P93" s="367" t="n"/>
      <c r="Q93" s="367" t="n"/>
      <c r="R93" s="367" t="n"/>
      <c r="S93" s="367" t="n"/>
      <c r="T93" s="367" t="n"/>
      <c r="U93" s="367" t="n"/>
      <c r="V93" s="367" t="n"/>
      <c r="W93" s="367" t="n"/>
    </row>
    <row r="94" ht="20.25" customFormat="1" customHeight="1" s="242">
      <c r="A94" s="236" t="n">
        <v>2022</v>
      </c>
      <c r="B94" s="239" t="n">
        <v>1</v>
      </c>
      <c r="C94" s="240" t="n">
        <v>44565</v>
      </c>
      <c r="D94" s="240" t="n">
        <v>103</v>
      </c>
      <c r="E94" s="240" t="n">
        <v>34</v>
      </c>
      <c r="F94" s="241" t="inlineStr">
        <is>
          <t>فوم تغليف سفلى يمين 11قدم المعدل PDFRP0147</t>
        </is>
      </c>
      <c r="G94" t="inlineStr">
        <is>
          <t>FMDAIIM6000000</t>
        </is>
      </c>
      <c r="H94" t="n">
        <v>89</v>
      </c>
      <c r="I94" s="243" t="n">
        <v>82.77</v>
      </c>
      <c r="J94" s="244" t="n">
        <v>95.23</v>
      </c>
      <c r="K94" s="245" t="n"/>
      <c r="L94" s="235" t="n"/>
      <c r="M94" s="235" t="n"/>
      <c r="N94" s="282">
        <f>IFERROR((L94-I94)/I94,"")</f>
        <v/>
      </c>
      <c r="O94" s="367" t="n"/>
      <c r="P94" s="367" t="n"/>
      <c r="Q94" s="367" t="n"/>
      <c r="R94" s="367" t="n"/>
      <c r="S94" s="367" t="n"/>
      <c r="T94" s="367" t="n"/>
      <c r="U94" s="367" t="n"/>
      <c r="V94" s="367" t="n"/>
      <c r="W94" s="367" t="n"/>
    </row>
    <row r="95" ht="20.25" customFormat="1" customHeight="1" s="242">
      <c r="A95" s="236" t="n">
        <v>2022</v>
      </c>
      <c r="B95" s="239" t="n">
        <v>1</v>
      </c>
      <c r="C95" s="240" t="n">
        <v>44565</v>
      </c>
      <c r="D95" s="240" t="n">
        <v>437</v>
      </c>
      <c r="E95" s="240" t="n">
        <v>375</v>
      </c>
      <c r="F95" s="241" t="inlineStr">
        <is>
          <t>LG32LM55\63</t>
        </is>
      </c>
      <c r="G95" t="inlineStr">
        <is>
          <t>FMLGEI32LM5563</t>
        </is>
      </c>
      <c r="H95" t="n">
        <v>168</v>
      </c>
      <c r="I95" s="243" t="n">
        <v>158.088</v>
      </c>
      <c r="J95" s="244" t="n">
        <v>179.928</v>
      </c>
      <c r="K95" s="245" t="n"/>
      <c r="L95" s="235" t="n"/>
      <c r="M95" s="235" t="n"/>
      <c r="N95" s="282">
        <f>IFERROR((L95-I95)/I95,"")</f>
        <v/>
      </c>
      <c r="O95" s="367" t="n"/>
      <c r="P95" s="367" t="n"/>
      <c r="Q95" s="367" t="n"/>
      <c r="R95" s="367" t="n"/>
      <c r="S95" s="367" t="n"/>
      <c r="T95" s="367" t="n"/>
      <c r="U95" s="367" t="n"/>
      <c r="V95" s="367" t="n"/>
      <c r="W95" s="367" t="n"/>
    </row>
    <row r="96" ht="20.25" customFormat="1" customHeight="1" s="242">
      <c r="A96" s="236" t="n">
        <v>2022</v>
      </c>
      <c r="B96" s="239" t="n">
        <v>1</v>
      </c>
      <c r="C96" s="240" t="n">
        <v>44565</v>
      </c>
      <c r="D96" s="240" t="n">
        <v>691</v>
      </c>
      <c r="E96" s="240" t="n">
        <v>125</v>
      </c>
      <c r="F96" s="241" t="inlineStr">
        <is>
          <t>زوايا خلفيه كيلوباترا</t>
        </is>
      </c>
      <c r="G96" t="inlineStr">
        <is>
          <t>FMDAII2RCP0000</t>
        </is>
      </c>
      <c r="H96" t="n">
        <v>194</v>
      </c>
      <c r="I96" s="243" t="n">
        <v>174.6</v>
      </c>
      <c r="J96" s="244" t="n">
        <v>213.4</v>
      </c>
      <c r="K96" s="245" t="n"/>
      <c r="L96" s="235" t="n"/>
      <c r="M96" s="235" t="n"/>
      <c r="N96" s="282">
        <f>IFERROR((L96-I96)/I96,"")</f>
        <v/>
      </c>
      <c r="O96" s="367" t="n"/>
      <c r="P96" s="367" t="n"/>
      <c r="Q96" s="367" t="n"/>
      <c r="R96" s="367" t="n"/>
      <c r="S96" s="367" t="n"/>
      <c r="T96" s="367" t="n"/>
      <c r="U96" s="367" t="n"/>
      <c r="V96" s="367" t="n"/>
      <c r="W96" s="367" t="n"/>
    </row>
    <row r="97" ht="20.25" customFormat="1" customHeight="1" s="242">
      <c r="A97" s="236" t="n">
        <v>2022</v>
      </c>
      <c r="B97" s="239" t="n">
        <v>1</v>
      </c>
      <c r="C97" s="240" t="n">
        <v>44565</v>
      </c>
      <c r="D97" s="240" t="n">
        <v>557</v>
      </c>
      <c r="E97" s="240" t="n">
        <v>384</v>
      </c>
      <c r="F97" s="241" t="inlineStr">
        <is>
          <t>LGLG65UM73 LR</t>
        </is>
      </c>
      <c r="G97" t="inlineStr">
        <is>
          <t>FMLGEI65UM7302</t>
        </is>
      </c>
      <c r="H97" t="n">
        <v>182</v>
      </c>
      <c r="I97" s="243" t="n">
        <v>171.262</v>
      </c>
      <c r="J97" s="244" t="n">
        <v>194.922</v>
      </c>
      <c r="K97" s="245" t="n"/>
      <c r="L97" s="235" t="n"/>
      <c r="M97" s="235" t="n"/>
      <c r="N97" s="282">
        <f>IFERROR((L97-I97)/I97,"")</f>
        <v/>
      </c>
      <c r="O97" s="367" t="n"/>
      <c r="P97" s="367" t="n"/>
      <c r="Q97" s="367" t="n"/>
      <c r="R97" s="367" t="n"/>
      <c r="S97" s="367" t="n"/>
      <c r="T97" s="367" t="n"/>
      <c r="U97" s="367" t="n"/>
      <c r="V97" s="367" t="n"/>
      <c r="W97" s="367" t="n"/>
    </row>
    <row r="98" ht="20.25" customFormat="1" customHeight="1" s="242">
      <c r="A98" s="236" t="n">
        <v>2022</v>
      </c>
      <c r="B98" s="239" t="n">
        <v>1</v>
      </c>
      <c r="C98" s="240" t="n">
        <v>44565</v>
      </c>
      <c r="D98" s="240" t="n">
        <v>101</v>
      </c>
      <c r="E98" s="240" t="n">
        <v>34</v>
      </c>
      <c r="F98" s="241" t="inlineStr">
        <is>
          <t>فوم تغليف علوى شمال خلفى11قدم  PDFRP0145</t>
        </is>
      </c>
      <c r="G98" t="inlineStr">
        <is>
          <t>FMDAIIM4000000</t>
        </is>
      </c>
      <c r="H98" t="n">
        <v>20</v>
      </c>
      <c r="I98" s="243" t="n">
        <v>18.6</v>
      </c>
      <c r="J98" s="244" t="n">
        <v>21.4</v>
      </c>
      <c r="K98" s="245" t="n"/>
      <c r="L98" s="235" t="n"/>
      <c r="M98" s="235" t="n"/>
      <c r="N98" s="282">
        <f>IFERROR((L98-I98)/I98,"")</f>
        <v/>
      </c>
      <c r="O98" s="367" t="n"/>
      <c r="P98" s="367" t="n"/>
      <c r="Q98" s="367" t="n"/>
      <c r="R98" s="367" t="n"/>
      <c r="S98" s="367" t="n"/>
      <c r="T98" s="367" t="n"/>
      <c r="U98" s="367" t="n"/>
      <c r="V98" s="367" t="n"/>
      <c r="W98" s="367" t="n"/>
    </row>
    <row r="99" ht="20.25" customFormat="1" customHeight="1" s="242">
      <c r="A99" s="236" t="n">
        <v>2022</v>
      </c>
      <c r="B99" s="239" t="n">
        <v>1</v>
      </c>
      <c r="C99" s="240" t="n">
        <v>44565</v>
      </c>
      <c r="D99" s="240" t="n">
        <v>669</v>
      </c>
      <c r="E99" s="240" t="n">
        <v>423</v>
      </c>
      <c r="F99" s="241" t="inlineStr">
        <is>
          <t>LG65UP77_TB</t>
        </is>
      </c>
      <c r="G99" t="inlineStr">
        <is>
          <t>FMLGEI065UP770</t>
        </is>
      </c>
      <c r="H99" t="n">
        <v>954</v>
      </c>
      <c r="I99" s="243" t="n">
        <v>897.7140000000001</v>
      </c>
      <c r="J99" s="244" t="n">
        <v>1021.734</v>
      </c>
      <c r="K99" s="245" t="n"/>
      <c r="L99" s="235" t="n"/>
      <c r="M99" s="235" t="n"/>
      <c r="N99" s="282">
        <f>IFERROR((L99-I99)/I99,"")</f>
        <v/>
      </c>
      <c r="O99" s="367" t="n"/>
      <c r="P99" s="367" t="n"/>
      <c r="Q99" s="367" t="n"/>
      <c r="R99" s="367" t="n"/>
      <c r="S99" s="367" t="n"/>
      <c r="T99" s="367" t="n"/>
      <c r="U99" s="367" t="n"/>
      <c r="V99" s="367" t="n"/>
      <c r="W99" s="367" t="n"/>
    </row>
    <row r="100" ht="20.25" customFormat="1" customHeight="1" s="242">
      <c r="A100" s="236" t="n">
        <v>2022</v>
      </c>
      <c r="B100" s="239" t="n">
        <v>1</v>
      </c>
      <c r="C100" s="240" t="n">
        <v>44565</v>
      </c>
      <c r="D100" s="240" t="n">
        <v>122</v>
      </c>
      <c r="E100" s="240" t="n">
        <v>47</v>
      </c>
      <c r="F100" s="241" t="inlineStr">
        <is>
          <t>LgWashing Mashine Base</t>
        </is>
      </c>
      <c r="G100" t="inlineStr">
        <is>
          <t>FMLGEI1000000</t>
        </is>
      </c>
      <c r="H100" t="n">
        <v>280</v>
      </c>
      <c r="I100" s="243" t="n">
        <v>267.4</v>
      </c>
      <c r="J100" s="244" t="n">
        <v>292.6</v>
      </c>
      <c r="K100" s="245" t="n"/>
      <c r="L100" s="235" t="n"/>
      <c r="M100" s="235" t="n"/>
      <c r="N100" s="282">
        <f>IFERROR((L100-I100)/I100,"")</f>
        <v/>
      </c>
      <c r="O100" s="367" t="n"/>
      <c r="P100" s="367" t="n"/>
      <c r="Q100" s="367" t="n"/>
      <c r="R100" s="367" t="n"/>
      <c r="S100" s="367" t="n"/>
      <c r="T100" s="367" t="n"/>
      <c r="U100" s="367" t="n"/>
      <c r="V100" s="367" t="n"/>
      <c r="W100" s="367" t="n"/>
    </row>
    <row r="101" ht="20.25" customFormat="1" customHeight="1" s="242">
      <c r="A101" s="236" t="n">
        <v>2022</v>
      </c>
      <c r="B101" s="239" t="n">
        <v>1</v>
      </c>
      <c r="C101" s="240" t="n">
        <v>44565</v>
      </c>
      <c r="D101" s="240" t="n">
        <v>102</v>
      </c>
      <c r="E101" s="240" t="n">
        <v>34</v>
      </c>
      <c r="F101" s="241" t="inlineStr">
        <is>
          <t>فوم تغليف علوى شمال امامى11قدم  PDFRP0144</t>
        </is>
      </c>
      <c r="G101" t="inlineStr">
        <is>
          <t>FMDAIIM3000000</t>
        </is>
      </c>
      <c r="H101" t="n">
        <v>20</v>
      </c>
      <c r="I101" s="243" t="n">
        <v>18.6</v>
      </c>
      <c r="J101" s="244" t="n">
        <v>21.4</v>
      </c>
      <c r="K101" s="245" t="n"/>
      <c r="L101" s="235" t="n"/>
      <c r="M101" s="235" t="n"/>
      <c r="N101" s="282">
        <f>IFERROR((L101-I101)/I101,"")</f>
        <v/>
      </c>
      <c r="O101" s="367" t="n"/>
      <c r="P101" s="367" t="n"/>
      <c r="Q101" s="367" t="n"/>
      <c r="R101" s="367" t="n"/>
      <c r="S101" s="367" t="n"/>
      <c r="T101" s="367" t="n"/>
      <c r="U101" s="367" t="n"/>
      <c r="V101" s="367" t="n"/>
      <c r="W101" s="367" t="n"/>
    </row>
    <row r="102" ht="20.25" customFormat="1" customHeight="1" s="242">
      <c r="A102" s="236" t="n">
        <v>2022</v>
      </c>
      <c r="B102" s="239" t="n">
        <v>1</v>
      </c>
      <c r="C102" s="240" t="n">
        <v>44565</v>
      </c>
      <c r="D102" s="240" t="n">
        <v>104</v>
      </c>
      <c r="E102" s="240" t="n">
        <v>34</v>
      </c>
      <c r="F102" s="241" t="inlineStr">
        <is>
          <t>فوم تغليف سفلى شمال 11قدم المعدل  PDFRP0146</t>
        </is>
      </c>
      <c r="G102" t="inlineStr">
        <is>
          <t>FMDAIIM5000000</t>
        </is>
      </c>
      <c r="H102" t="n">
        <v>89</v>
      </c>
      <c r="I102" s="243" t="n">
        <v>82.77</v>
      </c>
      <c r="J102" s="244" t="n">
        <v>95.23</v>
      </c>
      <c r="K102" s="245" t="n"/>
      <c r="L102" s="235" t="n"/>
      <c r="M102" s="235" t="n"/>
      <c r="N102" s="282">
        <f>IFERROR((L102-I102)/I102,"")</f>
        <v/>
      </c>
      <c r="O102" s="367" t="n"/>
      <c r="P102" s="367" t="n"/>
      <c r="Q102" s="367" t="n"/>
      <c r="R102" s="367" t="n"/>
      <c r="S102" s="367" t="n"/>
      <c r="T102" s="367" t="n"/>
      <c r="U102" s="367" t="n"/>
      <c r="V102" s="367" t="n"/>
      <c r="W102" s="367" t="n"/>
    </row>
    <row r="103" ht="20.25" customFormat="1" customHeight="1" s="242">
      <c r="A103" s="236" t="n">
        <v>2022</v>
      </c>
      <c r="B103" s="239" t="n">
        <v>1</v>
      </c>
      <c r="C103" s="240" t="n">
        <v>44565</v>
      </c>
      <c r="D103" s="240" t="n">
        <v>438</v>
      </c>
      <c r="E103" s="240" t="n">
        <v>376</v>
      </c>
      <c r="F103" s="241" t="inlineStr">
        <is>
          <t xml:space="preserve">LG43LM63/UM73 </t>
        </is>
      </c>
      <c r="G103" t="inlineStr">
        <is>
          <t>FMLGEI43LM6373</t>
        </is>
      </c>
      <c r="H103" t="n">
        <v>335</v>
      </c>
      <c r="I103" s="243" t="n">
        <v>315.235</v>
      </c>
      <c r="J103" s="244" t="n">
        <v>358.785</v>
      </c>
      <c r="K103" s="245" t="n"/>
      <c r="L103" s="235" t="n"/>
      <c r="M103" s="235" t="n"/>
      <c r="N103" s="282">
        <f>IFERROR((L103-I103)/I103,"")</f>
        <v/>
      </c>
      <c r="O103" s="367" t="n"/>
      <c r="P103" s="367" t="n"/>
      <c r="Q103" s="367" t="n"/>
      <c r="R103" s="367" t="n"/>
      <c r="S103" s="367" t="n"/>
      <c r="T103" s="367" t="n"/>
      <c r="U103" s="367" t="n"/>
      <c r="V103" s="367" t="n"/>
      <c r="W103" s="367" t="n"/>
    </row>
    <row r="104" ht="20.25" customFormat="1" customHeight="1" s="242">
      <c r="A104" s="236" t="n">
        <v>2022</v>
      </c>
      <c r="B104" s="239" t="n">
        <v>1</v>
      </c>
      <c r="C104" s="240" t="n">
        <v>44565</v>
      </c>
      <c r="D104" s="240" t="n">
        <v>160</v>
      </c>
      <c r="E104" s="240" t="n">
        <v>236</v>
      </c>
      <c r="F104" s="241" t="inlineStr">
        <is>
          <t>فوم طقم رويال جاز المعدل</t>
        </is>
      </c>
      <c r="G104" t="inlineStr">
        <is>
          <t>FMROGI20000000</t>
        </is>
      </c>
      <c r="H104" t="n">
        <v>200</v>
      </c>
      <c r="I104" s="243" t="n">
        <v>186</v>
      </c>
      <c r="J104" s="244" t="n">
        <v>214</v>
      </c>
      <c r="K104" s="245" t="n"/>
      <c r="L104" s="235" t="n"/>
      <c r="M104" s="235" t="n"/>
      <c r="N104" s="282">
        <f>IFERROR((L104-I104)/I104,"")</f>
        <v/>
      </c>
      <c r="O104" s="367" t="n"/>
      <c r="P104" s="367" t="n"/>
      <c r="Q104" s="367" t="n"/>
      <c r="R104" s="367" t="n"/>
      <c r="S104" s="367" t="n"/>
      <c r="T104" s="367" t="n"/>
      <c r="U104" s="367" t="n"/>
      <c r="V104" s="367" t="n"/>
      <c r="W104" s="367" t="n"/>
    </row>
    <row r="105" ht="20.25" customFormat="1" customHeight="1" s="242">
      <c r="A105" s="236" t="n">
        <v>2022</v>
      </c>
      <c r="B105" s="239" t="n">
        <v>1</v>
      </c>
      <c r="C105" s="240" t="n">
        <v>44565</v>
      </c>
      <c r="D105" s="240" t="n">
        <v>669</v>
      </c>
      <c r="E105" s="240" t="n">
        <v>423</v>
      </c>
      <c r="F105" s="241" t="inlineStr">
        <is>
          <t>LG65UP77_TB</t>
        </is>
      </c>
      <c r="G105" t="inlineStr">
        <is>
          <t>FMLGEI065UP770</t>
        </is>
      </c>
      <c r="H105" t="n">
        <v>954</v>
      </c>
      <c r="I105" s="243" t="n">
        <v>897.7140000000001</v>
      </c>
      <c r="J105" s="244" t="n">
        <v>1021.734</v>
      </c>
      <c r="K105" s="245" t="n"/>
      <c r="L105" s="235" t="n"/>
      <c r="M105" s="235" t="n"/>
      <c r="N105" s="282">
        <f>IFERROR((L105-I105)/I105,"")</f>
        <v/>
      </c>
      <c r="O105" s="367" t="n"/>
      <c r="P105" s="367" t="n"/>
      <c r="Q105" s="367" t="n"/>
      <c r="R105" s="367" t="n"/>
      <c r="S105" s="367" t="n"/>
      <c r="T105" s="367" t="n"/>
      <c r="U105" s="367" t="n"/>
      <c r="V105" s="367" t="n"/>
      <c r="W105" s="367" t="n"/>
    </row>
    <row r="106" ht="20.25" customFormat="1" customHeight="1" s="242">
      <c r="A106" s="236" t="n">
        <v>2022</v>
      </c>
      <c r="B106" s="239" t="n">
        <v>1</v>
      </c>
      <c r="C106" s="240" t="n">
        <v>44565</v>
      </c>
      <c r="D106" s="240" t="n">
        <v>438</v>
      </c>
      <c r="E106" s="240" t="n">
        <v>376</v>
      </c>
      <c r="F106" s="241" t="inlineStr">
        <is>
          <t xml:space="preserve">LG43LM63/UM73 </t>
        </is>
      </c>
      <c r="G106" t="inlineStr">
        <is>
          <t>FMLGEI43LM6373</t>
        </is>
      </c>
      <c r="H106" t="n">
        <v>335</v>
      </c>
      <c r="I106" s="243" t="n">
        <v>315.235</v>
      </c>
      <c r="J106" s="244" t="n">
        <v>358.785</v>
      </c>
      <c r="K106" s="245" t="n"/>
      <c r="L106" s="235" t="n"/>
      <c r="M106" s="235" t="n"/>
      <c r="N106" s="282">
        <f>IFERROR((L106-I106)/I106,"")</f>
        <v/>
      </c>
      <c r="O106" s="367" t="n"/>
      <c r="P106" s="367" t="n"/>
      <c r="Q106" s="367" t="n"/>
      <c r="R106" s="367" t="n"/>
      <c r="S106" s="367" t="n"/>
      <c r="T106" s="367" t="n"/>
      <c r="U106" s="367" t="n"/>
      <c r="V106" s="367" t="n"/>
      <c r="W106" s="367" t="n"/>
    </row>
    <row r="107" ht="20.25" customFormat="1" customHeight="1" s="242">
      <c r="A107" s="236" t="n">
        <v>2022</v>
      </c>
      <c r="B107" s="239" t="n">
        <v>1</v>
      </c>
      <c r="C107" s="240" t="n">
        <v>44565</v>
      </c>
      <c r="D107" s="240" t="n">
        <v>690</v>
      </c>
      <c r="E107" s="240" t="n">
        <v>125</v>
      </c>
      <c r="F107" s="241" t="inlineStr">
        <is>
          <t>زوايا اماميه كيلوباترا</t>
        </is>
      </c>
      <c r="G107" t="inlineStr">
        <is>
          <t>FMDAII2FCP0000</t>
        </is>
      </c>
      <c r="H107" t="n">
        <v>170</v>
      </c>
      <c r="I107" s="243" t="n">
        <v>153</v>
      </c>
      <c r="J107" s="244" t="n">
        <v>187</v>
      </c>
      <c r="K107" s="245" t="n"/>
      <c r="L107" s="235" t="n"/>
      <c r="M107" s="235" t="n"/>
      <c r="N107" s="282">
        <f>IFERROR((L107-I107)/I107,"")</f>
        <v/>
      </c>
      <c r="O107" s="367" t="n"/>
      <c r="P107" s="367" t="n"/>
      <c r="Q107" s="367" t="n"/>
      <c r="R107" s="367" t="n"/>
      <c r="S107" s="367" t="n"/>
      <c r="T107" s="367" t="n"/>
      <c r="U107" s="367" t="n"/>
      <c r="V107" s="367" t="n"/>
      <c r="W107" s="367" t="n"/>
    </row>
    <row r="108" ht="20.25" customFormat="1" customHeight="1" s="242">
      <c r="A108" s="236" t="n">
        <v>2022</v>
      </c>
      <c r="B108" s="239" t="n">
        <v>1</v>
      </c>
      <c r="C108" s="240" t="n">
        <v>44566</v>
      </c>
      <c r="D108" s="240" t="n">
        <v>647</v>
      </c>
      <c r="E108" s="240" t="n">
        <v>372</v>
      </c>
      <c r="F108" s="241" t="inlineStr">
        <is>
          <t>فوم جانب حمايه شمال</t>
        </is>
      </c>
      <c r="G108" t="inlineStr">
        <is>
          <t>FMDACI40000000</t>
        </is>
      </c>
      <c r="H108" t="n">
        <v>212</v>
      </c>
      <c r="I108" s="243" t="n">
        <v>197.16</v>
      </c>
      <c r="J108" s="244" t="n">
        <v>226.84</v>
      </c>
      <c r="K108" s="245" t="n"/>
      <c r="L108" s="235" t="n"/>
      <c r="M108" s="235" t="n"/>
      <c r="N108" s="282">
        <f>IFERROR((L108-I108)/I108,"")</f>
        <v/>
      </c>
      <c r="O108" s="367" t="n"/>
      <c r="P108" s="367" t="n"/>
      <c r="Q108" s="367" t="n"/>
      <c r="R108" s="367" t="n"/>
      <c r="S108" s="367" t="n"/>
      <c r="T108" s="367" t="n"/>
      <c r="U108" s="367" t="n"/>
      <c r="V108" s="367" t="n"/>
      <c r="W108" s="367" t="n"/>
    </row>
    <row r="109" ht="20.25" customFormat="1" customHeight="1" s="242">
      <c r="A109" s="236" t="n">
        <v>2022</v>
      </c>
      <c r="B109" s="239" t="n">
        <v>1</v>
      </c>
      <c r="C109" s="240" t="n">
        <v>44566</v>
      </c>
      <c r="D109" s="240" t="n">
        <v>669</v>
      </c>
      <c r="E109" s="240" t="n">
        <v>423</v>
      </c>
      <c r="F109" s="241" t="inlineStr">
        <is>
          <t>LG65UP77_TB</t>
        </is>
      </c>
      <c r="G109" t="inlineStr">
        <is>
          <t>FMLGEI065UP770</t>
        </is>
      </c>
      <c r="H109" t="n">
        <v>954</v>
      </c>
      <c r="I109" s="243" t="n">
        <v>897.7140000000001</v>
      </c>
      <c r="J109" s="244" t="n">
        <v>1021.734</v>
      </c>
      <c r="K109" s="245" t="n"/>
      <c r="L109" s="235" t="n"/>
      <c r="M109" s="235" t="n"/>
      <c r="N109" s="282">
        <f>IFERROR((L109-I109)/I109,"")</f>
        <v/>
      </c>
      <c r="O109" s="367" t="n"/>
      <c r="P109" s="367" t="n"/>
      <c r="Q109" s="367" t="n"/>
      <c r="R109" s="367" t="n"/>
      <c r="S109" s="367" t="n"/>
      <c r="T109" s="367" t="n"/>
      <c r="U109" s="367" t="n"/>
      <c r="V109" s="367" t="n"/>
      <c r="W109" s="367" t="n"/>
    </row>
    <row r="110" ht="20.25" customFormat="1" customHeight="1" s="242">
      <c r="A110" s="236" t="n">
        <v>2022</v>
      </c>
      <c r="B110" s="239" t="n">
        <v>1</v>
      </c>
      <c r="C110" s="240" t="n">
        <v>44566</v>
      </c>
      <c r="D110" s="240" t="n">
        <v>438</v>
      </c>
      <c r="E110" s="240" t="n">
        <v>376</v>
      </c>
      <c r="F110" s="241" t="inlineStr">
        <is>
          <t xml:space="preserve">LG43LM63/UM73 </t>
        </is>
      </c>
      <c r="G110" t="inlineStr">
        <is>
          <t>FMLGEI43LM6373</t>
        </is>
      </c>
      <c r="H110" t="n">
        <v>335</v>
      </c>
      <c r="I110" s="243" t="n">
        <v>315.235</v>
      </c>
      <c r="J110" s="244" t="n">
        <v>358.785</v>
      </c>
      <c r="K110" s="245" t="n"/>
      <c r="L110" s="235" t="n"/>
      <c r="M110" s="235" t="n"/>
      <c r="N110" s="282">
        <f>IFERROR((L110-I110)/I110,"")</f>
        <v/>
      </c>
      <c r="O110" s="367" t="n"/>
      <c r="P110" s="367" t="n"/>
      <c r="Q110" s="367" t="n"/>
      <c r="R110" s="367" t="n"/>
      <c r="S110" s="367" t="n"/>
      <c r="T110" s="367" t="n"/>
      <c r="U110" s="367" t="n"/>
      <c r="V110" s="367" t="n"/>
      <c r="W110" s="367" t="n"/>
    </row>
    <row r="111" ht="20.25" customFormat="1" customHeight="1" s="242">
      <c r="A111" s="236" t="n">
        <v>2022</v>
      </c>
      <c r="B111" s="239" t="n">
        <v>1</v>
      </c>
      <c r="C111" s="240" t="n">
        <v>44566</v>
      </c>
      <c r="D111" s="240" t="n">
        <v>99</v>
      </c>
      <c r="E111" s="240" t="n">
        <v>34</v>
      </c>
      <c r="F111" s="241" t="inlineStr">
        <is>
          <t>فوم تغليف علوى يمين خلفى11قدم  PDFRP0143</t>
        </is>
      </c>
      <c r="G111" t="inlineStr">
        <is>
          <t>FMDAIIM2000000</t>
        </is>
      </c>
      <c r="H111" t="n">
        <v>20</v>
      </c>
      <c r="I111" s="243" t="n">
        <v>18.6</v>
      </c>
      <c r="J111" s="244" t="n">
        <v>21.4</v>
      </c>
      <c r="K111" s="245" t="n"/>
      <c r="L111" s="235" t="n"/>
      <c r="M111" s="235" t="n"/>
      <c r="N111" s="282">
        <f>IFERROR((L111-I111)/I111,"")</f>
        <v/>
      </c>
      <c r="O111" s="367" t="n"/>
      <c r="P111" s="367" t="n"/>
      <c r="Q111" s="367" t="n"/>
      <c r="R111" s="367" t="n"/>
      <c r="S111" s="367" t="n"/>
      <c r="T111" s="367" t="n"/>
      <c r="U111" s="367" t="n"/>
      <c r="V111" s="367" t="n"/>
      <c r="W111" s="367" t="n"/>
    </row>
    <row r="112" ht="20.25" customFormat="1" customHeight="1" s="242">
      <c r="A112" s="236" t="n">
        <v>2022</v>
      </c>
      <c r="B112" s="239" t="n">
        <v>1</v>
      </c>
      <c r="C112" s="240" t="n">
        <v>44566</v>
      </c>
      <c r="D112" s="240" t="n">
        <v>655</v>
      </c>
      <c r="E112" s="240" t="n">
        <v>415</v>
      </c>
      <c r="F112" s="241" t="inlineStr">
        <is>
          <t>PDFRP2125 قاعده 70 يمين</t>
        </is>
      </c>
      <c r="G112" t="inlineStr">
        <is>
          <t>FMCFII1RRP2125</t>
        </is>
      </c>
      <c r="H112" t="n">
        <v>148</v>
      </c>
      <c r="I112" s="243" t="n">
        <v>137.64</v>
      </c>
      <c r="J112" s="244" t="n">
        <v>158.36</v>
      </c>
      <c r="K112" s="245" t="n"/>
      <c r="L112" s="235" t="n"/>
      <c r="M112" s="235" t="n"/>
      <c r="N112" s="282">
        <f>IFERROR((L112-I112)/I112,"")</f>
        <v/>
      </c>
      <c r="O112" s="367" t="n"/>
      <c r="P112" s="367" t="n"/>
      <c r="Q112" s="367" t="n"/>
      <c r="R112" s="367" t="n"/>
      <c r="S112" s="367" t="n"/>
      <c r="T112" s="367" t="n"/>
      <c r="U112" s="367" t="n"/>
      <c r="V112" s="367" t="n"/>
      <c r="W112" s="367" t="n"/>
    </row>
    <row r="113" ht="20.25" customFormat="1" customHeight="1" s="242">
      <c r="A113" s="236" t="n">
        <v>2022</v>
      </c>
      <c r="B113" s="239" t="n">
        <v>1</v>
      </c>
      <c r="C113" s="240" t="n">
        <v>44566</v>
      </c>
      <c r="D113" s="240" t="n">
        <v>160</v>
      </c>
      <c r="E113" s="240" t="n">
        <v>236</v>
      </c>
      <c r="F113" s="241" t="inlineStr">
        <is>
          <t>فوم طقم رويال جاز المعدل</t>
        </is>
      </c>
      <c r="G113" t="inlineStr">
        <is>
          <t>FMROGI20000000</t>
        </is>
      </c>
      <c r="H113" t="n">
        <v>200</v>
      </c>
      <c r="I113" s="243" t="n">
        <v>186</v>
      </c>
      <c r="J113" s="244" t="n">
        <v>214</v>
      </c>
      <c r="K113" s="245" t="n"/>
      <c r="L113" s="235" t="n"/>
      <c r="M113" s="235" t="n"/>
      <c r="N113" s="282">
        <f>IFERROR((L113-I113)/I113,"")</f>
        <v/>
      </c>
      <c r="O113" s="367" t="n"/>
      <c r="P113" s="367" t="n"/>
      <c r="Q113" s="367" t="n"/>
      <c r="R113" s="367" t="n"/>
      <c r="S113" s="367" t="n"/>
      <c r="T113" s="367" t="n"/>
      <c r="U113" s="367" t="n"/>
      <c r="V113" s="367" t="n"/>
      <c r="W113" s="367" t="n"/>
    </row>
    <row r="114" ht="20.25" customFormat="1" customHeight="1" s="242">
      <c r="A114" s="236" t="n">
        <v>2022</v>
      </c>
      <c r="B114" s="239" t="n">
        <v>1</v>
      </c>
      <c r="C114" s="240" t="n">
        <v>44566</v>
      </c>
      <c r="D114" s="240" t="n">
        <v>103</v>
      </c>
      <c r="E114" s="240" t="n">
        <v>34</v>
      </c>
      <c r="F114" s="241" t="inlineStr">
        <is>
          <t>فوم تغليف سفلى يمين 11قدم المعدل PDFRP0147</t>
        </is>
      </c>
      <c r="G114" t="inlineStr">
        <is>
          <t>FMDAIIM6000000</t>
        </is>
      </c>
      <c r="H114" t="n">
        <v>89</v>
      </c>
      <c r="I114" s="243" t="n">
        <v>82.77</v>
      </c>
      <c r="J114" s="244" t="n">
        <v>95.23</v>
      </c>
      <c r="K114" s="245" t="n"/>
      <c r="L114" s="235" t="n"/>
      <c r="M114" s="235" t="n"/>
      <c r="N114" s="282">
        <f>IFERROR((L114-I114)/I114,"")</f>
        <v/>
      </c>
      <c r="O114" s="367" t="n"/>
      <c r="P114" s="367" t="n"/>
      <c r="Q114" s="367" t="n"/>
      <c r="R114" s="367" t="n"/>
      <c r="S114" s="367" t="n"/>
      <c r="T114" s="367" t="n"/>
      <c r="U114" s="367" t="n"/>
      <c r="V114" s="367" t="n"/>
      <c r="W114" s="367" t="n"/>
    </row>
    <row r="115" ht="20.25" customFormat="1" customHeight="1" s="242">
      <c r="A115" s="236" t="n">
        <v>2022</v>
      </c>
      <c r="B115" s="239" t="n">
        <v>1</v>
      </c>
      <c r="C115" s="240" t="n">
        <v>44566</v>
      </c>
      <c r="D115" s="240" t="n">
        <v>691</v>
      </c>
      <c r="E115" s="240" t="n">
        <v>125</v>
      </c>
      <c r="F115" s="241" t="inlineStr">
        <is>
          <t>زوايا خلفيه كيلوباترا</t>
        </is>
      </c>
      <c r="G115" t="inlineStr">
        <is>
          <t>FMDAII2RCP0000</t>
        </is>
      </c>
      <c r="H115" t="n">
        <v>194</v>
      </c>
      <c r="I115" s="243" t="n">
        <v>174.6</v>
      </c>
      <c r="J115" s="244" t="n">
        <v>213.4</v>
      </c>
      <c r="K115" s="245" t="n"/>
      <c r="L115" s="235" t="n"/>
      <c r="M115" s="235" t="n"/>
      <c r="N115" s="282">
        <f>IFERROR((L115-I115)/I115,"")</f>
        <v/>
      </c>
      <c r="O115" s="367" t="n"/>
      <c r="P115" s="367" t="n"/>
      <c r="Q115" s="367" t="n"/>
      <c r="R115" s="367" t="n"/>
      <c r="S115" s="367" t="n"/>
      <c r="T115" s="367" t="n"/>
      <c r="U115" s="367" t="n"/>
      <c r="V115" s="367" t="n"/>
      <c r="W115" s="367" t="n"/>
    </row>
    <row r="116" ht="20.25" customFormat="1" customHeight="1" s="242">
      <c r="A116" s="236" t="n">
        <v>2022</v>
      </c>
      <c r="B116" s="239" t="n">
        <v>1</v>
      </c>
      <c r="C116" s="240" t="n">
        <v>44566</v>
      </c>
      <c r="D116" s="240" t="n">
        <v>10</v>
      </c>
      <c r="E116" s="240" t="n">
        <v>3</v>
      </c>
      <c r="F116" s="241" t="inlineStr">
        <is>
          <t>(إفتا)S1B1 1754501</t>
        </is>
      </c>
      <c r="G116" t="inlineStr">
        <is>
          <t>FMAFTI10000000</t>
        </is>
      </c>
      <c r="H116" t="n">
        <v>48</v>
      </c>
      <c r="I116" s="243" t="n">
        <v>44.64</v>
      </c>
      <c r="J116" s="244" t="n">
        <v>51.36</v>
      </c>
      <c r="K116" s="245" t="n"/>
      <c r="L116" s="235" t="n"/>
      <c r="M116" s="235" t="n"/>
      <c r="N116" s="282">
        <f>IFERROR((L116-I116)/I116,"")</f>
        <v/>
      </c>
      <c r="O116" s="367" t="n"/>
      <c r="P116" s="367" t="n"/>
      <c r="Q116" s="367" t="n"/>
      <c r="R116" s="367" t="n"/>
      <c r="S116" s="367" t="n"/>
      <c r="T116" s="367" t="n"/>
      <c r="U116" s="367" t="n"/>
      <c r="V116" s="367" t="n"/>
      <c r="W116" s="367" t="n"/>
    </row>
    <row r="117" ht="20.25" customFormat="1" customHeight="1" s="242">
      <c r="A117" s="236" t="n">
        <v>2022</v>
      </c>
      <c r="B117" s="239" t="n">
        <v>1</v>
      </c>
      <c r="C117" s="240" t="n">
        <v>44566</v>
      </c>
      <c r="D117" s="240" t="n">
        <v>557</v>
      </c>
      <c r="E117" s="240" t="n">
        <v>384</v>
      </c>
      <c r="F117" s="241" t="inlineStr">
        <is>
          <t>LGLG65UM73 LR</t>
        </is>
      </c>
      <c r="G117" t="inlineStr">
        <is>
          <t>FMLGEI65UM7302</t>
        </is>
      </c>
      <c r="H117" t="n">
        <v>182</v>
      </c>
      <c r="I117" s="243" t="n">
        <v>171.262</v>
      </c>
      <c r="J117" s="244" t="n">
        <v>194.922</v>
      </c>
      <c r="K117" s="245" t="n"/>
      <c r="L117" s="235" t="n"/>
      <c r="M117" s="235" t="n"/>
      <c r="N117" s="282">
        <f>IFERROR((L117-I117)/I117,"")</f>
        <v/>
      </c>
      <c r="O117" s="367" t="n"/>
      <c r="P117" s="367" t="n"/>
      <c r="Q117" s="367" t="n"/>
      <c r="R117" s="367" t="n"/>
      <c r="S117" s="367" t="n"/>
      <c r="T117" s="367" t="n"/>
      <c r="U117" s="367" t="n"/>
      <c r="V117" s="367" t="n"/>
      <c r="W117" s="367" t="n"/>
    </row>
    <row r="118" ht="20.25" customFormat="1" customHeight="1" s="242">
      <c r="A118" s="236" t="n">
        <v>2022</v>
      </c>
      <c r="B118" s="239" t="n">
        <v>1</v>
      </c>
      <c r="C118" s="240" t="n">
        <v>44566</v>
      </c>
      <c r="D118" s="240" t="n">
        <v>101</v>
      </c>
      <c r="E118" s="240" t="n">
        <v>34</v>
      </c>
      <c r="F118" s="241" t="inlineStr">
        <is>
          <t>فوم تغليف علوى شمال خلفى11قدم  PDFRP0145</t>
        </is>
      </c>
      <c r="G118" t="inlineStr">
        <is>
          <t>FMDAIIM4000000</t>
        </is>
      </c>
      <c r="H118" t="n">
        <v>20</v>
      </c>
      <c r="I118" s="243" t="n">
        <v>18.6</v>
      </c>
      <c r="J118" s="244" t="n">
        <v>21.4</v>
      </c>
      <c r="K118" s="245" t="n"/>
      <c r="L118" s="235" t="n"/>
      <c r="M118" s="235" t="n"/>
      <c r="N118" s="282">
        <f>IFERROR((L118-I118)/I118,"")</f>
        <v/>
      </c>
      <c r="O118" s="367" t="n"/>
      <c r="P118" s="367" t="n"/>
      <c r="Q118" s="367" t="n"/>
      <c r="R118" s="367" t="n"/>
      <c r="S118" s="367" t="n"/>
      <c r="T118" s="367" t="n"/>
      <c r="U118" s="367" t="n"/>
      <c r="V118" s="367" t="n"/>
      <c r="W118" s="367" t="n"/>
    </row>
    <row r="119" ht="20.25" customFormat="1" customHeight="1" s="242">
      <c r="A119" s="236" t="n">
        <v>2022</v>
      </c>
      <c r="B119" s="239" t="n">
        <v>1</v>
      </c>
      <c r="C119" s="240" t="n">
        <v>44566</v>
      </c>
      <c r="D119" s="240" t="n">
        <v>438</v>
      </c>
      <c r="E119" s="240" t="n">
        <v>376</v>
      </c>
      <c r="F119" s="241" t="inlineStr">
        <is>
          <t xml:space="preserve">LG43LM63/UM73 </t>
        </is>
      </c>
      <c r="G119" t="inlineStr">
        <is>
          <t>FMLGEI43LM6373</t>
        </is>
      </c>
      <c r="H119" t="n">
        <v>335</v>
      </c>
      <c r="I119" s="243" t="n">
        <v>315.235</v>
      </c>
      <c r="J119" s="244" t="n">
        <v>358.785</v>
      </c>
      <c r="K119" s="245" t="n"/>
      <c r="L119" s="235" t="n"/>
      <c r="M119" s="235" t="n"/>
      <c r="N119" s="282">
        <f>IFERROR((L119-I119)/I119,"")</f>
        <v/>
      </c>
      <c r="O119" s="367" t="n"/>
      <c r="P119" s="367" t="n"/>
      <c r="Q119" s="367" t="n"/>
      <c r="R119" s="367" t="n"/>
      <c r="S119" s="367" t="n"/>
      <c r="T119" s="367" t="n"/>
      <c r="U119" s="367" t="n"/>
      <c r="V119" s="367" t="n"/>
      <c r="W119" s="367" t="n"/>
    </row>
    <row r="120" ht="20.25" customFormat="1" customHeight="1" s="242">
      <c r="A120" s="236" t="n">
        <v>2022</v>
      </c>
      <c r="B120" s="239" t="n">
        <v>1</v>
      </c>
      <c r="C120" s="240" t="n">
        <v>44566</v>
      </c>
      <c r="D120" s="240" t="n">
        <v>9</v>
      </c>
      <c r="E120" s="240" t="n">
        <v>3</v>
      </c>
      <c r="F120" s="241" t="inlineStr">
        <is>
          <t>(إفتا)SAB  2047101</t>
        </is>
      </c>
      <c r="G120" t="inlineStr">
        <is>
          <t>FMAFTI40000000</t>
        </is>
      </c>
      <c r="H120" t="n">
        <v>24</v>
      </c>
      <c r="I120" s="243" t="n">
        <v>22.32</v>
      </c>
      <c r="J120" s="244" t="n">
        <v>25.68</v>
      </c>
      <c r="K120" s="245" t="n"/>
      <c r="L120" s="235" t="n"/>
      <c r="M120" s="235" t="n"/>
      <c r="N120" s="282">
        <f>IFERROR((L120-I120)/I120,"")</f>
        <v/>
      </c>
      <c r="O120" s="367" t="n"/>
      <c r="P120" s="367" t="n"/>
      <c r="Q120" s="367" t="n"/>
      <c r="R120" s="367" t="n"/>
      <c r="S120" s="367" t="n"/>
      <c r="T120" s="367" t="n"/>
      <c r="U120" s="367" t="n"/>
      <c r="V120" s="367" t="n"/>
      <c r="W120" s="367" t="n"/>
    </row>
    <row r="121" ht="20.25" customFormat="1" customHeight="1" s="242">
      <c r="A121" s="236" t="n">
        <v>2022</v>
      </c>
      <c r="B121" s="239" t="n">
        <v>1</v>
      </c>
      <c r="C121" s="240" t="n">
        <v>44566</v>
      </c>
      <c r="D121" s="240" t="n">
        <v>658</v>
      </c>
      <c r="E121" s="240" t="n">
        <v>415</v>
      </c>
      <c r="F121" s="241" t="inlineStr">
        <is>
          <t>PDFRP2122 كفر 70 شمال</t>
        </is>
      </c>
      <c r="G121" t="inlineStr">
        <is>
          <t>FMCFII7LRP2122</t>
        </is>
      </c>
      <c r="H121" t="n">
        <v>90</v>
      </c>
      <c r="I121" s="243" t="n">
        <v>83.7</v>
      </c>
      <c r="J121" s="244" t="n">
        <v>96.3</v>
      </c>
      <c r="K121" s="245" t="n"/>
      <c r="L121" s="235" t="n"/>
      <c r="M121" s="235" t="n"/>
      <c r="N121" s="282">
        <f>IFERROR((L121-I121)/I121,"")</f>
        <v/>
      </c>
      <c r="O121" s="367" t="n"/>
      <c r="P121" s="367" t="n"/>
      <c r="Q121" s="367" t="n"/>
      <c r="R121" s="367" t="n"/>
      <c r="S121" s="367" t="n"/>
      <c r="T121" s="367" t="n"/>
      <c r="U121" s="367" t="n"/>
      <c r="V121" s="367" t="n"/>
      <c r="W121" s="367" t="n"/>
    </row>
    <row r="122" ht="20.25" customFormat="1" customHeight="1" s="242">
      <c r="A122" s="236" t="n">
        <v>2022</v>
      </c>
      <c r="B122" s="239" t="n">
        <v>1</v>
      </c>
      <c r="C122" s="240" t="n">
        <v>44566</v>
      </c>
      <c r="D122" s="240" t="n">
        <v>122</v>
      </c>
      <c r="E122" s="240" t="n">
        <v>47</v>
      </c>
      <c r="F122" s="241" t="inlineStr">
        <is>
          <t>LgWashing Mashine Base</t>
        </is>
      </c>
      <c r="G122" t="inlineStr">
        <is>
          <t>FMLGEI1000000</t>
        </is>
      </c>
      <c r="H122" t="n">
        <v>280</v>
      </c>
      <c r="I122" s="243" t="n">
        <v>267.4</v>
      </c>
      <c r="J122" s="244" t="n">
        <v>292.6</v>
      </c>
      <c r="K122" s="245" t="n"/>
      <c r="L122" s="235" t="n"/>
      <c r="M122" s="235" t="n"/>
      <c r="N122" s="282">
        <f>IFERROR((L122-I122)/I122,"")</f>
        <v/>
      </c>
      <c r="O122" s="367" t="n"/>
      <c r="P122" s="367" t="n"/>
      <c r="Q122" s="367" t="n"/>
      <c r="R122" s="367" t="n"/>
      <c r="S122" s="367" t="n"/>
      <c r="T122" s="367" t="n"/>
      <c r="U122" s="367" t="n"/>
      <c r="V122" s="367" t="n"/>
      <c r="W122" s="367" t="n"/>
    </row>
    <row r="123" ht="20.25" customFormat="1" customHeight="1" s="242">
      <c r="A123" s="236" t="n">
        <v>2022</v>
      </c>
      <c r="B123" s="239" t="n">
        <v>1</v>
      </c>
      <c r="C123" s="240" t="n">
        <v>44566</v>
      </c>
      <c r="D123" s="240" t="n">
        <v>688</v>
      </c>
      <c r="E123" s="240" t="n">
        <v>124</v>
      </c>
      <c r="F123" s="241" t="inlineStr">
        <is>
          <t>قاعدة غسالة كيلوباترا</t>
        </is>
      </c>
      <c r="G123" t="inlineStr">
        <is>
          <t>FMDAII10CP0000</t>
        </is>
      </c>
      <c r="H123" t="n">
        <v>200</v>
      </c>
      <c r="I123" s="243" t="n">
        <v>180</v>
      </c>
      <c r="J123" s="244" t="n">
        <v>220</v>
      </c>
      <c r="K123" s="245" t="n"/>
      <c r="L123" s="235" t="n"/>
      <c r="M123" s="235" t="n"/>
      <c r="N123" s="282">
        <f>IFERROR((L123-I123)/I123,"")</f>
        <v/>
      </c>
      <c r="O123" s="367" t="n"/>
      <c r="P123" s="367" t="n"/>
      <c r="Q123" s="367" t="n"/>
      <c r="R123" s="367" t="n"/>
      <c r="S123" s="367" t="n"/>
      <c r="T123" s="367" t="n"/>
      <c r="U123" s="367" t="n"/>
      <c r="V123" s="367" t="n"/>
      <c r="W123" s="367" t="n"/>
    </row>
    <row r="124" ht="20.25" customFormat="1" customHeight="1" s="242">
      <c r="A124" s="236" t="n">
        <v>2022</v>
      </c>
      <c r="B124" s="239" t="n">
        <v>1</v>
      </c>
      <c r="C124" s="240" t="n">
        <v>44566</v>
      </c>
      <c r="D124" s="240" t="n">
        <v>691</v>
      </c>
      <c r="E124" s="240" t="n">
        <v>125</v>
      </c>
      <c r="F124" s="241" t="inlineStr">
        <is>
          <t>زوايا خلفيه كيلوباترا</t>
        </is>
      </c>
      <c r="G124" t="inlineStr">
        <is>
          <t>FMDAII2RCP0000</t>
        </is>
      </c>
      <c r="H124" t="n">
        <v>194</v>
      </c>
      <c r="I124" s="243" t="n">
        <v>174.6</v>
      </c>
      <c r="J124" s="244" t="n">
        <v>213.4</v>
      </c>
      <c r="K124" s="245" t="n"/>
      <c r="L124" s="235" t="n"/>
      <c r="M124" s="235" t="n"/>
      <c r="N124" s="282">
        <f>IFERROR((L124-I124)/I124,"")</f>
        <v/>
      </c>
      <c r="O124" s="367" t="n"/>
      <c r="P124" s="367" t="n"/>
      <c r="Q124" s="367" t="n"/>
      <c r="R124" s="367" t="n"/>
      <c r="S124" s="367" t="n"/>
      <c r="T124" s="367" t="n"/>
      <c r="U124" s="367" t="n"/>
      <c r="V124" s="367" t="n"/>
      <c r="W124" s="367" t="n"/>
    </row>
    <row r="125" ht="20.25" customFormat="1" customHeight="1" s="242">
      <c r="A125" s="236" t="n">
        <v>2022</v>
      </c>
      <c r="B125" s="239" t="n">
        <v>1</v>
      </c>
      <c r="C125" s="240" t="n">
        <v>44566</v>
      </c>
      <c r="D125" s="240" t="n">
        <v>647</v>
      </c>
      <c r="E125" s="240" t="n">
        <v>372</v>
      </c>
      <c r="F125" s="241" t="inlineStr">
        <is>
          <t>فوم جانب حمايه شمال</t>
        </is>
      </c>
      <c r="G125" t="inlineStr">
        <is>
          <t>FMDACI40000000</t>
        </is>
      </c>
      <c r="H125" t="n">
        <v>212</v>
      </c>
      <c r="I125" s="243" t="n">
        <v>197.16</v>
      </c>
      <c r="J125" s="244" t="n">
        <v>226.84</v>
      </c>
      <c r="K125" s="245" t="n"/>
      <c r="L125" s="235" t="n"/>
      <c r="M125" s="235" t="n"/>
      <c r="N125" s="282">
        <f>IFERROR((L125-I125)/I125,"")</f>
        <v/>
      </c>
      <c r="O125" s="367" t="n"/>
      <c r="P125" s="367" t="n"/>
      <c r="Q125" s="367" t="n"/>
      <c r="R125" s="367" t="n"/>
      <c r="S125" s="367" t="n"/>
      <c r="T125" s="367" t="n"/>
      <c r="U125" s="367" t="n"/>
      <c r="V125" s="367" t="n"/>
      <c r="W125" s="367" t="n"/>
    </row>
    <row r="126" ht="20.25" customFormat="1" customHeight="1" s="242">
      <c r="A126" s="236" t="n">
        <v>2022</v>
      </c>
      <c r="B126" s="239" t="n">
        <v>1</v>
      </c>
      <c r="C126" s="240" t="n">
        <v>44566</v>
      </c>
      <c r="D126" s="240" t="n">
        <v>556</v>
      </c>
      <c r="E126" s="240" t="n">
        <v>384</v>
      </c>
      <c r="F126" s="241" t="inlineStr">
        <is>
          <t>LG 65 UM 73 top&amp;bottom</t>
        </is>
      </c>
      <c r="G126" t="inlineStr">
        <is>
          <t>FMLGEI65UM7301</t>
        </is>
      </c>
      <c r="H126" t="n">
        <v>1066</v>
      </c>
      <c r="I126" s="243" t="n">
        <v>1003.106</v>
      </c>
      <c r="J126" s="244" t="n">
        <v>1141.686</v>
      </c>
      <c r="K126" s="245" t="n"/>
      <c r="L126" s="235" t="n"/>
      <c r="M126" s="235" t="n"/>
      <c r="N126" s="282">
        <f>IFERROR((L126-I126)/I126,"")</f>
        <v/>
      </c>
      <c r="O126" s="367" t="n"/>
      <c r="P126" s="367" t="n"/>
      <c r="Q126" s="367" t="n"/>
      <c r="R126" s="367" t="n"/>
      <c r="S126" s="367" t="n"/>
      <c r="T126" s="367" t="n"/>
      <c r="U126" s="367" t="n"/>
      <c r="V126" s="367" t="n"/>
      <c r="W126" s="367" t="n"/>
    </row>
    <row r="127" ht="20.25" customFormat="1" customHeight="1" s="242">
      <c r="A127" s="236" t="n">
        <v>2022</v>
      </c>
      <c r="B127" s="239" t="n">
        <v>1</v>
      </c>
      <c r="C127" s="240" t="n">
        <v>44566</v>
      </c>
      <c r="D127" s="240" t="n">
        <v>142</v>
      </c>
      <c r="E127" s="240" t="n">
        <v>214</v>
      </c>
      <c r="F127" s="241" t="inlineStr">
        <is>
          <t>فوم قاعده 60*60</t>
        </is>
      </c>
      <c r="G127" t="inlineStr">
        <is>
          <t>FMDACI16060000</t>
        </is>
      </c>
      <c r="H127" t="n">
        <v>351</v>
      </c>
      <c r="I127" s="243" t="n">
        <v>326.43</v>
      </c>
      <c r="J127" s="244" t="n">
        <v>375.57</v>
      </c>
      <c r="K127" s="245" t="n"/>
      <c r="L127" s="235" t="n"/>
      <c r="M127" s="235" t="n"/>
      <c r="N127" s="282">
        <f>IFERROR((L127-I127)/I127,"")</f>
        <v/>
      </c>
      <c r="O127" s="367" t="n"/>
      <c r="P127" s="367" t="n"/>
      <c r="Q127" s="367" t="n"/>
      <c r="R127" s="367" t="n"/>
      <c r="S127" s="367" t="n"/>
      <c r="T127" s="367" t="n"/>
      <c r="U127" s="367" t="n"/>
      <c r="V127" s="367" t="n"/>
      <c r="W127" s="367" t="n"/>
    </row>
    <row r="128" ht="20.25" customFormat="1" customHeight="1" s="242">
      <c r="A128" s="236" t="n">
        <v>2022</v>
      </c>
      <c r="B128" s="239" t="n">
        <v>1</v>
      </c>
      <c r="C128" s="240" t="n">
        <v>44566</v>
      </c>
      <c r="D128" s="240" t="n">
        <v>669</v>
      </c>
      <c r="E128" s="240" t="n">
        <v>423</v>
      </c>
      <c r="F128" s="241" t="inlineStr">
        <is>
          <t>LG65UP77_TB</t>
        </is>
      </c>
      <c r="G128" t="inlineStr">
        <is>
          <t>FMLGEI065UP770</t>
        </is>
      </c>
      <c r="H128" t="n">
        <v>954</v>
      </c>
      <c r="I128" s="243" t="n">
        <v>897.7140000000001</v>
      </c>
      <c r="J128" s="244" t="n">
        <v>1021.734</v>
      </c>
      <c r="K128" s="245" t="n"/>
      <c r="L128" s="235" t="n"/>
      <c r="M128" s="235" t="n"/>
      <c r="N128" s="282">
        <f>IFERROR((L128-I128)/I128,"")</f>
        <v/>
      </c>
      <c r="O128" s="367" t="n"/>
      <c r="P128" s="367" t="n"/>
      <c r="Q128" s="367" t="n"/>
      <c r="R128" s="367" t="n"/>
      <c r="S128" s="367" t="n"/>
      <c r="T128" s="367" t="n"/>
      <c r="U128" s="367" t="n"/>
      <c r="V128" s="367" t="n"/>
      <c r="W128" s="367" t="n"/>
    </row>
    <row r="129" ht="20.25" customFormat="1" customHeight="1" s="242">
      <c r="A129" s="236" t="n">
        <v>2022</v>
      </c>
      <c r="B129" s="239" t="n">
        <v>1</v>
      </c>
      <c r="C129" s="240" t="n">
        <v>44566</v>
      </c>
      <c r="D129" s="240" t="n">
        <v>751</v>
      </c>
      <c r="E129" s="240" t="n">
        <v>434</v>
      </c>
      <c r="F129" s="241" t="inlineStr">
        <is>
          <t>LG Nano80-top&amp;bottom</t>
        </is>
      </c>
      <c r="G129" t="inlineStr">
        <is>
          <t>FMLGEI1765NA80</t>
        </is>
      </c>
      <c r="H129" t="n">
        <v>1009</v>
      </c>
      <c r="I129" s="243" t="n">
        <v>949.4690000000001</v>
      </c>
      <c r="J129" s="244" t="n">
        <v>1080.639</v>
      </c>
      <c r="K129" s="245" t="n"/>
      <c r="L129" s="235" t="n"/>
      <c r="M129" s="235" t="n"/>
      <c r="N129" s="282">
        <f>IFERROR((L129-I129)/I129,"")</f>
        <v/>
      </c>
      <c r="O129" s="367" t="n"/>
      <c r="P129" s="367" t="n"/>
      <c r="Q129" s="367" t="n"/>
      <c r="R129" s="367" t="n"/>
      <c r="S129" s="367" t="n"/>
      <c r="T129" s="367" t="n"/>
      <c r="U129" s="367" t="n"/>
      <c r="V129" s="367" t="n"/>
      <c r="W129" s="367" t="n"/>
    </row>
    <row r="130" ht="20.25" customFormat="1" customHeight="1" s="242">
      <c r="A130" s="236" t="n">
        <v>2022</v>
      </c>
      <c r="B130" s="239" t="n">
        <v>1</v>
      </c>
      <c r="C130" s="240" t="n">
        <v>44566</v>
      </c>
      <c r="D130" s="240" t="n">
        <v>656</v>
      </c>
      <c r="E130" s="240" t="n">
        <v>415</v>
      </c>
      <c r="F130" s="241" t="inlineStr">
        <is>
          <t>PDFRP2123 قاعده 70 شمال</t>
        </is>
      </c>
      <c r="G130" t="inlineStr">
        <is>
          <t>FMCFII1LRP2123</t>
        </is>
      </c>
      <c r="H130" t="n">
        <v>148</v>
      </c>
      <c r="I130" s="243" t="n">
        <v>137.64</v>
      </c>
      <c r="J130" s="244" t="n">
        <v>158.36</v>
      </c>
      <c r="K130" s="245" t="n"/>
      <c r="L130" s="235" t="n"/>
      <c r="M130" s="235" t="n"/>
      <c r="N130" s="282">
        <f>IFERROR((L130-I130)/I130,"")</f>
        <v/>
      </c>
      <c r="O130" s="367" t="n"/>
      <c r="P130" s="367" t="n"/>
      <c r="Q130" s="367" t="n"/>
      <c r="R130" s="367" t="n"/>
      <c r="S130" s="367" t="n"/>
      <c r="T130" s="367" t="n"/>
      <c r="U130" s="367" t="n"/>
      <c r="V130" s="367" t="n"/>
      <c r="W130" s="367" t="n"/>
    </row>
    <row r="131" ht="20.25" customFormat="1" customHeight="1" s="242">
      <c r="A131" s="236" t="n">
        <v>2022</v>
      </c>
      <c r="B131" s="239" t="n">
        <v>1</v>
      </c>
      <c r="C131" s="240" t="n">
        <v>44566</v>
      </c>
      <c r="D131" s="240" t="n">
        <v>646</v>
      </c>
      <c r="E131" s="240" t="n">
        <v>372</v>
      </c>
      <c r="F131" s="241" t="inlineStr">
        <is>
          <t>فوم جانب حمايه يمين</t>
        </is>
      </c>
      <c r="G131" t="inlineStr">
        <is>
          <t>FMDACI30000000</t>
        </is>
      </c>
      <c r="H131" t="n">
        <v>212</v>
      </c>
      <c r="I131" s="243" t="n">
        <v>197.16</v>
      </c>
      <c r="J131" s="244" t="n">
        <v>226.84</v>
      </c>
      <c r="K131" s="245" t="n"/>
      <c r="L131" s="235" t="n"/>
      <c r="M131" s="235" t="n"/>
      <c r="N131" s="282">
        <f>IFERROR((L131-I131)/I131,"")</f>
        <v/>
      </c>
      <c r="O131" s="367" t="n"/>
      <c r="P131" s="367" t="n"/>
      <c r="Q131" s="367" t="n"/>
      <c r="R131" s="367" t="n"/>
      <c r="S131" s="367" t="n"/>
      <c r="T131" s="367" t="n"/>
      <c r="U131" s="367" t="n"/>
      <c r="V131" s="367" t="n"/>
      <c r="W131" s="367" t="n"/>
    </row>
    <row r="132" ht="20.25" customFormat="1" customHeight="1" s="242">
      <c r="A132" s="236" t="n">
        <v>2022</v>
      </c>
      <c r="B132" s="239" t="n">
        <v>1</v>
      </c>
      <c r="C132" s="240" t="n">
        <v>44566</v>
      </c>
      <c r="D132" s="240" t="n">
        <v>689</v>
      </c>
      <c r="E132" s="240" t="n">
        <v>124</v>
      </c>
      <c r="F132" s="241" t="inlineStr">
        <is>
          <t>لوحه غساله كيلوباترا</t>
        </is>
      </c>
      <c r="G132" t="inlineStr">
        <is>
          <t>FMDAII70CP0000</t>
        </is>
      </c>
      <c r="H132" t="n">
        <v>75</v>
      </c>
      <c r="I132" s="243" t="n">
        <v>67.5</v>
      </c>
      <c r="J132" s="244" t="n">
        <v>82.5</v>
      </c>
      <c r="K132" s="245" t="n"/>
      <c r="L132" s="235" t="n"/>
      <c r="M132" s="235" t="n"/>
      <c r="N132" s="282">
        <f>IFERROR((L132-I132)/I132,"")</f>
        <v/>
      </c>
      <c r="O132" s="367" t="n"/>
      <c r="P132" s="367" t="n"/>
      <c r="Q132" s="367" t="n"/>
      <c r="R132" s="367" t="n"/>
      <c r="S132" s="367" t="n"/>
      <c r="T132" s="367" t="n"/>
      <c r="U132" s="367" t="n"/>
      <c r="V132" s="367" t="n"/>
      <c r="W132" s="367" t="n"/>
    </row>
    <row r="133" ht="20.25" customFormat="1" customHeight="1" s="242">
      <c r="A133" s="236" t="n">
        <v>2022</v>
      </c>
      <c r="B133" s="239" t="n">
        <v>1</v>
      </c>
      <c r="C133" s="240" t="n">
        <v>44566</v>
      </c>
      <c r="D133" s="240" t="n">
        <v>167</v>
      </c>
      <c r="E133" s="240" t="n">
        <v>243</v>
      </c>
      <c r="F133" s="241" t="inlineStr">
        <is>
          <t>فوم صندوق سمك 35 ك</t>
        </is>
      </c>
      <c r="G133" t="inlineStr">
        <is>
          <t>FMBOXI35000000</t>
        </is>
      </c>
      <c r="H133" t="n">
        <v>888</v>
      </c>
      <c r="I133" s="243" t="n">
        <v>825.84</v>
      </c>
      <c r="J133" s="244" t="n">
        <v>950.16</v>
      </c>
      <c r="K133" s="245" t="n"/>
      <c r="L133" s="235" t="n"/>
      <c r="M133" s="235" t="n"/>
      <c r="N133" s="282">
        <f>IFERROR((L133-I133)/I133,"")</f>
        <v/>
      </c>
      <c r="O133" s="367" t="n"/>
      <c r="P133" s="367" t="n"/>
      <c r="Q133" s="367" t="n"/>
      <c r="R133" s="367" t="n"/>
      <c r="S133" s="367" t="n"/>
      <c r="T133" s="367" t="n"/>
      <c r="U133" s="367" t="n"/>
      <c r="V133" s="367" t="n"/>
      <c r="W133" s="367" t="n"/>
    </row>
    <row r="134" ht="20.25" customFormat="1" customHeight="1" s="242">
      <c r="A134" s="236" t="n">
        <v>2022</v>
      </c>
      <c r="B134" s="239" t="n">
        <v>1</v>
      </c>
      <c r="C134" s="240" t="n">
        <v>44566</v>
      </c>
      <c r="D134" s="240" t="n">
        <v>100</v>
      </c>
      <c r="E134" s="240" t="n">
        <v>34</v>
      </c>
      <c r="F134" s="241" t="inlineStr">
        <is>
          <t>فوم تغليف علوى يمين امامى11قدم  PDFRP0142</t>
        </is>
      </c>
      <c r="G134" t="inlineStr">
        <is>
          <t>FMDAIIM1000000</t>
        </is>
      </c>
      <c r="H134" t="n">
        <v>20</v>
      </c>
      <c r="I134" s="243" t="n">
        <v>18.6</v>
      </c>
      <c r="J134" s="244" t="n">
        <v>21.4</v>
      </c>
      <c r="K134" s="245" t="n"/>
      <c r="L134" s="235" t="n"/>
      <c r="M134" s="235" t="n"/>
      <c r="N134" s="282">
        <f>IFERROR((L134-I134)/I134,"")</f>
        <v/>
      </c>
      <c r="O134" s="367" t="n"/>
      <c r="P134" s="367" t="n"/>
      <c r="Q134" s="367" t="n"/>
      <c r="R134" s="367" t="n"/>
      <c r="S134" s="367" t="n"/>
      <c r="T134" s="367" t="n"/>
      <c r="U134" s="367" t="n"/>
      <c r="V134" s="367" t="n"/>
      <c r="W134" s="367" t="n"/>
    </row>
    <row r="135" ht="20.25" customFormat="1" customHeight="1" s="242">
      <c r="A135" s="236" t="n">
        <v>2022</v>
      </c>
      <c r="B135" s="239" t="n">
        <v>1</v>
      </c>
      <c r="C135" s="240" t="n">
        <v>44566</v>
      </c>
      <c r="D135" s="240" t="n">
        <v>690</v>
      </c>
      <c r="E135" s="240" t="n">
        <v>125</v>
      </c>
      <c r="F135" s="241" t="inlineStr">
        <is>
          <t>زوايا اماميه كيلوباترا</t>
        </is>
      </c>
      <c r="G135" t="inlineStr">
        <is>
          <t>FMDAII2FCP0000</t>
        </is>
      </c>
      <c r="H135" t="n">
        <v>170</v>
      </c>
      <c r="I135" s="243" t="n">
        <v>153</v>
      </c>
      <c r="J135" s="244" t="n">
        <v>187</v>
      </c>
      <c r="K135" s="245" t="n"/>
      <c r="L135" s="235" t="n"/>
      <c r="M135" s="235" t="n"/>
      <c r="N135" s="282">
        <f>IFERROR((L135-I135)/I135,"")</f>
        <v/>
      </c>
      <c r="O135" s="367" t="n"/>
      <c r="P135" s="367" t="n"/>
      <c r="Q135" s="367" t="n"/>
      <c r="R135" s="367" t="n"/>
      <c r="S135" s="367" t="n"/>
      <c r="T135" s="367" t="n"/>
      <c r="U135" s="367" t="n"/>
      <c r="V135" s="367" t="n"/>
      <c r="W135" s="367" t="n"/>
    </row>
    <row r="136" ht="20.25" customFormat="1" customHeight="1" s="242">
      <c r="A136" s="236" t="n">
        <v>2022</v>
      </c>
      <c r="B136" s="239" t="n">
        <v>1</v>
      </c>
      <c r="C136" s="240" t="n">
        <v>44566</v>
      </c>
      <c r="D136" s="240" t="n">
        <v>10</v>
      </c>
      <c r="E136" s="240" t="n">
        <v>3</v>
      </c>
      <c r="F136" s="241" t="inlineStr">
        <is>
          <t>(إفتا)S1B1 1754501</t>
        </is>
      </c>
      <c r="G136" t="inlineStr">
        <is>
          <t>FMAFTI10000000</t>
        </is>
      </c>
      <c r="H136" t="n">
        <v>48</v>
      </c>
      <c r="I136" s="243" t="n">
        <v>44.64</v>
      </c>
      <c r="J136" s="244" t="n">
        <v>51.36</v>
      </c>
      <c r="K136" s="245" t="n"/>
      <c r="L136" s="235" t="n"/>
      <c r="M136" s="235" t="n"/>
      <c r="N136" s="282">
        <f>IFERROR((L136-I136)/I136,"")</f>
        <v/>
      </c>
      <c r="O136" s="367" t="n"/>
      <c r="P136" s="367" t="n"/>
      <c r="Q136" s="367" t="n"/>
      <c r="R136" s="367" t="n"/>
      <c r="S136" s="367" t="n"/>
      <c r="T136" s="367" t="n"/>
      <c r="U136" s="367" t="n"/>
      <c r="V136" s="367" t="n"/>
      <c r="W136" s="367" t="n"/>
    </row>
    <row r="137" ht="20.25" customFormat="1" customHeight="1" s="242">
      <c r="A137" s="236" t="n">
        <v>2022</v>
      </c>
      <c r="B137" s="239" t="n">
        <v>1</v>
      </c>
      <c r="C137" s="240" t="n">
        <v>44566</v>
      </c>
      <c r="D137" s="240" t="n">
        <v>437</v>
      </c>
      <c r="E137" s="240" t="n">
        <v>375</v>
      </c>
      <c r="F137" s="241" t="inlineStr">
        <is>
          <t>LG32LM55\63</t>
        </is>
      </c>
      <c r="G137" t="inlineStr">
        <is>
          <t>FMLGEI32LM5563</t>
        </is>
      </c>
      <c r="H137" t="n">
        <v>168</v>
      </c>
      <c r="I137" s="243" t="n">
        <v>158.088</v>
      </c>
      <c r="J137" s="244" t="n">
        <v>179.928</v>
      </c>
      <c r="K137" s="245" t="n"/>
      <c r="L137" s="235" t="n"/>
      <c r="M137" s="235" t="n"/>
      <c r="N137" s="282">
        <f>IFERROR((L137-I137)/I137,"")</f>
        <v/>
      </c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</row>
    <row r="138" ht="20.25" customFormat="1" customHeight="1" s="242">
      <c r="A138" s="236" t="n">
        <v>2022</v>
      </c>
      <c r="B138" s="239" t="n">
        <v>1</v>
      </c>
      <c r="C138" s="240" t="n">
        <v>44566</v>
      </c>
      <c r="D138" s="240" t="n">
        <v>102</v>
      </c>
      <c r="E138" s="240" t="n">
        <v>34</v>
      </c>
      <c r="F138" s="241" t="inlineStr">
        <is>
          <t>فوم تغليف علوى شمال امامى11قدم  PDFRP0144</t>
        </is>
      </c>
      <c r="G138" t="inlineStr">
        <is>
          <t>FMDAIIM3000000</t>
        </is>
      </c>
      <c r="H138" t="n">
        <v>20</v>
      </c>
      <c r="I138" s="243" t="n">
        <v>18.6</v>
      </c>
      <c r="J138" s="244" t="n">
        <v>21.4</v>
      </c>
      <c r="K138" s="245" t="n"/>
      <c r="L138" s="235" t="n"/>
      <c r="M138" s="235" t="n"/>
      <c r="N138" s="282">
        <f>IFERROR((L138-I138)/I138,"")</f>
        <v/>
      </c>
      <c r="O138" s="367" t="n"/>
      <c r="P138" s="367" t="n"/>
      <c r="Q138" s="367" t="n"/>
      <c r="R138" s="367" t="n"/>
      <c r="S138" s="367" t="n"/>
      <c r="T138" s="367" t="n"/>
      <c r="U138" s="367" t="n"/>
      <c r="V138" s="367" t="n"/>
      <c r="W138" s="367" t="n"/>
    </row>
    <row r="139" ht="20.25" customFormat="1" customHeight="1" s="242">
      <c r="A139" s="236" t="n">
        <v>2022</v>
      </c>
      <c r="B139" s="239" t="n">
        <v>1</v>
      </c>
      <c r="C139" s="240" t="n">
        <v>44566</v>
      </c>
      <c r="D139" s="240" t="n">
        <v>752</v>
      </c>
      <c r="E139" s="240" t="n">
        <v>434</v>
      </c>
      <c r="F139" s="241" t="inlineStr">
        <is>
          <t>LG Nano80-side-left</t>
        </is>
      </c>
      <c r="G139" t="inlineStr">
        <is>
          <t>FMLGEI3465NA80</t>
        </is>
      </c>
      <c r="H139" t="n">
        <v>52</v>
      </c>
      <c r="I139" s="243" t="n">
        <v>48.932</v>
      </c>
      <c r="J139" s="244" t="n">
        <v>55.692</v>
      </c>
      <c r="K139" s="245" t="n"/>
      <c r="L139" s="235" t="n"/>
      <c r="M139" s="235" t="n"/>
      <c r="N139" s="282">
        <f>IFERROR((L139-I139)/I139,"")</f>
        <v/>
      </c>
      <c r="O139" s="367" t="n"/>
      <c r="P139" s="367" t="n"/>
      <c r="Q139" s="367" t="n"/>
      <c r="R139" s="367" t="n"/>
      <c r="S139" s="367" t="n"/>
      <c r="T139" s="367" t="n"/>
      <c r="U139" s="367" t="n"/>
      <c r="V139" s="367" t="n"/>
      <c r="W139" s="367" t="n"/>
    </row>
    <row r="140" ht="20.25" customFormat="1" customHeight="1" s="242">
      <c r="A140" s="236" t="n">
        <v>2022</v>
      </c>
      <c r="B140" s="239" t="n">
        <v>1</v>
      </c>
      <c r="C140" s="240" t="n">
        <v>44566</v>
      </c>
      <c r="D140" s="240" t="n">
        <v>657</v>
      </c>
      <c r="E140" s="240" t="n">
        <v>415</v>
      </c>
      <c r="F140" s="241" t="inlineStr">
        <is>
          <t>PDFRP2124 كفر 70 يمين</t>
        </is>
      </c>
      <c r="G140" t="inlineStr">
        <is>
          <t>FMCFII7RRP2124</t>
        </is>
      </c>
      <c r="H140" t="n">
        <v>90</v>
      </c>
      <c r="I140" s="243" t="n">
        <v>83.7</v>
      </c>
      <c r="J140" s="244" t="n">
        <v>96.3</v>
      </c>
      <c r="K140" s="245" t="n"/>
      <c r="L140" s="235" t="n"/>
      <c r="M140" s="235" t="n"/>
      <c r="N140" s="282">
        <f>IFERROR((L140-I140)/I140,"")</f>
        <v/>
      </c>
      <c r="O140" s="367" t="n"/>
      <c r="P140" s="367" t="n"/>
      <c r="Q140" s="367" t="n"/>
      <c r="R140" s="367" t="n"/>
      <c r="S140" s="367" t="n"/>
      <c r="T140" s="367" t="n"/>
      <c r="U140" s="367" t="n"/>
      <c r="V140" s="367" t="n"/>
      <c r="W140" s="367" t="n"/>
    </row>
    <row r="141" ht="20.25" customFormat="1" customHeight="1" s="242">
      <c r="A141" s="236" t="n">
        <v>2022</v>
      </c>
      <c r="B141" s="239" t="n">
        <v>1</v>
      </c>
      <c r="C141" s="240" t="n">
        <v>44566</v>
      </c>
      <c r="D141" s="240" t="n">
        <v>254</v>
      </c>
      <c r="E141" s="240" t="n">
        <v>334</v>
      </c>
      <c r="F141" s="241" t="inlineStr">
        <is>
          <t>طقم سخان بلونايل ذو 4 اطقم</t>
        </is>
      </c>
      <c r="G141" t="inlineStr">
        <is>
          <t>FMDAHI40000000</t>
        </is>
      </c>
      <c r="H141" t="n">
        <v>203</v>
      </c>
      <c r="I141" s="243" t="n">
        <v>188.79</v>
      </c>
      <c r="J141" s="244" t="n">
        <v>217.21</v>
      </c>
      <c r="K141" s="245" t="n"/>
      <c r="L141" s="235" t="n"/>
      <c r="M141" s="235" t="n"/>
      <c r="N141" s="282">
        <f>IFERROR((L141-I141)/I141,"")</f>
        <v/>
      </c>
      <c r="O141" s="367" t="n"/>
      <c r="P141" s="367" t="n"/>
      <c r="Q141" s="367" t="n"/>
      <c r="R141" s="367" t="n"/>
      <c r="S141" s="367" t="n"/>
      <c r="T141" s="367" t="n"/>
      <c r="U141" s="367" t="n"/>
      <c r="V141" s="367" t="n"/>
      <c r="W141" s="367" t="n"/>
    </row>
    <row r="142" ht="20.25" customFormat="1" customHeight="1" s="242">
      <c r="A142" s="236" t="n">
        <v>2022</v>
      </c>
      <c r="B142" s="239" t="n">
        <v>1</v>
      </c>
      <c r="C142" s="240" t="n">
        <v>44566</v>
      </c>
      <c r="D142" s="240" t="n">
        <v>104</v>
      </c>
      <c r="E142" s="240" t="n">
        <v>34</v>
      </c>
      <c r="F142" s="241" t="inlineStr">
        <is>
          <t>فوم تغليف سفلى شمال 11قدم المعدل  PDFRP0146</t>
        </is>
      </c>
      <c r="G142" t="inlineStr">
        <is>
          <t>FMDAIIM5000000</t>
        </is>
      </c>
      <c r="H142" t="n">
        <v>89</v>
      </c>
      <c r="I142" s="243" t="n">
        <v>82.77</v>
      </c>
      <c r="J142" s="244" t="n">
        <v>95.23</v>
      </c>
      <c r="K142" s="245" t="n"/>
      <c r="L142" s="235" t="n"/>
      <c r="M142" s="235" t="n"/>
      <c r="N142" s="282">
        <f>IFERROR((L142-I142)/I142,"")</f>
        <v/>
      </c>
      <c r="O142" s="367" t="n"/>
      <c r="P142" s="367" t="n"/>
      <c r="Q142" s="367" t="n"/>
      <c r="R142" s="367" t="n"/>
      <c r="S142" s="367" t="n"/>
      <c r="T142" s="367" t="n"/>
      <c r="U142" s="367" t="n"/>
      <c r="V142" s="367" t="n"/>
      <c r="W142" s="367" t="n"/>
    </row>
    <row r="143" ht="20.25" customFormat="1" customHeight="1" s="242">
      <c r="A143" s="236" t="n">
        <v>2022</v>
      </c>
      <c r="B143" s="239" t="n">
        <v>1</v>
      </c>
      <c r="C143" s="240" t="n">
        <v>44569</v>
      </c>
      <c r="D143" s="240" t="n">
        <v>167</v>
      </c>
      <c r="E143" s="240" t="n">
        <v>243</v>
      </c>
      <c r="F143" s="241" t="inlineStr">
        <is>
          <t>فوم صندوق سمك 35 ك</t>
        </is>
      </c>
      <c r="G143" t="inlineStr">
        <is>
          <t>FMBOXI35000000</t>
        </is>
      </c>
      <c r="H143" t="n">
        <v>888</v>
      </c>
      <c r="I143" s="243" t="n">
        <v>825.84</v>
      </c>
      <c r="J143" s="244" t="n">
        <v>950.16</v>
      </c>
      <c r="K143" s="245" t="n"/>
      <c r="L143" s="235" t="n"/>
      <c r="M143" s="235" t="n"/>
      <c r="N143" s="282">
        <f>IFERROR((L143-I143)/I143,"")</f>
        <v/>
      </c>
      <c r="O143" s="367" t="n"/>
      <c r="P143" s="367" t="n"/>
      <c r="Q143" s="367" t="n"/>
      <c r="R143" s="367" t="n"/>
      <c r="S143" s="367" t="n"/>
      <c r="T143" s="367" t="n"/>
      <c r="U143" s="367" t="n"/>
      <c r="V143" s="367" t="n"/>
      <c r="W143" s="367" t="n"/>
    </row>
    <row r="144" ht="20.25" customFormat="1" customHeight="1" s="242">
      <c r="A144" s="236" t="n">
        <v>2022</v>
      </c>
      <c r="B144" s="239" t="n">
        <v>1</v>
      </c>
      <c r="C144" s="240" t="n">
        <v>44569</v>
      </c>
      <c r="D144" s="240" t="n">
        <v>556</v>
      </c>
      <c r="E144" s="240" t="n">
        <v>384</v>
      </c>
      <c r="F144" s="241" t="inlineStr">
        <is>
          <t>LG 65 UM 73 top&amp;bottom</t>
        </is>
      </c>
      <c r="G144" t="inlineStr">
        <is>
          <t>FMLGEI65UM7301</t>
        </is>
      </c>
      <c r="H144" t="n">
        <v>1066</v>
      </c>
      <c r="I144" s="243" t="n">
        <v>1003.106</v>
      </c>
      <c r="J144" s="244" t="n">
        <v>1141.686</v>
      </c>
      <c r="K144" s="245" t="n"/>
      <c r="L144" s="235" t="n"/>
      <c r="M144" s="235" t="n"/>
      <c r="N144" s="282">
        <f>IFERROR((L144-I144)/I144,"")</f>
        <v/>
      </c>
      <c r="O144" s="367" t="n"/>
      <c r="P144" s="367" t="n"/>
      <c r="Q144" s="367" t="n"/>
      <c r="R144" s="367" t="n"/>
      <c r="S144" s="367" t="n"/>
      <c r="T144" s="367" t="n"/>
      <c r="U144" s="367" t="n"/>
      <c r="V144" s="367" t="n"/>
      <c r="W144" s="367" t="n"/>
    </row>
    <row r="145" ht="20.25" customFormat="1" customHeight="1" s="242">
      <c r="A145" s="236" t="n">
        <v>2022</v>
      </c>
      <c r="B145" s="239" t="n">
        <v>1</v>
      </c>
      <c r="C145" s="240" t="n">
        <v>44569</v>
      </c>
      <c r="D145" s="240" t="n">
        <v>669</v>
      </c>
      <c r="E145" s="240" t="n">
        <v>423</v>
      </c>
      <c r="F145" s="241" t="inlineStr">
        <is>
          <t>LG65UP77_TB</t>
        </is>
      </c>
      <c r="G145" t="inlineStr">
        <is>
          <t>FMLGEI065UP770</t>
        </is>
      </c>
      <c r="H145" t="n">
        <v>954</v>
      </c>
      <c r="I145" s="243" t="n">
        <v>897.7140000000001</v>
      </c>
      <c r="J145" s="244" t="n">
        <v>1021.734</v>
      </c>
      <c r="K145" s="245" t="n"/>
      <c r="L145" s="235" t="n"/>
      <c r="M145" s="235" t="n"/>
      <c r="N145" s="282">
        <f>IFERROR((L145-I145)/I145,"")</f>
        <v/>
      </c>
      <c r="O145" s="367" t="n"/>
      <c r="P145" s="367" t="n"/>
      <c r="Q145" s="367" t="n"/>
      <c r="R145" s="367" t="n"/>
      <c r="S145" s="367" t="n"/>
      <c r="T145" s="367" t="n"/>
      <c r="U145" s="367" t="n"/>
      <c r="V145" s="367" t="n"/>
      <c r="W145" s="367" t="n"/>
    </row>
    <row r="146" ht="20.25" customFormat="1" customHeight="1" s="242">
      <c r="A146" s="236" t="n">
        <v>2022</v>
      </c>
      <c r="B146" s="239" t="n">
        <v>1</v>
      </c>
      <c r="C146" s="240" t="n">
        <v>44569</v>
      </c>
      <c r="D146" s="240" t="n">
        <v>669</v>
      </c>
      <c r="E146" s="240" t="n">
        <v>423</v>
      </c>
      <c r="F146" s="241" t="inlineStr">
        <is>
          <t>LG65UP77_TB</t>
        </is>
      </c>
      <c r="G146" t="inlineStr">
        <is>
          <t>FMLGEI065UP770</t>
        </is>
      </c>
      <c r="H146" t="n">
        <v>954</v>
      </c>
      <c r="I146" s="243" t="n">
        <v>897.7140000000001</v>
      </c>
      <c r="J146" s="244" t="n">
        <v>1021.734</v>
      </c>
      <c r="K146" s="245" t="n"/>
      <c r="L146" s="235" t="n"/>
      <c r="M146" s="235" t="n"/>
      <c r="N146" s="282">
        <f>IFERROR((L146-I146)/I146,"")</f>
        <v/>
      </c>
      <c r="O146" s="367" t="n"/>
      <c r="P146" s="367" t="n"/>
      <c r="Q146" s="367" t="n"/>
      <c r="R146" s="367" t="n"/>
      <c r="S146" s="367" t="n"/>
      <c r="T146" s="367" t="n"/>
      <c r="U146" s="367" t="n"/>
      <c r="V146" s="367" t="n"/>
      <c r="W146" s="367" t="n"/>
    </row>
    <row r="147" ht="20.25" customFormat="1" customHeight="1" s="242">
      <c r="A147" s="236" t="n">
        <v>2022</v>
      </c>
      <c r="B147" s="239" t="n">
        <v>1</v>
      </c>
      <c r="C147" s="240" t="n">
        <v>44569</v>
      </c>
      <c r="D147" s="240" t="n">
        <v>647</v>
      </c>
      <c r="E147" s="240" t="n">
        <v>372</v>
      </c>
      <c r="F147" s="241" t="inlineStr">
        <is>
          <t>فوم جانب حمايه شمال</t>
        </is>
      </c>
      <c r="G147" t="inlineStr">
        <is>
          <t>FMDACI40000000</t>
        </is>
      </c>
      <c r="H147" t="n">
        <v>212</v>
      </c>
      <c r="I147" s="243" t="n">
        <v>197.16</v>
      </c>
      <c r="J147" s="244" t="n">
        <v>226.84</v>
      </c>
      <c r="K147" s="245" t="n"/>
      <c r="L147" s="235" t="n"/>
      <c r="M147" s="235" t="n"/>
      <c r="N147" s="282">
        <f>IFERROR((L147-I147)/I147,"")</f>
        <v/>
      </c>
      <c r="O147" s="367" t="n"/>
      <c r="P147" s="367" t="n"/>
      <c r="Q147" s="367" t="n"/>
      <c r="R147" s="367" t="n"/>
      <c r="S147" s="367" t="n"/>
      <c r="T147" s="367" t="n"/>
      <c r="U147" s="367" t="n"/>
      <c r="V147" s="367" t="n"/>
      <c r="W147" s="367" t="n"/>
    </row>
    <row r="148" ht="20.25" customFormat="1" customHeight="1" s="242">
      <c r="A148" s="236" t="n">
        <v>2022</v>
      </c>
      <c r="B148" s="239" t="n">
        <v>1</v>
      </c>
      <c r="C148" s="240" t="n">
        <v>44569</v>
      </c>
      <c r="D148" s="240" t="n">
        <v>49</v>
      </c>
      <c r="E148" s="240" t="n">
        <v>18</v>
      </c>
      <c r="F148" s="241" t="inlineStr">
        <is>
          <t xml:space="preserve"> LgWashing machine (Cover)</t>
        </is>
      </c>
      <c r="G148" t="inlineStr">
        <is>
          <t>FMLGEI20000000</t>
        </is>
      </c>
      <c r="H148" t="n">
        <v>100</v>
      </c>
      <c r="I148" s="243" t="n">
        <v>95.5</v>
      </c>
      <c r="J148" s="244" t="n">
        <v>104.5</v>
      </c>
      <c r="K148" s="245" t="n"/>
      <c r="L148" s="235" t="n"/>
      <c r="M148" s="235" t="n"/>
      <c r="N148" s="282">
        <f>IFERROR((L148-I148)/I148,"")</f>
        <v/>
      </c>
      <c r="O148" s="367" t="n"/>
      <c r="P148" s="367" t="n"/>
      <c r="Q148" s="367" t="n"/>
      <c r="R148" s="367" t="n"/>
      <c r="S148" s="367" t="n"/>
      <c r="T148" s="367" t="n"/>
      <c r="U148" s="367" t="n"/>
      <c r="V148" s="367" t="n"/>
      <c r="W148" s="367" t="n"/>
    </row>
    <row r="149" ht="20.25" customFormat="1" customHeight="1" s="242">
      <c r="A149" s="236" t="n">
        <v>2022</v>
      </c>
      <c r="B149" s="239" t="n">
        <v>1</v>
      </c>
      <c r="C149" s="240" t="n">
        <v>44569</v>
      </c>
      <c r="D149" s="240" t="n">
        <v>142</v>
      </c>
      <c r="E149" s="240" t="n">
        <v>214</v>
      </c>
      <c r="F149" s="241" t="inlineStr">
        <is>
          <t>فوم قاعده 60*60</t>
        </is>
      </c>
      <c r="G149" t="inlineStr">
        <is>
          <t>FMDACI16060000</t>
        </is>
      </c>
      <c r="H149" t="n">
        <v>351</v>
      </c>
      <c r="I149" s="243" t="n">
        <v>326.43</v>
      </c>
      <c r="J149" s="244" t="n">
        <v>375.57</v>
      </c>
      <c r="K149" s="245" t="n"/>
      <c r="L149" s="235" t="n"/>
      <c r="M149" s="235" t="n"/>
      <c r="N149" s="282">
        <f>IFERROR((L149-I149)/I149,"")</f>
        <v/>
      </c>
      <c r="O149" s="367" t="n"/>
      <c r="P149" s="367" t="n"/>
      <c r="Q149" s="367" t="n"/>
      <c r="R149" s="367" t="n"/>
      <c r="S149" s="367" t="n"/>
      <c r="T149" s="367" t="n"/>
      <c r="U149" s="367" t="n"/>
      <c r="V149" s="367" t="n"/>
      <c r="W149" s="367" t="n"/>
    </row>
    <row r="150" ht="20.25" customFormat="1" customHeight="1" s="242">
      <c r="A150" s="236" t="n">
        <v>2022</v>
      </c>
      <c r="B150" s="239" t="n">
        <v>1</v>
      </c>
      <c r="C150" s="240" t="n">
        <v>44569</v>
      </c>
      <c r="D150" s="240" t="n">
        <v>50</v>
      </c>
      <c r="E150" s="240" t="n">
        <v>18</v>
      </c>
      <c r="F150" s="241" t="inlineStr">
        <is>
          <t>LgWashing machine (Angels)</t>
        </is>
      </c>
      <c r="G150" t="inlineStr">
        <is>
          <t>FMLGEI40000000</t>
        </is>
      </c>
      <c r="H150" t="n">
        <v>54</v>
      </c>
      <c r="I150" s="243" t="n">
        <v>51.57</v>
      </c>
      <c r="J150" s="244" t="n">
        <v>56.43</v>
      </c>
      <c r="K150" s="245" t="n"/>
      <c r="L150" s="235" t="n"/>
      <c r="M150" s="235" t="n"/>
      <c r="N150" s="282">
        <f>IFERROR((L150-I150)/I150,"")</f>
        <v/>
      </c>
      <c r="O150" s="367" t="n"/>
      <c r="P150" s="367" t="n"/>
      <c r="Q150" s="367" t="n"/>
      <c r="R150" s="367" t="n"/>
      <c r="S150" s="367" t="n"/>
      <c r="T150" s="367" t="n"/>
      <c r="U150" s="367" t="n"/>
      <c r="V150" s="367" t="n"/>
      <c r="W150" s="367" t="n"/>
    </row>
    <row r="151" ht="20.25" customFormat="1" customHeight="1" s="242">
      <c r="A151" s="236" t="n">
        <v>2022</v>
      </c>
      <c r="B151" s="239" t="n">
        <v>1</v>
      </c>
      <c r="C151" s="240" t="n">
        <v>44569</v>
      </c>
      <c r="D151" s="240" t="n">
        <v>437</v>
      </c>
      <c r="E151" s="240" t="n">
        <v>375</v>
      </c>
      <c r="F151" s="241" t="inlineStr">
        <is>
          <t>LG32LM55\63</t>
        </is>
      </c>
      <c r="G151" t="inlineStr">
        <is>
          <t>FMLGEI32LM5563</t>
        </is>
      </c>
      <c r="H151" t="n">
        <v>168</v>
      </c>
      <c r="I151" s="243" t="n">
        <v>158.088</v>
      </c>
      <c r="J151" s="244" t="n">
        <v>179.928</v>
      </c>
      <c r="K151" s="245" t="n"/>
      <c r="L151" s="235" t="n"/>
      <c r="M151" s="235" t="n"/>
      <c r="N151" s="282">
        <f>IFERROR((L151-I151)/I151,"")</f>
        <v/>
      </c>
      <c r="O151" s="367" t="n"/>
      <c r="P151" s="367" t="n"/>
      <c r="Q151" s="367" t="n"/>
      <c r="R151" s="367" t="n"/>
      <c r="S151" s="367" t="n"/>
      <c r="T151" s="367" t="n"/>
      <c r="U151" s="367" t="n"/>
      <c r="V151" s="367" t="n"/>
      <c r="W151" s="367" t="n"/>
    </row>
    <row r="152" ht="20.25" customFormat="1" customHeight="1" s="242">
      <c r="A152" s="236" t="n">
        <v>2022</v>
      </c>
      <c r="B152" s="239" t="n">
        <v>1</v>
      </c>
      <c r="C152" s="240" t="n">
        <v>44569</v>
      </c>
      <c r="D152" s="240" t="n">
        <v>688</v>
      </c>
      <c r="E152" s="240" t="n">
        <v>124</v>
      </c>
      <c r="F152" s="241" t="inlineStr">
        <is>
          <t>قاعدة غسالة كيلوباترا</t>
        </is>
      </c>
      <c r="G152" t="inlineStr">
        <is>
          <t>FMDAII10CP0000</t>
        </is>
      </c>
      <c r="H152" t="n">
        <v>200</v>
      </c>
      <c r="I152" s="243" t="n">
        <v>180</v>
      </c>
      <c r="J152" s="244" t="n">
        <v>220</v>
      </c>
      <c r="K152" s="245" t="n"/>
      <c r="L152" s="235" t="n"/>
      <c r="M152" s="235" t="n"/>
      <c r="N152" s="282">
        <f>IFERROR((L152-I152)/I152,"")</f>
        <v/>
      </c>
      <c r="O152" s="367" t="n"/>
      <c r="P152" s="367" t="n"/>
      <c r="Q152" s="367" t="n"/>
      <c r="R152" s="367" t="n"/>
      <c r="S152" s="367" t="n"/>
      <c r="T152" s="367" t="n"/>
      <c r="U152" s="367" t="n"/>
      <c r="V152" s="367" t="n"/>
      <c r="W152" s="367" t="n"/>
    </row>
    <row r="153" ht="20.25" customFormat="1" customHeight="1" s="242">
      <c r="A153" s="236" t="n">
        <v>2022</v>
      </c>
      <c r="B153" s="239" t="n">
        <v>1</v>
      </c>
      <c r="C153" s="240" t="n">
        <v>44569</v>
      </c>
      <c r="D153" s="240" t="n">
        <v>557</v>
      </c>
      <c r="E153" s="240" t="n">
        <v>384</v>
      </c>
      <c r="F153" s="241" t="inlineStr">
        <is>
          <t>LGLG65UM73 LR</t>
        </is>
      </c>
      <c r="G153" t="inlineStr">
        <is>
          <t>FMLGEI65UM7302</t>
        </is>
      </c>
      <c r="H153" t="n">
        <v>182</v>
      </c>
      <c r="I153" s="243" t="n">
        <v>171.262</v>
      </c>
      <c r="J153" s="244" t="n">
        <v>194.922</v>
      </c>
      <c r="K153" s="245" t="n"/>
      <c r="L153" s="235" t="n"/>
      <c r="M153" s="235" t="n"/>
      <c r="N153" s="282">
        <f>IFERROR((L153-I153)/I153,"")</f>
        <v/>
      </c>
      <c r="O153" s="367" t="n"/>
      <c r="P153" s="367" t="n"/>
      <c r="Q153" s="367" t="n"/>
      <c r="R153" s="367" t="n"/>
      <c r="S153" s="367" t="n"/>
      <c r="T153" s="367" t="n"/>
      <c r="U153" s="367" t="n"/>
      <c r="V153" s="367" t="n"/>
      <c r="W153" s="367" t="n"/>
    </row>
    <row r="154" ht="20.25" customFormat="1" customHeight="1" s="242">
      <c r="A154" s="236" t="n">
        <v>2022</v>
      </c>
      <c r="B154" s="239" t="n">
        <v>1</v>
      </c>
      <c r="C154" s="240" t="n">
        <v>44569</v>
      </c>
      <c r="D154" s="240" t="n">
        <v>50</v>
      </c>
      <c r="E154" s="240" t="n">
        <v>18</v>
      </c>
      <c r="F154" s="241" t="inlineStr">
        <is>
          <t>LgWashing machine (Angels)</t>
        </is>
      </c>
      <c r="G154" t="inlineStr">
        <is>
          <t>FMLGEI40000000</t>
        </is>
      </c>
      <c r="H154" t="n">
        <v>54</v>
      </c>
      <c r="I154" s="243" t="n">
        <v>51.57</v>
      </c>
      <c r="J154" s="244" t="n">
        <v>56.43</v>
      </c>
      <c r="K154" s="245" t="n"/>
      <c r="L154" s="235" t="n"/>
      <c r="M154" s="235" t="n"/>
      <c r="N154" s="282">
        <f>IFERROR((L154-I154)/I154,"")</f>
        <v/>
      </c>
      <c r="O154" s="367" t="n"/>
      <c r="P154" s="367" t="n"/>
      <c r="Q154" s="367" t="n"/>
      <c r="R154" s="367" t="n"/>
      <c r="S154" s="367" t="n"/>
      <c r="T154" s="367" t="n"/>
      <c r="U154" s="367" t="n"/>
      <c r="V154" s="367" t="n"/>
      <c r="W154" s="367" t="n"/>
    </row>
    <row r="155" ht="20.25" customFormat="1" customHeight="1" s="242">
      <c r="A155" s="236" t="n">
        <v>2022</v>
      </c>
      <c r="B155" s="239" t="n">
        <v>1</v>
      </c>
      <c r="C155" s="240" t="n">
        <v>44569</v>
      </c>
      <c r="D155" s="240" t="n">
        <v>160</v>
      </c>
      <c r="E155" s="240" t="n">
        <v>236</v>
      </c>
      <c r="F155" s="241" t="inlineStr">
        <is>
          <t>فوم طقم رويال جاز المعدل</t>
        </is>
      </c>
      <c r="G155" t="inlineStr">
        <is>
          <t>FMROGI20000000</t>
        </is>
      </c>
      <c r="H155" t="n">
        <v>200</v>
      </c>
      <c r="I155" s="243" t="n">
        <v>186</v>
      </c>
      <c r="J155" s="244" t="n">
        <v>214</v>
      </c>
      <c r="K155" s="245" t="n"/>
      <c r="L155" s="235" t="n"/>
      <c r="M155" s="235" t="n"/>
      <c r="N155" s="282">
        <f>IFERROR((L155-I155)/I155,"")</f>
        <v/>
      </c>
      <c r="O155" s="367" t="n"/>
      <c r="P155" s="367" t="n"/>
      <c r="Q155" s="367" t="n"/>
      <c r="R155" s="367" t="n"/>
      <c r="S155" s="367" t="n"/>
      <c r="T155" s="367" t="n"/>
      <c r="U155" s="367" t="n"/>
      <c r="V155" s="367" t="n"/>
      <c r="W155" s="367" t="n"/>
    </row>
    <row r="156" ht="20.25" customFormat="1" customHeight="1" s="242">
      <c r="A156" s="236" t="n">
        <v>2022</v>
      </c>
      <c r="B156" s="239" t="n">
        <v>1</v>
      </c>
      <c r="C156" s="240" t="n">
        <v>44569</v>
      </c>
      <c r="D156" s="240" t="n">
        <v>646</v>
      </c>
      <c r="E156" s="240" t="n">
        <v>372</v>
      </c>
      <c r="F156" s="241" t="inlineStr">
        <is>
          <t>فوم جانب حمايه يمين</t>
        </is>
      </c>
      <c r="G156" t="inlineStr">
        <is>
          <t>FMDACI30000000</t>
        </is>
      </c>
      <c r="H156" t="n">
        <v>212</v>
      </c>
      <c r="I156" s="243" t="n">
        <v>197.16</v>
      </c>
      <c r="J156" s="244" t="n">
        <v>226.84</v>
      </c>
      <c r="K156" s="245" t="n"/>
      <c r="L156" s="235" t="n"/>
      <c r="M156" s="235" t="n"/>
      <c r="N156" s="282">
        <f>IFERROR((L156-I156)/I156,"")</f>
        <v/>
      </c>
      <c r="O156" s="367" t="n"/>
      <c r="P156" s="367" t="n"/>
      <c r="Q156" s="367" t="n"/>
      <c r="R156" s="367" t="n"/>
      <c r="S156" s="367" t="n"/>
      <c r="T156" s="367" t="n"/>
      <c r="U156" s="367" t="n"/>
      <c r="V156" s="367" t="n"/>
      <c r="W156" s="367" t="n"/>
    </row>
    <row r="157" ht="20.25" customFormat="1" customHeight="1" s="242">
      <c r="A157" s="236" t="n">
        <v>2022</v>
      </c>
      <c r="B157" s="239" t="n">
        <v>1</v>
      </c>
      <c r="C157" s="240" t="n">
        <v>44569</v>
      </c>
      <c r="D157" s="240" t="n">
        <v>122</v>
      </c>
      <c r="E157" s="240" t="n">
        <v>47</v>
      </c>
      <c r="F157" s="241" t="inlineStr">
        <is>
          <t>LgWashing Mashine Base</t>
        </is>
      </c>
      <c r="G157" t="inlineStr">
        <is>
          <t>FMLGEI1000000</t>
        </is>
      </c>
      <c r="H157" t="n">
        <v>280</v>
      </c>
      <c r="I157" s="243" t="n">
        <v>267.4</v>
      </c>
      <c r="J157" s="244" t="n">
        <v>292.6</v>
      </c>
      <c r="K157" s="245" t="n"/>
      <c r="L157" s="235" t="n"/>
      <c r="M157" s="235" t="n"/>
      <c r="N157" s="282">
        <f>IFERROR((L157-I157)/I157,"")</f>
        <v/>
      </c>
      <c r="O157" s="367" t="n"/>
      <c r="P157" s="367" t="n"/>
      <c r="Q157" s="367" t="n"/>
      <c r="R157" s="367" t="n"/>
      <c r="S157" s="367" t="n"/>
      <c r="T157" s="367" t="n"/>
      <c r="U157" s="367" t="n"/>
      <c r="V157" s="367" t="n"/>
      <c r="W157" s="367" t="n"/>
    </row>
    <row r="158" ht="20.25" customFormat="1" customHeight="1" s="242">
      <c r="A158" s="236" t="n">
        <v>2022</v>
      </c>
      <c r="B158" s="239" t="n">
        <v>1</v>
      </c>
      <c r="C158" s="240" t="n">
        <v>44569</v>
      </c>
      <c r="D158" s="240" t="n">
        <v>437</v>
      </c>
      <c r="E158" s="240" t="n">
        <v>375</v>
      </c>
      <c r="F158" s="241" t="inlineStr">
        <is>
          <t>LG32LM55\63</t>
        </is>
      </c>
      <c r="G158" t="inlineStr">
        <is>
          <t>FMLGEI32LM5563</t>
        </is>
      </c>
      <c r="H158" t="n">
        <v>168</v>
      </c>
      <c r="I158" s="243" t="n">
        <v>158.088</v>
      </c>
      <c r="J158" s="244" t="n">
        <v>179.928</v>
      </c>
      <c r="K158" s="245" t="n"/>
      <c r="L158" s="235" t="n"/>
      <c r="M158" s="235" t="n"/>
      <c r="N158" s="282">
        <f>IFERROR((L158-I158)/I158,"")</f>
        <v/>
      </c>
      <c r="O158" s="367" t="n"/>
      <c r="P158" s="367" t="n"/>
      <c r="Q158" s="367" t="n"/>
      <c r="R158" s="367" t="n"/>
      <c r="S158" s="367" t="n"/>
      <c r="T158" s="367" t="n"/>
      <c r="U158" s="367" t="n"/>
      <c r="V158" s="367" t="n"/>
      <c r="W158" s="367" t="n"/>
    </row>
    <row r="159" ht="20.25" customFormat="1" customHeight="1" s="242">
      <c r="A159" s="236" t="n">
        <v>2022</v>
      </c>
      <c r="B159" s="239" t="n">
        <v>1</v>
      </c>
      <c r="C159" s="240" t="n">
        <v>44569</v>
      </c>
      <c r="D159" s="240" t="n">
        <v>689</v>
      </c>
      <c r="E159" s="240" t="n">
        <v>124</v>
      </c>
      <c r="F159" s="241" t="inlineStr">
        <is>
          <t>لوحه غساله كيلوباترا</t>
        </is>
      </c>
      <c r="G159" t="inlineStr">
        <is>
          <t>FMDAII70CP0000</t>
        </is>
      </c>
      <c r="H159" t="n">
        <v>75</v>
      </c>
      <c r="I159" s="243" t="n">
        <v>67.5</v>
      </c>
      <c r="J159" s="244" t="n">
        <v>82.5</v>
      </c>
      <c r="K159" s="245" t="n"/>
      <c r="L159" s="235" t="n"/>
      <c r="M159" s="235" t="n"/>
      <c r="N159" s="282">
        <f>IFERROR((L159-I159)/I159,"")</f>
        <v/>
      </c>
      <c r="O159" s="367" t="n"/>
      <c r="P159" s="367" t="n"/>
      <c r="Q159" s="367" t="n"/>
      <c r="R159" s="367" t="n"/>
      <c r="S159" s="367" t="n"/>
      <c r="T159" s="367" t="n"/>
      <c r="U159" s="367" t="n"/>
      <c r="V159" s="367" t="n"/>
      <c r="W159" s="367" t="n"/>
    </row>
    <row r="160" ht="20.25" customFormat="1" customHeight="1" s="242">
      <c r="A160" s="236" t="n">
        <v>2022</v>
      </c>
      <c r="B160" s="239" t="n">
        <v>1</v>
      </c>
      <c r="C160" s="240" t="n">
        <v>44569</v>
      </c>
      <c r="D160" s="240" t="n">
        <v>254</v>
      </c>
      <c r="E160" s="240" t="n">
        <v>334</v>
      </c>
      <c r="F160" s="241" t="inlineStr">
        <is>
          <t>طقم سخان بلونايل ذو 4 اطقم</t>
        </is>
      </c>
      <c r="G160" t="inlineStr">
        <is>
          <t>FMDAHI40000000</t>
        </is>
      </c>
      <c r="H160" t="n">
        <v>203</v>
      </c>
      <c r="I160" s="243" t="n">
        <v>188.79</v>
      </c>
      <c r="J160" s="244" t="n">
        <v>217.21</v>
      </c>
      <c r="K160" s="245" t="n"/>
      <c r="L160" s="235" t="n"/>
      <c r="M160" s="235" t="n"/>
      <c r="N160" s="282">
        <f>IFERROR((L160-I160)/I160,"")</f>
        <v/>
      </c>
      <c r="O160" s="367" t="n"/>
      <c r="P160" s="367" t="n"/>
      <c r="Q160" s="367" t="n"/>
      <c r="R160" s="367" t="n"/>
      <c r="S160" s="367" t="n"/>
      <c r="T160" s="367" t="n"/>
      <c r="U160" s="367" t="n"/>
      <c r="V160" s="367" t="n"/>
      <c r="W160" s="367" t="n"/>
    </row>
    <row r="161" ht="20.25" customFormat="1" customHeight="1" s="242">
      <c r="A161" s="236" t="n">
        <v>2022</v>
      </c>
      <c r="B161" s="239" t="n">
        <v>1</v>
      </c>
      <c r="C161" s="240" t="n">
        <v>44569</v>
      </c>
      <c r="D161" s="240" t="n">
        <v>167</v>
      </c>
      <c r="E161" s="240" t="n">
        <v>243</v>
      </c>
      <c r="F161" s="241" t="inlineStr">
        <is>
          <t>فوم صندوق سمك 35 ك</t>
        </is>
      </c>
      <c r="G161" t="inlineStr">
        <is>
          <t>FMBOXI35000000</t>
        </is>
      </c>
      <c r="H161" t="n">
        <v>888</v>
      </c>
      <c r="I161" s="243" t="n">
        <v>825.84</v>
      </c>
      <c r="J161" s="244" t="n">
        <v>950.16</v>
      </c>
      <c r="K161" s="245" t="n"/>
      <c r="L161" s="235" t="n"/>
      <c r="M161" s="235" t="n"/>
      <c r="N161" s="282">
        <f>IFERROR((L161-I161)/I161,"")</f>
        <v/>
      </c>
      <c r="O161" s="367" t="n"/>
      <c r="P161" s="367" t="n"/>
      <c r="Q161" s="367" t="n"/>
      <c r="R161" s="367" t="n"/>
      <c r="S161" s="367" t="n"/>
      <c r="T161" s="367" t="n"/>
      <c r="U161" s="367" t="n"/>
      <c r="V161" s="367" t="n"/>
      <c r="W161" s="367" t="n"/>
    </row>
    <row r="162" ht="20.25" customFormat="1" customHeight="1" s="242">
      <c r="A162" s="236" t="n">
        <v>2022</v>
      </c>
      <c r="B162" s="239" t="n">
        <v>1</v>
      </c>
      <c r="C162" s="240" t="n">
        <v>44570</v>
      </c>
      <c r="D162" s="240" t="n">
        <v>9</v>
      </c>
      <c r="E162" s="240" t="n">
        <v>3</v>
      </c>
      <c r="F162" s="241" t="inlineStr">
        <is>
          <t>(إفتا)SAB  2047101</t>
        </is>
      </c>
      <c r="G162" t="inlineStr">
        <is>
          <t>FMAFTI40000000</t>
        </is>
      </c>
      <c r="H162" t="n">
        <v>24</v>
      </c>
      <c r="I162" s="243" t="n">
        <v>22.32</v>
      </c>
      <c r="J162" s="244" t="n">
        <v>25.68</v>
      </c>
      <c r="K162" s="245" t="n"/>
      <c r="L162" s="235" t="n"/>
      <c r="M162" s="235" t="n"/>
      <c r="N162" s="282">
        <f>IFERROR((L162-I162)/I162,"")</f>
        <v/>
      </c>
      <c r="O162" s="367" t="n"/>
      <c r="P162" s="367" t="n"/>
      <c r="Q162" s="367" t="n"/>
      <c r="R162" s="367" t="n"/>
      <c r="S162" s="367" t="n"/>
      <c r="T162" s="367" t="n"/>
      <c r="U162" s="367" t="n"/>
      <c r="V162" s="367" t="n"/>
      <c r="W162" s="367" t="n"/>
    </row>
    <row r="163" ht="20.25" customFormat="1" customHeight="1" s="242">
      <c r="A163" s="236" t="n">
        <v>2022</v>
      </c>
      <c r="B163" s="239" t="n">
        <v>1</v>
      </c>
      <c r="C163" s="240" t="n">
        <v>44570</v>
      </c>
      <c r="D163" s="240" t="n">
        <v>674</v>
      </c>
      <c r="E163" s="240" t="n">
        <v>425</v>
      </c>
      <c r="F163" s="241" t="inlineStr">
        <is>
          <t>LgWashing Mashine Base (VIVACHE)</t>
        </is>
      </c>
      <c r="G163" t="inlineStr">
        <is>
          <t>FMLGEI10000000</t>
        </is>
      </c>
      <c r="H163" t="n">
        <v>256</v>
      </c>
      <c r="I163" s="243" t="n">
        <v>240.896</v>
      </c>
      <c r="J163" s="244" t="n">
        <v>274.176</v>
      </c>
      <c r="K163" s="245" t="n"/>
      <c r="L163" s="235" t="n"/>
      <c r="M163" s="235" t="n"/>
      <c r="N163" s="282">
        <f>IFERROR((L163-I163)/I163,"")</f>
        <v/>
      </c>
      <c r="O163" s="367" t="n"/>
      <c r="P163" s="367" t="n"/>
      <c r="Q163" s="367" t="n"/>
      <c r="R163" s="367" t="n"/>
      <c r="S163" s="367" t="n"/>
      <c r="T163" s="367" t="n"/>
      <c r="U163" s="367" t="n"/>
      <c r="V163" s="367" t="n"/>
      <c r="W163" s="367" t="n"/>
    </row>
    <row r="164" ht="20.25" customFormat="1" customHeight="1" s="242">
      <c r="A164" s="236" t="n">
        <v>2022</v>
      </c>
      <c r="B164" s="239" t="n">
        <v>1</v>
      </c>
      <c r="C164" s="240" t="n">
        <v>44570</v>
      </c>
      <c r="D164" s="240" t="n">
        <v>437</v>
      </c>
      <c r="E164" s="240" t="n">
        <v>375</v>
      </c>
      <c r="F164" s="241" t="inlineStr">
        <is>
          <t>LG32LM55\63</t>
        </is>
      </c>
      <c r="G164" t="inlineStr">
        <is>
          <t>FMLGEI32LM5563</t>
        </is>
      </c>
      <c r="H164" t="n">
        <v>168</v>
      </c>
      <c r="I164" s="243" t="n">
        <v>158.088</v>
      </c>
      <c r="J164" s="244" t="n">
        <v>179.928</v>
      </c>
      <c r="K164" s="245" t="n"/>
      <c r="L164" s="235" t="n"/>
      <c r="M164" s="235" t="n"/>
      <c r="N164" s="282">
        <f>IFERROR((L164-I164)/I164,"")</f>
        <v/>
      </c>
      <c r="O164" s="367" t="n"/>
      <c r="P164" s="367" t="n"/>
      <c r="Q164" s="367" t="n"/>
      <c r="R164" s="367" t="n"/>
      <c r="S164" s="367" t="n"/>
      <c r="T164" s="367" t="n"/>
      <c r="U164" s="367" t="n"/>
      <c r="V164" s="367" t="n"/>
      <c r="W164" s="367" t="n"/>
    </row>
    <row r="165" ht="20.25" customFormat="1" customHeight="1" s="242">
      <c r="A165" s="236" t="n">
        <v>2022</v>
      </c>
      <c r="B165" s="239" t="n">
        <v>1</v>
      </c>
      <c r="C165" s="240" t="n">
        <v>44570</v>
      </c>
      <c r="D165" s="240" t="n">
        <v>219</v>
      </c>
      <c r="E165" s="240" t="n">
        <v>295</v>
      </c>
      <c r="F165" s="241" t="inlineStr">
        <is>
          <t>غطاء صندوق سمك 20 ك فلات الجديدة</t>
        </is>
      </c>
      <c r="G165" t="inlineStr">
        <is>
          <t>FMBOXI20FC0000</t>
        </is>
      </c>
      <c r="H165" t="n">
        <v>114</v>
      </c>
      <c r="I165" s="243" t="n">
        <v>106.02</v>
      </c>
      <c r="J165" s="244" t="n">
        <v>121.98</v>
      </c>
      <c r="K165" s="245" t="n"/>
      <c r="L165" s="235" t="n"/>
      <c r="M165" s="235" t="n"/>
      <c r="N165" s="282">
        <f>IFERROR((L165-I165)/I165,"")</f>
        <v/>
      </c>
      <c r="O165" s="367" t="n"/>
      <c r="P165" s="367" t="n"/>
      <c r="Q165" s="367" t="n"/>
      <c r="R165" s="367" t="n"/>
      <c r="S165" s="367" t="n"/>
      <c r="T165" s="367" t="n"/>
      <c r="U165" s="367" t="n"/>
      <c r="V165" s="367" t="n"/>
      <c r="W165" s="367" t="n"/>
    </row>
    <row r="166" ht="20.25" customFormat="1" customHeight="1" s="242">
      <c r="A166" s="236" t="n">
        <v>2022</v>
      </c>
      <c r="B166" s="239" t="n">
        <v>1</v>
      </c>
      <c r="C166" s="240" t="n">
        <v>44570</v>
      </c>
      <c r="D166" s="240" t="n">
        <v>122</v>
      </c>
      <c r="E166" s="240" t="n">
        <v>47</v>
      </c>
      <c r="F166" s="241" t="inlineStr">
        <is>
          <t>LgWashing Mashine Base</t>
        </is>
      </c>
      <c r="G166" t="inlineStr">
        <is>
          <t>FMLGEI1000000</t>
        </is>
      </c>
      <c r="H166" t="n">
        <v>280</v>
      </c>
      <c r="I166" s="243" t="n">
        <v>267.4</v>
      </c>
      <c r="J166" s="244" t="n">
        <v>292.6</v>
      </c>
      <c r="K166" s="245" t="n"/>
      <c r="L166" s="235" t="n"/>
      <c r="M166" s="235" t="n"/>
      <c r="N166" s="282">
        <f>IFERROR((L166-I166)/I166,"")</f>
        <v/>
      </c>
      <c r="O166" s="367" t="n"/>
      <c r="P166" s="367" t="n"/>
      <c r="Q166" s="367" t="n"/>
      <c r="R166" s="367" t="n"/>
      <c r="S166" s="367" t="n"/>
      <c r="T166" s="367" t="n"/>
      <c r="U166" s="367" t="n"/>
      <c r="V166" s="367" t="n"/>
      <c r="W166" s="367" t="n"/>
    </row>
    <row r="167" ht="20.25" customFormat="1" customHeight="1" s="242">
      <c r="A167" s="236" t="n">
        <v>2022</v>
      </c>
      <c r="B167" s="239" t="n">
        <v>1</v>
      </c>
      <c r="C167" s="240" t="n">
        <v>44570</v>
      </c>
      <c r="D167" s="240" t="n">
        <v>50</v>
      </c>
      <c r="E167" s="240" t="n">
        <v>18</v>
      </c>
      <c r="F167" s="241" t="inlineStr">
        <is>
          <t>LgWashing machine (Angels)</t>
        </is>
      </c>
      <c r="G167" t="inlineStr">
        <is>
          <t>FMLGEI40000000</t>
        </is>
      </c>
      <c r="H167" t="n">
        <v>54</v>
      </c>
      <c r="I167" s="243" t="n">
        <v>51.57</v>
      </c>
      <c r="J167" s="244" t="n">
        <v>56.43</v>
      </c>
      <c r="K167" s="245" t="n"/>
      <c r="L167" s="235" t="n"/>
      <c r="M167" s="235" t="n"/>
      <c r="N167" s="282">
        <f>IFERROR((L167-I167)/I167,"")</f>
        <v/>
      </c>
      <c r="O167" s="367" t="n"/>
      <c r="P167" s="367" t="n"/>
      <c r="Q167" s="367" t="n"/>
      <c r="R167" s="367" t="n"/>
      <c r="S167" s="367" t="n"/>
      <c r="T167" s="367" t="n"/>
      <c r="U167" s="367" t="n"/>
      <c r="V167" s="367" t="n"/>
      <c r="W167" s="367" t="n"/>
    </row>
    <row r="168" ht="20.25" customFormat="1" customHeight="1" s="242">
      <c r="A168" s="236" t="n">
        <v>2022</v>
      </c>
      <c r="B168" s="239" t="n">
        <v>1</v>
      </c>
      <c r="C168" s="240" t="n">
        <v>44570</v>
      </c>
      <c r="D168" s="240" t="n">
        <v>647</v>
      </c>
      <c r="E168" s="240" t="n">
        <v>372</v>
      </c>
      <c r="F168" s="241" t="inlineStr">
        <is>
          <t>فوم جانب حمايه شمال</t>
        </is>
      </c>
      <c r="G168" t="inlineStr">
        <is>
          <t>FMDACI40000000</t>
        </is>
      </c>
      <c r="H168" t="n">
        <v>212</v>
      </c>
      <c r="I168" s="243" t="n">
        <v>197.16</v>
      </c>
      <c r="J168" s="244" t="n">
        <v>226.84</v>
      </c>
      <c r="K168" s="245" t="n"/>
      <c r="L168" s="235" t="n"/>
      <c r="M168" s="235" t="n"/>
      <c r="N168" s="282" t="n"/>
      <c r="O168" s="367" t="n"/>
      <c r="P168" s="367" t="n"/>
      <c r="Q168" s="367" t="n"/>
      <c r="R168" s="367" t="n"/>
      <c r="S168" s="367" t="n"/>
      <c r="T168" s="367" t="n"/>
      <c r="U168" s="367" t="n"/>
      <c r="V168" s="367" t="n"/>
      <c r="W168" s="367" t="n"/>
    </row>
    <row r="169" ht="20.25" customFormat="1" customHeight="1" s="242">
      <c r="A169" s="236" t="n">
        <v>2022</v>
      </c>
      <c r="B169" s="239" t="n">
        <v>1</v>
      </c>
      <c r="C169" s="240" t="n">
        <v>44570</v>
      </c>
      <c r="D169" s="240" t="n">
        <v>437</v>
      </c>
      <c r="E169" s="240" t="n">
        <v>375</v>
      </c>
      <c r="F169" s="241" t="inlineStr">
        <is>
          <t>LG32LM55\63</t>
        </is>
      </c>
      <c r="G169" t="inlineStr">
        <is>
          <t>FMLGEI32LM5563</t>
        </is>
      </c>
      <c r="H169" t="n">
        <v>168</v>
      </c>
      <c r="I169" s="243" t="n">
        <v>158.088</v>
      </c>
      <c r="J169" s="244" t="n">
        <v>179.928</v>
      </c>
      <c r="K169" s="245" t="n"/>
      <c r="L169" s="235" t="n"/>
      <c r="M169" s="235" t="n"/>
      <c r="N169" s="282" t="n"/>
      <c r="O169" s="367" t="n"/>
      <c r="P169" s="367" t="n"/>
      <c r="Q169" s="367" t="n"/>
      <c r="R169" s="367" t="n"/>
      <c r="S169" s="367" t="n"/>
      <c r="T169" s="367" t="n"/>
      <c r="U169" s="367" t="n"/>
      <c r="V169" s="367" t="n"/>
      <c r="W169" s="367" t="n"/>
    </row>
    <row r="170" ht="20.25" customFormat="1" customHeight="1" s="242">
      <c r="A170" s="236" t="n">
        <v>2022</v>
      </c>
      <c r="B170" s="239" t="n">
        <v>1</v>
      </c>
      <c r="C170" s="240" t="n">
        <v>44570</v>
      </c>
      <c r="D170" s="240" t="n">
        <v>50</v>
      </c>
      <c r="E170" s="240" t="n">
        <v>18</v>
      </c>
      <c r="F170" s="241" t="inlineStr">
        <is>
          <t>LgWashing machine (Angels)</t>
        </is>
      </c>
      <c r="G170" t="inlineStr">
        <is>
          <t>FMLGEI40000000</t>
        </is>
      </c>
      <c r="H170" t="n">
        <v>54</v>
      </c>
      <c r="I170" s="243" t="n">
        <v>51.57</v>
      </c>
      <c r="J170" s="244" t="n">
        <v>56.43</v>
      </c>
      <c r="K170" s="245" t="n"/>
      <c r="L170" s="235" t="n"/>
      <c r="M170" s="235" t="n"/>
      <c r="N170" s="282" t="n"/>
      <c r="O170" s="367" t="n"/>
      <c r="P170" s="367" t="n"/>
      <c r="Q170" s="367" t="n"/>
      <c r="R170" s="367" t="n"/>
      <c r="S170" s="367" t="n"/>
      <c r="T170" s="367" t="n"/>
      <c r="U170" s="367" t="n"/>
      <c r="V170" s="367" t="n"/>
      <c r="W170" s="367" t="n"/>
    </row>
    <row r="171" ht="14.25" customHeight="1" s="406">
      <c r="A171" t="n">
        <v>2022</v>
      </c>
      <c r="B171" t="n">
        <v>1</v>
      </c>
      <c r="C171" s="440" t="n">
        <v>44570</v>
      </c>
      <c r="D171" t="n">
        <v>49</v>
      </c>
      <c r="E171" t="n">
        <v>18</v>
      </c>
      <c r="F171" t="inlineStr">
        <is>
          <t xml:space="preserve"> LgWashing machine (Cover)</t>
        </is>
      </c>
      <c r="G171" t="inlineStr">
        <is>
          <t>FMLGEI20000000</t>
        </is>
      </c>
      <c r="H171" t="n">
        <v>100</v>
      </c>
      <c r="I171" t="n">
        <v>95.5</v>
      </c>
      <c r="J171" t="n">
        <v>104.5</v>
      </c>
    </row>
    <row r="172" ht="14.25" customHeight="1" s="406">
      <c r="A172" t="n">
        <v>2022</v>
      </c>
      <c r="B172" t="n">
        <v>1</v>
      </c>
      <c r="C172" s="440" t="n">
        <v>44570</v>
      </c>
      <c r="D172" t="n">
        <v>689</v>
      </c>
      <c r="E172" t="n">
        <v>124</v>
      </c>
      <c r="F172" t="inlineStr">
        <is>
          <t>لوحه غساله كيلوباترا</t>
        </is>
      </c>
      <c r="G172" t="inlineStr">
        <is>
          <t>FMDAII70CP0000</t>
        </is>
      </c>
      <c r="H172" t="n">
        <v>75</v>
      </c>
      <c r="I172" t="n">
        <v>67.5</v>
      </c>
      <c r="J172" t="n">
        <v>82.5</v>
      </c>
    </row>
    <row r="173" ht="14.25" customHeight="1" s="406">
      <c r="A173" t="n">
        <v>2022</v>
      </c>
      <c r="B173" t="n">
        <v>1</v>
      </c>
      <c r="C173" s="440" t="n">
        <v>44570</v>
      </c>
      <c r="D173" t="n">
        <v>10</v>
      </c>
      <c r="E173" t="n">
        <v>3</v>
      </c>
      <c r="F173" t="inlineStr">
        <is>
          <t>(إفتا)S1B1 1754501</t>
        </is>
      </c>
      <c r="G173" t="inlineStr">
        <is>
          <t>FMAFTI10000000</t>
        </is>
      </c>
      <c r="H173" t="n">
        <v>48</v>
      </c>
      <c r="I173" t="n">
        <v>44.64</v>
      </c>
      <c r="J173" t="n">
        <v>51.36</v>
      </c>
    </row>
    <row r="174" ht="14.25" customHeight="1" s="406">
      <c r="A174" t="n">
        <v>2022</v>
      </c>
      <c r="B174" t="n">
        <v>1</v>
      </c>
      <c r="C174" s="440" t="n">
        <v>44570</v>
      </c>
      <c r="D174" t="n">
        <v>225</v>
      </c>
      <c r="E174" t="n">
        <v>301</v>
      </c>
      <c r="F174" t="inlineStr">
        <is>
          <t>علبة 20 فلات الجديدة</t>
        </is>
      </c>
      <c r="G174" t="inlineStr">
        <is>
          <t>FMBOXI20FB0000</t>
        </is>
      </c>
      <c r="H174" t="n">
        <v>372</v>
      </c>
      <c r="I174" t="n">
        <v>345.96</v>
      </c>
      <c r="J174" t="n">
        <v>398.04</v>
      </c>
    </row>
    <row r="175" ht="14.25" customHeight="1" s="406">
      <c r="A175" t="n">
        <v>2022</v>
      </c>
      <c r="B175" t="n">
        <v>1</v>
      </c>
      <c r="C175" s="440" t="n">
        <v>44570</v>
      </c>
      <c r="D175" t="n">
        <v>10</v>
      </c>
      <c r="E175" t="n">
        <v>3</v>
      </c>
      <c r="F175" t="inlineStr">
        <is>
          <t>(إفتا)S1B1 1754501</t>
        </is>
      </c>
      <c r="G175" t="inlineStr">
        <is>
          <t>FMAFTI10000000</t>
        </is>
      </c>
      <c r="H175" t="n">
        <v>48</v>
      </c>
      <c r="I175" t="n">
        <v>44.64</v>
      </c>
      <c r="J175" t="n">
        <v>51.36</v>
      </c>
    </row>
    <row r="176" ht="14.25" customHeight="1" s="406">
      <c r="A176" t="n">
        <v>2022</v>
      </c>
      <c r="B176" t="n">
        <v>1</v>
      </c>
      <c r="C176" s="440" t="n">
        <v>44570</v>
      </c>
      <c r="D176" t="n">
        <v>646</v>
      </c>
      <c r="E176" t="n">
        <v>372</v>
      </c>
      <c r="F176" t="inlineStr">
        <is>
          <t>فوم جانب حمايه يمين</t>
        </is>
      </c>
      <c r="G176" t="inlineStr">
        <is>
          <t>FMDACI30000000</t>
        </is>
      </c>
      <c r="H176" t="n">
        <v>212</v>
      </c>
      <c r="I176" t="n">
        <v>197.16</v>
      </c>
      <c r="J176" t="n">
        <v>226.84</v>
      </c>
    </row>
    <row r="177">
      <c r="A177" t="n">
        <v>2022</v>
      </c>
      <c r="B177" t="n">
        <v>1</v>
      </c>
      <c r="C177" s="440" t="n">
        <v>44570</v>
      </c>
      <c r="D177" t="n">
        <v>254</v>
      </c>
      <c r="E177" t="n">
        <v>334</v>
      </c>
      <c r="F177" t="inlineStr">
        <is>
          <t>طقم سخان بلونايل ذو 4 اطقم</t>
        </is>
      </c>
      <c r="G177" t="inlineStr">
        <is>
          <t>FMDAHI40000000</t>
        </is>
      </c>
      <c r="H177" t="n">
        <v>203</v>
      </c>
      <c r="I177" t="n">
        <v>188.79</v>
      </c>
      <c r="J177" t="n">
        <v>217.21</v>
      </c>
    </row>
    <row r="178">
      <c r="A178" t="n">
        <v>2022</v>
      </c>
      <c r="B178" t="n">
        <v>1</v>
      </c>
      <c r="C178" s="440" t="n">
        <v>44570</v>
      </c>
      <c r="D178" t="n">
        <v>167</v>
      </c>
      <c r="E178" t="n">
        <v>243</v>
      </c>
      <c r="F178" t="inlineStr">
        <is>
          <t>فوم صندوق سمك 35 ك</t>
        </is>
      </c>
      <c r="G178" t="inlineStr">
        <is>
          <t>FMBOXI35000000</t>
        </is>
      </c>
      <c r="H178" t="n">
        <v>888</v>
      </c>
      <c r="I178" t="n">
        <v>825.84</v>
      </c>
      <c r="J178" t="n">
        <v>950.16</v>
      </c>
    </row>
    <row r="179">
      <c r="A179" t="n">
        <v>2022</v>
      </c>
      <c r="B179" t="n">
        <v>1</v>
      </c>
      <c r="C179" s="440" t="n">
        <v>44570</v>
      </c>
      <c r="D179" t="n">
        <v>688</v>
      </c>
      <c r="E179" t="n">
        <v>124</v>
      </c>
      <c r="F179" t="inlineStr">
        <is>
          <t>قاعدة غسالة كيلوباترا</t>
        </is>
      </c>
      <c r="G179" t="inlineStr">
        <is>
          <t>FMDAII10CP0000</t>
        </is>
      </c>
      <c r="H179" t="n">
        <v>200</v>
      </c>
      <c r="I179" t="n">
        <v>180</v>
      </c>
      <c r="J179" t="n">
        <v>220</v>
      </c>
    </row>
    <row r="180">
      <c r="A180" t="n">
        <v>2022</v>
      </c>
      <c r="B180" t="n">
        <v>1</v>
      </c>
      <c r="C180" s="440" t="n">
        <v>44570</v>
      </c>
      <c r="D180" t="n">
        <v>167</v>
      </c>
      <c r="E180" t="n">
        <v>243</v>
      </c>
      <c r="F180" t="inlineStr">
        <is>
          <t>فوم صندوق سمك 35 ك</t>
        </is>
      </c>
      <c r="G180" t="inlineStr">
        <is>
          <t>FMBOXI35000000</t>
        </is>
      </c>
      <c r="H180" t="n">
        <v>888</v>
      </c>
      <c r="I180" t="n">
        <v>825.84</v>
      </c>
      <c r="J180" t="n">
        <v>950.16</v>
      </c>
    </row>
    <row r="181">
      <c r="A181" t="n">
        <v>2022</v>
      </c>
      <c r="B181" t="n">
        <v>1</v>
      </c>
      <c r="C181" s="440" t="n">
        <v>44570</v>
      </c>
      <c r="D181" t="n">
        <v>557</v>
      </c>
      <c r="E181" t="n">
        <v>384</v>
      </c>
      <c r="F181" t="inlineStr">
        <is>
          <t>LGLG65UM73 LR</t>
        </is>
      </c>
      <c r="G181" t="inlineStr">
        <is>
          <t>FMLGEI65UM7302</t>
        </is>
      </c>
      <c r="H181" t="n">
        <v>182</v>
      </c>
      <c r="I181" t="n">
        <v>171.262</v>
      </c>
      <c r="J181" t="n">
        <v>194.922</v>
      </c>
    </row>
    <row r="182">
      <c r="A182" t="n">
        <v>2022</v>
      </c>
      <c r="B182" t="n">
        <v>1</v>
      </c>
      <c r="C182" s="440" t="n">
        <v>44570</v>
      </c>
      <c r="D182" t="n">
        <v>160</v>
      </c>
      <c r="E182" t="n">
        <v>236</v>
      </c>
      <c r="F182" t="inlineStr">
        <is>
          <t>فوم طقم رويال جاز المعدل</t>
        </is>
      </c>
      <c r="G182" t="inlineStr">
        <is>
          <t>FMROGI20000000</t>
        </is>
      </c>
      <c r="H182" t="n">
        <v>200</v>
      </c>
      <c r="I182" t="n">
        <v>186</v>
      </c>
      <c r="J182" t="n">
        <v>214</v>
      </c>
    </row>
    <row r="183">
      <c r="A183" t="n">
        <v>2022</v>
      </c>
      <c r="B183" t="n">
        <v>1</v>
      </c>
      <c r="C183" s="440" t="n">
        <v>44570</v>
      </c>
      <c r="D183" t="n">
        <v>647</v>
      </c>
      <c r="E183" t="n">
        <v>372</v>
      </c>
      <c r="F183" t="inlineStr">
        <is>
          <t>فوم جانب حمايه شمال</t>
        </is>
      </c>
      <c r="G183" t="inlineStr">
        <is>
          <t>FMDACI40000000</t>
        </is>
      </c>
      <c r="H183" t="n">
        <v>212</v>
      </c>
      <c r="I183" t="n">
        <v>197.16</v>
      </c>
      <c r="J183" t="n">
        <v>226.84</v>
      </c>
    </row>
    <row r="184">
      <c r="A184" t="n">
        <v>2022</v>
      </c>
      <c r="B184" t="n">
        <v>1</v>
      </c>
      <c r="C184" s="440" t="n">
        <v>44570</v>
      </c>
      <c r="D184" t="n">
        <v>556</v>
      </c>
      <c r="E184" t="n">
        <v>384</v>
      </c>
      <c r="F184" t="inlineStr">
        <is>
          <t>LG 65 UM 73 top&amp;bottom</t>
        </is>
      </c>
      <c r="G184" t="inlineStr">
        <is>
          <t>FMLGEI65UM7301</t>
        </is>
      </c>
      <c r="H184" t="n">
        <v>1066</v>
      </c>
      <c r="I184" t="n">
        <v>1003.106</v>
      </c>
      <c r="J184" t="n">
        <v>1141.686</v>
      </c>
    </row>
    <row r="185">
      <c r="A185" t="n">
        <v>2022</v>
      </c>
      <c r="B185" t="n">
        <v>1</v>
      </c>
      <c r="C185" s="440" t="n">
        <v>44571</v>
      </c>
      <c r="D185" t="n">
        <v>674</v>
      </c>
      <c r="E185" t="n">
        <v>425</v>
      </c>
      <c r="F185" t="inlineStr">
        <is>
          <t>LgWashing Mashine Base (VIVACHE)</t>
        </is>
      </c>
      <c r="G185" t="inlineStr">
        <is>
          <t>FMLGEI10000000</t>
        </is>
      </c>
      <c r="H185" t="n">
        <v>256</v>
      </c>
      <c r="I185" t="n">
        <v>240.896</v>
      </c>
      <c r="J185" t="n">
        <v>274.176</v>
      </c>
    </row>
    <row r="186">
      <c r="A186" t="n">
        <v>2022</v>
      </c>
      <c r="B186" t="n">
        <v>1</v>
      </c>
      <c r="C186" s="440" t="n">
        <v>44571</v>
      </c>
      <c r="D186" t="n">
        <v>122</v>
      </c>
      <c r="E186" t="n">
        <v>47</v>
      </c>
      <c r="F186" t="inlineStr">
        <is>
          <t>LgWashing Mashine Base</t>
        </is>
      </c>
      <c r="G186" t="inlineStr">
        <is>
          <t>FMLGEI1000000</t>
        </is>
      </c>
      <c r="H186" t="n">
        <v>280</v>
      </c>
      <c r="I186" t="n">
        <v>267.4</v>
      </c>
      <c r="J186" t="n">
        <v>292.6</v>
      </c>
    </row>
    <row r="187">
      <c r="A187" t="n">
        <v>2022</v>
      </c>
      <c r="B187" t="n">
        <v>1</v>
      </c>
      <c r="C187" s="440" t="n">
        <v>44571</v>
      </c>
      <c r="D187" t="n">
        <v>556</v>
      </c>
      <c r="E187" t="n">
        <v>384</v>
      </c>
      <c r="F187" t="inlineStr">
        <is>
          <t>LG 65 UM 73 top&amp;bottom</t>
        </is>
      </c>
      <c r="G187" t="inlineStr">
        <is>
          <t>FMLGEI65UM7301</t>
        </is>
      </c>
      <c r="H187" t="n">
        <v>1066</v>
      </c>
      <c r="I187" t="n">
        <v>1003.106</v>
      </c>
      <c r="J187" t="n">
        <v>1141.686</v>
      </c>
    </row>
    <row r="188">
      <c r="A188" t="n">
        <v>2022</v>
      </c>
      <c r="B188" t="n">
        <v>1</v>
      </c>
      <c r="C188" s="440" t="n">
        <v>44571</v>
      </c>
      <c r="D188" t="n">
        <v>50</v>
      </c>
      <c r="E188" t="n">
        <v>18</v>
      </c>
      <c r="F188" t="inlineStr">
        <is>
          <t>LgWashing machine (Angels)</t>
        </is>
      </c>
      <c r="G188" t="inlineStr">
        <is>
          <t>FMLGEI40000000</t>
        </is>
      </c>
      <c r="H188" t="n">
        <v>54</v>
      </c>
      <c r="I188" t="n">
        <v>51.57</v>
      </c>
      <c r="J188" t="n">
        <v>56.43</v>
      </c>
    </row>
    <row r="189">
      <c r="A189" t="n">
        <v>2022</v>
      </c>
      <c r="B189" t="n">
        <v>1</v>
      </c>
      <c r="C189" s="440" t="n">
        <v>44571</v>
      </c>
      <c r="D189" t="n">
        <v>225</v>
      </c>
      <c r="E189" t="n">
        <v>301</v>
      </c>
      <c r="F189" t="inlineStr">
        <is>
          <t>علبة 20 فلات الجديدة</t>
        </is>
      </c>
      <c r="G189" t="inlineStr">
        <is>
          <t>FMBOXI20FB0000</t>
        </is>
      </c>
      <c r="H189" t="n">
        <v>372</v>
      </c>
      <c r="I189" t="n">
        <v>345.96</v>
      </c>
      <c r="J189" t="n">
        <v>398.04</v>
      </c>
    </row>
    <row r="190">
      <c r="A190" t="n">
        <v>2022</v>
      </c>
      <c r="B190" t="n">
        <v>1</v>
      </c>
      <c r="C190" s="440" t="n">
        <v>44571</v>
      </c>
      <c r="D190" t="n">
        <v>669</v>
      </c>
      <c r="E190" t="n">
        <v>423</v>
      </c>
      <c r="F190" t="inlineStr">
        <is>
          <t>LG65UP77_TB</t>
        </is>
      </c>
      <c r="G190" t="inlineStr">
        <is>
          <t>FMLGEI065UP770</t>
        </is>
      </c>
      <c r="H190" t="n">
        <v>954</v>
      </c>
      <c r="I190" t="n">
        <v>897.7140000000001</v>
      </c>
      <c r="J190" t="n">
        <v>1021.734</v>
      </c>
    </row>
    <row r="191">
      <c r="A191" t="n">
        <v>2022</v>
      </c>
      <c r="B191" t="n">
        <v>1</v>
      </c>
      <c r="C191" s="440" t="n">
        <v>44571</v>
      </c>
      <c r="D191" t="n">
        <v>557</v>
      </c>
      <c r="E191" t="n">
        <v>384</v>
      </c>
      <c r="F191" t="inlineStr">
        <is>
          <t>LGLG65UM73 LR</t>
        </is>
      </c>
      <c r="G191" t="inlineStr">
        <is>
          <t>FMLGEI65UM7302</t>
        </is>
      </c>
      <c r="H191" t="n">
        <v>182</v>
      </c>
      <c r="I191" t="n">
        <v>171.262</v>
      </c>
      <c r="J191" t="n">
        <v>194.922</v>
      </c>
    </row>
    <row r="192">
      <c r="A192" t="n">
        <v>2022</v>
      </c>
      <c r="B192" t="n">
        <v>1</v>
      </c>
      <c r="C192" s="440" t="n">
        <v>44571</v>
      </c>
      <c r="D192" t="n">
        <v>50</v>
      </c>
      <c r="E192" t="n">
        <v>18</v>
      </c>
      <c r="F192" t="inlineStr">
        <is>
          <t>LgWashing machine (Angels)</t>
        </is>
      </c>
      <c r="G192" t="inlineStr">
        <is>
          <t>FMLGEI40000000</t>
        </is>
      </c>
      <c r="H192" t="n">
        <v>54</v>
      </c>
      <c r="I192" t="n">
        <v>51.57</v>
      </c>
      <c r="J192" t="n">
        <v>56.43</v>
      </c>
    </row>
    <row r="193">
      <c r="A193" t="n">
        <v>2022</v>
      </c>
      <c r="B193" t="n">
        <v>1</v>
      </c>
      <c r="C193" s="440" t="n">
        <v>44571</v>
      </c>
      <c r="D193" t="n">
        <v>669</v>
      </c>
      <c r="E193" t="n">
        <v>423</v>
      </c>
      <c r="F193" t="inlineStr">
        <is>
          <t>LG65UP77_TB</t>
        </is>
      </c>
      <c r="G193" t="inlineStr">
        <is>
          <t>FMLGEI065UP770</t>
        </is>
      </c>
      <c r="H193" t="n">
        <v>954</v>
      </c>
      <c r="I193" t="n">
        <v>897.7140000000001</v>
      </c>
      <c r="J193" t="n">
        <v>1021.734</v>
      </c>
    </row>
    <row r="194">
      <c r="A194" t="n">
        <v>2022</v>
      </c>
      <c r="B194" t="n">
        <v>1</v>
      </c>
      <c r="C194" s="440" t="n">
        <v>44571</v>
      </c>
      <c r="D194" t="n">
        <v>438</v>
      </c>
      <c r="E194" t="n">
        <v>376</v>
      </c>
      <c r="F194" t="inlineStr">
        <is>
          <t xml:space="preserve">LG43LM63/UM73 </t>
        </is>
      </c>
      <c r="G194" t="inlineStr">
        <is>
          <t>FMLGEI43LM6373</t>
        </is>
      </c>
      <c r="H194" t="n">
        <v>335</v>
      </c>
      <c r="I194" t="n">
        <v>315.235</v>
      </c>
      <c r="J194" t="n">
        <v>358.785</v>
      </c>
    </row>
    <row r="195">
      <c r="A195" t="n">
        <v>2022</v>
      </c>
      <c r="B195" t="n">
        <v>1</v>
      </c>
      <c r="C195" s="440" t="n">
        <v>44571</v>
      </c>
      <c r="D195" t="n">
        <v>219</v>
      </c>
      <c r="E195" t="n">
        <v>295</v>
      </c>
      <c r="F195" t="inlineStr">
        <is>
          <t>غطاء صندوق سمك 20 ك فلات الجديدة</t>
        </is>
      </c>
      <c r="G195" t="inlineStr">
        <is>
          <t>FMBOXI20FC0000</t>
        </is>
      </c>
      <c r="H195" t="n">
        <v>114</v>
      </c>
      <c r="I195" t="n">
        <v>106.02</v>
      </c>
      <c r="J195" t="n">
        <v>121.98</v>
      </c>
    </row>
    <row r="196">
      <c r="A196" t="n">
        <v>2022</v>
      </c>
      <c r="B196" t="n">
        <v>1</v>
      </c>
      <c r="C196" s="440" t="n">
        <v>44571</v>
      </c>
      <c r="D196" t="n">
        <v>254</v>
      </c>
      <c r="E196" t="n">
        <v>334</v>
      </c>
      <c r="F196" t="inlineStr">
        <is>
          <t>طقم سخان بلونايل ذو 4 اطقم</t>
        </is>
      </c>
      <c r="G196" t="inlineStr">
        <is>
          <t>FMDAHI40000000</t>
        </is>
      </c>
      <c r="H196" t="n">
        <v>203</v>
      </c>
      <c r="I196" t="n">
        <v>188.79</v>
      </c>
      <c r="J196" t="n">
        <v>217.21</v>
      </c>
    </row>
    <row r="197">
      <c r="A197" t="n">
        <v>2022</v>
      </c>
      <c r="B197" t="n">
        <v>1</v>
      </c>
      <c r="C197" s="440" t="n">
        <v>44571</v>
      </c>
      <c r="D197" t="n">
        <v>438</v>
      </c>
      <c r="E197" t="n">
        <v>376</v>
      </c>
      <c r="F197" t="inlineStr">
        <is>
          <t xml:space="preserve">LG43LM63/UM73 </t>
        </is>
      </c>
      <c r="G197" t="inlineStr">
        <is>
          <t>FMLGEI43LM6373</t>
        </is>
      </c>
      <c r="H197" t="n">
        <v>335</v>
      </c>
      <c r="I197" t="n">
        <v>315.235</v>
      </c>
      <c r="J197" t="n">
        <v>358.785</v>
      </c>
    </row>
    <row r="198">
      <c r="A198" t="n">
        <v>2022</v>
      </c>
      <c r="B198" t="n">
        <v>1</v>
      </c>
      <c r="C198" s="440" t="n">
        <v>44571</v>
      </c>
      <c r="D198" t="n">
        <v>49</v>
      </c>
      <c r="E198" t="n">
        <v>18</v>
      </c>
      <c r="F198" t="inlineStr">
        <is>
          <t xml:space="preserve"> LgWashing machine (Cover)</t>
        </is>
      </c>
      <c r="G198" t="inlineStr">
        <is>
          <t>FMLGEI20000000</t>
        </is>
      </c>
      <c r="H198" t="n">
        <v>100</v>
      </c>
      <c r="I198" t="n">
        <v>95.5</v>
      </c>
      <c r="J198" t="n">
        <v>104.5</v>
      </c>
    </row>
    <row r="199">
      <c r="A199" t="n">
        <v>2022</v>
      </c>
      <c r="B199" t="n">
        <v>1</v>
      </c>
      <c r="C199" s="440" t="n">
        <v>44571</v>
      </c>
      <c r="D199" t="n">
        <v>160</v>
      </c>
      <c r="E199" t="n">
        <v>236</v>
      </c>
      <c r="F199" t="inlineStr">
        <is>
          <t>فوم طقم رويال جاز المعدل</t>
        </is>
      </c>
      <c r="G199" t="inlineStr">
        <is>
          <t>FMROGI20000000</t>
        </is>
      </c>
      <c r="H199" t="n">
        <v>200</v>
      </c>
      <c r="I199" t="n">
        <v>186</v>
      </c>
      <c r="J199" t="n">
        <v>214</v>
      </c>
    </row>
    <row r="200">
      <c r="A200" t="n">
        <v>2022</v>
      </c>
      <c r="B200" t="n">
        <v>1</v>
      </c>
      <c r="C200" s="440" t="n">
        <v>44572</v>
      </c>
      <c r="D200" t="n">
        <v>647</v>
      </c>
      <c r="E200" t="n">
        <v>372</v>
      </c>
      <c r="F200" t="inlineStr">
        <is>
          <t>فوم جانب حمايه شمال</t>
        </is>
      </c>
      <c r="G200" t="inlineStr">
        <is>
          <t>FMDACI40000000</t>
        </is>
      </c>
      <c r="H200" t="n">
        <v>212</v>
      </c>
      <c r="I200" t="n">
        <v>197.16</v>
      </c>
      <c r="J200" t="n">
        <v>226.84</v>
      </c>
    </row>
    <row r="201">
      <c r="A201" t="n">
        <v>2022</v>
      </c>
      <c r="B201" t="n">
        <v>1</v>
      </c>
      <c r="C201" s="440" t="n">
        <v>44572</v>
      </c>
      <c r="D201" t="n">
        <v>122</v>
      </c>
      <c r="E201" t="n">
        <v>47</v>
      </c>
      <c r="F201" t="inlineStr">
        <is>
          <t>LgWashing Mashine Base</t>
        </is>
      </c>
      <c r="G201" t="inlineStr">
        <is>
          <t>FMLGEI1000000</t>
        </is>
      </c>
      <c r="H201" t="n">
        <v>280</v>
      </c>
      <c r="I201" t="n">
        <v>267.4</v>
      </c>
      <c r="J201" t="n">
        <v>292.6</v>
      </c>
    </row>
    <row r="202">
      <c r="A202" t="n">
        <v>2022</v>
      </c>
      <c r="B202" t="n">
        <v>1</v>
      </c>
      <c r="C202" s="440" t="n">
        <v>44572</v>
      </c>
      <c r="D202" t="n">
        <v>647</v>
      </c>
      <c r="E202" t="n">
        <v>372</v>
      </c>
      <c r="F202" t="inlineStr">
        <is>
          <t>فوم جانب حمايه شمال</t>
        </is>
      </c>
      <c r="G202" t="inlineStr">
        <is>
          <t>FMDACI40000000</t>
        </is>
      </c>
      <c r="H202" t="n">
        <v>212</v>
      </c>
      <c r="I202" t="n">
        <v>197.16</v>
      </c>
      <c r="J202" t="n">
        <v>226.84</v>
      </c>
    </row>
    <row r="203">
      <c r="A203" t="n">
        <v>2022</v>
      </c>
      <c r="B203" t="n">
        <v>1</v>
      </c>
      <c r="C203" s="440" t="n">
        <v>44572</v>
      </c>
      <c r="D203" t="n">
        <v>669</v>
      </c>
      <c r="E203" t="n">
        <v>423</v>
      </c>
      <c r="F203" t="inlineStr">
        <is>
          <t>LG65UP77_TB</t>
        </is>
      </c>
      <c r="G203" t="inlineStr">
        <is>
          <t>FMLGEI065UP770</t>
        </is>
      </c>
      <c r="H203" t="n">
        <v>954</v>
      </c>
      <c r="I203" t="n">
        <v>897.7140000000001</v>
      </c>
      <c r="J203" t="n">
        <v>1021.734</v>
      </c>
    </row>
    <row r="204">
      <c r="A204" t="n">
        <v>2022</v>
      </c>
      <c r="B204" t="n">
        <v>1</v>
      </c>
      <c r="C204" s="440" t="n">
        <v>44572</v>
      </c>
      <c r="D204" t="n">
        <v>660</v>
      </c>
      <c r="E204" t="n">
        <v>417</v>
      </c>
      <c r="F204" t="inlineStr">
        <is>
          <t>MFZ67207201 75UP77 TOP-BOTTOM</t>
        </is>
      </c>
      <c r="G204" t="inlineStr">
        <is>
          <t>FMLGEI075UP770</t>
        </is>
      </c>
      <c r="H204" t="n">
        <v>1265</v>
      </c>
      <c r="I204" t="n">
        <v>1190.365</v>
      </c>
      <c r="J204" t="n">
        <v>1354.815</v>
      </c>
    </row>
    <row r="205">
      <c r="A205" t="n">
        <v>2022</v>
      </c>
      <c r="B205" t="n">
        <v>1</v>
      </c>
      <c r="C205" s="440" t="n">
        <v>44572</v>
      </c>
      <c r="D205" t="n">
        <v>49</v>
      </c>
      <c r="E205" t="n">
        <v>18</v>
      </c>
      <c r="F205" t="inlineStr">
        <is>
          <t xml:space="preserve"> LgWashing machine (Cover)</t>
        </is>
      </c>
      <c r="G205" t="inlineStr">
        <is>
          <t>FMLGEI20000000</t>
        </is>
      </c>
      <c r="H205" t="n">
        <v>100</v>
      </c>
      <c r="I205" t="n">
        <v>95.5</v>
      </c>
      <c r="J205" t="n">
        <v>104.5</v>
      </c>
    </row>
    <row r="206">
      <c r="A206" t="n">
        <v>2022</v>
      </c>
      <c r="B206" t="n">
        <v>1</v>
      </c>
      <c r="C206" s="440" t="n">
        <v>44572</v>
      </c>
      <c r="D206" t="n">
        <v>556</v>
      </c>
      <c r="E206" t="n">
        <v>384</v>
      </c>
      <c r="F206" t="inlineStr">
        <is>
          <t>LG 65 UM 73 top&amp;bottom</t>
        </is>
      </c>
      <c r="G206" t="inlineStr">
        <is>
          <t>FMLGEI65UM7301</t>
        </is>
      </c>
      <c r="H206" t="n">
        <v>1066</v>
      </c>
      <c r="I206" t="n">
        <v>1003.106</v>
      </c>
      <c r="J206" t="n">
        <v>1141.686</v>
      </c>
    </row>
    <row r="207">
      <c r="A207" t="n">
        <v>2022</v>
      </c>
      <c r="B207" t="n">
        <v>1</v>
      </c>
      <c r="C207" s="440" t="n">
        <v>44572</v>
      </c>
      <c r="D207" t="n">
        <v>50</v>
      </c>
      <c r="E207" t="n">
        <v>18</v>
      </c>
      <c r="F207" t="inlineStr">
        <is>
          <t>LgWashing machine (Angels)</t>
        </is>
      </c>
      <c r="G207" t="inlineStr">
        <is>
          <t>FMLGEI40000000</t>
        </is>
      </c>
      <c r="H207" t="n">
        <v>54</v>
      </c>
      <c r="I207" t="n">
        <v>51.57</v>
      </c>
      <c r="J207" t="n">
        <v>56.43</v>
      </c>
    </row>
    <row r="208">
      <c r="A208" t="n">
        <v>2022</v>
      </c>
      <c r="B208" t="n">
        <v>1</v>
      </c>
      <c r="C208" s="440" t="n">
        <v>44572</v>
      </c>
      <c r="D208" t="n">
        <v>449</v>
      </c>
      <c r="E208" t="n">
        <v>382</v>
      </c>
      <c r="F208" t="inlineStr">
        <is>
          <t>FRONT 43LM63</t>
        </is>
      </c>
      <c r="G208" t="inlineStr">
        <is>
          <t>FMLGEI43LM63FR</t>
        </is>
      </c>
      <c r="H208" t="n">
        <v>46</v>
      </c>
      <c r="I208" t="n">
        <v>40.986</v>
      </c>
      <c r="J208" t="n">
        <v>50.048</v>
      </c>
    </row>
    <row r="209">
      <c r="A209" t="n">
        <v>2022</v>
      </c>
      <c r="B209" t="n">
        <v>1</v>
      </c>
      <c r="C209" s="440" t="n">
        <v>44572</v>
      </c>
      <c r="D209" t="n">
        <v>142</v>
      </c>
      <c r="E209" t="n">
        <v>214</v>
      </c>
      <c r="F209" t="inlineStr">
        <is>
          <t>فوم قاعده 60*60</t>
        </is>
      </c>
      <c r="G209" t="inlineStr">
        <is>
          <t>FMDACI16060000</t>
        </is>
      </c>
      <c r="H209" t="n">
        <v>351</v>
      </c>
      <c r="I209" t="n">
        <v>326.43</v>
      </c>
      <c r="J209" t="n">
        <v>375.57</v>
      </c>
    </row>
    <row r="210">
      <c r="A210" t="n">
        <v>2022</v>
      </c>
      <c r="B210" t="n">
        <v>1</v>
      </c>
      <c r="C210" s="440" t="n">
        <v>44572</v>
      </c>
      <c r="D210" t="n">
        <v>668</v>
      </c>
      <c r="E210" t="n">
        <v>422</v>
      </c>
      <c r="F210" t="inlineStr">
        <is>
          <t>LG 65UP77 FRONT</t>
        </is>
      </c>
      <c r="G210" t="inlineStr">
        <is>
          <t>FMLGEI365UP770</t>
        </is>
      </c>
      <c r="H210" t="n">
        <v>103</v>
      </c>
      <c r="I210" t="n">
        <v>96.923</v>
      </c>
      <c r="J210" t="n">
        <v>110.313</v>
      </c>
    </row>
    <row r="211">
      <c r="A211" t="n">
        <v>2022</v>
      </c>
      <c r="B211" t="n">
        <v>1</v>
      </c>
      <c r="C211" s="440" t="n">
        <v>44572</v>
      </c>
      <c r="D211" t="n">
        <v>254</v>
      </c>
      <c r="E211" t="n">
        <v>334</v>
      </c>
      <c r="F211" t="inlineStr">
        <is>
          <t>طقم سخان بلونايل ذو 4 اطقم</t>
        </is>
      </c>
      <c r="G211" t="inlineStr">
        <is>
          <t>FMDAHI40000000</t>
        </is>
      </c>
      <c r="H211" t="n">
        <v>203</v>
      </c>
      <c r="I211" t="n">
        <v>188.79</v>
      </c>
      <c r="J211" t="n">
        <v>217.21</v>
      </c>
    </row>
    <row r="212">
      <c r="A212" t="n">
        <v>2022</v>
      </c>
      <c r="B212" t="n">
        <v>1</v>
      </c>
      <c r="C212" s="440" t="n">
        <v>44572</v>
      </c>
      <c r="D212" t="n">
        <v>674</v>
      </c>
      <c r="E212" t="n">
        <v>425</v>
      </c>
      <c r="F212" t="inlineStr">
        <is>
          <t>LgWashing Mashine Base (VIVACHE)</t>
        </is>
      </c>
      <c r="G212" t="inlineStr">
        <is>
          <t>FMLGEI10000000</t>
        </is>
      </c>
      <c r="H212" t="n">
        <v>256</v>
      </c>
      <c r="I212" t="n">
        <v>240.896</v>
      </c>
      <c r="J212" t="n">
        <v>274.176</v>
      </c>
    </row>
    <row r="213">
      <c r="A213" t="n">
        <v>2022</v>
      </c>
      <c r="B213" t="n">
        <v>1</v>
      </c>
      <c r="C213" s="440" t="n">
        <v>44572</v>
      </c>
      <c r="D213" t="n">
        <v>557</v>
      </c>
      <c r="E213" t="n">
        <v>384</v>
      </c>
      <c r="F213" t="inlineStr">
        <is>
          <t>LGLG65UM73 LR</t>
        </is>
      </c>
      <c r="G213" t="inlineStr">
        <is>
          <t>FMLGEI65UM7302</t>
        </is>
      </c>
      <c r="H213" t="n">
        <v>182</v>
      </c>
      <c r="I213" t="n">
        <v>171.262</v>
      </c>
      <c r="J213" t="n">
        <v>194.922</v>
      </c>
    </row>
    <row r="214">
      <c r="A214" t="n">
        <v>2022</v>
      </c>
      <c r="B214" t="n">
        <v>1</v>
      </c>
      <c r="C214" s="440" t="n">
        <v>44572</v>
      </c>
      <c r="D214" t="n">
        <v>669</v>
      </c>
      <c r="E214" t="n">
        <v>423</v>
      </c>
      <c r="F214" t="inlineStr">
        <is>
          <t>LG65UP77_TB</t>
        </is>
      </c>
      <c r="G214" t="inlineStr">
        <is>
          <t>FMLGEI065UP770</t>
        </is>
      </c>
      <c r="H214" t="n">
        <v>954</v>
      </c>
      <c r="I214" t="n">
        <v>897.7140000000001</v>
      </c>
      <c r="J214" t="n">
        <v>1021.734</v>
      </c>
    </row>
    <row r="215">
      <c r="A215" t="n">
        <v>2022</v>
      </c>
      <c r="B215" t="n">
        <v>1</v>
      </c>
      <c r="C215" s="440" t="n">
        <v>44572</v>
      </c>
      <c r="D215" t="n">
        <v>661</v>
      </c>
      <c r="E215" t="n">
        <v>417</v>
      </c>
      <c r="F215" t="inlineStr">
        <is>
          <t xml:space="preserve"> MFZ67207201 75UP77Side</t>
        </is>
      </c>
      <c r="G215" t="inlineStr">
        <is>
          <t>FMLGEI475UP770</t>
        </is>
      </c>
      <c r="H215" t="n">
        <v>138</v>
      </c>
      <c r="I215" t="n">
        <v>129.858</v>
      </c>
      <c r="J215" t="n">
        <v>147.798</v>
      </c>
    </row>
    <row r="216">
      <c r="A216" t="n">
        <v>2022</v>
      </c>
      <c r="B216" t="n">
        <v>1</v>
      </c>
      <c r="C216" s="440" t="n">
        <v>44572</v>
      </c>
      <c r="D216" t="n">
        <v>225</v>
      </c>
      <c r="E216" t="n">
        <v>301</v>
      </c>
      <c r="F216" t="inlineStr">
        <is>
          <t>علبة 20 فلات الجديدة</t>
        </is>
      </c>
      <c r="G216" t="inlineStr">
        <is>
          <t>FMBOXI20FB0000</t>
        </is>
      </c>
      <c r="H216" t="n">
        <v>372</v>
      </c>
      <c r="I216" t="n">
        <v>345.96</v>
      </c>
      <c r="J216" t="n">
        <v>398.04</v>
      </c>
    </row>
    <row r="217">
      <c r="A217" t="n">
        <v>2022</v>
      </c>
      <c r="B217" t="n">
        <v>1</v>
      </c>
      <c r="C217" s="440" t="n">
        <v>44572</v>
      </c>
      <c r="D217" t="n">
        <v>440</v>
      </c>
      <c r="E217" t="n">
        <v>378</v>
      </c>
      <c r="F217" t="inlineStr">
        <is>
          <t>فوم طقم سخان زانوسى</t>
        </is>
      </c>
      <c r="G217" t="inlineStr">
        <is>
          <t>FMDAHIN30000000</t>
        </is>
      </c>
      <c r="H217" t="n">
        <v>258</v>
      </c>
      <c r="I217" t="n">
        <v>239.94</v>
      </c>
      <c r="J217" t="n">
        <v>276.06</v>
      </c>
    </row>
    <row r="218">
      <c r="A218" t="n">
        <v>2022</v>
      </c>
      <c r="B218" t="n">
        <v>1</v>
      </c>
      <c r="C218" s="440" t="n">
        <v>44572</v>
      </c>
      <c r="D218" t="n">
        <v>660</v>
      </c>
      <c r="E218" t="n">
        <v>417</v>
      </c>
      <c r="F218" t="inlineStr">
        <is>
          <t>MFZ67207201 75UP77 TOP-BOTTOM</t>
        </is>
      </c>
      <c r="G218" t="inlineStr">
        <is>
          <t>FMLGEI075UP770</t>
        </is>
      </c>
      <c r="H218" t="n">
        <v>1265</v>
      </c>
      <c r="I218" t="n">
        <v>1190.365</v>
      </c>
      <c r="J218" t="n">
        <v>1354.815</v>
      </c>
    </row>
    <row r="219">
      <c r="A219" t="n">
        <v>2022</v>
      </c>
      <c r="B219" t="n">
        <v>1</v>
      </c>
      <c r="C219" s="440" t="n">
        <v>44572</v>
      </c>
      <c r="D219" t="n">
        <v>438</v>
      </c>
      <c r="E219" t="n">
        <v>376</v>
      </c>
      <c r="F219" t="inlineStr">
        <is>
          <t xml:space="preserve">LG43LM63/UM73 </t>
        </is>
      </c>
      <c r="G219" t="inlineStr">
        <is>
          <t>FMLGEI43LM6373</t>
        </is>
      </c>
      <c r="H219" t="n">
        <v>335</v>
      </c>
      <c r="I219" t="n">
        <v>315.235</v>
      </c>
      <c r="J219" t="n">
        <v>358.785</v>
      </c>
    </row>
    <row r="220">
      <c r="A220" t="n">
        <v>2022</v>
      </c>
      <c r="B220" t="n">
        <v>1</v>
      </c>
      <c r="C220" s="440" t="n">
        <v>44572</v>
      </c>
      <c r="D220" t="n">
        <v>646</v>
      </c>
      <c r="E220" t="n">
        <v>372</v>
      </c>
      <c r="F220" t="inlineStr">
        <is>
          <t>فوم جانب حمايه يمين</t>
        </is>
      </c>
      <c r="G220" t="inlineStr">
        <is>
          <t>FMDACI30000000</t>
        </is>
      </c>
      <c r="H220" t="n">
        <v>212</v>
      </c>
      <c r="I220" t="n">
        <v>197.16</v>
      </c>
      <c r="J220" t="n">
        <v>226.84</v>
      </c>
    </row>
    <row r="221">
      <c r="A221" t="n">
        <v>2022</v>
      </c>
      <c r="B221" t="n">
        <v>1</v>
      </c>
      <c r="C221" s="440" t="n">
        <v>44572</v>
      </c>
      <c r="D221" t="n">
        <v>50</v>
      </c>
      <c r="E221" t="n">
        <v>18</v>
      </c>
      <c r="F221" t="inlineStr">
        <is>
          <t>LgWashing machine (Angels)</t>
        </is>
      </c>
      <c r="G221" t="inlineStr">
        <is>
          <t>FMLGEI40000000</t>
        </is>
      </c>
      <c r="H221" t="n">
        <v>54</v>
      </c>
      <c r="I221" t="n">
        <v>51.57</v>
      </c>
      <c r="J221" t="n">
        <v>56.43</v>
      </c>
    </row>
    <row r="222">
      <c r="A222" t="n">
        <v>2022</v>
      </c>
      <c r="B222" t="n">
        <v>1</v>
      </c>
      <c r="C222" s="440" t="n">
        <v>44572</v>
      </c>
      <c r="D222" t="n">
        <v>438</v>
      </c>
      <c r="E222" t="n">
        <v>376</v>
      </c>
      <c r="F222" t="inlineStr">
        <is>
          <t xml:space="preserve">LG43LM63/UM73 </t>
        </is>
      </c>
      <c r="G222" t="inlineStr">
        <is>
          <t>FMLGEI43LM6373</t>
        </is>
      </c>
      <c r="H222" t="n">
        <v>335</v>
      </c>
      <c r="I222" t="n">
        <v>315.235</v>
      </c>
      <c r="J222" t="n">
        <v>358.785</v>
      </c>
    </row>
    <row r="223">
      <c r="A223" t="n">
        <v>2022</v>
      </c>
      <c r="B223" t="n">
        <v>1</v>
      </c>
      <c r="C223" s="440" t="n">
        <v>44572</v>
      </c>
      <c r="D223" t="n">
        <v>299</v>
      </c>
      <c r="E223" t="n">
        <v>159</v>
      </c>
      <c r="F223" t="inlineStr">
        <is>
          <t>سخان غاز 6لتر</t>
        </is>
      </c>
      <c r="G223" t="inlineStr">
        <is>
          <t>FMDAHI5L000000</t>
        </is>
      </c>
      <c r="H223" t="n">
        <v>115</v>
      </c>
      <c r="I223" t="n">
        <v>106.95</v>
      </c>
      <c r="J223" t="n">
        <v>123.05</v>
      </c>
    </row>
    <row r="224">
      <c r="A224" t="n">
        <v>2022</v>
      </c>
      <c r="B224" t="n">
        <v>1</v>
      </c>
      <c r="C224" s="440" t="n">
        <v>44573</v>
      </c>
      <c r="D224" t="n">
        <v>661</v>
      </c>
      <c r="E224" t="n">
        <v>417</v>
      </c>
      <c r="F224" t="inlineStr">
        <is>
          <t xml:space="preserve"> MFZ67207201 75UP77Side</t>
        </is>
      </c>
      <c r="G224" t="inlineStr">
        <is>
          <t>FMLGEI475UP770</t>
        </is>
      </c>
      <c r="H224" t="n">
        <v>138</v>
      </c>
      <c r="I224" t="n">
        <v>129.858</v>
      </c>
      <c r="J224" t="n">
        <v>147.798</v>
      </c>
    </row>
    <row r="225">
      <c r="A225" t="n">
        <v>2022</v>
      </c>
      <c r="B225" t="n">
        <v>1</v>
      </c>
      <c r="C225" s="440" t="n">
        <v>44573</v>
      </c>
      <c r="D225" t="n">
        <v>667</v>
      </c>
      <c r="E225" t="n">
        <v>421</v>
      </c>
      <c r="F225" t="inlineStr">
        <is>
          <t>LG 65 UP 81</t>
        </is>
      </c>
      <c r="G225" t="inlineStr">
        <is>
          <t>FMLGEI065UP810</t>
        </is>
      </c>
      <c r="H225" t="n">
        <v>1554</v>
      </c>
      <c r="I225" t="n">
        <v>1462.314</v>
      </c>
      <c r="J225" t="n">
        <v>1664.334</v>
      </c>
    </row>
    <row r="226">
      <c r="A226" t="n">
        <v>2022</v>
      </c>
      <c r="B226" t="n">
        <v>1</v>
      </c>
      <c r="C226" s="440" t="n">
        <v>44573</v>
      </c>
      <c r="D226" t="n">
        <v>449</v>
      </c>
      <c r="E226" t="n">
        <v>382</v>
      </c>
      <c r="F226" t="inlineStr">
        <is>
          <t>FRONT 43LM63</t>
        </is>
      </c>
      <c r="G226" t="inlineStr">
        <is>
          <t>FMLGEI43LM63FR</t>
        </is>
      </c>
      <c r="H226" t="n">
        <v>46</v>
      </c>
      <c r="I226" t="n">
        <v>40.986</v>
      </c>
      <c r="J226" t="n">
        <v>50.048</v>
      </c>
    </row>
    <row r="227">
      <c r="A227" t="n">
        <v>2022</v>
      </c>
      <c r="B227" t="n">
        <v>1</v>
      </c>
      <c r="C227" s="440" t="n">
        <v>44573</v>
      </c>
      <c r="D227" t="n">
        <v>646</v>
      </c>
      <c r="E227" t="n">
        <v>372</v>
      </c>
      <c r="F227" t="inlineStr">
        <is>
          <t>فوم جانب حمايه يمين</t>
        </is>
      </c>
      <c r="G227" t="inlineStr">
        <is>
          <t>FMDACI30000000</t>
        </is>
      </c>
      <c r="H227" t="n">
        <v>212</v>
      </c>
      <c r="I227" t="n">
        <v>197.16</v>
      </c>
      <c r="J227" t="n">
        <v>226.84</v>
      </c>
    </row>
    <row r="228">
      <c r="A228" t="n">
        <v>2022</v>
      </c>
      <c r="B228" t="n">
        <v>1</v>
      </c>
      <c r="C228" s="440" t="n">
        <v>44573</v>
      </c>
      <c r="D228" t="n">
        <v>660</v>
      </c>
      <c r="E228" t="n">
        <v>417</v>
      </c>
      <c r="F228" t="inlineStr">
        <is>
          <t>MFZ67207201 75UP77 TOP-BOTTOM</t>
        </is>
      </c>
      <c r="G228" t="inlineStr">
        <is>
          <t>FMLGEI075UP770</t>
        </is>
      </c>
      <c r="H228" t="n">
        <v>1265</v>
      </c>
      <c r="I228" t="n">
        <v>1190.365</v>
      </c>
      <c r="J228" t="n">
        <v>1354.815</v>
      </c>
    </row>
    <row r="229">
      <c r="A229" t="n">
        <v>2022</v>
      </c>
      <c r="B229" t="n">
        <v>1</v>
      </c>
      <c r="C229" s="440" t="n">
        <v>44573</v>
      </c>
      <c r="D229" t="n">
        <v>669</v>
      </c>
      <c r="E229" t="n">
        <v>423</v>
      </c>
      <c r="F229" t="inlineStr">
        <is>
          <t>LG65UP77_TB</t>
        </is>
      </c>
      <c r="G229" t="inlineStr">
        <is>
          <t>FMLGEI065UP770</t>
        </is>
      </c>
      <c r="H229" t="n">
        <v>954</v>
      </c>
      <c r="I229" t="n">
        <v>897.7140000000001</v>
      </c>
      <c r="J229" t="n">
        <v>1021.734</v>
      </c>
    </row>
    <row r="230">
      <c r="A230" t="n">
        <v>2022</v>
      </c>
      <c r="B230" t="n">
        <v>1</v>
      </c>
      <c r="C230" s="440" t="n">
        <v>44573</v>
      </c>
      <c r="D230" t="n">
        <v>647</v>
      </c>
      <c r="E230" t="n">
        <v>372</v>
      </c>
      <c r="F230" t="inlineStr">
        <is>
          <t>فوم جانب حمايه شمال</t>
        </is>
      </c>
      <c r="G230" t="inlineStr">
        <is>
          <t>FMDACI40000000</t>
        </is>
      </c>
      <c r="H230" t="n">
        <v>212</v>
      </c>
      <c r="I230" t="n">
        <v>197.16</v>
      </c>
      <c r="J230" t="n">
        <v>226.84</v>
      </c>
    </row>
    <row r="231">
      <c r="A231" t="n">
        <v>2022</v>
      </c>
      <c r="B231" t="n">
        <v>1</v>
      </c>
      <c r="C231" s="440" t="n">
        <v>44573</v>
      </c>
      <c r="D231" t="n">
        <v>438</v>
      </c>
      <c r="E231" t="n">
        <v>376</v>
      </c>
      <c r="F231" t="inlineStr">
        <is>
          <t xml:space="preserve">LG43LM63/UM73 </t>
        </is>
      </c>
      <c r="G231" t="inlineStr">
        <is>
          <t>FMLGEI43LM6373</t>
        </is>
      </c>
      <c r="H231" t="n">
        <v>335</v>
      </c>
      <c r="I231" t="n">
        <v>315.235</v>
      </c>
      <c r="J231" t="n">
        <v>358.785</v>
      </c>
    </row>
    <row r="232">
      <c r="A232" t="n">
        <v>2022</v>
      </c>
      <c r="B232" t="n">
        <v>1</v>
      </c>
      <c r="C232" s="440" t="n">
        <v>44573</v>
      </c>
      <c r="D232" t="n">
        <v>556</v>
      </c>
      <c r="E232" t="n">
        <v>384</v>
      </c>
      <c r="F232" t="inlineStr">
        <is>
          <t>LG 65 UM 73 top&amp;bottom</t>
        </is>
      </c>
      <c r="G232" t="inlineStr">
        <is>
          <t>FMLGEI65UM7301</t>
        </is>
      </c>
      <c r="H232" t="n">
        <v>1066</v>
      </c>
      <c r="I232" t="n">
        <v>1003.106</v>
      </c>
      <c r="J232" t="n">
        <v>1141.686</v>
      </c>
    </row>
    <row r="233">
      <c r="A233" t="n">
        <v>2022</v>
      </c>
      <c r="B233" t="n">
        <v>1</v>
      </c>
      <c r="C233" s="440" t="n">
        <v>44573</v>
      </c>
      <c r="D233" t="n">
        <v>661</v>
      </c>
      <c r="E233" t="n">
        <v>417</v>
      </c>
      <c r="F233" t="inlineStr">
        <is>
          <t xml:space="preserve"> MFZ67207201 75UP77Side</t>
        </is>
      </c>
      <c r="G233" t="inlineStr">
        <is>
          <t>FMLGEI475UP770</t>
        </is>
      </c>
      <c r="H233" t="n">
        <v>138</v>
      </c>
      <c r="I233" t="n">
        <v>129.858</v>
      </c>
      <c r="J233" t="n">
        <v>147.798</v>
      </c>
    </row>
    <row r="234">
      <c r="A234" t="n">
        <v>2022</v>
      </c>
      <c r="B234" t="n">
        <v>1</v>
      </c>
      <c r="C234" s="440" t="n">
        <v>44573</v>
      </c>
      <c r="D234" t="n">
        <v>440</v>
      </c>
      <c r="E234" t="n">
        <v>378</v>
      </c>
      <c r="F234" t="inlineStr">
        <is>
          <t>فوم طقم سخان زانوسى</t>
        </is>
      </c>
      <c r="G234" t="inlineStr">
        <is>
          <t>FMDAHIN30000000</t>
        </is>
      </c>
      <c r="H234" t="n">
        <v>258</v>
      </c>
      <c r="I234" t="n">
        <v>239.94</v>
      </c>
      <c r="J234" t="n">
        <v>276.06</v>
      </c>
    </row>
    <row r="235">
      <c r="A235" t="n">
        <v>2022</v>
      </c>
      <c r="B235" t="n">
        <v>1</v>
      </c>
      <c r="C235" s="440" t="n">
        <v>44573</v>
      </c>
      <c r="D235" t="n">
        <v>668</v>
      </c>
      <c r="E235" t="n">
        <v>422</v>
      </c>
      <c r="F235" t="inlineStr">
        <is>
          <t>LG 65UP77 FRONT</t>
        </is>
      </c>
      <c r="G235" t="inlineStr">
        <is>
          <t>FMLGEI365UP770</t>
        </is>
      </c>
      <c r="H235" t="n">
        <v>103</v>
      </c>
      <c r="I235" t="n">
        <v>96.923</v>
      </c>
      <c r="J235" t="n">
        <v>110.313</v>
      </c>
    </row>
    <row r="236">
      <c r="A236" t="n">
        <v>2022</v>
      </c>
      <c r="B236" t="n">
        <v>1</v>
      </c>
      <c r="C236" s="440" t="n">
        <v>44573</v>
      </c>
      <c r="D236" t="n">
        <v>669</v>
      </c>
      <c r="E236" t="n">
        <v>423</v>
      </c>
      <c r="F236" t="inlineStr">
        <is>
          <t>LG65UP77_TB</t>
        </is>
      </c>
      <c r="G236" t="inlineStr">
        <is>
          <t>FMLGEI065UP770</t>
        </is>
      </c>
      <c r="H236" t="n">
        <v>954</v>
      </c>
      <c r="I236" t="n">
        <v>897.7140000000001</v>
      </c>
      <c r="J236" t="n">
        <v>1021.734</v>
      </c>
    </row>
    <row r="237">
      <c r="A237" t="n">
        <v>2022</v>
      </c>
      <c r="B237" t="n">
        <v>1</v>
      </c>
      <c r="C237" s="440" t="n">
        <v>44573</v>
      </c>
      <c r="D237" t="n">
        <v>438</v>
      </c>
      <c r="E237" t="n">
        <v>376</v>
      </c>
      <c r="F237" t="inlineStr">
        <is>
          <t xml:space="preserve">LG43LM63/UM73 </t>
        </is>
      </c>
      <c r="G237" t="inlineStr">
        <is>
          <t>FMLGEI43LM6373</t>
        </is>
      </c>
      <c r="H237" t="n">
        <v>335</v>
      </c>
      <c r="I237" t="n">
        <v>315.235</v>
      </c>
      <c r="J237" t="n">
        <v>358.785</v>
      </c>
    </row>
    <row r="238">
      <c r="A238" t="n">
        <v>2022</v>
      </c>
      <c r="B238" t="n">
        <v>1</v>
      </c>
      <c r="C238" s="440" t="n">
        <v>44573</v>
      </c>
      <c r="D238" t="n">
        <v>673</v>
      </c>
      <c r="E238" t="n">
        <v>421</v>
      </c>
      <c r="F238" t="inlineStr">
        <is>
          <t>LG65UP81-side</t>
        </is>
      </c>
      <c r="G238" t="inlineStr">
        <is>
          <t>FMLGEI365UP810</t>
        </is>
      </c>
      <c r="H238" t="n">
        <v>61.6</v>
      </c>
      <c r="I238" t="n">
        <v>57.9656</v>
      </c>
      <c r="J238" t="n">
        <v>65.9736</v>
      </c>
    </row>
    <row r="239">
      <c r="A239" t="n">
        <v>2022</v>
      </c>
      <c r="B239" t="n">
        <v>1</v>
      </c>
      <c r="C239" s="440" t="n">
        <v>44573</v>
      </c>
      <c r="D239" t="n">
        <v>254</v>
      </c>
      <c r="E239" t="n">
        <v>334</v>
      </c>
      <c r="F239" t="inlineStr">
        <is>
          <t>طقم سخان بلونايل ذو 4 اطقم</t>
        </is>
      </c>
      <c r="G239" t="inlineStr">
        <is>
          <t>FMDAHI40000000</t>
        </is>
      </c>
      <c r="H239" t="n">
        <v>203</v>
      </c>
      <c r="I239" t="n">
        <v>188.79</v>
      </c>
      <c r="J239" t="n">
        <v>217.21</v>
      </c>
    </row>
    <row r="240">
      <c r="A240" t="n">
        <v>2022</v>
      </c>
      <c r="B240" t="n">
        <v>1</v>
      </c>
      <c r="C240" s="440" t="n">
        <v>44573</v>
      </c>
      <c r="D240" t="n">
        <v>660</v>
      </c>
      <c r="E240" t="n">
        <v>417</v>
      </c>
      <c r="F240" t="inlineStr">
        <is>
          <t>MFZ67207201 75UP77 TOP-BOTTOM</t>
        </is>
      </c>
      <c r="G240" t="inlineStr">
        <is>
          <t>FMLGEI075UP770</t>
        </is>
      </c>
      <c r="H240" t="n">
        <v>1265</v>
      </c>
      <c r="I240" t="n">
        <v>1190.365</v>
      </c>
      <c r="J240" t="n">
        <v>1354.815</v>
      </c>
    </row>
    <row r="241">
      <c r="A241" t="n">
        <v>2022</v>
      </c>
      <c r="B241" t="n">
        <v>1</v>
      </c>
      <c r="C241" s="440" t="n">
        <v>44573</v>
      </c>
      <c r="D241" t="n">
        <v>299</v>
      </c>
      <c r="E241" t="n">
        <v>159</v>
      </c>
      <c r="F241" t="inlineStr">
        <is>
          <t>سخان غاز 6لتر</t>
        </is>
      </c>
      <c r="G241" t="inlineStr">
        <is>
          <t>FMDAHI5L000000</t>
        </is>
      </c>
      <c r="H241" t="n">
        <v>115</v>
      </c>
      <c r="I241" t="n">
        <v>106.95</v>
      </c>
      <c r="J241" t="n">
        <v>123.05</v>
      </c>
    </row>
    <row r="242">
      <c r="A242" t="n">
        <v>2022</v>
      </c>
      <c r="B242" t="n">
        <v>1</v>
      </c>
      <c r="C242" s="440" t="n">
        <v>44573</v>
      </c>
      <c r="D242" t="n">
        <v>557</v>
      </c>
      <c r="E242" t="n">
        <v>384</v>
      </c>
      <c r="F242" t="inlineStr">
        <is>
          <t>LGLG65UM73 LR</t>
        </is>
      </c>
      <c r="G242" t="inlineStr">
        <is>
          <t>FMLGEI65UM7302</t>
        </is>
      </c>
      <c r="H242" t="n">
        <v>182</v>
      </c>
      <c r="I242" t="n">
        <v>171.262</v>
      </c>
      <c r="J242" t="n">
        <v>194.922</v>
      </c>
    </row>
    <row r="243">
      <c r="A243" t="n">
        <v>2022</v>
      </c>
      <c r="B243" t="n">
        <v>1</v>
      </c>
      <c r="C243" s="440" t="n">
        <v>44574</v>
      </c>
      <c r="D243" t="n">
        <v>299</v>
      </c>
      <c r="E243" t="n">
        <v>159</v>
      </c>
      <c r="F243" t="inlineStr">
        <is>
          <t>سخان غاز 6لتر</t>
        </is>
      </c>
      <c r="G243" t="inlineStr">
        <is>
          <t>FMDAHI5L000000</t>
        </is>
      </c>
      <c r="H243" t="n">
        <v>115</v>
      </c>
      <c r="I243" t="n">
        <v>106.95</v>
      </c>
      <c r="J243" t="n">
        <v>123.05</v>
      </c>
    </row>
    <row r="244">
      <c r="A244" t="n">
        <v>2022</v>
      </c>
      <c r="B244" t="n">
        <v>1</v>
      </c>
      <c r="C244" s="440" t="n">
        <v>44574</v>
      </c>
      <c r="D244" t="n">
        <v>438</v>
      </c>
      <c r="E244" t="n">
        <v>376</v>
      </c>
      <c r="F244" t="inlineStr">
        <is>
          <t xml:space="preserve">LG43LM63/UM73 </t>
        </is>
      </c>
      <c r="G244" t="inlineStr">
        <is>
          <t>FMLGEI43LM6373</t>
        </is>
      </c>
      <c r="H244" t="n">
        <v>335</v>
      </c>
      <c r="I244" t="n">
        <v>315.235</v>
      </c>
      <c r="J244" t="n">
        <v>358.785</v>
      </c>
    </row>
    <row r="245">
      <c r="A245" t="n">
        <v>2022</v>
      </c>
      <c r="B245" t="n">
        <v>1</v>
      </c>
      <c r="C245" s="440" t="n">
        <v>44574</v>
      </c>
      <c r="D245" t="n">
        <v>661</v>
      </c>
      <c r="E245" t="n">
        <v>417</v>
      </c>
      <c r="F245" t="inlineStr">
        <is>
          <t xml:space="preserve"> MFZ67207201 75UP77Side</t>
        </is>
      </c>
      <c r="G245" t="inlineStr">
        <is>
          <t>FMLGEI475UP770</t>
        </is>
      </c>
      <c r="H245" t="n">
        <v>138</v>
      </c>
      <c r="I245" t="n">
        <v>129.858</v>
      </c>
      <c r="J245" t="n">
        <v>147.798</v>
      </c>
    </row>
    <row r="246">
      <c r="A246" t="n">
        <v>2022</v>
      </c>
      <c r="B246" t="n">
        <v>1</v>
      </c>
      <c r="C246" s="440" t="n">
        <v>44574</v>
      </c>
      <c r="D246" t="n">
        <v>254</v>
      </c>
      <c r="E246" t="n">
        <v>334</v>
      </c>
      <c r="F246" t="inlineStr">
        <is>
          <t>طقم سخان بلونايل ذو 4 اطقم</t>
        </is>
      </c>
      <c r="G246" t="inlineStr">
        <is>
          <t>FMDAHI40000000</t>
        </is>
      </c>
      <c r="H246" t="n">
        <v>203</v>
      </c>
      <c r="I246" t="n">
        <v>188.79</v>
      </c>
      <c r="J246" t="n">
        <v>217.21</v>
      </c>
    </row>
    <row r="247">
      <c r="A247" t="n">
        <v>2022</v>
      </c>
      <c r="B247" t="n">
        <v>1</v>
      </c>
      <c r="C247" s="440" t="n">
        <v>44574</v>
      </c>
      <c r="D247" t="n">
        <v>667</v>
      </c>
      <c r="E247" t="n">
        <v>421</v>
      </c>
      <c r="F247" t="inlineStr">
        <is>
          <t>LG 65 UP 81</t>
        </is>
      </c>
      <c r="G247" t="inlineStr">
        <is>
          <t>FMLGEI065UP810</t>
        </is>
      </c>
      <c r="H247" t="n">
        <v>1554</v>
      </c>
      <c r="I247" t="n">
        <v>1462.314</v>
      </c>
      <c r="J247" t="n">
        <v>1664.334</v>
      </c>
    </row>
    <row r="248">
      <c r="A248" t="n">
        <v>2022</v>
      </c>
      <c r="B248" t="n">
        <v>1</v>
      </c>
      <c r="C248" s="440" t="n">
        <v>44574</v>
      </c>
      <c r="D248" t="n">
        <v>557</v>
      </c>
      <c r="E248" t="n">
        <v>384</v>
      </c>
      <c r="F248" t="inlineStr">
        <is>
          <t>LGLG65UM73 LR</t>
        </is>
      </c>
      <c r="G248" t="inlineStr">
        <is>
          <t>FMLGEI65UM7302</t>
        </is>
      </c>
      <c r="H248" t="n">
        <v>182</v>
      </c>
      <c r="I248" t="n">
        <v>171.262</v>
      </c>
      <c r="J248" t="n">
        <v>194.922</v>
      </c>
    </row>
    <row r="249">
      <c r="A249" t="n">
        <v>2022</v>
      </c>
      <c r="B249" t="n">
        <v>1</v>
      </c>
      <c r="C249" s="440" t="n">
        <v>44574</v>
      </c>
      <c r="D249" t="n">
        <v>661</v>
      </c>
      <c r="E249" t="n">
        <v>417</v>
      </c>
      <c r="F249" t="inlineStr">
        <is>
          <t xml:space="preserve"> MFZ67207201 75UP77Side</t>
        </is>
      </c>
      <c r="G249" t="inlineStr">
        <is>
          <t>FMLGEI475UP770</t>
        </is>
      </c>
      <c r="H249" t="n">
        <v>138</v>
      </c>
      <c r="I249" t="n">
        <v>129.858</v>
      </c>
      <c r="J249" t="n">
        <v>147.798</v>
      </c>
    </row>
    <row r="250">
      <c r="A250" t="n">
        <v>2022</v>
      </c>
      <c r="B250" t="n">
        <v>1</v>
      </c>
      <c r="C250" s="440" t="n">
        <v>44574</v>
      </c>
      <c r="D250" t="n">
        <v>155</v>
      </c>
      <c r="E250" t="n">
        <v>227</v>
      </c>
      <c r="F250" t="inlineStr">
        <is>
          <t>فوم طقم سخان غاز 10 لتر</t>
        </is>
      </c>
      <c r="G250" t="inlineStr">
        <is>
          <t>FMDAHI6000000</t>
        </is>
      </c>
      <c r="H250" t="n">
        <v>122</v>
      </c>
      <c r="I250" t="n">
        <v>113.46</v>
      </c>
      <c r="J250" t="n">
        <v>130.54</v>
      </c>
    </row>
    <row r="251">
      <c r="A251" t="n">
        <v>2022</v>
      </c>
      <c r="B251" t="n">
        <v>1</v>
      </c>
      <c r="C251" s="440" t="n">
        <v>44574</v>
      </c>
      <c r="D251" t="n">
        <v>556</v>
      </c>
      <c r="E251" t="n">
        <v>384</v>
      </c>
      <c r="F251" t="inlineStr">
        <is>
          <t>LG 65 UM 73 top&amp;bottom</t>
        </is>
      </c>
      <c r="G251" t="inlineStr">
        <is>
          <t>FMLGEI65UM7301</t>
        </is>
      </c>
      <c r="H251" t="n">
        <v>1066</v>
      </c>
      <c r="I251" t="n">
        <v>1003.106</v>
      </c>
      <c r="J251" t="n">
        <v>1141.686</v>
      </c>
    </row>
    <row r="252">
      <c r="A252" t="n">
        <v>2022</v>
      </c>
      <c r="B252" t="n">
        <v>1</v>
      </c>
      <c r="C252" s="440" t="n">
        <v>44574</v>
      </c>
      <c r="D252" t="n">
        <v>669</v>
      </c>
      <c r="E252" t="n">
        <v>423</v>
      </c>
      <c r="F252" t="inlineStr">
        <is>
          <t>LG65UP77_TB</t>
        </is>
      </c>
      <c r="G252" t="inlineStr">
        <is>
          <t>FMLGEI065UP770</t>
        </is>
      </c>
      <c r="H252" t="n">
        <v>954</v>
      </c>
      <c r="I252" t="n">
        <v>897.7140000000001</v>
      </c>
      <c r="J252" t="n">
        <v>1021.734</v>
      </c>
    </row>
    <row r="253">
      <c r="A253" t="n">
        <v>2022</v>
      </c>
      <c r="B253" t="n">
        <v>1</v>
      </c>
      <c r="C253" s="440" t="n">
        <v>44574</v>
      </c>
      <c r="D253" t="n">
        <v>660</v>
      </c>
      <c r="E253" t="n">
        <v>417</v>
      </c>
      <c r="F253" t="inlineStr">
        <is>
          <t>MFZ67207201 75UP77 TOP-BOTTOM</t>
        </is>
      </c>
      <c r="G253" t="inlineStr">
        <is>
          <t>FMLGEI075UP770</t>
        </is>
      </c>
      <c r="H253" t="n">
        <v>1265</v>
      </c>
      <c r="I253" t="n">
        <v>1190.365</v>
      </c>
      <c r="J253" t="n">
        <v>1354.815</v>
      </c>
    </row>
    <row r="254">
      <c r="A254" t="n">
        <v>2022</v>
      </c>
      <c r="B254" t="n">
        <v>1</v>
      </c>
      <c r="C254" s="440" t="n">
        <v>44574</v>
      </c>
      <c r="D254" t="n">
        <v>168</v>
      </c>
      <c r="E254" t="n">
        <v>137</v>
      </c>
      <c r="F254" t="inlineStr">
        <is>
          <t>صندوق سمك 25 ك</t>
        </is>
      </c>
      <c r="G254" t="inlineStr">
        <is>
          <t>FMBOXI25000000</t>
        </is>
      </c>
      <c r="H254" t="n">
        <v>619</v>
      </c>
      <c r="I254" t="n">
        <v>575.67</v>
      </c>
      <c r="J254" t="n">
        <v>662.33</v>
      </c>
    </row>
    <row r="255">
      <c r="A255" t="n">
        <v>2022</v>
      </c>
      <c r="B255" t="n">
        <v>1</v>
      </c>
      <c r="C255" s="440" t="n">
        <v>44574</v>
      </c>
      <c r="D255" t="n">
        <v>273</v>
      </c>
      <c r="E255" t="n">
        <v>137</v>
      </c>
      <c r="F255" t="inlineStr">
        <is>
          <t>صندوق سمك 25 ك بني سويف</t>
        </is>
      </c>
      <c r="G255" t="inlineStr">
        <is>
          <t>FM000B25000000</t>
        </is>
      </c>
      <c r="H255" t="n">
        <v>564</v>
      </c>
      <c r="I255" t="n">
        <v>524.52</v>
      </c>
      <c r="J255" t="n">
        <v>603.48</v>
      </c>
    </row>
    <row r="256">
      <c r="A256" t="n">
        <v>2022</v>
      </c>
      <c r="B256" t="n">
        <v>1</v>
      </c>
      <c r="C256" s="440" t="n">
        <v>44574</v>
      </c>
      <c r="D256" t="n">
        <v>673</v>
      </c>
      <c r="E256" t="n">
        <v>421</v>
      </c>
      <c r="F256" t="inlineStr">
        <is>
          <t>LG65UP81-side</t>
        </is>
      </c>
      <c r="G256" t="inlineStr">
        <is>
          <t>FMLGEI365UP810</t>
        </is>
      </c>
      <c r="H256" t="n">
        <v>61.6</v>
      </c>
      <c r="I256" t="n">
        <v>57.9656</v>
      </c>
      <c r="J256" t="n">
        <v>65.9736</v>
      </c>
    </row>
    <row r="257">
      <c r="A257" t="n">
        <v>2022</v>
      </c>
      <c r="B257" t="n">
        <v>1</v>
      </c>
      <c r="C257" s="440" t="n">
        <v>44574</v>
      </c>
      <c r="D257" t="n">
        <v>122</v>
      </c>
      <c r="E257" t="n">
        <v>47</v>
      </c>
      <c r="F257" t="inlineStr">
        <is>
          <t>LgWashing Mashine Base</t>
        </is>
      </c>
      <c r="G257" t="inlineStr">
        <is>
          <t>FMLGEI1000000</t>
        </is>
      </c>
      <c r="H257" t="n">
        <v>280</v>
      </c>
      <c r="I257" t="n">
        <v>267.4</v>
      </c>
      <c r="J257" t="n">
        <v>292.6</v>
      </c>
    </row>
    <row r="258">
      <c r="A258" t="n">
        <v>2022</v>
      </c>
      <c r="B258" t="n">
        <v>1</v>
      </c>
      <c r="C258" s="440" t="n">
        <v>44574</v>
      </c>
      <c r="D258" t="n">
        <v>438</v>
      </c>
      <c r="E258" t="n">
        <v>376</v>
      </c>
      <c r="F258" t="inlineStr">
        <is>
          <t xml:space="preserve">LG43LM63/UM73 </t>
        </is>
      </c>
      <c r="G258" t="inlineStr">
        <is>
          <t>FMLGEI43LM6373</t>
        </is>
      </c>
      <c r="H258" t="n">
        <v>335</v>
      </c>
      <c r="I258" t="n">
        <v>315.235</v>
      </c>
      <c r="J258" t="n">
        <v>358.785</v>
      </c>
    </row>
    <row r="259">
      <c r="A259" t="n">
        <v>2022</v>
      </c>
      <c r="B259" t="n">
        <v>1</v>
      </c>
      <c r="C259" s="440" t="n">
        <v>44574</v>
      </c>
      <c r="D259" t="n">
        <v>449</v>
      </c>
      <c r="E259" t="n">
        <v>382</v>
      </c>
      <c r="F259" t="inlineStr">
        <is>
          <t>FRONT 43LM63</t>
        </is>
      </c>
      <c r="G259" t="inlineStr">
        <is>
          <t>FMLGEI43LM63FR</t>
        </is>
      </c>
      <c r="H259" t="n">
        <v>46</v>
      </c>
      <c r="I259" t="n">
        <v>40.986</v>
      </c>
      <c r="J259" t="n">
        <v>50.048</v>
      </c>
    </row>
    <row r="260">
      <c r="A260" t="n">
        <v>2022</v>
      </c>
      <c r="B260" t="n">
        <v>1</v>
      </c>
      <c r="C260" s="440" t="n">
        <v>44574</v>
      </c>
      <c r="D260" t="n">
        <v>660</v>
      </c>
      <c r="E260" t="n">
        <v>417</v>
      </c>
      <c r="F260" t="inlineStr">
        <is>
          <t>MFZ67207201 75UP77 TOP-BOTTOM</t>
        </is>
      </c>
      <c r="G260" t="inlineStr">
        <is>
          <t>FMLGEI075UP770</t>
        </is>
      </c>
      <c r="H260" t="n">
        <v>1265</v>
      </c>
      <c r="I260" t="n">
        <v>1190.365</v>
      </c>
      <c r="J260" t="n">
        <v>1354.815</v>
      </c>
    </row>
    <row r="261">
      <c r="A261" t="n">
        <v>2022</v>
      </c>
      <c r="B261" t="n">
        <v>1</v>
      </c>
      <c r="C261" s="440" t="n">
        <v>44574</v>
      </c>
      <c r="D261" t="n">
        <v>668</v>
      </c>
      <c r="E261" t="n">
        <v>422</v>
      </c>
      <c r="F261" t="inlineStr">
        <is>
          <t>LG 65UP77 FRONT</t>
        </is>
      </c>
      <c r="G261" t="inlineStr">
        <is>
          <t>FMLGEI365UP770</t>
        </is>
      </c>
      <c r="H261" t="n">
        <v>103</v>
      </c>
      <c r="I261" t="n">
        <v>96.923</v>
      </c>
      <c r="J261" t="n">
        <v>110.313</v>
      </c>
    </row>
    <row r="262">
      <c r="A262" t="n">
        <v>2022</v>
      </c>
      <c r="B262" t="n">
        <v>1</v>
      </c>
      <c r="C262" s="440" t="n">
        <v>44574</v>
      </c>
      <c r="D262" t="n">
        <v>669</v>
      </c>
      <c r="E262" t="n">
        <v>423</v>
      </c>
      <c r="F262" t="inlineStr">
        <is>
          <t>LG65UP77_TB</t>
        </is>
      </c>
      <c r="G262" t="inlineStr">
        <is>
          <t>FMLGEI065UP770</t>
        </is>
      </c>
      <c r="H262" t="n">
        <v>954</v>
      </c>
      <c r="I262" t="n">
        <v>897.7140000000001</v>
      </c>
      <c r="J262" t="n">
        <v>1021.734</v>
      </c>
    </row>
    <row r="263">
      <c r="A263" t="n">
        <v>2022</v>
      </c>
      <c r="B263" t="n">
        <v>1</v>
      </c>
      <c r="C263" s="440" t="n">
        <v>44575</v>
      </c>
      <c r="D263" t="n">
        <v>661</v>
      </c>
      <c r="E263" t="n">
        <v>417</v>
      </c>
      <c r="F263" t="inlineStr">
        <is>
          <t xml:space="preserve"> MFZ67207201 75UP77Side</t>
        </is>
      </c>
      <c r="G263" t="inlineStr">
        <is>
          <t>FMLGEI475UP770</t>
        </is>
      </c>
      <c r="H263" t="n">
        <v>138</v>
      </c>
      <c r="I263" t="n">
        <v>129.858</v>
      </c>
      <c r="J263" t="n">
        <v>147.798</v>
      </c>
    </row>
    <row r="264">
      <c r="A264" t="n">
        <v>2022</v>
      </c>
      <c r="B264" t="n">
        <v>1</v>
      </c>
      <c r="C264" s="440" t="n">
        <v>44575</v>
      </c>
      <c r="D264" t="n">
        <v>299</v>
      </c>
      <c r="E264" t="n">
        <v>159</v>
      </c>
      <c r="F264" t="inlineStr">
        <is>
          <t>سخان غاز 6لتر</t>
        </is>
      </c>
      <c r="G264" t="inlineStr">
        <is>
          <t>FMDAHI5L000000</t>
        </is>
      </c>
      <c r="H264" t="n">
        <v>115</v>
      </c>
      <c r="I264" t="n">
        <v>106.95</v>
      </c>
      <c r="J264" t="n">
        <v>123.05</v>
      </c>
    </row>
    <row r="265">
      <c r="A265" t="n">
        <v>2022</v>
      </c>
      <c r="B265" t="n">
        <v>1</v>
      </c>
      <c r="C265" s="440" t="n">
        <v>44575</v>
      </c>
      <c r="D265" t="n">
        <v>449</v>
      </c>
      <c r="E265" t="n">
        <v>382</v>
      </c>
      <c r="F265" t="inlineStr">
        <is>
          <t>FRONT 43LM63</t>
        </is>
      </c>
      <c r="G265" t="inlineStr">
        <is>
          <t>FMLGEI43LM63FR</t>
        </is>
      </c>
      <c r="H265" t="n">
        <v>46</v>
      </c>
      <c r="I265" t="n">
        <v>40.986</v>
      </c>
      <c r="J265" t="n">
        <v>50.048</v>
      </c>
    </row>
    <row r="266">
      <c r="A266" t="n">
        <v>2022</v>
      </c>
      <c r="B266" t="n">
        <v>1</v>
      </c>
      <c r="C266" s="440" t="n">
        <v>44575</v>
      </c>
      <c r="D266" t="n">
        <v>660</v>
      </c>
      <c r="E266" t="n">
        <v>417</v>
      </c>
      <c r="F266" t="inlineStr">
        <is>
          <t>MFZ67207201 75UP77 TOP-BOTTOM</t>
        </is>
      </c>
      <c r="G266" t="inlineStr">
        <is>
          <t>FMLGEI075UP770</t>
        </is>
      </c>
      <c r="H266" t="n">
        <v>1265</v>
      </c>
      <c r="I266" t="n">
        <v>1190.365</v>
      </c>
      <c r="J266" t="n">
        <v>1354.815</v>
      </c>
    </row>
    <row r="267">
      <c r="A267" t="n">
        <v>2022</v>
      </c>
      <c r="B267" t="n">
        <v>1</v>
      </c>
      <c r="C267" s="440" t="n">
        <v>44575</v>
      </c>
      <c r="D267" t="n">
        <v>219</v>
      </c>
      <c r="E267" t="n">
        <v>295</v>
      </c>
      <c r="F267" t="inlineStr">
        <is>
          <t>غطاء صندوق سمك 20 ك فلات الجديدة</t>
        </is>
      </c>
      <c r="G267" t="inlineStr">
        <is>
          <t>FMBOXI20FC0000</t>
        </is>
      </c>
      <c r="H267" t="n">
        <v>114</v>
      </c>
      <c r="I267" t="n">
        <v>106.02</v>
      </c>
      <c r="J267" t="n">
        <v>121.98</v>
      </c>
    </row>
    <row r="268">
      <c r="A268" t="n">
        <v>2022</v>
      </c>
      <c r="B268" t="n">
        <v>1</v>
      </c>
      <c r="C268" s="440" t="n">
        <v>44575</v>
      </c>
      <c r="D268" t="n">
        <v>438</v>
      </c>
      <c r="E268" t="n">
        <v>376</v>
      </c>
      <c r="F268" t="inlineStr">
        <is>
          <t xml:space="preserve">LG43LM63/UM73 </t>
        </is>
      </c>
      <c r="G268" t="inlineStr">
        <is>
          <t>FMLGEI43LM6373</t>
        </is>
      </c>
      <c r="H268" t="n">
        <v>335</v>
      </c>
      <c r="I268" t="n">
        <v>315.235</v>
      </c>
      <c r="J268" t="n">
        <v>358.785</v>
      </c>
    </row>
    <row r="269">
      <c r="A269" t="n">
        <v>2022</v>
      </c>
      <c r="B269" t="n">
        <v>1</v>
      </c>
      <c r="C269" s="440" t="n">
        <v>44575</v>
      </c>
      <c r="D269" t="n">
        <v>557</v>
      </c>
      <c r="E269" t="n">
        <v>384</v>
      </c>
      <c r="F269" t="inlineStr">
        <is>
          <t>LGLG65UM73 LR</t>
        </is>
      </c>
      <c r="G269" t="inlineStr">
        <is>
          <t>FMLGEI65UM7302</t>
        </is>
      </c>
      <c r="H269" t="n">
        <v>182</v>
      </c>
      <c r="I269" t="n">
        <v>171.262</v>
      </c>
      <c r="J269" t="n">
        <v>194.922</v>
      </c>
    </row>
    <row r="270">
      <c r="A270" t="n">
        <v>2022</v>
      </c>
      <c r="B270" t="n">
        <v>1</v>
      </c>
      <c r="C270" s="440" t="n">
        <v>44575</v>
      </c>
      <c r="D270" t="n">
        <v>273</v>
      </c>
      <c r="E270" t="n">
        <v>137</v>
      </c>
      <c r="F270" t="inlineStr">
        <is>
          <t>صندوق سمك 25 ك بني سويف</t>
        </is>
      </c>
      <c r="G270" t="inlineStr">
        <is>
          <t>FM000B25000000</t>
        </is>
      </c>
      <c r="H270" t="n">
        <v>564</v>
      </c>
      <c r="I270" t="n">
        <v>524.52</v>
      </c>
      <c r="J270" t="n">
        <v>603.48</v>
      </c>
    </row>
    <row r="271">
      <c r="A271" t="n">
        <v>2022</v>
      </c>
      <c r="B271" t="n">
        <v>1</v>
      </c>
      <c r="C271" s="440" t="n">
        <v>44575</v>
      </c>
      <c r="D271" t="n">
        <v>673</v>
      </c>
      <c r="E271" t="n">
        <v>421</v>
      </c>
      <c r="F271" t="inlineStr">
        <is>
          <t>LG65UP81-side</t>
        </is>
      </c>
      <c r="G271" t="inlineStr">
        <is>
          <t>FMLGEI365UP810</t>
        </is>
      </c>
      <c r="H271" t="n">
        <v>61.6</v>
      </c>
      <c r="I271" t="n">
        <v>57.9656</v>
      </c>
      <c r="J271" t="n">
        <v>65.9736</v>
      </c>
    </row>
    <row r="272">
      <c r="A272" t="n">
        <v>2022</v>
      </c>
      <c r="B272" t="n">
        <v>1</v>
      </c>
      <c r="C272" s="440" t="n">
        <v>44575</v>
      </c>
      <c r="D272" t="n">
        <v>280</v>
      </c>
      <c r="E272" t="n">
        <v>142</v>
      </c>
      <c r="F272" t="inlineStr">
        <is>
          <t>صندق 10ك بنى سويف</t>
        </is>
      </c>
      <c r="G272" t="inlineStr">
        <is>
          <t>FM000B10000000</t>
        </is>
      </c>
      <c r="H272" t="n">
        <v>323</v>
      </c>
      <c r="I272" t="n">
        <v>300.39</v>
      </c>
      <c r="J272" t="n">
        <v>345.61</v>
      </c>
    </row>
    <row r="273">
      <c r="A273" t="n">
        <v>2022</v>
      </c>
      <c r="B273" t="n">
        <v>1</v>
      </c>
      <c r="C273" s="440" t="n">
        <v>44575</v>
      </c>
      <c r="D273" t="n">
        <v>168</v>
      </c>
      <c r="E273" t="n">
        <v>137</v>
      </c>
      <c r="F273" t="inlineStr">
        <is>
          <t>صندوق سمك 25 ك</t>
        </is>
      </c>
      <c r="G273" t="inlineStr">
        <is>
          <t>FMBOXI25000000</t>
        </is>
      </c>
      <c r="H273" t="n">
        <v>619</v>
      </c>
      <c r="I273" t="n">
        <v>575.67</v>
      </c>
      <c r="J273" t="n">
        <v>662.33</v>
      </c>
    </row>
    <row r="274">
      <c r="A274" t="n">
        <v>2022</v>
      </c>
      <c r="B274" t="n">
        <v>1</v>
      </c>
      <c r="C274" s="440" t="n">
        <v>44575</v>
      </c>
      <c r="D274" t="n">
        <v>669</v>
      </c>
      <c r="E274" t="n">
        <v>423</v>
      </c>
      <c r="F274" t="inlineStr">
        <is>
          <t>LG65UP77_TB</t>
        </is>
      </c>
      <c r="G274" t="inlineStr">
        <is>
          <t>FMLGEI065UP770</t>
        </is>
      </c>
      <c r="H274" t="n">
        <v>954</v>
      </c>
      <c r="I274" t="n">
        <v>897.7140000000001</v>
      </c>
      <c r="J274" t="n">
        <v>1021.734</v>
      </c>
    </row>
    <row r="275">
      <c r="A275" t="n">
        <v>2022</v>
      </c>
      <c r="B275" t="n">
        <v>1</v>
      </c>
      <c r="C275" s="440" t="n">
        <v>44575</v>
      </c>
      <c r="D275" t="n">
        <v>669</v>
      </c>
      <c r="E275" t="n">
        <v>423</v>
      </c>
      <c r="F275" t="inlineStr">
        <is>
          <t>LG65UP77_TB</t>
        </is>
      </c>
      <c r="G275" t="inlineStr">
        <is>
          <t>FMLGEI065UP770</t>
        </is>
      </c>
      <c r="H275" t="n">
        <v>954</v>
      </c>
      <c r="I275" t="n">
        <v>897.7140000000001</v>
      </c>
      <c r="J275" t="n">
        <v>1021.734</v>
      </c>
    </row>
    <row r="276">
      <c r="A276" t="n">
        <v>2022</v>
      </c>
      <c r="B276" t="n">
        <v>1</v>
      </c>
      <c r="C276" s="440" t="n">
        <v>44575</v>
      </c>
      <c r="D276" t="n">
        <v>660</v>
      </c>
      <c r="E276" t="n">
        <v>417</v>
      </c>
      <c r="F276" t="inlineStr">
        <is>
          <t>MFZ67207201 75UP77 TOP-BOTTOM</t>
        </is>
      </c>
      <c r="G276" t="inlineStr">
        <is>
          <t>FMLGEI075UP770</t>
        </is>
      </c>
      <c r="H276" t="n">
        <v>1265</v>
      </c>
      <c r="I276" t="n">
        <v>1190.365</v>
      </c>
      <c r="J276" t="n">
        <v>1354.815</v>
      </c>
    </row>
    <row r="277">
      <c r="A277" t="n">
        <v>2022</v>
      </c>
      <c r="B277" t="n">
        <v>1</v>
      </c>
      <c r="C277" s="440" t="n">
        <v>44575</v>
      </c>
      <c r="D277" t="n">
        <v>280</v>
      </c>
      <c r="E277" t="n">
        <v>142</v>
      </c>
      <c r="F277" t="inlineStr">
        <is>
          <t>صندق 10ك بنى سويف</t>
        </is>
      </c>
      <c r="G277" t="inlineStr">
        <is>
          <t>FM000B10000000</t>
        </is>
      </c>
      <c r="H277" t="n">
        <v>323</v>
      </c>
      <c r="I277" t="n">
        <v>300.39</v>
      </c>
      <c r="J277" t="n">
        <v>345.61</v>
      </c>
    </row>
    <row r="278">
      <c r="A278" t="n">
        <v>2022</v>
      </c>
      <c r="B278" t="n">
        <v>1</v>
      </c>
      <c r="C278" s="440" t="n">
        <v>44575</v>
      </c>
      <c r="D278" t="n">
        <v>556</v>
      </c>
      <c r="E278" t="n">
        <v>384</v>
      </c>
      <c r="F278" t="inlineStr">
        <is>
          <t>LG 65 UM 73 top&amp;bottom</t>
        </is>
      </c>
      <c r="G278" t="inlineStr">
        <is>
          <t>FMLGEI65UM7301</t>
        </is>
      </c>
      <c r="H278" t="n">
        <v>1066</v>
      </c>
      <c r="I278" t="n">
        <v>1003.106</v>
      </c>
      <c r="J278" t="n">
        <v>1141.686</v>
      </c>
    </row>
    <row r="279">
      <c r="A279" t="n">
        <v>2022</v>
      </c>
      <c r="B279" t="n">
        <v>1</v>
      </c>
      <c r="C279" s="440" t="n">
        <v>44575</v>
      </c>
      <c r="D279" t="n">
        <v>254</v>
      </c>
      <c r="E279" t="n">
        <v>334</v>
      </c>
      <c r="F279" t="inlineStr">
        <is>
          <t>طقم سخان بلونايل ذو 4 اطقم</t>
        </is>
      </c>
      <c r="G279" t="inlineStr">
        <is>
          <t>FMDAHI40000000</t>
        </is>
      </c>
      <c r="H279" t="n">
        <v>203</v>
      </c>
      <c r="I279" t="n">
        <v>188.79</v>
      </c>
      <c r="J279" t="n">
        <v>217.21</v>
      </c>
    </row>
    <row r="280">
      <c r="A280" t="n">
        <v>2022</v>
      </c>
      <c r="B280" t="n">
        <v>1</v>
      </c>
      <c r="C280" s="440" t="n">
        <v>44575</v>
      </c>
      <c r="D280" t="n">
        <v>661</v>
      </c>
      <c r="E280" t="n">
        <v>417</v>
      </c>
      <c r="F280" t="inlineStr">
        <is>
          <t xml:space="preserve"> MFZ67207201 75UP77Side</t>
        </is>
      </c>
      <c r="G280" t="inlineStr">
        <is>
          <t>FMLGEI475UP770</t>
        </is>
      </c>
      <c r="H280" t="n">
        <v>138</v>
      </c>
      <c r="I280" t="n">
        <v>129.858</v>
      </c>
      <c r="J280" t="n">
        <v>147.798</v>
      </c>
    </row>
    <row r="281">
      <c r="A281" t="n">
        <v>2022</v>
      </c>
      <c r="B281" t="n">
        <v>1</v>
      </c>
      <c r="C281" s="440" t="n">
        <v>44575</v>
      </c>
      <c r="D281" t="n">
        <v>667</v>
      </c>
      <c r="E281" t="n">
        <v>421</v>
      </c>
      <c r="F281" t="inlineStr">
        <is>
          <t>LG 65 UP 81</t>
        </is>
      </c>
      <c r="G281" t="inlineStr">
        <is>
          <t>FMLGEI065UP810</t>
        </is>
      </c>
      <c r="H281" t="n">
        <v>1554</v>
      </c>
      <c r="I281" t="n">
        <v>1462.314</v>
      </c>
      <c r="J281" t="n">
        <v>1664.334</v>
      </c>
    </row>
    <row r="282">
      <c r="A282" t="n">
        <v>2022</v>
      </c>
      <c r="B282" t="n">
        <v>1</v>
      </c>
      <c r="C282" s="440" t="n">
        <v>44575</v>
      </c>
      <c r="D282" t="n">
        <v>438</v>
      </c>
      <c r="E282" t="n">
        <v>376</v>
      </c>
      <c r="F282" t="inlineStr">
        <is>
          <t xml:space="preserve">LG43LM63/UM73 </t>
        </is>
      </c>
      <c r="G282" t="inlineStr">
        <is>
          <t>FMLGEI43LM6373</t>
        </is>
      </c>
      <c r="H282" t="n">
        <v>335</v>
      </c>
      <c r="I282" t="n">
        <v>315.235</v>
      </c>
      <c r="J282" t="n">
        <v>358.785</v>
      </c>
    </row>
    <row r="283">
      <c r="A283" t="n">
        <v>2022</v>
      </c>
      <c r="B283" t="n">
        <v>1</v>
      </c>
      <c r="C283" s="440" t="n">
        <v>44576</v>
      </c>
      <c r="D283" t="n">
        <v>557</v>
      </c>
      <c r="E283" t="n">
        <v>384</v>
      </c>
      <c r="F283" t="inlineStr">
        <is>
          <t>LGLG65UM73 LR</t>
        </is>
      </c>
      <c r="G283" t="inlineStr">
        <is>
          <t>FMLGEI65UM7302</t>
        </is>
      </c>
      <c r="H283" t="n">
        <v>182</v>
      </c>
      <c r="I283" t="n">
        <v>171.262</v>
      </c>
      <c r="J283" t="n">
        <v>194.922</v>
      </c>
    </row>
    <row r="284">
      <c r="A284" t="n">
        <v>2022</v>
      </c>
      <c r="B284" t="n">
        <v>1</v>
      </c>
      <c r="C284" s="440" t="n">
        <v>44576</v>
      </c>
      <c r="D284" t="n">
        <v>280</v>
      </c>
      <c r="E284" t="n">
        <v>142</v>
      </c>
      <c r="F284" t="inlineStr">
        <is>
          <t>صندق 10ك بنى سويف</t>
        </is>
      </c>
      <c r="G284" t="inlineStr">
        <is>
          <t>FM000B10000000</t>
        </is>
      </c>
      <c r="H284" t="n">
        <v>323</v>
      </c>
      <c r="I284" t="n">
        <v>300.39</v>
      </c>
      <c r="J284" t="n">
        <v>345.61</v>
      </c>
    </row>
    <row r="285">
      <c r="A285" t="n">
        <v>2022</v>
      </c>
      <c r="B285" t="n">
        <v>1</v>
      </c>
      <c r="C285" s="440" t="n">
        <v>44576</v>
      </c>
      <c r="D285" t="n">
        <v>280</v>
      </c>
      <c r="E285" t="n">
        <v>142</v>
      </c>
      <c r="F285" t="inlineStr">
        <is>
          <t>صندق 10ك بنى سويف</t>
        </is>
      </c>
      <c r="G285" t="inlineStr">
        <is>
          <t>FM000B10000000</t>
        </is>
      </c>
      <c r="H285" t="n">
        <v>323</v>
      </c>
      <c r="I285" t="n">
        <v>300.39</v>
      </c>
      <c r="J285" t="n">
        <v>345.61</v>
      </c>
    </row>
    <row r="286">
      <c r="A286" t="n">
        <v>2022</v>
      </c>
      <c r="B286" t="n">
        <v>1</v>
      </c>
      <c r="C286" s="440" t="n">
        <v>44576</v>
      </c>
      <c r="D286" t="n">
        <v>225</v>
      </c>
      <c r="E286" t="n">
        <v>301</v>
      </c>
      <c r="F286" t="inlineStr">
        <is>
          <t>علبة 20 فلات الجديدة</t>
        </is>
      </c>
      <c r="G286" t="inlineStr">
        <is>
          <t>FMBOXI20FB0000</t>
        </is>
      </c>
      <c r="H286" t="n">
        <v>372</v>
      </c>
      <c r="I286" t="n">
        <v>345.96</v>
      </c>
      <c r="J286" t="n">
        <v>398.04</v>
      </c>
    </row>
    <row r="287">
      <c r="A287" t="n">
        <v>2022</v>
      </c>
      <c r="B287" t="n">
        <v>1</v>
      </c>
      <c r="C287" s="440" t="n">
        <v>44576</v>
      </c>
      <c r="D287" t="n">
        <v>661</v>
      </c>
      <c r="E287" t="n">
        <v>417</v>
      </c>
      <c r="F287" t="inlineStr">
        <is>
          <t xml:space="preserve"> MFZ67207201 75UP77Side</t>
        </is>
      </c>
      <c r="G287" t="inlineStr">
        <is>
          <t>FMLGEI475UP770</t>
        </is>
      </c>
      <c r="H287" t="n">
        <v>138</v>
      </c>
      <c r="I287" t="n">
        <v>129.858</v>
      </c>
      <c r="J287" t="n">
        <v>147.798</v>
      </c>
    </row>
    <row r="288">
      <c r="A288" t="n">
        <v>2022</v>
      </c>
      <c r="B288" t="n">
        <v>1</v>
      </c>
      <c r="C288" s="440" t="n">
        <v>44576</v>
      </c>
      <c r="D288" t="n">
        <v>219</v>
      </c>
      <c r="E288" t="n">
        <v>295</v>
      </c>
      <c r="F288" t="inlineStr">
        <is>
          <t>غطاء صندوق سمك 20 ك فلات الجديدة</t>
        </is>
      </c>
      <c r="G288" t="inlineStr">
        <is>
          <t>FMBOXI20FC0000</t>
        </is>
      </c>
      <c r="H288" t="n">
        <v>114</v>
      </c>
      <c r="I288" t="n">
        <v>106.02</v>
      </c>
      <c r="J288" t="n">
        <v>121.98</v>
      </c>
    </row>
    <row r="289">
      <c r="A289" t="n">
        <v>2022</v>
      </c>
      <c r="B289" t="n">
        <v>1</v>
      </c>
      <c r="C289" s="440" t="n">
        <v>44576</v>
      </c>
      <c r="D289" t="n">
        <v>751</v>
      </c>
      <c r="E289" t="n">
        <v>434</v>
      </c>
      <c r="F289" t="inlineStr">
        <is>
          <t>LG Nano80-top&amp;bottom</t>
        </is>
      </c>
      <c r="G289" t="inlineStr">
        <is>
          <t>FMLGEI1765NA80</t>
        </is>
      </c>
      <c r="H289" t="n">
        <v>1009</v>
      </c>
      <c r="I289" t="n">
        <v>949.4690000000001</v>
      </c>
      <c r="J289" t="n">
        <v>1080.639</v>
      </c>
    </row>
    <row r="290">
      <c r="A290" t="n">
        <v>2022</v>
      </c>
      <c r="B290" t="n">
        <v>1</v>
      </c>
      <c r="C290" s="440" t="n">
        <v>44576</v>
      </c>
      <c r="D290" t="n">
        <v>669</v>
      </c>
      <c r="E290" t="n">
        <v>423</v>
      </c>
      <c r="F290" t="inlineStr">
        <is>
          <t>LG65UP77_TB</t>
        </is>
      </c>
      <c r="G290" t="inlineStr">
        <is>
          <t>FMLGEI065UP770</t>
        </is>
      </c>
      <c r="H290" t="n">
        <v>954</v>
      </c>
      <c r="I290" t="n">
        <v>897.7140000000001</v>
      </c>
      <c r="J290" t="n">
        <v>1021.734</v>
      </c>
    </row>
    <row r="291">
      <c r="A291" t="n">
        <v>2022</v>
      </c>
      <c r="B291" t="n">
        <v>1</v>
      </c>
      <c r="C291" s="440" t="n">
        <v>44576</v>
      </c>
      <c r="D291" t="n">
        <v>438</v>
      </c>
      <c r="E291" t="n">
        <v>376</v>
      </c>
      <c r="F291" t="inlineStr">
        <is>
          <t xml:space="preserve">LG43LM63/UM73 </t>
        </is>
      </c>
      <c r="G291" t="inlineStr">
        <is>
          <t>FMLGEI43LM6373</t>
        </is>
      </c>
      <c r="H291" t="n">
        <v>335</v>
      </c>
      <c r="I291" t="n">
        <v>315.235</v>
      </c>
      <c r="J291" t="n">
        <v>358.785</v>
      </c>
    </row>
    <row r="292">
      <c r="A292" t="n">
        <v>2022</v>
      </c>
      <c r="B292" t="n">
        <v>1</v>
      </c>
      <c r="C292" s="440" t="n">
        <v>44576</v>
      </c>
      <c r="D292" t="n">
        <v>122</v>
      </c>
      <c r="E292" t="n">
        <v>47</v>
      </c>
      <c r="F292" t="inlineStr">
        <is>
          <t>LgWashing Mashine Base</t>
        </is>
      </c>
      <c r="G292" t="inlineStr">
        <is>
          <t>FMLGEI1000000</t>
        </is>
      </c>
      <c r="H292" t="n">
        <v>280</v>
      </c>
      <c r="I292" t="n">
        <v>267.4</v>
      </c>
      <c r="J292" t="n">
        <v>292.6</v>
      </c>
    </row>
    <row r="293">
      <c r="A293" t="n">
        <v>2022</v>
      </c>
      <c r="B293" t="n">
        <v>1</v>
      </c>
      <c r="C293" s="440" t="n">
        <v>44576</v>
      </c>
      <c r="D293" t="n">
        <v>752</v>
      </c>
      <c r="E293" t="n">
        <v>434</v>
      </c>
      <c r="F293" t="inlineStr">
        <is>
          <t>LG Nano80-side-left</t>
        </is>
      </c>
      <c r="G293" t="inlineStr">
        <is>
          <t>FMLGEI3465NA80</t>
        </is>
      </c>
      <c r="H293" t="n">
        <v>52</v>
      </c>
      <c r="I293" t="n">
        <v>48.932</v>
      </c>
      <c r="J293" t="n">
        <v>55.692</v>
      </c>
    </row>
    <row r="294">
      <c r="A294" t="n">
        <v>2022</v>
      </c>
      <c r="B294" t="n">
        <v>1</v>
      </c>
      <c r="C294" s="440" t="n">
        <v>44576</v>
      </c>
      <c r="D294" t="n">
        <v>273</v>
      </c>
      <c r="E294" t="n">
        <v>137</v>
      </c>
      <c r="F294" t="inlineStr">
        <is>
          <t>صندوق سمك 25 ك بني سويف</t>
        </is>
      </c>
      <c r="G294" t="inlineStr">
        <is>
          <t>FM000B25000000</t>
        </is>
      </c>
      <c r="H294" t="n">
        <v>564</v>
      </c>
      <c r="I294" t="n">
        <v>524.52</v>
      </c>
      <c r="J294" t="n">
        <v>603.48</v>
      </c>
    </row>
    <row r="295">
      <c r="A295" t="n">
        <v>2022</v>
      </c>
      <c r="B295" t="n">
        <v>1</v>
      </c>
      <c r="C295" s="440" t="n">
        <v>44576</v>
      </c>
      <c r="D295" t="n">
        <v>254</v>
      </c>
      <c r="E295" t="n">
        <v>334</v>
      </c>
      <c r="F295" t="inlineStr">
        <is>
          <t>طقم سخان بلونايل ذو 4 اطقم</t>
        </is>
      </c>
      <c r="G295" t="inlineStr">
        <is>
          <t>FMDAHI40000000</t>
        </is>
      </c>
      <c r="H295" t="n">
        <v>203</v>
      </c>
      <c r="I295" t="n">
        <v>188.79</v>
      </c>
      <c r="J295" t="n">
        <v>217.21</v>
      </c>
    </row>
    <row r="296">
      <c r="A296" t="n">
        <v>2022</v>
      </c>
      <c r="B296" t="n">
        <v>1</v>
      </c>
      <c r="C296" s="440" t="n">
        <v>44576</v>
      </c>
      <c r="D296" t="n">
        <v>299</v>
      </c>
      <c r="E296" t="n">
        <v>159</v>
      </c>
      <c r="F296" t="inlineStr">
        <is>
          <t>سخان غاز 6لتر</t>
        </is>
      </c>
      <c r="G296" t="inlineStr">
        <is>
          <t>FMDAHI5L000000</t>
        </is>
      </c>
      <c r="H296" t="n">
        <v>115</v>
      </c>
      <c r="I296" t="n">
        <v>106.95</v>
      </c>
      <c r="J296" t="n">
        <v>123.05</v>
      </c>
    </row>
    <row r="297">
      <c r="A297" t="n">
        <v>2022</v>
      </c>
      <c r="B297" t="n">
        <v>1</v>
      </c>
      <c r="C297" s="440" t="n">
        <v>44576</v>
      </c>
      <c r="D297" t="n">
        <v>660</v>
      </c>
      <c r="E297" t="n">
        <v>417</v>
      </c>
      <c r="F297" t="inlineStr">
        <is>
          <t>MFZ67207201 75UP77 TOP-BOTTOM</t>
        </is>
      </c>
      <c r="G297" t="inlineStr">
        <is>
          <t>FMLGEI075UP770</t>
        </is>
      </c>
      <c r="H297" t="n">
        <v>1265</v>
      </c>
      <c r="I297" t="n">
        <v>1190.365</v>
      </c>
      <c r="J297" t="n">
        <v>1354.815</v>
      </c>
    </row>
    <row r="298">
      <c r="A298" t="n">
        <v>2022</v>
      </c>
      <c r="B298" t="n">
        <v>1</v>
      </c>
      <c r="C298" s="440" t="n">
        <v>44576</v>
      </c>
      <c r="D298" t="n">
        <v>660</v>
      </c>
      <c r="E298" t="n">
        <v>417</v>
      </c>
      <c r="F298" t="inlineStr">
        <is>
          <t>MFZ67207201 75UP77 TOP-BOTTOM</t>
        </is>
      </c>
      <c r="G298" t="inlineStr">
        <is>
          <t>FMLGEI075UP770</t>
        </is>
      </c>
      <c r="H298" t="n">
        <v>1265</v>
      </c>
      <c r="I298" t="n">
        <v>1190.365</v>
      </c>
      <c r="J298" t="n">
        <v>1354.815</v>
      </c>
    </row>
    <row r="299">
      <c r="A299" t="n">
        <v>2022</v>
      </c>
      <c r="B299" t="n">
        <v>1</v>
      </c>
      <c r="C299" s="440" t="n">
        <v>44576</v>
      </c>
      <c r="D299" t="n">
        <v>661</v>
      </c>
      <c r="E299" t="n">
        <v>417</v>
      </c>
      <c r="F299" t="inlineStr">
        <is>
          <t xml:space="preserve"> MFZ67207201 75UP77Side</t>
        </is>
      </c>
      <c r="G299" t="inlineStr">
        <is>
          <t>FMLGEI475UP770</t>
        </is>
      </c>
      <c r="H299" t="n">
        <v>138</v>
      </c>
      <c r="I299" t="n">
        <v>129.858</v>
      </c>
      <c r="J299" t="n">
        <v>147.798</v>
      </c>
    </row>
    <row r="300">
      <c r="A300" t="n">
        <v>2022</v>
      </c>
      <c r="B300" t="n">
        <v>1</v>
      </c>
      <c r="C300" s="440" t="n">
        <v>44576</v>
      </c>
      <c r="D300" t="n">
        <v>556</v>
      </c>
      <c r="E300" t="n">
        <v>384</v>
      </c>
      <c r="F300" t="inlineStr">
        <is>
          <t>LG 65 UM 73 top&amp;bottom</t>
        </is>
      </c>
      <c r="G300" t="inlineStr">
        <is>
          <t>FMLGEI65UM7301</t>
        </is>
      </c>
      <c r="H300" t="n">
        <v>1066</v>
      </c>
      <c r="I300" t="n">
        <v>1003.106</v>
      </c>
      <c r="J300" t="n">
        <v>1141.686</v>
      </c>
    </row>
    <row r="301">
      <c r="A301" t="n">
        <v>2022</v>
      </c>
      <c r="B301" t="n">
        <v>1</v>
      </c>
      <c r="C301" s="440" t="n">
        <v>44576</v>
      </c>
      <c r="D301" t="n">
        <v>438</v>
      </c>
      <c r="E301" t="n">
        <v>376</v>
      </c>
      <c r="F301" t="inlineStr">
        <is>
          <t xml:space="preserve">LG43LM63/UM73 </t>
        </is>
      </c>
      <c r="G301" t="inlineStr">
        <is>
          <t>FMLGEI43LM6373</t>
        </is>
      </c>
      <c r="H301" t="n">
        <v>335</v>
      </c>
      <c r="I301" t="n">
        <v>315.235</v>
      </c>
      <c r="J301" t="n">
        <v>358.785</v>
      </c>
    </row>
    <row r="302">
      <c r="A302" t="n">
        <v>2022</v>
      </c>
      <c r="B302" t="n">
        <v>1</v>
      </c>
      <c r="C302" s="440" t="n">
        <v>44576</v>
      </c>
      <c r="D302" t="n">
        <v>669</v>
      </c>
      <c r="E302" t="n">
        <v>423</v>
      </c>
      <c r="F302" t="inlineStr">
        <is>
          <t>LG65UP77_TB</t>
        </is>
      </c>
      <c r="G302" t="inlineStr">
        <is>
          <t>FMLGEI065UP770</t>
        </is>
      </c>
      <c r="H302" t="n">
        <v>954</v>
      </c>
      <c r="I302" t="n">
        <v>897.7140000000001</v>
      </c>
      <c r="J302" t="n">
        <v>1021.734</v>
      </c>
    </row>
    <row r="303">
      <c r="A303" t="n">
        <v>2022</v>
      </c>
      <c r="B303" t="n">
        <v>1</v>
      </c>
      <c r="C303" s="440" t="n">
        <v>44577</v>
      </c>
      <c r="D303" t="n">
        <v>752</v>
      </c>
      <c r="E303" t="n">
        <v>434</v>
      </c>
      <c r="F303" t="inlineStr">
        <is>
          <t>LG Nano80-side-left</t>
        </is>
      </c>
      <c r="G303" t="inlineStr">
        <is>
          <t>FMLGEI3465NA80</t>
        </is>
      </c>
      <c r="H303" t="n">
        <v>52</v>
      </c>
      <c r="I303" t="n">
        <v>48.932</v>
      </c>
      <c r="J303" t="n">
        <v>55.692</v>
      </c>
    </row>
    <row r="304">
      <c r="A304" t="n">
        <v>2022</v>
      </c>
      <c r="B304" t="n">
        <v>1</v>
      </c>
      <c r="C304" s="440" t="n">
        <v>44577</v>
      </c>
      <c r="D304" t="n">
        <v>446</v>
      </c>
      <c r="E304" t="n">
        <v>381</v>
      </c>
      <c r="F304" t="inlineStr">
        <is>
          <t>زانوسى العبد 304</t>
        </is>
      </c>
      <c r="G304" t="inlineStr">
        <is>
          <t>FMABDI30400000</t>
        </is>
      </c>
      <c r="H304" t="n">
        <v>167</v>
      </c>
      <c r="I304" t="n">
        <v>150.3</v>
      </c>
      <c r="J304" t="n">
        <v>183.7</v>
      </c>
    </row>
    <row r="305">
      <c r="A305" t="n">
        <v>2022</v>
      </c>
      <c r="B305" t="n">
        <v>1</v>
      </c>
      <c r="C305" s="440" t="n">
        <v>44577</v>
      </c>
      <c r="D305" t="n">
        <v>751</v>
      </c>
      <c r="E305" t="n">
        <v>434</v>
      </c>
      <c r="F305" t="inlineStr">
        <is>
          <t>LG Nano80-top&amp;bottom</t>
        </is>
      </c>
      <c r="G305" t="inlineStr">
        <is>
          <t>FMLGEI1765NA80</t>
        </is>
      </c>
      <c r="H305" t="n">
        <v>1009</v>
      </c>
      <c r="I305" t="n">
        <v>949.4690000000001</v>
      </c>
      <c r="J305" t="n">
        <v>1080.639</v>
      </c>
    </row>
    <row r="306">
      <c r="A306" t="n">
        <v>2022</v>
      </c>
      <c r="B306" t="n">
        <v>1</v>
      </c>
      <c r="C306" s="440" t="n">
        <v>44577</v>
      </c>
      <c r="D306" t="n">
        <v>160</v>
      </c>
      <c r="E306" t="n">
        <v>236</v>
      </c>
      <c r="F306" t="inlineStr">
        <is>
          <t>فوم طقم رويال جاز المعدل</t>
        </is>
      </c>
      <c r="G306" t="inlineStr">
        <is>
          <t>FMROGI20000000</t>
        </is>
      </c>
      <c r="H306" t="n">
        <v>200</v>
      </c>
      <c r="I306" t="n">
        <v>186</v>
      </c>
      <c r="J306" t="n">
        <v>214</v>
      </c>
    </row>
    <row r="307">
      <c r="A307" t="n">
        <v>2022</v>
      </c>
      <c r="B307" t="n">
        <v>1</v>
      </c>
      <c r="C307" s="440" t="n">
        <v>44577</v>
      </c>
      <c r="D307" t="n">
        <v>752</v>
      </c>
      <c r="E307" t="n">
        <v>434</v>
      </c>
      <c r="F307" t="inlineStr">
        <is>
          <t>LG Nano80-side-left</t>
        </is>
      </c>
      <c r="G307" t="inlineStr">
        <is>
          <t>FMLGEI3465NA80</t>
        </is>
      </c>
      <c r="H307" t="n">
        <v>52</v>
      </c>
      <c r="I307" t="n">
        <v>48.932</v>
      </c>
      <c r="J307" t="n">
        <v>55.692</v>
      </c>
    </row>
    <row r="308">
      <c r="A308" t="n">
        <v>2022</v>
      </c>
      <c r="B308" t="n">
        <v>1</v>
      </c>
      <c r="C308" s="440" t="n">
        <v>44577</v>
      </c>
      <c r="D308" t="n">
        <v>448</v>
      </c>
      <c r="E308" t="n">
        <v>381</v>
      </c>
      <c r="F308" t="inlineStr">
        <is>
          <t>زانوسي العبد 314</t>
        </is>
      </c>
      <c r="G308" t="inlineStr">
        <is>
          <t>FMABDI31400000</t>
        </is>
      </c>
      <c r="H308" t="n">
        <v>23</v>
      </c>
      <c r="I308" t="n">
        <v>20.7</v>
      </c>
      <c r="J308" t="n">
        <v>25.3</v>
      </c>
    </row>
    <row r="309">
      <c r="A309" t="n">
        <v>2022</v>
      </c>
      <c r="B309" t="n">
        <v>1</v>
      </c>
      <c r="C309" s="440" t="n">
        <v>44577</v>
      </c>
      <c r="D309" t="n">
        <v>254</v>
      </c>
      <c r="E309" t="n">
        <v>334</v>
      </c>
      <c r="F309" t="inlineStr">
        <is>
          <t>طقم سخان بلونايل ذو 4 اطقم</t>
        </is>
      </c>
      <c r="G309" t="inlineStr">
        <is>
          <t>FMDAHI40000000</t>
        </is>
      </c>
      <c r="H309" t="n">
        <v>203</v>
      </c>
      <c r="I309" t="n">
        <v>188.79</v>
      </c>
      <c r="J309" t="n">
        <v>217.21</v>
      </c>
    </row>
    <row r="310">
      <c r="A310" t="n">
        <v>2022</v>
      </c>
      <c r="B310" t="n">
        <v>1</v>
      </c>
      <c r="C310" s="440" t="n">
        <v>44577</v>
      </c>
      <c r="D310" t="n">
        <v>438</v>
      </c>
      <c r="E310" t="n">
        <v>376</v>
      </c>
      <c r="F310" t="inlineStr">
        <is>
          <t xml:space="preserve">LG43LM63/UM73 </t>
        </is>
      </c>
      <c r="G310" t="inlineStr">
        <is>
          <t>FMLGEI43LM6373</t>
        </is>
      </c>
      <c r="H310" t="n">
        <v>335</v>
      </c>
      <c r="I310" t="n">
        <v>315.235</v>
      </c>
      <c r="J310" t="n">
        <v>358.785</v>
      </c>
    </row>
    <row r="311">
      <c r="A311" t="n">
        <v>2022</v>
      </c>
      <c r="B311" t="n">
        <v>1</v>
      </c>
      <c r="C311" s="440" t="n">
        <v>44577</v>
      </c>
      <c r="D311" t="n">
        <v>438</v>
      </c>
      <c r="E311" t="n">
        <v>376</v>
      </c>
      <c r="F311" t="inlineStr">
        <is>
          <t xml:space="preserve">LG43LM63/UM73 </t>
        </is>
      </c>
      <c r="G311" t="inlineStr">
        <is>
          <t>FMLGEI43LM6373</t>
        </is>
      </c>
      <c r="H311" t="n">
        <v>335</v>
      </c>
      <c r="I311" t="n">
        <v>315.235</v>
      </c>
      <c r="J311" t="n">
        <v>358.785</v>
      </c>
    </row>
    <row r="312">
      <c r="A312" t="n">
        <v>2022</v>
      </c>
      <c r="B312" t="n">
        <v>1</v>
      </c>
      <c r="C312" s="440" t="n">
        <v>44577</v>
      </c>
      <c r="D312" t="n">
        <v>155</v>
      </c>
      <c r="E312" t="n">
        <v>227</v>
      </c>
      <c r="F312" t="inlineStr">
        <is>
          <t>فوم طقم سخان غاز 10 لتر</t>
        </is>
      </c>
      <c r="G312" t="inlineStr">
        <is>
          <t>FMDAHI6000000</t>
        </is>
      </c>
      <c r="H312" t="n">
        <v>122</v>
      </c>
      <c r="I312" t="n">
        <v>113.46</v>
      </c>
      <c r="J312" t="n">
        <v>130.54</v>
      </c>
    </row>
    <row r="313">
      <c r="A313" t="n">
        <v>2022</v>
      </c>
      <c r="B313" t="n">
        <v>1</v>
      </c>
      <c r="C313" s="440" t="n">
        <v>44577</v>
      </c>
      <c r="D313" t="n">
        <v>273</v>
      </c>
      <c r="E313" t="n">
        <v>137</v>
      </c>
      <c r="F313" t="inlineStr">
        <is>
          <t>صندوق سمك 25 ك بني سويف</t>
        </is>
      </c>
      <c r="G313" t="inlineStr">
        <is>
          <t>FM000B25000000</t>
        </is>
      </c>
      <c r="H313" t="n">
        <v>564</v>
      </c>
      <c r="I313" t="n">
        <v>524.52</v>
      </c>
      <c r="J313" t="n">
        <v>603.48</v>
      </c>
    </row>
    <row r="314">
      <c r="A314" t="n">
        <v>2022</v>
      </c>
      <c r="B314" t="n">
        <v>1</v>
      </c>
      <c r="C314" s="440" t="n">
        <v>44577</v>
      </c>
      <c r="D314" t="n">
        <v>670</v>
      </c>
      <c r="E314" t="n">
        <v>419</v>
      </c>
      <c r="F314" t="inlineStr">
        <is>
          <t>LG43UP77</t>
        </is>
      </c>
      <c r="G314" t="inlineStr">
        <is>
          <t>FMLGEI043UP770</t>
        </is>
      </c>
      <c r="H314" t="n">
        <v>298</v>
      </c>
      <c r="I314" t="n">
        <v>280.418</v>
      </c>
      <c r="J314" t="n">
        <v>319.158</v>
      </c>
    </row>
    <row r="315">
      <c r="A315" t="n">
        <v>2022</v>
      </c>
      <c r="B315" t="n">
        <v>1</v>
      </c>
      <c r="C315" s="440" t="n">
        <v>44577</v>
      </c>
      <c r="D315" t="n">
        <v>225</v>
      </c>
      <c r="E315" t="n">
        <v>301</v>
      </c>
      <c r="F315" t="inlineStr">
        <is>
          <t>علبة 20 فلات الجديدة</t>
        </is>
      </c>
      <c r="G315" t="inlineStr">
        <is>
          <t>FMBOXI20FB0000</t>
        </is>
      </c>
      <c r="H315" t="n">
        <v>372</v>
      </c>
      <c r="I315" t="n">
        <v>345.96</v>
      </c>
      <c r="J315" t="n">
        <v>398.04</v>
      </c>
    </row>
    <row r="316">
      <c r="A316" t="n">
        <v>2022</v>
      </c>
      <c r="B316" t="n">
        <v>1</v>
      </c>
      <c r="C316" s="440" t="n">
        <v>44577</v>
      </c>
      <c r="D316" t="n">
        <v>556</v>
      </c>
      <c r="E316" t="n">
        <v>384</v>
      </c>
      <c r="F316" t="inlineStr">
        <is>
          <t>LG 65 UM 73 top&amp;bottom</t>
        </is>
      </c>
      <c r="G316" t="inlineStr">
        <is>
          <t>FMLGEI65UM7301</t>
        </is>
      </c>
      <c r="H316" t="n">
        <v>1066</v>
      </c>
      <c r="I316" t="n">
        <v>1003.106</v>
      </c>
      <c r="J316" t="n">
        <v>1141.686</v>
      </c>
    </row>
    <row r="317">
      <c r="A317" t="n">
        <v>2022</v>
      </c>
      <c r="B317" t="n">
        <v>1</v>
      </c>
      <c r="C317" s="440" t="n">
        <v>44577</v>
      </c>
      <c r="D317" t="n">
        <v>557</v>
      </c>
      <c r="E317" t="n">
        <v>384</v>
      </c>
      <c r="F317" t="inlineStr">
        <is>
          <t>LGLG65UM73 LR</t>
        </is>
      </c>
      <c r="G317" t="inlineStr">
        <is>
          <t>FMLGEI65UM7302</t>
        </is>
      </c>
      <c r="H317" t="n">
        <v>182</v>
      </c>
      <c r="I317" t="n">
        <v>171.262</v>
      </c>
      <c r="J317" t="n">
        <v>194.922</v>
      </c>
    </row>
    <row r="318">
      <c r="A318" t="n">
        <v>2022</v>
      </c>
      <c r="B318" t="n">
        <v>1</v>
      </c>
      <c r="C318" s="440" t="n">
        <v>44577</v>
      </c>
      <c r="D318" t="n">
        <v>669</v>
      </c>
      <c r="E318" t="n">
        <v>423</v>
      </c>
      <c r="F318" t="inlineStr">
        <is>
          <t>LG65UP77_TB</t>
        </is>
      </c>
      <c r="G318" t="inlineStr">
        <is>
          <t>FMLGEI065UP770</t>
        </is>
      </c>
      <c r="H318" t="n">
        <v>954</v>
      </c>
      <c r="I318" t="n">
        <v>897.7140000000001</v>
      </c>
      <c r="J318" t="n">
        <v>1021.734</v>
      </c>
    </row>
    <row r="319">
      <c r="A319" t="n">
        <v>2022</v>
      </c>
      <c r="B319" t="n">
        <v>1</v>
      </c>
      <c r="C319" s="440" t="n">
        <v>44577</v>
      </c>
      <c r="D319" t="n">
        <v>445</v>
      </c>
      <c r="E319" t="n">
        <v>381</v>
      </c>
      <c r="F319" t="inlineStr">
        <is>
          <t>زانوسى العبد 303</t>
        </is>
      </c>
      <c r="G319" t="inlineStr">
        <is>
          <t>FMABDI30300000</t>
        </is>
      </c>
      <c r="H319" t="n">
        <v>28</v>
      </c>
      <c r="I319" t="n">
        <v>25.2</v>
      </c>
      <c r="J319" t="n">
        <v>30.8</v>
      </c>
    </row>
    <row r="320">
      <c r="A320" t="n">
        <v>2022</v>
      </c>
      <c r="B320" t="n">
        <v>1</v>
      </c>
      <c r="C320" s="440" t="n">
        <v>44577</v>
      </c>
      <c r="D320" t="n">
        <v>299</v>
      </c>
      <c r="E320" t="n">
        <v>159</v>
      </c>
      <c r="F320" t="inlineStr">
        <is>
          <t>سخان غاز 6لتر</t>
        </is>
      </c>
      <c r="G320" t="inlineStr">
        <is>
          <t>FMDAHI5L000000</t>
        </is>
      </c>
      <c r="H320" t="n">
        <v>115</v>
      </c>
      <c r="I320" t="n">
        <v>106.95</v>
      </c>
      <c r="J320" t="n">
        <v>123.05</v>
      </c>
    </row>
    <row r="321">
      <c r="A321" t="n">
        <v>2022</v>
      </c>
      <c r="B321" t="n">
        <v>1</v>
      </c>
      <c r="C321" s="440" t="n">
        <v>44577</v>
      </c>
      <c r="D321" t="n">
        <v>670</v>
      </c>
      <c r="E321" t="n">
        <v>419</v>
      </c>
      <c r="F321" t="inlineStr">
        <is>
          <t>LG43UP77</t>
        </is>
      </c>
      <c r="G321" t="inlineStr">
        <is>
          <t>FMLGEI043UP770</t>
        </is>
      </c>
      <c r="H321" t="n">
        <v>298</v>
      </c>
      <c r="I321" t="n">
        <v>280.418</v>
      </c>
      <c r="J321" t="n">
        <v>319.158</v>
      </c>
    </row>
    <row r="322">
      <c r="A322" t="n">
        <v>2022</v>
      </c>
      <c r="B322" t="n">
        <v>1</v>
      </c>
      <c r="C322" s="440" t="n">
        <v>44577</v>
      </c>
      <c r="D322" t="n">
        <v>669</v>
      </c>
      <c r="E322" t="n">
        <v>423</v>
      </c>
      <c r="F322" t="inlineStr">
        <is>
          <t>LG65UP77_TB</t>
        </is>
      </c>
      <c r="G322" t="inlineStr">
        <is>
          <t>FMLGEI065UP770</t>
        </is>
      </c>
      <c r="H322" t="n">
        <v>954</v>
      </c>
      <c r="I322" t="n">
        <v>897.7140000000001</v>
      </c>
      <c r="J322" t="n">
        <v>1021.734</v>
      </c>
    </row>
    <row r="323">
      <c r="A323" t="n">
        <v>2022</v>
      </c>
      <c r="B323" t="n">
        <v>1</v>
      </c>
      <c r="C323" s="440" t="n">
        <v>44577</v>
      </c>
      <c r="D323" t="n">
        <v>447</v>
      </c>
      <c r="E323" t="n">
        <v>381</v>
      </c>
      <c r="F323" t="inlineStr">
        <is>
          <t>زانوسي العبد 308</t>
        </is>
      </c>
      <c r="G323" t="inlineStr">
        <is>
          <t>FMABDI30800000</t>
        </is>
      </c>
      <c r="H323" t="n">
        <v>177</v>
      </c>
      <c r="I323" t="n">
        <v>159.3</v>
      </c>
      <c r="J323" t="n">
        <v>194.7</v>
      </c>
    </row>
    <row r="324">
      <c r="A324" t="n">
        <v>2022</v>
      </c>
      <c r="B324" t="n">
        <v>1</v>
      </c>
      <c r="C324" s="440" t="n">
        <v>44578</v>
      </c>
      <c r="D324" t="n">
        <v>439</v>
      </c>
      <c r="E324" t="n">
        <v>377</v>
      </c>
      <c r="F324" t="inlineStr">
        <is>
          <t>زانوسى العبد 305</t>
        </is>
      </c>
      <c r="G324" t="inlineStr">
        <is>
          <t>FMABDI30500000</t>
        </is>
      </c>
      <c r="H324" t="n">
        <v>343</v>
      </c>
      <c r="I324" t="n">
        <v>308.7</v>
      </c>
      <c r="J324" t="n">
        <v>377.3</v>
      </c>
    </row>
    <row r="325">
      <c r="A325" t="n">
        <v>2022</v>
      </c>
      <c r="B325" t="n">
        <v>1</v>
      </c>
      <c r="C325" s="440" t="n">
        <v>44578</v>
      </c>
      <c r="D325" t="n">
        <v>101</v>
      </c>
      <c r="E325" t="n">
        <v>34</v>
      </c>
      <c r="F325" t="inlineStr">
        <is>
          <t>فوم تغليف علوى شمال خلفى11قدم  PDFRP0145</t>
        </is>
      </c>
      <c r="G325" t="inlineStr">
        <is>
          <t>FMDAIIM4000000</t>
        </is>
      </c>
      <c r="H325" t="n">
        <v>20</v>
      </c>
      <c r="I325" t="n">
        <v>18.6</v>
      </c>
      <c r="J325" t="n">
        <v>21.4</v>
      </c>
    </row>
    <row r="326">
      <c r="A326" t="n">
        <v>2022</v>
      </c>
      <c r="B326" t="n">
        <v>1</v>
      </c>
      <c r="C326" s="440" t="n">
        <v>44578</v>
      </c>
      <c r="D326" t="n">
        <v>446</v>
      </c>
      <c r="E326" t="n">
        <v>381</v>
      </c>
      <c r="F326" t="inlineStr">
        <is>
          <t>زانوسى العبد 304</t>
        </is>
      </c>
      <c r="G326" t="inlineStr">
        <is>
          <t>FMABDI30400000</t>
        </is>
      </c>
      <c r="H326" t="n">
        <v>167</v>
      </c>
      <c r="I326" t="n">
        <v>150.3</v>
      </c>
      <c r="J326" t="n">
        <v>183.7</v>
      </c>
    </row>
    <row r="327">
      <c r="A327" t="n">
        <v>2022</v>
      </c>
      <c r="B327" t="n">
        <v>1</v>
      </c>
      <c r="C327" s="440" t="n">
        <v>44578</v>
      </c>
      <c r="D327" t="n">
        <v>670</v>
      </c>
      <c r="E327" t="n">
        <v>419</v>
      </c>
      <c r="F327" t="inlineStr">
        <is>
          <t>LG43UP77</t>
        </is>
      </c>
      <c r="G327" t="inlineStr">
        <is>
          <t>FMLGEI043UP770</t>
        </is>
      </c>
      <c r="H327" t="n">
        <v>298</v>
      </c>
      <c r="I327" t="n">
        <v>280.418</v>
      </c>
      <c r="J327" t="n">
        <v>319.158</v>
      </c>
    </row>
    <row r="328">
      <c r="A328" t="n">
        <v>2022</v>
      </c>
      <c r="B328" t="n">
        <v>1</v>
      </c>
      <c r="C328" s="440" t="n">
        <v>44578</v>
      </c>
      <c r="D328" t="n">
        <v>299</v>
      </c>
      <c r="E328" t="n">
        <v>159</v>
      </c>
      <c r="F328" t="inlineStr">
        <is>
          <t>سخان غاز 6لتر</t>
        </is>
      </c>
      <c r="G328" t="inlineStr">
        <is>
          <t>FMDAHI5L000000</t>
        </is>
      </c>
      <c r="H328" t="n">
        <v>115</v>
      </c>
      <c r="I328" t="n">
        <v>106.95</v>
      </c>
      <c r="J328" t="n">
        <v>123.05</v>
      </c>
    </row>
    <row r="329">
      <c r="A329" t="n">
        <v>2022</v>
      </c>
      <c r="B329" t="n">
        <v>1</v>
      </c>
      <c r="C329" s="440" t="n">
        <v>44578</v>
      </c>
      <c r="D329" t="n">
        <v>160</v>
      </c>
      <c r="E329" t="n">
        <v>236</v>
      </c>
      <c r="F329" t="inlineStr">
        <is>
          <t>فوم طقم رويال جاز المعدل</t>
        </is>
      </c>
      <c r="G329" t="inlineStr">
        <is>
          <t>FMROGI20000000</t>
        </is>
      </c>
      <c r="H329" t="n">
        <v>200</v>
      </c>
      <c r="I329" t="n">
        <v>186</v>
      </c>
      <c r="J329" t="n">
        <v>214</v>
      </c>
    </row>
    <row r="330">
      <c r="A330" t="n">
        <v>2022</v>
      </c>
      <c r="B330" t="n">
        <v>1</v>
      </c>
      <c r="C330" s="440" t="n">
        <v>44578</v>
      </c>
      <c r="D330" t="n">
        <v>437</v>
      </c>
      <c r="E330" t="n">
        <v>375</v>
      </c>
      <c r="F330" t="inlineStr">
        <is>
          <t>LG32LM55\63</t>
        </is>
      </c>
      <c r="G330" t="inlineStr">
        <is>
          <t>FMLGEI32LM5563</t>
        </is>
      </c>
      <c r="H330" t="n">
        <v>168</v>
      </c>
      <c r="I330" t="n">
        <v>158.088</v>
      </c>
      <c r="J330" t="n">
        <v>179.928</v>
      </c>
    </row>
    <row r="331">
      <c r="A331" t="n">
        <v>2022</v>
      </c>
      <c r="B331" t="n">
        <v>1</v>
      </c>
      <c r="C331" s="440" t="n">
        <v>44578</v>
      </c>
      <c r="D331" t="n">
        <v>155</v>
      </c>
      <c r="E331" t="n">
        <v>227</v>
      </c>
      <c r="F331" t="inlineStr">
        <is>
          <t>فوم طقم سخان غاز 10 لتر</t>
        </is>
      </c>
      <c r="G331" t="inlineStr">
        <is>
          <t>FMDAHI6000000</t>
        </is>
      </c>
      <c r="H331" t="n">
        <v>122</v>
      </c>
      <c r="I331" t="n">
        <v>113.46</v>
      </c>
      <c r="J331" t="n">
        <v>130.54</v>
      </c>
    </row>
    <row r="332">
      <c r="A332" t="n">
        <v>2022</v>
      </c>
      <c r="B332" t="n">
        <v>1</v>
      </c>
      <c r="C332" s="440" t="n">
        <v>44578</v>
      </c>
      <c r="D332" t="n">
        <v>670</v>
      </c>
      <c r="E332" t="n">
        <v>419</v>
      </c>
      <c r="F332" t="inlineStr">
        <is>
          <t>LG43UP77</t>
        </is>
      </c>
      <c r="G332" t="inlineStr">
        <is>
          <t>FMLGEI043UP770</t>
        </is>
      </c>
      <c r="H332" t="n">
        <v>298</v>
      </c>
      <c r="I332" t="n">
        <v>280.418</v>
      </c>
      <c r="J332" t="n">
        <v>319.158</v>
      </c>
    </row>
    <row r="333">
      <c r="A333" t="n">
        <v>2022</v>
      </c>
      <c r="B333" t="n">
        <v>1</v>
      </c>
      <c r="C333" s="440" t="n">
        <v>44578</v>
      </c>
      <c r="D333" t="n">
        <v>100</v>
      </c>
      <c r="E333" t="n">
        <v>34</v>
      </c>
      <c r="F333" t="inlineStr">
        <is>
          <t>فوم تغليف علوى يمين امامى11قدم  PDFRP0142</t>
        </is>
      </c>
      <c r="G333" t="inlineStr">
        <is>
          <t>FMDAIIM1000000</t>
        </is>
      </c>
      <c r="H333" t="n">
        <v>20</v>
      </c>
      <c r="I333" t="n">
        <v>18.6</v>
      </c>
      <c r="J333" t="n">
        <v>21.4</v>
      </c>
    </row>
    <row r="334">
      <c r="A334" t="n">
        <v>2022</v>
      </c>
      <c r="B334" t="n">
        <v>1</v>
      </c>
      <c r="C334" s="440" t="n">
        <v>44578</v>
      </c>
      <c r="D334" t="n">
        <v>273</v>
      </c>
      <c r="E334" t="n">
        <v>137</v>
      </c>
      <c r="F334" t="inlineStr">
        <is>
          <t>صندوق سمك 25 ك بني سويف</t>
        </is>
      </c>
      <c r="G334" t="inlineStr">
        <is>
          <t>FM000B25000000</t>
        </is>
      </c>
      <c r="H334" t="n">
        <v>564</v>
      </c>
      <c r="I334" t="n">
        <v>524.52</v>
      </c>
      <c r="J334" t="n">
        <v>603.48</v>
      </c>
    </row>
    <row r="335">
      <c r="A335" t="n">
        <v>2022</v>
      </c>
      <c r="B335" t="n">
        <v>1</v>
      </c>
      <c r="C335" s="440" t="n">
        <v>44578</v>
      </c>
      <c r="D335" t="n">
        <v>445</v>
      </c>
      <c r="E335" t="n">
        <v>381</v>
      </c>
      <c r="F335" t="inlineStr">
        <is>
          <t>زانوسى العبد 303</t>
        </is>
      </c>
      <c r="G335" t="inlineStr">
        <is>
          <t>FMABDI30300000</t>
        </is>
      </c>
      <c r="H335" t="n">
        <v>28</v>
      </c>
      <c r="I335" t="n">
        <v>25.2</v>
      </c>
      <c r="J335" t="n">
        <v>30.8</v>
      </c>
    </row>
    <row r="336">
      <c r="A336" t="n">
        <v>2022</v>
      </c>
      <c r="B336" t="n">
        <v>1</v>
      </c>
      <c r="C336" s="440" t="n">
        <v>44578</v>
      </c>
      <c r="D336" t="n">
        <v>751</v>
      </c>
      <c r="E336" t="n">
        <v>434</v>
      </c>
      <c r="F336" t="inlineStr">
        <is>
          <t>LG Nano80-top&amp;bottom</t>
        </is>
      </c>
      <c r="G336" t="inlineStr">
        <is>
          <t>FMLGEI1765NA80</t>
        </is>
      </c>
      <c r="H336" t="n">
        <v>1009</v>
      </c>
      <c r="I336" t="n">
        <v>949.4690000000001</v>
      </c>
      <c r="J336" t="n">
        <v>1080.639</v>
      </c>
    </row>
    <row r="337">
      <c r="A337" t="n">
        <v>2022</v>
      </c>
      <c r="B337" t="n">
        <v>1</v>
      </c>
      <c r="C337" s="440" t="n">
        <v>44578</v>
      </c>
      <c r="D337" t="n">
        <v>102</v>
      </c>
      <c r="E337" t="n">
        <v>34</v>
      </c>
      <c r="F337" t="inlineStr">
        <is>
          <t>فوم تغليف علوى شمال امامى11قدم  PDFRP0144</t>
        </is>
      </c>
      <c r="G337" t="inlineStr">
        <is>
          <t>FMDAIIM3000000</t>
        </is>
      </c>
      <c r="H337" t="n">
        <v>20</v>
      </c>
      <c r="I337" t="n">
        <v>18.6</v>
      </c>
      <c r="J337" t="n">
        <v>21.4</v>
      </c>
    </row>
    <row r="338">
      <c r="A338" t="n">
        <v>2022</v>
      </c>
      <c r="B338" t="n">
        <v>1</v>
      </c>
      <c r="C338" s="440" t="n">
        <v>44578</v>
      </c>
      <c r="D338" t="n">
        <v>437</v>
      </c>
      <c r="E338" t="n">
        <v>375</v>
      </c>
      <c r="F338" t="inlineStr">
        <is>
          <t>LG32LM55\63</t>
        </is>
      </c>
      <c r="G338" t="inlineStr">
        <is>
          <t>FMLGEI32LM5563</t>
        </is>
      </c>
      <c r="H338" t="n">
        <v>168</v>
      </c>
      <c r="I338" t="n">
        <v>158.088</v>
      </c>
      <c r="J338" t="n">
        <v>179.928</v>
      </c>
    </row>
    <row r="339">
      <c r="A339" t="n">
        <v>2022</v>
      </c>
      <c r="B339" t="n">
        <v>1</v>
      </c>
      <c r="C339" s="440" t="n">
        <v>44578</v>
      </c>
      <c r="D339" t="n">
        <v>556</v>
      </c>
      <c r="E339" t="n">
        <v>384</v>
      </c>
      <c r="F339" t="inlineStr">
        <is>
          <t>LG 65 UM 73 top&amp;bottom</t>
        </is>
      </c>
      <c r="G339" t="inlineStr">
        <is>
          <t>FMLGEI65UM7301</t>
        </is>
      </c>
      <c r="H339" t="n">
        <v>1066</v>
      </c>
      <c r="I339" t="n">
        <v>1003.106</v>
      </c>
      <c r="J339" t="n">
        <v>1141.686</v>
      </c>
    </row>
    <row r="340">
      <c r="A340" t="n">
        <v>2022</v>
      </c>
      <c r="B340" t="n">
        <v>1</v>
      </c>
      <c r="C340" s="440" t="n">
        <v>44578</v>
      </c>
      <c r="D340" t="n">
        <v>99</v>
      </c>
      <c r="E340" t="n">
        <v>34</v>
      </c>
      <c r="F340" t="inlineStr">
        <is>
          <t>فوم تغليف علوى يمين خلفى11قدم  PDFRP0143</t>
        </is>
      </c>
      <c r="G340" t="inlineStr">
        <is>
          <t>FMDAIIM2000000</t>
        </is>
      </c>
      <c r="H340" t="n">
        <v>20</v>
      </c>
      <c r="I340" t="n">
        <v>18.6</v>
      </c>
      <c r="J340" t="n">
        <v>21.4</v>
      </c>
    </row>
    <row r="341">
      <c r="A341" t="n">
        <v>2022</v>
      </c>
      <c r="B341" t="n">
        <v>1</v>
      </c>
      <c r="C341" s="440" t="n">
        <v>44578</v>
      </c>
      <c r="D341" t="n">
        <v>752</v>
      </c>
      <c r="E341" t="n">
        <v>434</v>
      </c>
      <c r="F341" t="inlineStr">
        <is>
          <t>LG Nano80-side-left</t>
        </is>
      </c>
      <c r="G341" t="inlineStr">
        <is>
          <t>FMLGEI3465NA80</t>
        </is>
      </c>
      <c r="H341" t="n">
        <v>52</v>
      </c>
      <c r="I341" t="n">
        <v>48.932</v>
      </c>
      <c r="J341" t="n">
        <v>55.692</v>
      </c>
    </row>
    <row r="342">
      <c r="A342" t="n">
        <v>2022</v>
      </c>
      <c r="B342" t="n">
        <v>1</v>
      </c>
      <c r="C342" s="440" t="n">
        <v>44578</v>
      </c>
      <c r="D342" t="n">
        <v>557</v>
      </c>
      <c r="E342" t="n">
        <v>384</v>
      </c>
      <c r="F342" t="inlineStr">
        <is>
          <t>LGLG65UM73 LR</t>
        </is>
      </c>
      <c r="G342" t="inlineStr">
        <is>
          <t>FMLGEI65UM7302</t>
        </is>
      </c>
      <c r="H342" t="n">
        <v>182</v>
      </c>
      <c r="I342" t="n">
        <v>171.262</v>
      </c>
      <c r="J342" t="n">
        <v>194.922</v>
      </c>
    </row>
    <row r="343">
      <c r="A343" t="n">
        <v>2022</v>
      </c>
      <c r="B343" t="n">
        <v>1</v>
      </c>
      <c r="C343" s="440" t="n">
        <v>44578</v>
      </c>
      <c r="D343" t="n">
        <v>104</v>
      </c>
      <c r="E343" t="n">
        <v>34</v>
      </c>
      <c r="F343" t="inlineStr">
        <is>
          <t>فوم تغليف سفلى شمال 11قدم المعدل  PDFRP0146</t>
        </is>
      </c>
      <c r="G343" t="inlineStr">
        <is>
          <t>FMDAIIM5000000</t>
        </is>
      </c>
      <c r="H343" t="n">
        <v>89</v>
      </c>
      <c r="I343" t="n">
        <v>82.77</v>
      </c>
      <c r="J343" t="n">
        <v>95.23</v>
      </c>
    </row>
    <row r="344">
      <c r="A344" t="n">
        <v>2022</v>
      </c>
      <c r="B344" t="n">
        <v>1</v>
      </c>
      <c r="C344" s="440" t="n">
        <v>44578</v>
      </c>
      <c r="D344" t="n">
        <v>104</v>
      </c>
      <c r="E344" t="n">
        <v>34</v>
      </c>
      <c r="F344" t="inlineStr">
        <is>
          <t>فوم تغليف سفلى شمال 11قدم المعدل  PDFRP0146</t>
        </is>
      </c>
      <c r="G344" t="inlineStr">
        <is>
          <t>FMDAIIM5000000</t>
        </is>
      </c>
      <c r="H344" t="n">
        <v>89</v>
      </c>
      <c r="I344" t="n">
        <v>82.77</v>
      </c>
      <c r="J344" t="n">
        <v>95.23</v>
      </c>
    </row>
    <row r="345">
      <c r="A345" t="n">
        <v>2022</v>
      </c>
      <c r="B345" t="n">
        <v>1</v>
      </c>
      <c r="C345" s="440" t="n">
        <v>44578</v>
      </c>
      <c r="D345" t="n">
        <v>669</v>
      </c>
      <c r="E345" t="n">
        <v>423</v>
      </c>
      <c r="F345" t="inlineStr">
        <is>
          <t>LG65UP77_TB</t>
        </is>
      </c>
      <c r="G345" t="inlineStr">
        <is>
          <t>FMLGEI065UP770</t>
        </is>
      </c>
      <c r="H345" t="n">
        <v>954</v>
      </c>
      <c r="I345" t="n">
        <v>897.7140000000001</v>
      </c>
      <c r="J345" t="n">
        <v>1021.734</v>
      </c>
    </row>
    <row r="346">
      <c r="A346" t="n">
        <v>2022</v>
      </c>
      <c r="B346" t="n">
        <v>1</v>
      </c>
      <c r="C346" s="440" t="n">
        <v>44578</v>
      </c>
      <c r="D346" t="n">
        <v>447</v>
      </c>
      <c r="E346" t="n">
        <v>381</v>
      </c>
      <c r="F346" t="inlineStr">
        <is>
          <t>زانوسي العبد 308</t>
        </is>
      </c>
      <c r="G346" t="inlineStr">
        <is>
          <t>FMABDI30800000</t>
        </is>
      </c>
      <c r="H346" t="n">
        <v>177</v>
      </c>
      <c r="I346" t="n">
        <v>159.3</v>
      </c>
      <c r="J346" t="n">
        <v>194.7</v>
      </c>
    </row>
    <row r="347">
      <c r="A347" t="n">
        <v>2022</v>
      </c>
      <c r="B347" t="n">
        <v>1</v>
      </c>
      <c r="C347" s="440" t="n">
        <v>44578</v>
      </c>
      <c r="D347" t="n">
        <v>438</v>
      </c>
      <c r="E347" t="n">
        <v>376</v>
      </c>
      <c r="F347" t="inlineStr">
        <is>
          <t xml:space="preserve">LG43LM63/UM73 </t>
        </is>
      </c>
      <c r="G347" t="inlineStr">
        <is>
          <t>FMLGEI43LM6373</t>
        </is>
      </c>
      <c r="H347" t="n">
        <v>335</v>
      </c>
      <c r="I347" t="n">
        <v>315.235</v>
      </c>
      <c r="J347" t="n">
        <v>358.785</v>
      </c>
    </row>
    <row r="348">
      <c r="A348" t="n">
        <v>2022</v>
      </c>
      <c r="B348" t="n">
        <v>1</v>
      </c>
      <c r="C348" s="440" t="n">
        <v>44578</v>
      </c>
      <c r="D348" t="n">
        <v>103</v>
      </c>
      <c r="E348" t="n">
        <v>34</v>
      </c>
      <c r="F348" t="inlineStr">
        <is>
          <t>فوم تغليف سفلى يمين 11قدم المعدل PDFRP0147</t>
        </is>
      </c>
      <c r="G348" t="inlineStr">
        <is>
          <t>FMDAIIM6000000</t>
        </is>
      </c>
      <c r="H348" t="n">
        <v>89</v>
      </c>
      <c r="I348" t="n">
        <v>82.77</v>
      </c>
      <c r="J348" t="n">
        <v>95.23</v>
      </c>
    </row>
    <row r="349">
      <c r="A349" t="n">
        <v>2022</v>
      </c>
      <c r="B349" t="n">
        <v>1</v>
      </c>
      <c r="C349" s="440" t="n">
        <v>44578</v>
      </c>
      <c r="D349" t="n">
        <v>438</v>
      </c>
      <c r="E349" t="n">
        <v>376</v>
      </c>
      <c r="F349" t="inlineStr">
        <is>
          <t xml:space="preserve">LG43LM63/UM73 </t>
        </is>
      </c>
      <c r="G349" t="inlineStr">
        <is>
          <t>FMLGEI43LM6373</t>
        </is>
      </c>
      <c r="H349" t="n">
        <v>335</v>
      </c>
      <c r="I349" t="n">
        <v>315.235</v>
      </c>
      <c r="J349" t="n">
        <v>358.785</v>
      </c>
    </row>
    <row r="350">
      <c r="A350" t="n">
        <v>2022</v>
      </c>
      <c r="B350" t="n">
        <v>1</v>
      </c>
      <c r="C350" s="440" t="n">
        <v>44578</v>
      </c>
      <c r="D350" t="n">
        <v>752</v>
      </c>
      <c r="E350" t="n">
        <v>434</v>
      </c>
      <c r="F350" t="inlineStr">
        <is>
          <t>LG Nano80-side-left</t>
        </is>
      </c>
      <c r="G350" t="inlineStr">
        <is>
          <t>FMLGEI3465NA80</t>
        </is>
      </c>
      <c r="H350" t="n">
        <v>52</v>
      </c>
      <c r="I350" t="n">
        <v>48.932</v>
      </c>
      <c r="J350" t="n">
        <v>55.692</v>
      </c>
    </row>
    <row r="351">
      <c r="A351" t="n">
        <v>2022</v>
      </c>
      <c r="B351" t="n">
        <v>1</v>
      </c>
      <c r="C351" s="440" t="n">
        <v>44578</v>
      </c>
      <c r="D351" t="n">
        <v>254</v>
      </c>
      <c r="E351" t="n">
        <v>334</v>
      </c>
      <c r="F351" t="inlineStr">
        <is>
          <t>طقم سخان بلونايل ذو 4 اطقم</t>
        </is>
      </c>
      <c r="G351" t="inlineStr">
        <is>
          <t>FMDAHI40000000</t>
        </is>
      </c>
      <c r="H351" t="n">
        <v>203</v>
      </c>
      <c r="I351" t="n">
        <v>188.79</v>
      </c>
      <c r="J351" t="n">
        <v>217.21</v>
      </c>
    </row>
    <row r="352">
      <c r="A352" t="n">
        <v>2022</v>
      </c>
      <c r="B352" t="n">
        <v>1</v>
      </c>
      <c r="C352" s="440" t="n">
        <v>44578</v>
      </c>
      <c r="D352" t="n">
        <v>448</v>
      </c>
      <c r="E352" t="n">
        <v>381</v>
      </c>
      <c r="F352" t="inlineStr">
        <is>
          <t>زانوسي العبد 314</t>
        </is>
      </c>
      <c r="G352" t="inlineStr">
        <is>
          <t>FMABDI31400000</t>
        </is>
      </c>
      <c r="H352" t="n">
        <v>23</v>
      </c>
      <c r="I352" t="n">
        <v>20.7</v>
      </c>
      <c r="J352" t="n">
        <v>25.3</v>
      </c>
    </row>
    <row r="353">
      <c r="A353" t="n">
        <v>2022</v>
      </c>
      <c r="B353" t="n">
        <v>1</v>
      </c>
      <c r="C353" s="440" t="n">
        <v>44578</v>
      </c>
      <c r="D353" t="n">
        <v>669</v>
      </c>
      <c r="E353" t="n">
        <v>423</v>
      </c>
      <c r="F353" t="inlineStr">
        <is>
          <t>LG65UP77_TB</t>
        </is>
      </c>
      <c r="G353" t="inlineStr">
        <is>
          <t>FMLGEI065UP770</t>
        </is>
      </c>
      <c r="H353" t="n">
        <v>954</v>
      </c>
      <c r="I353" t="n">
        <v>897.7140000000001</v>
      </c>
      <c r="J353" t="n">
        <v>1021.734</v>
      </c>
    </row>
    <row r="354">
      <c r="A354" t="n">
        <v>2022</v>
      </c>
      <c r="B354" t="n">
        <v>1</v>
      </c>
      <c r="C354" s="440" t="n">
        <v>44579</v>
      </c>
      <c r="D354" t="n">
        <v>99</v>
      </c>
      <c r="E354" t="n">
        <v>34</v>
      </c>
      <c r="F354" t="inlineStr">
        <is>
          <t>فوم تغليف علوى يمين خلفى11قدم  PDFRP0143</t>
        </is>
      </c>
      <c r="G354" t="inlineStr">
        <is>
          <t>FMDAIIM2000000</t>
        </is>
      </c>
      <c r="H354" t="n">
        <v>20</v>
      </c>
      <c r="I354" t="n">
        <v>18.6</v>
      </c>
      <c r="J354" t="n">
        <v>21.4</v>
      </c>
    </row>
    <row r="355">
      <c r="A355" t="n">
        <v>2022</v>
      </c>
      <c r="B355" t="n">
        <v>1</v>
      </c>
      <c r="C355" s="440" t="n">
        <v>44579</v>
      </c>
      <c r="D355" t="n">
        <v>101</v>
      </c>
      <c r="E355" t="n">
        <v>34</v>
      </c>
      <c r="F355" t="inlineStr">
        <is>
          <t>فوم تغليف علوى شمال خلفى11قدم  PDFRP0145</t>
        </is>
      </c>
      <c r="G355" t="inlineStr">
        <is>
          <t>FMDAIIM4000000</t>
        </is>
      </c>
      <c r="H355" t="n">
        <v>20</v>
      </c>
      <c r="I355" t="n">
        <v>18.6</v>
      </c>
      <c r="J355" t="n">
        <v>21.4</v>
      </c>
    </row>
    <row r="356">
      <c r="A356" t="n">
        <v>2022</v>
      </c>
      <c r="B356" t="n">
        <v>1</v>
      </c>
      <c r="C356" s="440" t="n">
        <v>44579</v>
      </c>
      <c r="D356" t="n">
        <v>103</v>
      </c>
      <c r="E356" t="n">
        <v>34</v>
      </c>
      <c r="F356" t="inlineStr">
        <is>
          <t>فوم تغليف سفلى يمين 11قدم المعدل PDFRP0147</t>
        </is>
      </c>
      <c r="G356" t="inlineStr">
        <is>
          <t>FMDAIIM6000000</t>
        </is>
      </c>
      <c r="H356" t="n">
        <v>89</v>
      </c>
      <c r="I356" t="n">
        <v>82.77</v>
      </c>
      <c r="J356" t="n">
        <v>95.23</v>
      </c>
    </row>
    <row r="357">
      <c r="A357" t="n">
        <v>2022</v>
      </c>
      <c r="B357" t="n">
        <v>1</v>
      </c>
      <c r="C357" s="440" t="n">
        <v>44579</v>
      </c>
      <c r="D357" t="n">
        <v>102</v>
      </c>
      <c r="E357" t="n">
        <v>34</v>
      </c>
      <c r="F357" t="inlineStr">
        <is>
          <t>فوم تغليف علوى شمال امامى11قدم  PDFRP0144</t>
        </is>
      </c>
      <c r="G357" t="inlineStr">
        <is>
          <t>FMDAIIM3000000</t>
        </is>
      </c>
      <c r="H357" t="n">
        <v>20</v>
      </c>
      <c r="I357" t="n">
        <v>18.6</v>
      </c>
      <c r="J357" t="n">
        <v>21.4</v>
      </c>
    </row>
    <row r="358">
      <c r="A358" t="n">
        <v>2022</v>
      </c>
      <c r="B358" t="n">
        <v>1</v>
      </c>
      <c r="C358" s="440" t="n">
        <v>44579</v>
      </c>
      <c r="D358" t="n">
        <v>438</v>
      </c>
      <c r="E358" t="n">
        <v>376</v>
      </c>
      <c r="F358" t="inlineStr">
        <is>
          <t xml:space="preserve">LG43LM63/UM73 </t>
        </is>
      </c>
      <c r="G358" t="inlineStr">
        <is>
          <t>FMLGEI43LM6373</t>
        </is>
      </c>
      <c r="H358" t="n">
        <v>335</v>
      </c>
      <c r="I358" t="n">
        <v>315.235</v>
      </c>
      <c r="J358" t="n">
        <v>358.785</v>
      </c>
    </row>
    <row r="359">
      <c r="A359" t="n">
        <v>2022</v>
      </c>
      <c r="B359" t="n">
        <v>1</v>
      </c>
      <c r="C359" s="440" t="n">
        <v>44579</v>
      </c>
      <c r="D359" t="n">
        <v>104</v>
      </c>
      <c r="E359" t="n">
        <v>34</v>
      </c>
      <c r="F359" t="inlineStr">
        <is>
          <t>فوم تغليف سفلى شمال 11قدم المعدل  PDFRP0146</t>
        </is>
      </c>
      <c r="G359" t="inlineStr">
        <is>
          <t>FMDAIIM5000000</t>
        </is>
      </c>
      <c r="H359" t="n">
        <v>89</v>
      </c>
      <c r="I359" t="n">
        <v>82.77</v>
      </c>
      <c r="J359" t="n">
        <v>95.23</v>
      </c>
    </row>
    <row r="360">
      <c r="A360" t="n">
        <v>2022</v>
      </c>
      <c r="B360" t="n">
        <v>1</v>
      </c>
      <c r="C360" s="440" t="n">
        <v>44579</v>
      </c>
      <c r="D360" t="n">
        <v>134</v>
      </c>
      <c r="E360" t="n">
        <v>56</v>
      </c>
      <c r="F360" t="inlineStr">
        <is>
          <t>فوم كشاف طوارئ جراند 1</t>
        </is>
      </c>
      <c r="G360" t="inlineStr">
        <is>
          <t>FMGREI10000000</t>
        </is>
      </c>
      <c r="H360" t="n">
        <v>10</v>
      </c>
      <c r="I360" t="n">
        <v>9.300000000000001</v>
      </c>
      <c r="J360" t="n">
        <v>10.7</v>
      </c>
    </row>
    <row r="361">
      <c r="A361" t="n">
        <v>2022</v>
      </c>
      <c r="B361" t="n">
        <v>1</v>
      </c>
      <c r="C361" s="440" t="n">
        <v>44579</v>
      </c>
      <c r="D361" t="n">
        <v>669</v>
      </c>
      <c r="E361" t="n">
        <v>423</v>
      </c>
      <c r="F361" t="inlineStr">
        <is>
          <t>LG65UP77_TB</t>
        </is>
      </c>
      <c r="G361" t="inlineStr">
        <is>
          <t>FMLGEI065UP770</t>
        </is>
      </c>
      <c r="H361" t="n">
        <v>954</v>
      </c>
      <c r="I361" t="n">
        <v>897.7140000000001</v>
      </c>
      <c r="J361" t="n">
        <v>1021.734</v>
      </c>
    </row>
    <row r="362">
      <c r="A362" t="n">
        <v>2022</v>
      </c>
      <c r="B362" t="n">
        <v>1</v>
      </c>
      <c r="C362" s="440" t="n">
        <v>44579</v>
      </c>
      <c r="D362" t="n">
        <v>160</v>
      </c>
      <c r="E362" t="n">
        <v>236</v>
      </c>
      <c r="F362" t="inlineStr">
        <is>
          <t>فوم طقم رويال جاز المعدل</t>
        </is>
      </c>
      <c r="G362" t="inlineStr">
        <is>
          <t>FMROGI20000000</t>
        </is>
      </c>
      <c r="H362" t="n">
        <v>200</v>
      </c>
      <c r="I362" t="n">
        <v>186</v>
      </c>
      <c r="J362" t="n">
        <v>214</v>
      </c>
    </row>
    <row r="363">
      <c r="A363" t="n">
        <v>2022</v>
      </c>
      <c r="B363" t="n">
        <v>1</v>
      </c>
      <c r="C363" s="440" t="n">
        <v>44579</v>
      </c>
      <c r="D363" t="n">
        <v>752</v>
      </c>
      <c r="E363" t="n">
        <v>434</v>
      </c>
      <c r="F363" t="inlineStr">
        <is>
          <t>LG Nano80-side-left</t>
        </is>
      </c>
      <c r="G363" t="inlineStr">
        <is>
          <t>FMLGEI3465NA80</t>
        </is>
      </c>
      <c r="H363" t="n">
        <v>52</v>
      </c>
      <c r="I363" t="n">
        <v>48.932</v>
      </c>
      <c r="J363" t="n">
        <v>55.692</v>
      </c>
    </row>
    <row r="364">
      <c r="A364" t="n">
        <v>2022</v>
      </c>
      <c r="B364" t="n">
        <v>1</v>
      </c>
      <c r="C364" s="440" t="n">
        <v>44579</v>
      </c>
      <c r="D364" t="n">
        <v>155</v>
      </c>
      <c r="E364" t="n">
        <v>227</v>
      </c>
      <c r="F364" t="inlineStr">
        <is>
          <t>فوم طقم سخان غاز 10 لتر</t>
        </is>
      </c>
      <c r="G364" t="inlineStr">
        <is>
          <t>FMDAHI6000000</t>
        </is>
      </c>
      <c r="H364" t="n">
        <v>122</v>
      </c>
      <c r="I364" t="n">
        <v>113.46</v>
      </c>
      <c r="J364" t="n">
        <v>130.54</v>
      </c>
    </row>
    <row r="365">
      <c r="A365" t="n">
        <v>2022</v>
      </c>
      <c r="B365" t="n">
        <v>1</v>
      </c>
      <c r="C365" s="440" t="n">
        <v>44579</v>
      </c>
      <c r="D365" t="n">
        <v>557</v>
      </c>
      <c r="E365" t="n">
        <v>384</v>
      </c>
      <c r="F365" t="inlineStr">
        <is>
          <t>LGLG65UM73 LR</t>
        </is>
      </c>
      <c r="G365" t="inlineStr">
        <is>
          <t>FMLGEI65UM7302</t>
        </is>
      </c>
      <c r="H365" t="n">
        <v>182</v>
      </c>
      <c r="I365" t="n">
        <v>171.262</v>
      </c>
      <c r="J365" t="n">
        <v>194.922</v>
      </c>
    </row>
    <row r="366">
      <c r="A366" t="n">
        <v>2022</v>
      </c>
      <c r="B366" t="n">
        <v>1</v>
      </c>
      <c r="C366" s="440" t="n">
        <v>44579</v>
      </c>
      <c r="D366" t="n">
        <v>674</v>
      </c>
      <c r="E366" t="n">
        <v>425</v>
      </c>
      <c r="F366" t="inlineStr">
        <is>
          <t>LgWashing Mashine Base (VIVACHE)</t>
        </is>
      </c>
      <c r="G366" t="inlineStr">
        <is>
          <t>FMLGEI10000000</t>
        </is>
      </c>
      <c r="H366" t="n">
        <v>256</v>
      </c>
      <c r="I366" t="n">
        <v>240.896</v>
      </c>
      <c r="J366" t="n">
        <v>274.176</v>
      </c>
    </row>
    <row r="367">
      <c r="A367" t="n">
        <v>2022</v>
      </c>
      <c r="B367" t="n">
        <v>1</v>
      </c>
      <c r="C367" s="440" t="n">
        <v>44579</v>
      </c>
      <c r="D367" t="n">
        <v>751</v>
      </c>
      <c r="E367" t="n">
        <v>434</v>
      </c>
      <c r="F367" t="inlineStr">
        <is>
          <t>LG Nano80-top&amp;bottom</t>
        </is>
      </c>
      <c r="G367" t="inlineStr">
        <is>
          <t>FMLGEI1765NA80</t>
        </is>
      </c>
      <c r="H367" t="n">
        <v>1009</v>
      </c>
      <c r="I367" t="n">
        <v>949.4690000000001</v>
      </c>
      <c r="J367" t="n">
        <v>1080.639</v>
      </c>
    </row>
    <row r="368">
      <c r="A368" t="n">
        <v>2022</v>
      </c>
      <c r="B368" t="n">
        <v>1</v>
      </c>
      <c r="C368" s="440" t="n">
        <v>44579</v>
      </c>
      <c r="D368" t="n">
        <v>100</v>
      </c>
      <c r="E368" t="n">
        <v>34</v>
      </c>
      <c r="F368" t="inlineStr">
        <is>
          <t>فوم تغليف علوى يمين امامى11قدم  PDFRP0142</t>
        </is>
      </c>
      <c r="G368" t="inlineStr">
        <is>
          <t>FMDAIIM1000000</t>
        </is>
      </c>
      <c r="H368" t="n">
        <v>20</v>
      </c>
      <c r="I368" t="n">
        <v>18.6</v>
      </c>
      <c r="J368" t="n">
        <v>21.4</v>
      </c>
    </row>
    <row r="369">
      <c r="A369" t="n">
        <v>2022</v>
      </c>
      <c r="B369" t="n">
        <v>1</v>
      </c>
      <c r="C369" s="440" t="n">
        <v>44579</v>
      </c>
      <c r="D369" t="n">
        <v>439</v>
      </c>
      <c r="E369" t="n">
        <v>377</v>
      </c>
      <c r="F369" t="inlineStr">
        <is>
          <t>زانوسى العبد 305</t>
        </is>
      </c>
      <c r="G369" t="inlineStr">
        <is>
          <t>FMABDI30500000</t>
        </is>
      </c>
      <c r="H369" t="n">
        <v>343</v>
      </c>
      <c r="I369" t="n">
        <v>308.7</v>
      </c>
      <c r="J369" t="n">
        <v>377.3</v>
      </c>
    </row>
    <row r="370">
      <c r="A370" t="n">
        <v>2022</v>
      </c>
      <c r="B370" t="n">
        <v>1</v>
      </c>
      <c r="C370" s="440" t="n">
        <v>44579</v>
      </c>
      <c r="D370" t="n">
        <v>299</v>
      </c>
      <c r="E370" t="n">
        <v>159</v>
      </c>
      <c r="F370" t="inlineStr">
        <is>
          <t>سخان غاز 6لتر</t>
        </is>
      </c>
      <c r="G370" t="inlineStr">
        <is>
          <t>FMDAHI5L000000</t>
        </is>
      </c>
      <c r="H370" t="n">
        <v>115</v>
      </c>
      <c r="I370" t="n">
        <v>106.95</v>
      </c>
      <c r="J370" t="n">
        <v>123.05</v>
      </c>
    </row>
    <row r="371">
      <c r="A371" t="n">
        <v>2022</v>
      </c>
      <c r="B371" t="n">
        <v>1</v>
      </c>
      <c r="C371" s="440" t="n">
        <v>44579</v>
      </c>
      <c r="D371" t="n">
        <v>122</v>
      </c>
      <c r="E371" t="n">
        <v>47</v>
      </c>
      <c r="F371" t="inlineStr">
        <is>
          <t>LgWashing Mashine Base</t>
        </is>
      </c>
      <c r="G371" t="inlineStr">
        <is>
          <t>FMLGEI1000000</t>
        </is>
      </c>
      <c r="H371" t="n">
        <v>280</v>
      </c>
      <c r="I371" t="n">
        <v>267.4</v>
      </c>
      <c r="J371" t="n">
        <v>292.6</v>
      </c>
    </row>
    <row r="372">
      <c r="A372" t="n">
        <v>2022</v>
      </c>
      <c r="B372" t="n">
        <v>1</v>
      </c>
      <c r="C372" s="440" t="n">
        <v>44579</v>
      </c>
      <c r="D372" t="n">
        <v>669</v>
      </c>
      <c r="E372" t="n">
        <v>423</v>
      </c>
      <c r="F372" t="inlineStr">
        <is>
          <t>LG65UP77_TB</t>
        </is>
      </c>
      <c r="G372" t="inlineStr">
        <is>
          <t>FMLGEI065UP770</t>
        </is>
      </c>
      <c r="H372" t="n">
        <v>954</v>
      </c>
      <c r="I372" t="n">
        <v>897.7140000000001</v>
      </c>
      <c r="J372" t="n">
        <v>1021.734</v>
      </c>
    </row>
    <row r="373">
      <c r="A373" t="n">
        <v>2022</v>
      </c>
      <c r="B373" t="n">
        <v>1</v>
      </c>
      <c r="C373" s="440" t="n">
        <v>44579</v>
      </c>
      <c r="D373" t="n">
        <v>254</v>
      </c>
      <c r="E373" t="n">
        <v>334</v>
      </c>
      <c r="F373" t="inlineStr">
        <is>
          <t>طقم سخان بلونايل ذو 4 اطقم</t>
        </is>
      </c>
      <c r="G373" t="inlineStr">
        <is>
          <t>FMDAHI40000000</t>
        </is>
      </c>
      <c r="H373" t="n">
        <v>203</v>
      </c>
      <c r="I373" t="n">
        <v>188.79</v>
      </c>
      <c r="J373" t="n">
        <v>217.21</v>
      </c>
    </row>
    <row r="374">
      <c r="A374" t="n">
        <v>2022</v>
      </c>
      <c r="B374" t="n">
        <v>1</v>
      </c>
      <c r="C374" s="440" t="n">
        <v>44579</v>
      </c>
      <c r="D374" t="n">
        <v>437</v>
      </c>
      <c r="E374" t="n">
        <v>375</v>
      </c>
      <c r="F374" t="inlineStr">
        <is>
          <t>LG32LM55\63</t>
        </is>
      </c>
      <c r="G374" t="inlineStr">
        <is>
          <t>FMLGEI32LM5563</t>
        </is>
      </c>
      <c r="H374" t="n">
        <v>168</v>
      </c>
      <c r="I374" t="n">
        <v>158.088</v>
      </c>
      <c r="J374" t="n">
        <v>179.928</v>
      </c>
    </row>
    <row r="375">
      <c r="A375" t="n">
        <v>2022</v>
      </c>
      <c r="B375" t="n">
        <v>1</v>
      </c>
      <c r="C375" s="440" t="n">
        <v>44579</v>
      </c>
      <c r="D375" t="n">
        <v>556</v>
      </c>
      <c r="E375" t="n">
        <v>384</v>
      </c>
      <c r="F375" t="inlineStr">
        <is>
          <t>LG 65 UM 73 top&amp;bottom</t>
        </is>
      </c>
      <c r="G375" t="inlineStr">
        <is>
          <t>FMLGEI65UM7301</t>
        </is>
      </c>
      <c r="H375" t="n">
        <v>1066</v>
      </c>
      <c r="I375" t="n">
        <v>1003.106</v>
      </c>
      <c r="J375" t="n">
        <v>1141.686</v>
      </c>
    </row>
    <row r="376">
      <c r="A376" t="n">
        <v>2022</v>
      </c>
      <c r="B376" t="n">
        <v>1</v>
      </c>
      <c r="C376" s="440" t="n">
        <v>44579</v>
      </c>
      <c r="D376" t="n">
        <v>437</v>
      </c>
      <c r="E376" t="n">
        <v>375</v>
      </c>
      <c r="F376" t="inlineStr">
        <is>
          <t>LG32LM55\63</t>
        </is>
      </c>
      <c r="G376" t="inlineStr">
        <is>
          <t>FMLGEI32LM5563</t>
        </is>
      </c>
      <c r="H376" t="n">
        <v>168</v>
      </c>
      <c r="I376" t="n">
        <v>158.088</v>
      </c>
      <c r="J376" t="n">
        <v>179.928</v>
      </c>
    </row>
    <row r="377">
      <c r="A377" t="n">
        <v>2022</v>
      </c>
      <c r="B377" t="n">
        <v>1</v>
      </c>
      <c r="C377" s="440" t="n">
        <v>44579</v>
      </c>
      <c r="D377" t="n">
        <v>438</v>
      </c>
      <c r="E377" t="n">
        <v>376</v>
      </c>
      <c r="F377" t="inlineStr">
        <is>
          <t xml:space="preserve">LG43LM63/UM73 </t>
        </is>
      </c>
      <c r="G377" t="inlineStr">
        <is>
          <t>FMLGEI43LM6373</t>
        </is>
      </c>
      <c r="H377" t="n">
        <v>335</v>
      </c>
      <c r="I377" t="n">
        <v>315.235</v>
      </c>
      <c r="J377" t="n">
        <v>358.785</v>
      </c>
    </row>
    <row r="378">
      <c r="A378" t="n">
        <v>2022</v>
      </c>
      <c r="B378" t="n">
        <v>1</v>
      </c>
      <c r="C378" s="440" t="n">
        <v>44579</v>
      </c>
      <c r="D378" t="n">
        <v>752</v>
      </c>
      <c r="E378" t="n">
        <v>434</v>
      </c>
      <c r="F378" t="inlineStr">
        <is>
          <t>LG Nano80-side-left</t>
        </is>
      </c>
      <c r="G378" t="inlineStr">
        <is>
          <t>FMLGEI3465NA80</t>
        </is>
      </c>
      <c r="H378" t="n">
        <v>52</v>
      </c>
      <c r="I378" t="n">
        <v>48.932</v>
      </c>
      <c r="J378" t="n">
        <v>55.692</v>
      </c>
    </row>
    <row r="379">
      <c r="A379" t="n">
        <v>2022</v>
      </c>
      <c r="B379" t="n">
        <v>1</v>
      </c>
      <c r="C379" s="440" t="n">
        <v>44579</v>
      </c>
      <c r="D379" t="n">
        <v>104</v>
      </c>
      <c r="E379" t="n">
        <v>34</v>
      </c>
      <c r="F379" t="inlineStr">
        <is>
          <t>فوم تغليف سفلى شمال 11قدم المعدل  PDFRP0146</t>
        </is>
      </c>
      <c r="G379" t="inlineStr">
        <is>
          <t>FMDAIIM5000000</t>
        </is>
      </c>
      <c r="H379" t="n">
        <v>89</v>
      </c>
      <c r="I379" t="n">
        <v>82.77</v>
      </c>
      <c r="J379" t="n">
        <v>95.23</v>
      </c>
    </row>
    <row r="380">
      <c r="A380" t="n">
        <v>2022</v>
      </c>
      <c r="B380" t="n">
        <v>1</v>
      </c>
      <c r="C380" s="440" t="n">
        <v>44580</v>
      </c>
      <c r="D380" t="n">
        <v>2</v>
      </c>
      <c r="E380" t="n">
        <v>1</v>
      </c>
      <c r="F380" t="inlineStr">
        <is>
          <t>قاعدة سخان فرنساوي</t>
        </is>
      </c>
      <c r="G380" t="inlineStr">
        <is>
          <t>FMENCI30000000</t>
        </is>
      </c>
      <c r="H380" t="n">
        <v>113</v>
      </c>
      <c r="I380" t="n">
        <v>105.09</v>
      </c>
      <c r="J380" t="n">
        <v>120.91</v>
      </c>
    </row>
    <row r="381">
      <c r="A381" t="n">
        <v>2022</v>
      </c>
      <c r="B381" t="n">
        <v>1</v>
      </c>
      <c r="C381" s="440" t="n">
        <v>44580</v>
      </c>
      <c r="D381" t="n">
        <v>50</v>
      </c>
      <c r="E381" t="n">
        <v>18</v>
      </c>
      <c r="F381" t="inlineStr">
        <is>
          <t>LgWashing machine (Angels)</t>
        </is>
      </c>
      <c r="G381" t="inlineStr">
        <is>
          <t>FMLGEI40000000</t>
        </is>
      </c>
      <c r="H381" t="n">
        <v>54</v>
      </c>
      <c r="I381" t="n">
        <v>51.57</v>
      </c>
      <c r="J381" t="n">
        <v>56.43</v>
      </c>
    </row>
    <row r="382">
      <c r="A382" t="n">
        <v>2022</v>
      </c>
      <c r="B382" t="n">
        <v>1</v>
      </c>
      <c r="C382" s="440" t="n">
        <v>44580</v>
      </c>
      <c r="D382" t="n">
        <v>437</v>
      </c>
      <c r="E382" t="n">
        <v>375</v>
      </c>
      <c r="F382" t="inlineStr">
        <is>
          <t>LG32LM55\63</t>
        </is>
      </c>
      <c r="G382" t="inlineStr">
        <is>
          <t>FMLGEI32LM5563</t>
        </is>
      </c>
      <c r="H382" t="n">
        <v>168</v>
      </c>
      <c r="I382" t="n">
        <v>158.088</v>
      </c>
      <c r="J382" t="n">
        <v>179.928</v>
      </c>
    </row>
    <row r="383">
      <c r="A383" t="n">
        <v>2022</v>
      </c>
      <c r="B383" t="n">
        <v>1</v>
      </c>
      <c r="C383" s="440" t="n">
        <v>44580</v>
      </c>
      <c r="D383" t="n">
        <v>438</v>
      </c>
      <c r="E383" t="n">
        <v>376</v>
      </c>
      <c r="F383" t="inlineStr">
        <is>
          <t xml:space="preserve">LG43LM63/UM73 </t>
        </is>
      </c>
      <c r="G383" t="inlineStr">
        <is>
          <t>FMLGEI43LM6373</t>
        </is>
      </c>
      <c r="H383" t="n">
        <v>335</v>
      </c>
      <c r="I383" t="n">
        <v>315.235</v>
      </c>
      <c r="J383" t="n">
        <v>358.785</v>
      </c>
    </row>
    <row r="384">
      <c r="A384" t="n">
        <v>2022</v>
      </c>
      <c r="B384" t="n">
        <v>1</v>
      </c>
      <c r="C384" s="440" t="n">
        <v>44580</v>
      </c>
      <c r="D384" t="n">
        <v>100</v>
      </c>
      <c r="E384" t="n">
        <v>34</v>
      </c>
      <c r="F384" t="inlineStr">
        <is>
          <t>فوم تغليف علوى يمين امامى11قدم  PDFRP0142</t>
        </is>
      </c>
      <c r="G384" t="inlineStr">
        <is>
          <t>FMDAIIM1000000</t>
        </is>
      </c>
      <c r="H384" t="n">
        <v>20</v>
      </c>
      <c r="I384" t="n">
        <v>18.6</v>
      </c>
      <c r="J384" t="n">
        <v>21.4</v>
      </c>
    </row>
    <row r="385">
      <c r="A385" t="n">
        <v>2022</v>
      </c>
      <c r="B385" t="n">
        <v>1</v>
      </c>
      <c r="C385" s="440" t="n">
        <v>44580</v>
      </c>
      <c r="D385" t="n">
        <v>155</v>
      </c>
      <c r="E385" t="n">
        <v>227</v>
      </c>
      <c r="F385" t="inlineStr">
        <is>
          <t>فوم طقم سخان غاز 10 لتر</t>
        </is>
      </c>
      <c r="G385" t="inlineStr">
        <is>
          <t>FMDAHI6000000</t>
        </is>
      </c>
      <c r="H385" t="n">
        <v>122</v>
      </c>
      <c r="I385" t="n">
        <v>113.46</v>
      </c>
      <c r="J385" t="n">
        <v>130.54</v>
      </c>
    </row>
    <row r="386">
      <c r="A386" t="n">
        <v>2022</v>
      </c>
      <c r="B386" t="n">
        <v>1</v>
      </c>
      <c r="C386" s="440" t="n">
        <v>44580</v>
      </c>
      <c r="D386" t="n">
        <v>688</v>
      </c>
      <c r="E386" t="n">
        <v>124</v>
      </c>
      <c r="F386" t="inlineStr">
        <is>
          <t>قاعدة غسالة كيلوباترا</t>
        </is>
      </c>
      <c r="G386" t="inlineStr">
        <is>
          <t>FMDAII10CP0000</t>
        </is>
      </c>
      <c r="H386" t="n">
        <v>200</v>
      </c>
      <c r="I386" t="n">
        <v>180</v>
      </c>
      <c r="J386" t="n">
        <v>220</v>
      </c>
    </row>
    <row r="387">
      <c r="A387" t="n">
        <v>2022</v>
      </c>
      <c r="B387" t="n">
        <v>1</v>
      </c>
      <c r="C387" s="440" t="n">
        <v>44580</v>
      </c>
      <c r="D387" t="n">
        <v>689</v>
      </c>
      <c r="E387" t="n">
        <v>124</v>
      </c>
      <c r="F387" t="inlineStr">
        <is>
          <t>لوحه غساله كيلوباترا</t>
        </is>
      </c>
      <c r="G387" t="inlineStr">
        <is>
          <t>FMDAII70CP0000</t>
        </is>
      </c>
      <c r="H387" t="n">
        <v>75</v>
      </c>
      <c r="I387" t="n">
        <v>67.5</v>
      </c>
      <c r="J387" t="n">
        <v>82.5</v>
      </c>
    </row>
    <row r="388">
      <c r="A388" t="n">
        <v>2022</v>
      </c>
      <c r="B388" t="n">
        <v>1</v>
      </c>
      <c r="C388" s="440" t="n">
        <v>44580</v>
      </c>
      <c r="D388" t="n">
        <v>437</v>
      </c>
      <c r="E388" t="n">
        <v>375</v>
      </c>
      <c r="F388" t="inlineStr">
        <is>
          <t>LG32LM55\63</t>
        </is>
      </c>
      <c r="G388" t="inlineStr">
        <is>
          <t>FMLGEI32LM5563</t>
        </is>
      </c>
      <c r="H388" t="n">
        <v>168</v>
      </c>
      <c r="I388" t="n">
        <v>158.088</v>
      </c>
      <c r="J388" t="n">
        <v>179.928</v>
      </c>
    </row>
    <row r="389">
      <c r="A389" t="n">
        <v>2022</v>
      </c>
      <c r="B389" t="n">
        <v>1</v>
      </c>
      <c r="C389" s="440" t="n">
        <v>44580</v>
      </c>
      <c r="D389" t="n">
        <v>134</v>
      </c>
      <c r="E389" t="n">
        <v>56</v>
      </c>
      <c r="F389" t="inlineStr">
        <is>
          <t>فوم كشاف طوارئ جراند 1</t>
        </is>
      </c>
      <c r="G389" t="inlineStr">
        <is>
          <t>FMGREI10000000</t>
        </is>
      </c>
      <c r="H389" t="n">
        <v>10</v>
      </c>
      <c r="I389" t="n">
        <v>9.300000000000001</v>
      </c>
      <c r="J389" t="n">
        <v>10.7</v>
      </c>
    </row>
    <row r="390">
      <c r="A390" t="n">
        <v>2022</v>
      </c>
      <c r="B390" t="n">
        <v>1</v>
      </c>
      <c r="C390" s="440" t="n">
        <v>44580</v>
      </c>
      <c r="D390" t="n">
        <v>50</v>
      </c>
      <c r="E390" t="n">
        <v>18</v>
      </c>
      <c r="F390" t="inlineStr">
        <is>
          <t>LgWashing machine (Angels)</t>
        </is>
      </c>
      <c r="G390" t="inlineStr">
        <is>
          <t>FMLGEI40000000</t>
        </is>
      </c>
      <c r="H390" t="n">
        <v>54</v>
      </c>
      <c r="I390" t="n">
        <v>51.57</v>
      </c>
      <c r="J390" t="n">
        <v>56.43</v>
      </c>
    </row>
    <row r="391">
      <c r="A391" t="n">
        <v>2022</v>
      </c>
      <c r="B391" t="n">
        <v>1</v>
      </c>
      <c r="C391" s="440" t="n">
        <v>44580</v>
      </c>
      <c r="D391" t="n">
        <v>751</v>
      </c>
      <c r="E391" t="n">
        <v>434</v>
      </c>
      <c r="F391" t="inlineStr">
        <is>
          <t>LG Nano80-top&amp;bottom</t>
        </is>
      </c>
      <c r="G391" t="inlineStr">
        <is>
          <t>FMLGEI1765NA80</t>
        </is>
      </c>
      <c r="H391" t="n">
        <v>1009</v>
      </c>
      <c r="I391" t="n">
        <v>949.4690000000001</v>
      </c>
      <c r="J391" t="n">
        <v>1080.639</v>
      </c>
    </row>
    <row r="392">
      <c r="A392" t="n">
        <v>2022</v>
      </c>
      <c r="B392" t="n">
        <v>1</v>
      </c>
      <c r="C392" s="440" t="n">
        <v>44580</v>
      </c>
      <c r="D392" t="n">
        <v>104</v>
      </c>
      <c r="E392" t="n">
        <v>34</v>
      </c>
      <c r="F392" t="inlineStr">
        <is>
          <t>فوم تغليف سفلى شمال 11قدم المعدل  PDFRP0146</t>
        </is>
      </c>
      <c r="G392" t="inlineStr">
        <is>
          <t>FMDAIIM5000000</t>
        </is>
      </c>
      <c r="H392" t="n">
        <v>89</v>
      </c>
      <c r="I392" t="n">
        <v>82.77</v>
      </c>
      <c r="J392" t="n">
        <v>95.23</v>
      </c>
    </row>
    <row r="393">
      <c r="A393" t="n">
        <v>2022</v>
      </c>
      <c r="B393" t="n">
        <v>1</v>
      </c>
      <c r="C393" s="440" t="n">
        <v>44580</v>
      </c>
      <c r="D393" t="n">
        <v>104</v>
      </c>
      <c r="E393" t="n">
        <v>34</v>
      </c>
      <c r="F393" t="inlineStr">
        <is>
          <t>فوم تغليف سفلى شمال 11قدم المعدل  PDFRP0146</t>
        </is>
      </c>
      <c r="G393" t="inlineStr">
        <is>
          <t>FMDAIIM5000000</t>
        </is>
      </c>
      <c r="H393" t="n">
        <v>89</v>
      </c>
      <c r="I393" t="n">
        <v>82.77</v>
      </c>
      <c r="J393" t="n">
        <v>95.23</v>
      </c>
    </row>
    <row r="394">
      <c r="A394" t="n">
        <v>2022</v>
      </c>
      <c r="B394" t="n">
        <v>1</v>
      </c>
      <c r="C394" s="440" t="n">
        <v>44580</v>
      </c>
      <c r="D394" t="n">
        <v>752</v>
      </c>
      <c r="E394" t="n">
        <v>434</v>
      </c>
      <c r="F394" t="inlineStr">
        <is>
          <t>LG Nano80-side-left</t>
        </is>
      </c>
      <c r="G394" t="inlineStr">
        <is>
          <t>FMLGEI3465NA80</t>
        </is>
      </c>
      <c r="H394" t="n">
        <v>52</v>
      </c>
      <c r="I394" t="n">
        <v>48.932</v>
      </c>
      <c r="J394" t="n">
        <v>55.692</v>
      </c>
    </row>
    <row r="395">
      <c r="A395" t="n">
        <v>2022</v>
      </c>
      <c r="B395" t="n">
        <v>1</v>
      </c>
      <c r="C395" s="440" t="n">
        <v>44580</v>
      </c>
      <c r="D395" t="n">
        <v>160</v>
      </c>
      <c r="E395" t="n">
        <v>236</v>
      </c>
      <c r="F395" t="inlineStr">
        <is>
          <t>فوم طقم رويال جاز المعدل</t>
        </is>
      </c>
      <c r="G395" t="inlineStr">
        <is>
          <t>FMROGI20000000</t>
        </is>
      </c>
      <c r="H395" t="n">
        <v>200</v>
      </c>
      <c r="I395" t="n">
        <v>186</v>
      </c>
      <c r="J395" t="n">
        <v>214</v>
      </c>
    </row>
    <row r="396">
      <c r="A396" t="n">
        <v>2022</v>
      </c>
      <c r="B396" t="n">
        <v>1</v>
      </c>
      <c r="C396" s="440" t="n">
        <v>44580</v>
      </c>
      <c r="D396" t="n">
        <v>101</v>
      </c>
      <c r="E396" t="n">
        <v>34</v>
      </c>
      <c r="F396" t="inlineStr">
        <is>
          <t>فوم تغليف علوى شمال خلفى11قدم  PDFRP0145</t>
        </is>
      </c>
      <c r="G396" t="inlineStr">
        <is>
          <t>FMDAIIM4000000</t>
        </is>
      </c>
      <c r="H396" t="n">
        <v>20</v>
      </c>
      <c r="I396" t="n">
        <v>18.6</v>
      </c>
      <c r="J396" t="n">
        <v>21.4</v>
      </c>
    </row>
    <row r="397">
      <c r="A397" t="n">
        <v>2022</v>
      </c>
      <c r="B397" t="n">
        <v>1</v>
      </c>
      <c r="C397" s="440" t="n">
        <v>44580</v>
      </c>
      <c r="D397" t="n">
        <v>271</v>
      </c>
      <c r="E397" t="n">
        <v>135</v>
      </c>
      <c r="F397" t="inlineStr">
        <is>
          <t>صندوق سمك 5ك بنى سويف</t>
        </is>
      </c>
      <c r="G397" t="inlineStr">
        <is>
          <t>FM000B05000000</t>
        </is>
      </c>
      <c r="H397" t="n">
        <v>161</v>
      </c>
      <c r="I397" t="n">
        <v>149.73</v>
      </c>
      <c r="J397" t="n">
        <v>172.27</v>
      </c>
    </row>
    <row r="398">
      <c r="A398" t="n">
        <v>2022</v>
      </c>
      <c r="B398" t="n">
        <v>1</v>
      </c>
      <c r="C398" s="440" t="n">
        <v>44580</v>
      </c>
      <c r="D398" t="n">
        <v>49</v>
      </c>
      <c r="E398" t="n">
        <v>18</v>
      </c>
      <c r="F398" t="inlineStr">
        <is>
          <t xml:space="preserve"> LgWashing machine (Cover)</t>
        </is>
      </c>
      <c r="G398" t="inlineStr">
        <is>
          <t>FMLGEI20000000</t>
        </is>
      </c>
      <c r="H398" t="n">
        <v>100</v>
      </c>
      <c r="I398" t="n">
        <v>95.5</v>
      </c>
      <c r="J398" t="n">
        <v>104.5</v>
      </c>
    </row>
    <row r="399">
      <c r="A399" t="n">
        <v>2022</v>
      </c>
      <c r="B399" t="n">
        <v>1</v>
      </c>
      <c r="C399" s="440" t="n">
        <v>44580</v>
      </c>
      <c r="D399" t="n">
        <v>439</v>
      </c>
      <c r="E399" t="n">
        <v>377</v>
      </c>
      <c r="F399" t="inlineStr">
        <is>
          <t>زانوسى العبد 305</t>
        </is>
      </c>
      <c r="G399" t="inlineStr">
        <is>
          <t>FMABDI30500000</t>
        </is>
      </c>
      <c r="H399" t="n">
        <v>343</v>
      </c>
      <c r="I399" t="n">
        <v>308.7</v>
      </c>
      <c r="J399" t="n">
        <v>377.3</v>
      </c>
    </row>
    <row r="400">
      <c r="A400" t="n">
        <v>2022</v>
      </c>
      <c r="B400" t="n">
        <v>1</v>
      </c>
      <c r="C400" s="440" t="n">
        <v>44580</v>
      </c>
      <c r="D400" t="n">
        <v>99</v>
      </c>
      <c r="E400" t="n">
        <v>34</v>
      </c>
      <c r="F400" t="inlineStr">
        <is>
          <t>فوم تغليف علوى يمين خلفى11قدم  PDFRP0143</t>
        </is>
      </c>
      <c r="G400" t="inlineStr">
        <is>
          <t>FMDAIIM2000000</t>
        </is>
      </c>
      <c r="H400" t="n">
        <v>20</v>
      </c>
      <c r="I400" t="n">
        <v>18.6</v>
      </c>
      <c r="J400" t="n">
        <v>21.4</v>
      </c>
    </row>
    <row r="401">
      <c r="A401" t="n">
        <v>2022</v>
      </c>
      <c r="B401" t="n">
        <v>1</v>
      </c>
      <c r="C401" s="440" t="n">
        <v>44580</v>
      </c>
      <c r="D401" t="n">
        <v>557</v>
      </c>
      <c r="E401" t="n">
        <v>384</v>
      </c>
      <c r="F401" t="inlineStr">
        <is>
          <t>LGLG65UM73 LR</t>
        </is>
      </c>
      <c r="G401" t="inlineStr">
        <is>
          <t>FMLGEI65UM7302</t>
        </is>
      </c>
      <c r="H401" t="n">
        <v>182</v>
      </c>
      <c r="I401" t="n">
        <v>171.262</v>
      </c>
      <c r="J401" t="n">
        <v>194.922</v>
      </c>
    </row>
    <row r="402">
      <c r="A402" t="n">
        <v>2022</v>
      </c>
      <c r="B402" t="n">
        <v>1</v>
      </c>
      <c r="C402" s="440" t="n">
        <v>44580</v>
      </c>
      <c r="D402" t="n">
        <v>1</v>
      </c>
      <c r="E402" t="n">
        <v>1</v>
      </c>
      <c r="F402" t="inlineStr">
        <is>
          <t>كفر سخان فرنساوي</t>
        </is>
      </c>
      <c r="G402" t="inlineStr">
        <is>
          <t>FMENCI20000000</t>
        </is>
      </c>
      <c r="H402" t="n">
        <v>111</v>
      </c>
      <c r="I402" t="n">
        <v>103.23</v>
      </c>
      <c r="J402" t="n">
        <v>118.77</v>
      </c>
    </row>
    <row r="403">
      <c r="A403" t="n">
        <v>2022</v>
      </c>
      <c r="B403" t="n">
        <v>1</v>
      </c>
      <c r="C403" s="440" t="n">
        <v>44580</v>
      </c>
      <c r="D403" t="n">
        <v>299</v>
      </c>
      <c r="E403" t="n">
        <v>159</v>
      </c>
      <c r="F403" t="inlineStr">
        <is>
          <t>سخان غاز 6لتر</t>
        </is>
      </c>
      <c r="G403" t="inlineStr">
        <is>
          <t>FMDAHI5L000000</t>
        </is>
      </c>
      <c r="H403" t="n">
        <v>115</v>
      </c>
      <c r="I403" t="n">
        <v>106.95</v>
      </c>
      <c r="J403" t="n">
        <v>123.05</v>
      </c>
    </row>
    <row r="404">
      <c r="A404" t="n">
        <v>2022</v>
      </c>
      <c r="B404" t="n">
        <v>1</v>
      </c>
      <c r="C404" s="440" t="n">
        <v>44580</v>
      </c>
      <c r="D404" t="n">
        <v>102</v>
      </c>
      <c r="E404" t="n">
        <v>34</v>
      </c>
      <c r="F404" t="inlineStr">
        <is>
          <t>فوم تغليف علوى شمال امامى11قدم  PDFRP0144</t>
        </is>
      </c>
      <c r="G404" t="inlineStr">
        <is>
          <t>FMDAIIM3000000</t>
        </is>
      </c>
      <c r="H404" t="n">
        <v>20</v>
      </c>
      <c r="I404" t="n">
        <v>18.6</v>
      </c>
      <c r="J404" t="n">
        <v>21.4</v>
      </c>
    </row>
    <row r="405">
      <c r="A405" t="n">
        <v>2022</v>
      </c>
      <c r="B405" t="n">
        <v>1</v>
      </c>
      <c r="C405" s="440" t="n">
        <v>44580</v>
      </c>
      <c r="D405" t="n">
        <v>556</v>
      </c>
      <c r="E405" t="n">
        <v>384</v>
      </c>
      <c r="F405" t="inlineStr">
        <is>
          <t>LG 65 UM 73 top&amp;bottom</t>
        </is>
      </c>
      <c r="G405" t="inlineStr">
        <is>
          <t>FMLGEI65UM7301</t>
        </is>
      </c>
      <c r="H405" t="n">
        <v>1066</v>
      </c>
      <c r="I405" t="n">
        <v>1003.106</v>
      </c>
      <c r="J405" t="n">
        <v>1141.686</v>
      </c>
    </row>
    <row r="406">
      <c r="A406" t="n">
        <v>2022</v>
      </c>
      <c r="B406" t="n">
        <v>1</v>
      </c>
      <c r="C406" s="440" t="n">
        <v>44580</v>
      </c>
      <c r="D406" t="n">
        <v>689</v>
      </c>
      <c r="E406" t="n">
        <v>124</v>
      </c>
      <c r="F406" t="inlineStr">
        <is>
          <t>لوحه غساله كيلوباترا</t>
        </is>
      </c>
      <c r="G406" t="inlineStr">
        <is>
          <t>FMDAII70CP0000</t>
        </is>
      </c>
      <c r="H406" t="n">
        <v>75</v>
      </c>
      <c r="I406" t="n">
        <v>67.5</v>
      </c>
      <c r="J406" t="n">
        <v>82.5</v>
      </c>
    </row>
    <row r="407">
      <c r="A407" t="n">
        <v>2022</v>
      </c>
      <c r="B407" t="n">
        <v>1</v>
      </c>
      <c r="C407" s="440" t="n">
        <v>44580</v>
      </c>
      <c r="D407" t="n">
        <v>752</v>
      </c>
      <c r="E407" t="n">
        <v>434</v>
      </c>
      <c r="F407" t="inlineStr">
        <is>
          <t>LG Nano80-side-left</t>
        </is>
      </c>
      <c r="G407" t="inlineStr">
        <is>
          <t>FMLGEI3465NA80</t>
        </is>
      </c>
      <c r="H407" t="n">
        <v>52</v>
      </c>
      <c r="I407" t="n">
        <v>48.932</v>
      </c>
      <c r="J407" t="n">
        <v>55.692</v>
      </c>
    </row>
    <row r="408">
      <c r="A408" t="n">
        <v>2022</v>
      </c>
      <c r="B408" t="n">
        <v>1</v>
      </c>
      <c r="C408" s="440" t="n">
        <v>44580</v>
      </c>
      <c r="D408" t="n">
        <v>103</v>
      </c>
      <c r="E408" t="n">
        <v>34</v>
      </c>
      <c r="F408" t="inlineStr">
        <is>
          <t>فوم تغليف سفلى يمين 11قدم المعدل PDFRP0147</t>
        </is>
      </c>
      <c r="G408" t="inlineStr">
        <is>
          <t>FMDAIIM6000000</t>
        </is>
      </c>
      <c r="H408" t="n">
        <v>89</v>
      </c>
      <c r="I408" t="n">
        <v>82.77</v>
      </c>
      <c r="J408" t="n">
        <v>95.23</v>
      </c>
    </row>
    <row r="409">
      <c r="A409" t="n">
        <v>2022</v>
      </c>
      <c r="B409" t="n">
        <v>1</v>
      </c>
      <c r="C409" s="440" t="n">
        <v>44580</v>
      </c>
      <c r="D409" t="n">
        <v>271</v>
      </c>
      <c r="E409" t="n">
        <v>135</v>
      </c>
      <c r="F409" t="inlineStr">
        <is>
          <t>صندوق سمك 5ك بنى سويف</t>
        </is>
      </c>
      <c r="G409" t="inlineStr">
        <is>
          <t>FM000B05000000</t>
        </is>
      </c>
      <c r="H409" t="n">
        <v>161</v>
      </c>
      <c r="I409" t="n">
        <v>149.73</v>
      </c>
      <c r="J409" t="n">
        <v>172.27</v>
      </c>
    </row>
    <row r="410">
      <c r="A410" t="n">
        <v>2022</v>
      </c>
      <c r="B410" t="n">
        <v>1</v>
      </c>
      <c r="C410" s="440" t="n">
        <v>44580</v>
      </c>
      <c r="D410" t="n">
        <v>438</v>
      </c>
      <c r="E410" t="n">
        <v>376</v>
      </c>
      <c r="F410" t="inlineStr">
        <is>
          <t xml:space="preserve">LG43LM63/UM73 </t>
        </is>
      </c>
      <c r="G410" t="inlineStr">
        <is>
          <t>FMLGEI43LM6373</t>
        </is>
      </c>
      <c r="H410" t="n">
        <v>335</v>
      </c>
      <c r="I410" t="n">
        <v>315.235</v>
      </c>
      <c r="J410" t="n">
        <v>358.785</v>
      </c>
    </row>
    <row r="411">
      <c r="A411" t="n">
        <v>2022</v>
      </c>
      <c r="B411" t="n">
        <v>1</v>
      </c>
      <c r="C411" s="440" t="n">
        <v>44580</v>
      </c>
      <c r="D411" t="n">
        <v>254</v>
      </c>
      <c r="E411" t="n">
        <v>334</v>
      </c>
      <c r="F411" t="inlineStr">
        <is>
          <t>طقم سخان بلونايل ذو 4 اطقم</t>
        </is>
      </c>
      <c r="G411" t="inlineStr">
        <is>
          <t>FMDAHI40000000</t>
        </is>
      </c>
      <c r="H411" t="n">
        <v>203</v>
      </c>
      <c r="I411" t="n">
        <v>188.79</v>
      </c>
      <c r="J411" t="n">
        <v>217.21</v>
      </c>
    </row>
    <row r="412">
      <c r="A412" t="n">
        <v>2022</v>
      </c>
      <c r="B412" t="n">
        <v>1</v>
      </c>
      <c r="C412" s="440" t="n">
        <v>44581</v>
      </c>
      <c r="D412" t="n">
        <v>689</v>
      </c>
      <c r="E412" t="n">
        <v>124</v>
      </c>
      <c r="F412" t="inlineStr">
        <is>
          <t>لوحه غساله كيلوباترا</t>
        </is>
      </c>
      <c r="G412" t="inlineStr">
        <is>
          <t>FMDAII70CP0000</t>
        </is>
      </c>
      <c r="H412" t="n">
        <v>75</v>
      </c>
      <c r="I412" t="n">
        <v>67.5</v>
      </c>
      <c r="J412" t="n">
        <v>82.5</v>
      </c>
    </row>
    <row r="413">
      <c r="A413" t="n">
        <v>2022</v>
      </c>
      <c r="B413" t="n">
        <v>1</v>
      </c>
      <c r="C413" s="440" t="n">
        <v>44581</v>
      </c>
      <c r="D413" t="n">
        <v>688</v>
      </c>
      <c r="E413" t="n">
        <v>124</v>
      </c>
      <c r="F413" t="inlineStr">
        <is>
          <t>قاعدة غسالة كيلوباترا</t>
        </is>
      </c>
      <c r="G413" t="inlineStr">
        <is>
          <t>FMDAII10CP0000</t>
        </is>
      </c>
      <c r="H413" t="n">
        <v>200</v>
      </c>
      <c r="I413" t="n">
        <v>180</v>
      </c>
      <c r="J413" t="n">
        <v>220</v>
      </c>
    </row>
    <row r="414">
      <c r="A414" t="n">
        <v>2022</v>
      </c>
      <c r="B414" t="n">
        <v>1</v>
      </c>
      <c r="C414" s="440" t="n">
        <v>44581</v>
      </c>
      <c r="D414" t="n">
        <v>557</v>
      </c>
      <c r="E414" t="n">
        <v>384</v>
      </c>
      <c r="F414" t="inlineStr">
        <is>
          <t>LGLG65UM73 LR</t>
        </is>
      </c>
      <c r="G414" t="inlineStr">
        <is>
          <t>FMLGEI65UM7302</t>
        </is>
      </c>
      <c r="H414" t="n">
        <v>182</v>
      </c>
      <c r="I414" t="n">
        <v>171.262</v>
      </c>
      <c r="J414" t="n">
        <v>194.922</v>
      </c>
    </row>
    <row r="415">
      <c r="A415" t="n">
        <v>2022</v>
      </c>
      <c r="B415" t="n">
        <v>1</v>
      </c>
      <c r="C415" s="440" t="n">
        <v>44581</v>
      </c>
      <c r="D415" t="n">
        <v>689</v>
      </c>
      <c r="E415" t="n">
        <v>124</v>
      </c>
      <c r="F415" t="inlineStr">
        <is>
          <t>لوحه غساله كيلوباترا</t>
        </is>
      </c>
      <c r="G415" t="inlineStr">
        <is>
          <t>FMDAII70CP0000</t>
        </is>
      </c>
      <c r="H415" t="n">
        <v>75</v>
      </c>
      <c r="I415" t="n">
        <v>67.5</v>
      </c>
      <c r="J415" t="n">
        <v>82.5</v>
      </c>
    </row>
    <row r="416">
      <c r="A416" t="n">
        <v>2022</v>
      </c>
      <c r="B416" t="n">
        <v>1</v>
      </c>
      <c r="C416" s="440" t="n">
        <v>44581</v>
      </c>
      <c r="D416" t="n">
        <v>2</v>
      </c>
      <c r="E416" t="n">
        <v>1</v>
      </c>
      <c r="F416" t="inlineStr">
        <is>
          <t>قاعدة سخان فرنساوي</t>
        </is>
      </c>
      <c r="G416" t="inlineStr">
        <is>
          <t>FMENCI30000000</t>
        </is>
      </c>
      <c r="H416" t="n">
        <v>113</v>
      </c>
      <c r="I416" t="n">
        <v>105.09</v>
      </c>
      <c r="J416" t="n">
        <v>120.91</v>
      </c>
    </row>
    <row r="417">
      <c r="A417" t="n">
        <v>2022</v>
      </c>
      <c r="B417" t="n">
        <v>1</v>
      </c>
      <c r="C417" s="440" t="n">
        <v>44581</v>
      </c>
      <c r="D417" t="n">
        <v>50</v>
      </c>
      <c r="E417" t="n">
        <v>18</v>
      </c>
      <c r="F417" t="inlineStr">
        <is>
          <t>LgWashing machine (Angels)</t>
        </is>
      </c>
      <c r="G417" t="inlineStr">
        <is>
          <t>FMLGEI40000000</t>
        </is>
      </c>
      <c r="H417" t="n">
        <v>54</v>
      </c>
      <c r="I417" t="n">
        <v>51.57</v>
      </c>
      <c r="J417" t="n">
        <v>56.43</v>
      </c>
    </row>
    <row r="418">
      <c r="A418" t="n">
        <v>2022</v>
      </c>
      <c r="B418" t="n">
        <v>1</v>
      </c>
      <c r="C418" s="440" t="n">
        <v>44581</v>
      </c>
      <c r="D418" t="n">
        <v>271</v>
      </c>
      <c r="E418" t="n">
        <v>135</v>
      </c>
      <c r="F418" t="inlineStr">
        <is>
          <t>صندوق سمك 5ك بنى سويف</t>
        </is>
      </c>
      <c r="G418" t="inlineStr">
        <is>
          <t>FM000B05000000</t>
        </is>
      </c>
      <c r="H418" t="n">
        <v>161</v>
      </c>
      <c r="I418" t="n">
        <v>149.73</v>
      </c>
      <c r="J418" t="n">
        <v>172.27</v>
      </c>
    </row>
    <row r="419">
      <c r="A419" t="n">
        <v>2022</v>
      </c>
      <c r="B419" t="n">
        <v>1</v>
      </c>
      <c r="C419" s="440" t="n">
        <v>44581</v>
      </c>
      <c r="D419" t="n">
        <v>437</v>
      </c>
      <c r="E419" t="n">
        <v>375</v>
      </c>
      <c r="F419" t="inlineStr">
        <is>
          <t>LG32LM55\63</t>
        </is>
      </c>
      <c r="G419" t="inlineStr">
        <is>
          <t>FMLGEI32LM5563</t>
        </is>
      </c>
      <c r="H419" t="n">
        <v>168</v>
      </c>
      <c r="I419" t="n">
        <v>158.088</v>
      </c>
      <c r="J419" t="n">
        <v>179.928</v>
      </c>
    </row>
    <row r="420">
      <c r="A420" t="n">
        <v>2022</v>
      </c>
      <c r="B420" t="n">
        <v>1</v>
      </c>
      <c r="C420" s="440" t="n">
        <v>44581</v>
      </c>
      <c r="D420" t="n">
        <v>667</v>
      </c>
      <c r="E420" t="n">
        <v>421</v>
      </c>
      <c r="F420" t="inlineStr">
        <is>
          <t>LG 65 UP 81</t>
        </is>
      </c>
      <c r="G420" t="inlineStr">
        <is>
          <t>FMLGEI065UP810</t>
        </is>
      </c>
      <c r="H420" t="n">
        <v>1554</v>
      </c>
      <c r="I420" t="n">
        <v>1462.314</v>
      </c>
      <c r="J420" t="n">
        <v>1664.334</v>
      </c>
    </row>
    <row r="421">
      <c r="A421" t="n">
        <v>2022</v>
      </c>
      <c r="B421" t="n">
        <v>1</v>
      </c>
      <c r="C421" s="440" t="n">
        <v>44581</v>
      </c>
      <c r="D421" t="n">
        <v>160</v>
      </c>
      <c r="E421" t="n">
        <v>236</v>
      </c>
      <c r="F421" t="inlineStr">
        <is>
          <t>فوم طقم رويال جاز المعدل</t>
        </is>
      </c>
      <c r="G421" t="inlineStr">
        <is>
          <t>FMROGI20000000</t>
        </is>
      </c>
      <c r="H421" t="n">
        <v>200</v>
      </c>
      <c r="I421" t="n">
        <v>186</v>
      </c>
      <c r="J421" t="n">
        <v>214</v>
      </c>
    </row>
    <row r="422">
      <c r="A422" t="n">
        <v>2022</v>
      </c>
      <c r="B422" t="n">
        <v>1</v>
      </c>
      <c r="C422" s="440" t="n">
        <v>44581</v>
      </c>
      <c r="D422" t="n">
        <v>556</v>
      </c>
      <c r="E422" t="n">
        <v>384</v>
      </c>
      <c r="F422" t="inlineStr">
        <is>
          <t>LG 65 UM 73 top&amp;bottom</t>
        </is>
      </c>
      <c r="G422" t="inlineStr">
        <is>
          <t>FMLGEI65UM7301</t>
        </is>
      </c>
      <c r="H422" t="n">
        <v>1066</v>
      </c>
      <c r="I422" t="n">
        <v>1003.106</v>
      </c>
      <c r="J422" t="n">
        <v>1141.686</v>
      </c>
    </row>
    <row r="423">
      <c r="A423" t="n">
        <v>2022</v>
      </c>
      <c r="B423" t="n">
        <v>1</v>
      </c>
      <c r="C423" s="440" t="n">
        <v>44581</v>
      </c>
      <c r="D423" t="n">
        <v>50</v>
      </c>
      <c r="E423" t="n">
        <v>18</v>
      </c>
      <c r="F423" t="inlineStr">
        <is>
          <t>LgWashing machine (Angels)</t>
        </is>
      </c>
      <c r="G423" t="inlineStr">
        <is>
          <t>FMLGEI40000000</t>
        </is>
      </c>
      <c r="H423" t="n">
        <v>54</v>
      </c>
      <c r="I423" t="n">
        <v>51.57</v>
      </c>
      <c r="J423" t="n">
        <v>56.43</v>
      </c>
    </row>
    <row r="424">
      <c r="A424" t="n">
        <v>2022</v>
      </c>
      <c r="B424" t="n">
        <v>1</v>
      </c>
      <c r="C424" s="440" t="n">
        <v>44581</v>
      </c>
      <c r="D424" t="n">
        <v>1</v>
      </c>
      <c r="E424" t="n">
        <v>1</v>
      </c>
      <c r="F424" t="inlineStr">
        <is>
          <t>كفر سخان فرنساوي</t>
        </is>
      </c>
      <c r="G424" t="inlineStr">
        <is>
          <t>FMENCI20000000</t>
        </is>
      </c>
      <c r="H424" t="n">
        <v>111</v>
      </c>
      <c r="I424" t="n">
        <v>103.23</v>
      </c>
      <c r="J424" t="n">
        <v>118.77</v>
      </c>
    </row>
    <row r="425">
      <c r="A425" t="n">
        <v>2022</v>
      </c>
      <c r="B425" t="n">
        <v>1</v>
      </c>
      <c r="C425" s="440" t="n">
        <v>44581</v>
      </c>
      <c r="D425" t="n">
        <v>673</v>
      </c>
      <c r="E425" t="n">
        <v>421</v>
      </c>
      <c r="F425" t="inlineStr">
        <is>
          <t>LG65UP81-side</t>
        </is>
      </c>
      <c r="G425" t="inlineStr">
        <is>
          <t>FMLGEI365UP810</t>
        </is>
      </c>
      <c r="H425" t="n">
        <v>61.6</v>
      </c>
      <c r="I425" t="n">
        <v>57.9656</v>
      </c>
      <c r="J425" t="n">
        <v>65.9736</v>
      </c>
    </row>
    <row r="426">
      <c r="A426" t="n">
        <v>2022</v>
      </c>
      <c r="B426" t="n">
        <v>1</v>
      </c>
      <c r="C426" s="440" t="n">
        <v>44581</v>
      </c>
      <c r="D426" t="n">
        <v>673</v>
      </c>
      <c r="E426" t="n">
        <v>421</v>
      </c>
      <c r="F426" t="inlineStr">
        <is>
          <t>LG65UP81-side</t>
        </is>
      </c>
      <c r="G426" t="inlineStr">
        <is>
          <t>FMLGEI365UP810</t>
        </is>
      </c>
      <c r="H426" t="n">
        <v>61.6</v>
      </c>
      <c r="I426" t="n">
        <v>57.9656</v>
      </c>
      <c r="J426" t="n">
        <v>65.9736</v>
      </c>
    </row>
    <row r="427">
      <c r="A427" t="n">
        <v>2022</v>
      </c>
      <c r="B427" t="n">
        <v>1</v>
      </c>
      <c r="C427" s="440" t="n">
        <v>44581</v>
      </c>
      <c r="D427" t="n">
        <v>271</v>
      </c>
      <c r="E427" t="n">
        <v>135</v>
      </c>
      <c r="F427" t="inlineStr">
        <is>
          <t>صندوق سمك 5ك بنى سويف</t>
        </is>
      </c>
      <c r="G427" t="inlineStr">
        <is>
          <t>FM000B05000000</t>
        </is>
      </c>
      <c r="H427" t="n">
        <v>161</v>
      </c>
      <c r="I427" t="n">
        <v>149.73</v>
      </c>
      <c r="J427" t="n">
        <v>172.27</v>
      </c>
    </row>
    <row r="428">
      <c r="A428" t="n">
        <v>2022</v>
      </c>
      <c r="B428" t="n">
        <v>1</v>
      </c>
      <c r="C428" s="440" t="n">
        <v>44581</v>
      </c>
      <c r="D428" t="n">
        <v>674</v>
      </c>
      <c r="E428" t="n">
        <v>425</v>
      </c>
      <c r="F428" t="inlineStr">
        <is>
          <t>LgWashing Mashine Base (VIVACHE)</t>
        </is>
      </c>
      <c r="G428" t="inlineStr">
        <is>
          <t>FMLGEI10000000</t>
        </is>
      </c>
      <c r="H428" t="n">
        <v>256</v>
      </c>
      <c r="I428" t="n">
        <v>240.896</v>
      </c>
      <c r="J428" t="n">
        <v>274.176</v>
      </c>
    </row>
    <row r="429">
      <c r="A429" t="n">
        <v>2022</v>
      </c>
      <c r="B429" t="n">
        <v>1</v>
      </c>
      <c r="C429" s="440" t="n">
        <v>44581</v>
      </c>
      <c r="D429" t="n">
        <v>254</v>
      </c>
      <c r="E429" t="n">
        <v>334</v>
      </c>
      <c r="F429" t="inlineStr">
        <is>
          <t>طقم سخان بلونايل ذو 4 اطقم</t>
        </is>
      </c>
      <c r="G429" t="inlineStr">
        <is>
          <t>FMDAHI40000000</t>
        </is>
      </c>
      <c r="H429" t="n">
        <v>203</v>
      </c>
      <c r="I429" t="n">
        <v>188.79</v>
      </c>
      <c r="J429" t="n">
        <v>217.21</v>
      </c>
    </row>
    <row r="430">
      <c r="A430" t="n">
        <v>2022</v>
      </c>
      <c r="B430" t="n">
        <v>1</v>
      </c>
      <c r="C430" s="440" t="n">
        <v>44581</v>
      </c>
      <c r="D430" t="n">
        <v>49</v>
      </c>
      <c r="E430" t="n">
        <v>18</v>
      </c>
      <c r="F430" t="inlineStr">
        <is>
          <t xml:space="preserve"> LgWashing machine (Cover)</t>
        </is>
      </c>
      <c r="G430" t="inlineStr">
        <is>
          <t>FMLGEI20000000</t>
        </is>
      </c>
      <c r="H430" t="n">
        <v>100</v>
      </c>
      <c r="I430" t="n">
        <v>95.5</v>
      </c>
      <c r="J430" t="n">
        <v>104.5</v>
      </c>
    </row>
    <row r="431">
      <c r="A431" t="n">
        <v>2022</v>
      </c>
      <c r="B431" t="n">
        <v>1</v>
      </c>
      <c r="C431" s="440" t="n">
        <v>44583</v>
      </c>
      <c r="D431" t="n">
        <v>281</v>
      </c>
      <c r="E431" t="n">
        <v>143</v>
      </c>
      <c r="F431" t="inlineStr">
        <is>
          <t>صندوق 10 ك فلات ك 18 بدون بادج</t>
        </is>
      </c>
      <c r="G431" t="inlineStr">
        <is>
          <t>FM000B10180000</t>
        </is>
      </c>
      <c r="H431" t="n">
        <v>285</v>
      </c>
      <c r="I431" t="n">
        <v>265.05</v>
      </c>
      <c r="J431" t="n">
        <v>304.95</v>
      </c>
    </row>
    <row r="432">
      <c r="A432" t="n">
        <v>2022</v>
      </c>
      <c r="B432" t="n">
        <v>1</v>
      </c>
      <c r="C432" s="440" t="n">
        <v>44583</v>
      </c>
      <c r="D432" t="n">
        <v>299</v>
      </c>
      <c r="E432" t="n">
        <v>159</v>
      </c>
      <c r="F432" t="inlineStr">
        <is>
          <t>سخان غاز 6لتر</t>
        </is>
      </c>
      <c r="G432" t="inlineStr">
        <is>
          <t>FMDAHI5L000000</t>
        </is>
      </c>
      <c r="H432" t="n">
        <v>115</v>
      </c>
      <c r="I432" t="n">
        <v>106.95</v>
      </c>
      <c r="J432" t="n">
        <v>123.05</v>
      </c>
    </row>
    <row r="433">
      <c r="A433" t="n">
        <v>2022</v>
      </c>
      <c r="B433" t="n">
        <v>1</v>
      </c>
      <c r="C433" s="440" t="n">
        <v>44583</v>
      </c>
      <c r="D433" t="n">
        <v>49</v>
      </c>
      <c r="E433" t="n">
        <v>18</v>
      </c>
      <c r="F433" t="inlineStr">
        <is>
          <t xml:space="preserve"> LgWashing machine (Cover)</t>
        </is>
      </c>
      <c r="G433" t="inlineStr">
        <is>
          <t>FMLGEI20000000</t>
        </is>
      </c>
      <c r="H433" t="n">
        <v>100</v>
      </c>
      <c r="I433" t="n">
        <v>95.5</v>
      </c>
      <c r="J433" t="n">
        <v>104.5</v>
      </c>
    </row>
    <row r="434">
      <c r="A434" t="n">
        <v>2022</v>
      </c>
      <c r="B434" t="n">
        <v>1</v>
      </c>
      <c r="C434" s="440" t="n">
        <v>44583</v>
      </c>
      <c r="D434" t="n">
        <v>667</v>
      </c>
      <c r="E434" t="n">
        <v>421</v>
      </c>
      <c r="F434" t="inlineStr">
        <is>
          <t>LG 65 UP 81</t>
        </is>
      </c>
      <c r="G434" t="inlineStr">
        <is>
          <t>FMLGEI065UP810</t>
        </is>
      </c>
      <c r="H434" t="n">
        <v>1554</v>
      </c>
      <c r="I434" t="n">
        <v>1462.314</v>
      </c>
      <c r="J434" t="n">
        <v>1664.334</v>
      </c>
    </row>
    <row r="435">
      <c r="A435" t="n">
        <v>2022</v>
      </c>
      <c r="B435" t="n">
        <v>1</v>
      </c>
      <c r="C435" s="440" t="n">
        <v>44583</v>
      </c>
      <c r="D435" t="n">
        <v>331</v>
      </c>
      <c r="E435" t="n">
        <v>182</v>
      </c>
      <c r="F435" t="inlineStr">
        <is>
          <t>LG 43UJ63</t>
        </is>
      </c>
      <c r="G435" t="inlineStr">
        <is>
          <t>FMLGEI43630000</t>
        </is>
      </c>
      <c r="H435" t="n">
        <v>332</v>
      </c>
      <c r="I435" t="n">
        <v>312.412</v>
      </c>
      <c r="J435" t="n">
        <v>355.572</v>
      </c>
    </row>
    <row r="436">
      <c r="A436" t="n">
        <v>2022</v>
      </c>
      <c r="B436" t="n">
        <v>1</v>
      </c>
      <c r="C436" s="440" t="n">
        <v>44583</v>
      </c>
      <c r="D436" t="n">
        <v>674</v>
      </c>
      <c r="E436" t="n">
        <v>425</v>
      </c>
      <c r="F436" t="inlineStr">
        <is>
          <t>LgWashing Mashine Base (VIVACHE)</t>
        </is>
      </c>
      <c r="G436" t="inlineStr">
        <is>
          <t>FMLGEI10000000</t>
        </is>
      </c>
      <c r="H436" t="n">
        <v>256</v>
      </c>
      <c r="I436" t="n">
        <v>240.896</v>
      </c>
      <c r="J436" t="n">
        <v>274.176</v>
      </c>
    </row>
    <row r="437">
      <c r="A437" t="n">
        <v>2022</v>
      </c>
      <c r="B437" t="n">
        <v>1</v>
      </c>
      <c r="C437" s="440" t="n">
        <v>44583</v>
      </c>
      <c r="D437" t="n">
        <v>689</v>
      </c>
      <c r="E437" t="n">
        <v>124</v>
      </c>
      <c r="F437" t="inlineStr">
        <is>
          <t>لوحه غساله كيلوباترا</t>
        </is>
      </c>
      <c r="G437" t="inlineStr">
        <is>
          <t>FMDAII70CP0000</t>
        </is>
      </c>
      <c r="H437" t="n">
        <v>75</v>
      </c>
      <c r="I437" t="n">
        <v>67.5</v>
      </c>
      <c r="J437" t="n">
        <v>82.5</v>
      </c>
    </row>
    <row r="438">
      <c r="A438" t="n">
        <v>2022</v>
      </c>
      <c r="B438" t="n">
        <v>1</v>
      </c>
      <c r="C438" s="440" t="n">
        <v>44583</v>
      </c>
      <c r="D438" t="n">
        <v>1</v>
      </c>
      <c r="E438" t="n">
        <v>1</v>
      </c>
      <c r="F438" t="inlineStr">
        <is>
          <t>كفر سخان فرنساوي</t>
        </is>
      </c>
      <c r="G438" t="inlineStr">
        <is>
          <t>FMENCI20000000</t>
        </is>
      </c>
      <c r="H438" t="n">
        <v>111</v>
      </c>
      <c r="I438" t="n">
        <v>103.23</v>
      </c>
      <c r="J438" t="n">
        <v>118.77</v>
      </c>
    </row>
    <row r="439">
      <c r="A439" t="n">
        <v>2022</v>
      </c>
      <c r="B439" t="n">
        <v>1</v>
      </c>
      <c r="C439" s="440" t="n">
        <v>44583</v>
      </c>
      <c r="D439" t="n">
        <v>667</v>
      </c>
      <c r="E439" t="n">
        <v>421</v>
      </c>
      <c r="F439" t="inlineStr">
        <is>
          <t>LG 65 UP 81</t>
        </is>
      </c>
      <c r="G439" t="inlineStr">
        <is>
          <t>FMLGEI065UP810</t>
        </is>
      </c>
      <c r="H439" t="n">
        <v>1554</v>
      </c>
      <c r="I439" t="n">
        <v>1462.314</v>
      </c>
      <c r="J439" t="n">
        <v>1664.334</v>
      </c>
    </row>
    <row r="440">
      <c r="A440" t="n">
        <v>2022</v>
      </c>
      <c r="B440" t="n">
        <v>1</v>
      </c>
      <c r="C440" s="440" t="n">
        <v>44583</v>
      </c>
      <c r="D440" t="n">
        <v>673</v>
      </c>
      <c r="E440" t="n">
        <v>421</v>
      </c>
      <c r="F440" t="inlineStr">
        <is>
          <t>LG65UP81-side</t>
        </is>
      </c>
      <c r="G440" t="inlineStr">
        <is>
          <t>FMLGEI365UP810</t>
        </is>
      </c>
      <c r="H440" t="n">
        <v>61.6</v>
      </c>
      <c r="I440" t="n">
        <v>57.9656</v>
      </c>
      <c r="J440" t="n">
        <v>65.9736</v>
      </c>
    </row>
    <row r="441">
      <c r="A441" t="n">
        <v>2022</v>
      </c>
      <c r="B441" t="n">
        <v>1</v>
      </c>
      <c r="C441" s="440" t="n">
        <v>44583</v>
      </c>
      <c r="D441" t="n">
        <v>673</v>
      </c>
      <c r="F441" t="inlineStr">
        <is>
          <t>LG65UP81-side</t>
        </is>
      </c>
      <c r="G441" t="inlineStr">
        <is>
          <t>FMLGEI365UP810</t>
        </is>
      </c>
      <c r="H441" t="n">
        <v>61.6</v>
      </c>
      <c r="I441" t="n">
        <v>57.9656</v>
      </c>
      <c r="J441" t="n">
        <v>65.9736</v>
      </c>
    </row>
    <row r="442">
      <c r="A442" t="n">
        <v>2022</v>
      </c>
      <c r="B442" t="n">
        <v>1</v>
      </c>
      <c r="C442" s="440" t="n">
        <v>44583</v>
      </c>
      <c r="D442" t="n">
        <v>607</v>
      </c>
      <c r="E442" t="n">
        <v>395</v>
      </c>
      <c r="F442" t="inlineStr">
        <is>
          <t>مجموعه زوايا اماميه - منلو</t>
        </is>
      </c>
      <c r="G442" t="inlineStr">
        <is>
          <t>FMMINI20000042</t>
        </is>
      </c>
      <c r="H442" t="n">
        <v>120</v>
      </c>
      <c r="I442" t="n">
        <v>111.6</v>
      </c>
      <c r="J442" t="n">
        <v>128.4</v>
      </c>
    </row>
    <row r="443">
      <c r="A443" t="n">
        <v>2022</v>
      </c>
      <c r="B443" t="n">
        <v>1</v>
      </c>
      <c r="C443" s="440" t="n">
        <v>44583</v>
      </c>
      <c r="D443" t="n">
        <v>280</v>
      </c>
      <c r="E443" t="n">
        <v>142</v>
      </c>
      <c r="F443" t="inlineStr">
        <is>
          <t>صندق 10ك بنى سويف</t>
        </is>
      </c>
      <c r="G443" t="inlineStr">
        <is>
          <t>FM000B10000000</t>
        </is>
      </c>
      <c r="H443" t="n">
        <v>323</v>
      </c>
      <c r="I443" t="n">
        <v>300.39</v>
      </c>
      <c r="J443" t="n">
        <v>345.61</v>
      </c>
    </row>
    <row r="444">
      <c r="A444" t="n">
        <v>2022</v>
      </c>
      <c r="B444" t="n">
        <v>1</v>
      </c>
      <c r="C444" s="440" t="n">
        <v>44583</v>
      </c>
      <c r="D444" t="n">
        <v>689</v>
      </c>
      <c r="E444" t="n">
        <v>124</v>
      </c>
      <c r="F444" t="inlineStr">
        <is>
          <t>لوحه غساله كيلوباترا</t>
        </is>
      </c>
      <c r="G444" t="inlineStr">
        <is>
          <t>FMDAII70CP0000</t>
        </is>
      </c>
      <c r="H444" t="n">
        <v>75</v>
      </c>
      <c r="I444" t="n">
        <v>67.5</v>
      </c>
      <c r="J444" t="n">
        <v>82.5</v>
      </c>
    </row>
    <row r="445">
      <c r="A445" t="n">
        <v>2022</v>
      </c>
      <c r="B445" t="n">
        <v>1</v>
      </c>
      <c r="C445" s="440" t="n">
        <v>44583</v>
      </c>
      <c r="D445" t="n">
        <v>609</v>
      </c>
      <c r="E445" t="n">
        <v>395</v>
      </c>
      <c r="F445" t="inlineStr">
        <is>
          <t>قاعده فوم جديده- منلو</t>
        </is>
      </c>
      <c r="G445" t="inlineStr">
        <is>
          <t>FMMINI10000044</t>
        </is>
      </c>
      <c r="H445" t="n">
        <v>50</v>
      </c>
      <c r="I445" t="n">
        <v>46.5</v>
      </c>
      <c r="J445" t="n">
        <v>53.5</v>
      </c>
    </row>
    <row r="446">
      <c r="A446" t="n">
        <v>2022</v>
      </c>
      <c r="B446" t="n">
        <v>1</v>
      </c>
      <c r="C446" s="440" t="n">
        <v>44583</v>
      </c>
      <c r="D446" t="n">
        <v>609</v>
      </c>
      <c r="E446" t="n">
        <v>395</v>
      </c>
      <c r="F446" t="inlineStr">
        <is>
          <t>قاعده فوم جديده- منلو</t>
        </is>
      </c>
      <c r="G446" t="inlineStr">
        <is>
          <t>FMMINI10000044</t>
        </is>
      </c>
      <c r="H446" t="n">
        <v>50</v>
      </c>
      <c r="I446" t="n">
        <v>46.5</v>
      </c>
      <c r="J446" t="n">
        <v>53.5</v>
      </c>
    </row>
    <row r="447">
      <c r="A447" t="n">
        <v>2022</v>
      </c>
      <c r="B447" t="n">
        <v>1</v>
      </c>
      <c r="C447" s="440" t="n">
        <v>44583</v>
      </c>
      <c r="D447" t="n">
        <v>688</v>
      </c>
      <c r="E447" t="n">
        <v>124</v>
      </c>
      <c r="F447" t="inlineStr">
        <is>
          <t>قاعدة غسالة كيلوباترا</t>
        </is>
      </c>
      <c r="G447" t="inlineStr">
        <is>
          <t>FMDAII10CP0000</t>
        </is>
      </c>
      <c r="H447" t="n">
        <v>200</v>
      </c>
      <c r="I447" t="n">
        <v>180</v>
      </c>
      <c r="J447" t="n">
        <v>220</v>
      </c>
    </row>
    <row r="448">
      <c r="A448" t="n">
        <v>2022</v>
      </c>
      <c r="B448" t="n">
        <v>1</v>
      </c>
      <c r="C448" s="440" t="n">
        <v>44583</v>
      </c>
      <c r="D448" t="n">
        <v>449</v>
      </c>
      <c r="E448" t="n">
        <v>382</v>
      </c>
      <c r="F448" t="inlineStr">
        <is>
          <t>FRONT 43LM63</t>
        </is>
      </c>
      <c r="G448" t="inlineStr">
        <is>
          <t>FMLGEI43LM63FR</t>
        </is>
      </c>
      <c r="H448" t="n">
        <v>46</v>
      </c>
      <c r="I448" t="n">
        <v>40.986</v>
      </c>
      <c r="J448" t="n">
        <v>50.048</v>
      </c>
    </row>
    <row r="449">
      <c r="A449" t="n">
        <v>2022</v>
      </c>
      <c r="B449" t="n">
        <v>1</v>
      </c>
      <c r="C449" s="440" t="n">
        <v>44583</v>
      </c>
      <c r="D449" t="n">
        <v>50</v>
      </c>
      <c r="E449" t="n">
        <v>18</v>
      </c>
      <c r="F449" t="inlineStr">
        <is>
          <t>LgWashing machine (Angels)</t>
        </is>
      </c>
      <c r="G449" t="inlineStr">
        <is>
          <t>FMLGEI40000000</t>
        </is>
      </c>
      <c r="H449" t="n">
        <v>54</v>
      </c>
      <c r="I449" t="n">
        <v>51.57</v>
      </c>
      <c r="J449" t="n">
        <v>56.43</v>
      </c>
    </row>
    <row r="450">
      <c r="A450" t="n">
        <v>2022</v>
      </c>
      <c r="B450" t="n">
        <v>1</v>
      </c>
      <c r="C450" s="440" t="n">
        <v>44583</v>
      </c>
      <c r="D450" t="n">
        <v>2</v>
      </c>
      <c r="E450" t="n">
        <v>1</v>
      </c>
      <c r="F450" t="inlineStr">
        <is>
          <t>قاعدة سخان فرنساوي</t>
        </is>
      </c>
      <c r="G450" t="inlineStr">
        <is>
          <t>FMENCI30000000</t>
        </is>
      </c>
      <c r="H450" t="n">
        <v>113</v>
      </c>
      <c r="I450" t="n">
        <v>105.09</v>
      </c>
      <c r="J450" t="n">
        <v>120.91</v>
      </c>
    </row>
    <row r="451">
      <c r="A451" t="n">
        <v>2022</v>
      </c>
      <c r="B451" t="n">
        <v>1</v>
      </c>
      <c r="C451" s="440" t="n">
        <v>44583</v>
      </c>
      <c r="D451" t="n">
        <v>122</v>
      </c>
      <c r="E451" t="n">
        <v>47</v>
      </c>
      <c r="F451" t="inlineStr">
        <is>
          <t>LgWashing Mashine Base</t>
        </is>
      </c>
      <c r="G451" t="inlineStr">
        <is>
          <t>FMLGEI1000000</t>
        </is>
      </c>
      <c r="H451" t="n">
        <v>280</v>
      </c>
      <c r="I451" t="n">
        <v>267.4</v>
      </c>
      <c r="J451" t="n">
        <v>292.6</v>
      </c>
    </row>
    <row r="452">
      <c r="A452" t="n">
        <v>2022</v>
      </c>
      <c r="B452" t="n">
        <v>1</v>
      </c>
      <c r="C452" s="440" t="n">
        <v>44583</v>
      </c>
      <c r="D452" t="n">
        <v>280</v>
      </c>
      <c r="E452" t="n">
        <v>142</v>
      </c>
      <c r="F452" t="inlineStr">
        <is>
          <t>صندق 10ك بنى سويف</t>
        </is>
      </c>
      <c r="G452" t="inlineStr">
        <is>
          <t>FM000B10000000</t>
        </is>
      </c>
      <c r="H452" t="n">
        <v>323</v>
      </c>
      <c r="I452" t="n">
        <v>300.39</v>
      </c>
      <c r="J452" t="n">
        <v>345.61</v>
      </c>
    </row>
    <row r="453">
      <c r="A453" t="n">
        <v>2022</v>
      </c>
      <c r="B453" t="n">
        <v>1</v>
      </c>
      <c r="C453" s="440" t="n">
        <v>44583</v>
      </c>
      <c r="D453" t="n">
        <v>608</v>
      </c>
      <c r="E453" t="n">
        <v>395</v>
      </c>
      <c r="F453" t="inlineStr">
        <is>
          <t>مجموعة زوايا منلو خلفية</t>
        </is>
      </c>
      <c r="G453" t="inlineStr">
        <is>
          <t>FMMINI30000043</t>
        </is>
      </c>
      <c r="H453" t="n">
        <v>110</v>
      </c>
      <c r="I453" t="n">
        <v>102.3</v>
      </c>
      <c r="J453" t="n">
        <v>117.7</v>
      </c>
    </row>
    <row r="454">
      <c r="A454" t="n">
        <v>2022</v>
      </c>
      <c r="B454" t="n">
        <v>1</v>
      </c>
      <c r="C454" s="440" t="n">
        <v>44583</v>
      </c>
      <c r="D454" t="n">
        <v>673</v>
      </c>
      <c r="E454" t="n">
        <v>421</v>
      </c>
      <c r="F454" t="inlineStr">
        <is>
          <t>LG65UP81-side</t>
        </is>
      </c>
      <c r="G454" t="inlineStr">
        <is>
          <t>FMLGEI365UP810</t>
        </is>
      </c>
      <c r="H454" t="n">
        <v>61.6</v>
      </c>
      <c r="I454" t="n">
        <v>57.9656</v>
      </c>
      <c r="J454" t="n">
        <v>65.9736</v>
      </c>
    </row>
    <row r="455">
      <c r="A455" t="n">
        <v>2022</v>
      </c>
      <c r="B455" t="n">
        <v>1</v>
      </c>
      <c r="C455" s="440" t="n">
        <v>44583</v>
      </c>
      <c r="D455" t="n">
        <v>254</v>
      </c>
      <c r="E455" t="n">
        <v>334</v>
      </c>
      <c r="F455" t="inlineStr">
        <is>
          <t>طقم سخان بلونايل ذو 4 اطقم</t>
        </is>
      </c>
      <c r="G455" t="inlineStr">
        <is>
          <t>FMDAHI40000000</t>
        </is>
      </c>
      <c r="H455" t="n">
        <v>203</v>
      </c>
      <c r="I455" t="n">
        <v>188.79</v>
      </c>
      <c r="J455" t="n">
        <v>217.21</v>
      </c>
    </row>
    <row r="456">
      <c r="A456" t="n">
        <v>2022</v>
      </c>
      <c r="B456" t="n">
        <v>1</v>
      </c>
      <c r="C456" s="440" t="n">
        <v>44583</v>
      </c>
      <c r="D456" t="n">
        <v>331</v>
      </c>
      <c r="E456" t="n">
        <v>182</v>
      </c>
      <c r="F456" t="inlineStr">
        <is>
          <t>LG 43UJ63</t>
        </is>
      </c>
      <c r="G456" t="inlineStr">
        <is>
          <t>FMLGEI43630000</t>
        </is>
      </c>
      <c r="H456" t="n">
        <v>332</v>
      </c>
      <c r="I456" t="n">
        <v>312.412</v>
      </c>
      <c r="J456" t="n">
        <v>355.572</v>
      </c>
    </row>
    <row r="457">
      <c r="A457" t="n">
        <v>2022</v>
      </c>
      <c r="B457" t="n">
        <v>1</v>
      </c>
      <c r="C457" s="440" t="n">
        <v>44583</v>
      </c>
      <c r="D457" t="n">
        <v>557</v>
      </c>
      <c r="E457" t="n">
        <v>384</v>
      </c>
      <c r="F457" t="inlineStr">
        <is>
          <t>LGLG65UM73 LR</t>
        </is>
      </c>
      <c r="G457" t="inlineStr">
        <is>
          <t>FMLGEI65UM7302</t>
        </is>
      </c>
      <c r="H457" t="n">
        <v>182</v>
      </c>
      <c r="I457" t="n">
        <v>171.262</v>
      </c>
      <c r="J457" t="n">
        <v>194.922</v>
      </c>
    </row>
    <row r="458">
      <c r="A458" t="n">
        <v>2022</v>
      </c>
      <c r="B458" t="n">
        <v>1</v>
      </c>
      <c r="C458" s="440" t="n">
        <v>44583</v>
      </c>
      <c r="D458" t="n">
        <v>556</v>
      </c>
      <c r="E458" t="n">
        <v>384</v>
      </c>
      <c r="F458" t="inlineStr">
        <is>
          <t>LG 65 UM 73 top&amp;bottom</t>
        </is>
      </c>
      <c r="G458" t="inlineStr">
        <is>
          <t>FMLGEI65UM7301</t>
        </is>
      </c>
      <c r="H458" t="n">
        <v>1066</v>
      </c>
      <c r="I458" t="n">
        <v>1003.106</v>
      </c>
      <c r="J458" t="n">
        <v>1141.686</v>
      </c>
    </row>
    <row r="459">
      <c r="A459" t="n">
        <v>2022</v>
      </c>
      <c r="B459" t="n">
        <v>1</v>
      </c>
      <c r="C459" s="440" t="n">
        <v>44583</v>
      </c>
      <c r="D459" t="n">
        <v>50</v>
      </c>
      <c r="E459" t="n">
        <v>18</v>
      </c>
      <c r="F459" t="inlineStr">
        <is>
          <t>LgWashing machine (Angels)</t>
        </is>
      </c>
      <c r="G459" t="inlineStr">
        <is>
          <t>FMLGEI40000000</t>
        </is>
      </c>
      <c r="H459" t="n">
        <v>54</v>
      </c>
      <c r="I459" t="n">
        <v>51.57</v>
      </c>
      <c r="J459" t="n">
        <v>56.43</v>
      </c>
    </row>
    <row r="460">
      <c r="A460" t="n">
        <v>2022</v>
      </c>
      <c r="B460" t="n">
        <v>1</v>
      </c>
      <c r="C460" s="440" t="n">
        <v>44583</v>
      </c>
      <c r="D460" t="n">
        <v>2</v>
      </c>
      <c r="F460" t="inlineStr">
        <is>
          <t>قاعدة سخان فرنساوي</t>
        </is>
      </c>
      <c r="G460" t="inlineStr">
        <is>
          <t>FMENCI30000000</t>
        </is>
      </c>
      <c r="H460" t="n">
        <v>113</v>
      </c>
      <c r="I460" t="n">
        <v>105.09</v>
      </c>
      <c r="J460" t="n">
        <v>120.91</v>
      </c>
    </row>
    <row r="461">
      <c r="A461" t="n">
        <v>2022</v>
      </c>
      <c r="B461" t="n">
        <v>1</v>
      </c>
      <c r="C461" s="440" t="n">
        <v>44584</v>
      </c>
      <c r="D461" t="n">
        <v>556</v>
      </c>
      <c r="E461" t="n">
        <v>384</v>
      </c>
      <c r="F461" t="inlineStr">
        <is>
          <t>LG 65 UM 73 top&amp;bottom</t>
        </is>
      </c>
      <c r="G461" t="inlineStr">
        <is>
          <t>FMLGEI65UM7301</t>
        </is>
      </c>
      <c r="H461" t="n">
        <v>1066</v>
      </c>
      <c r="I461" t="n">
        <v>1003.106</v>
      </c>
      <c r="J461" t="n">
        <v>1141.686</v>
      </c>
    </row>
    <row r="462">
      <c r="A462" t="n">
        <v>2022</v>
      </c>
      <c r="B462" t="n">
        <v>1</v>
      </c>
      <c r="C462" s="440" t="n">
        <v>44584</v>
      </c>
      <c r="D462" t="n">
        <v>50</v>
      </c>
      <c r="E462" t="n">
        <v>18</v>
      </c>
      <c r="F462" t="inlineStr">
        <is>
          <t>LgWashing machine (Angels)</t>
        </is>
      </c>
      <c r="G462" t="inlineStr">
        <is>
          <t>FMLGEI40000000</t>
        </is>
      </c>
      <c r="H462" t="n">
        <v>54</v>
      </c>
      <c r="I462" t="n">
        <v>51.57</v>
      </c>
      <c r="J462" t="n">
        <v>56.43</v>
      </c>
    </row>
    <row r="463">
      <c r="A463" t="n">
        <v>2022</v>
      </c>
      <c r="B463" t="n">
        <v>1</v>
      </c>
      <c r="C463" s="440" t="n">
        <v>44584</v>
      </c>
      <c r="D463" t="n">
        <v>609</v>
      </c>
      <c r="E463" t="n">
        <v>395</v>
      </c>
      <c r="F463" t="inlineStr">
        <is>
          <t>قاعده فوم جديده- منلو</t>
        </is>
      </c>
      <c r="G463" t="inlineStr">
        <is>
          <t>FMMINI10000044</t>
        </is>
      </c>
      <c r="H463" t="n">
        <v>50</v>
      </c>
      <c r="I463" t="n">
        <v>46.5</v>
      </c>
      <c r="J463" t="n">
        <v>53.5</v>
      </c>
    </row>
    <row r="464">
      <c r="A464" t="n">
        <v>2022</v>
      </c>
      <c r="B464" t="n">
        <v>1</v>
      </c>
      <c r="C464" s="440" t="n">
        <v>44584</v>
      </c>
      <c r="D464" t="n">
        <v>281</v>
      </c>
      <c r="E464" t="n">
        <v>143</v>
      </c>
      <c r="F464" t="inlineStr">
        <is>
          <t>صندوق 10 ك فلات ك 18 بدون بادج</t>
        </is>
      </c>
      <c r="G464" t="inlineStr">
        <is>
          <t>FM000B10180000</t>
        </is>
      </c>
      <c r="H464" t="n">
        <v>285</v>
      </c>
      <c r="I464" t="n">
        <v>265.05</v>
      </c>
      <c r="J464" t="n">
        <v>304.95</v>
      </c>
    </row>
    <row r="465">
      <c r="A465" t="n">
        <v>2022</v>
      </c>
      <c r="B465" t="n">
        <v>1</v>
      </c>
      <c r="C465" s="440" t="n">
        <v>44584</v>
      </c>
      <c r="D465" t="n">
        <v>49</v>
      </c>
      <c r="E465" t="n">
        <v>18</v>
      </c>
      <c r="F465" t="inlineStr">
        <is>
          <t xml:space="preserve"> LgWashing machine (Cover)</t>
        </is>
      </c>
      <c r="G465" t="inlineStr">
        <is>
          <t>FMLGEI20000000</t>
        </is>
      </c>
      <c r="H465" t="n">
        <v>100</v>
      </c>
      <c r="I465" t="n">
        <v>95.5</v>
      </c>
      <c r="J465" t="n">
        <v>104.5</v>
      </c>
    </row>
    <row r="466">
      <c r="A466" t="n">
        <v>2022</v>
      </c>
      <c r="B466" t="n">
        <v>1</v>
      </c>
      <c r="C466" s="440" t="n">
        <v>44584</v>
      </c>
      <c r="D466" t="n">
        <v>331</v>
      </c>
      <c r="E466" t="n">
        <v>182</v>
      </c>
      <c r="F466" t="inlineStr">
        <is>
          <t>LG 43UJ63</t>
        </is>
      </c>
      <c r="G466" t="inlineStr">
        <is>
          <t>FMLGEI43630000</t>
        </is>
      </c>
      <c r="H466" t="n">
        <v>332</v>
      </c>
      <c r="I466" t="n">
        <v>312.412</v>
      </c>
      <c r="J466" t="n">
        <v>355.572</v>
      </c>
    </row>
    <row r="467">
      <c r="A467" t="n">
        <v>2022</v>
      </c>
      <c r="B467" t="n">
        <v>1</v>
      </c>
      <c r="C467" s="440" t="n">
        <v>44584</v>
      </c>
      <c r="D467" t="n">
        <v>299</v>
      </c>
      <c r="E467" t="n">
        <v>159</v>
      </c>
      <c r="F467" t="inlineStr">
        <is>
          <t>سخان غاز 6لتر</t>
        </is>
      </c>
      <c r="G467" t="inlineStr">
        <is>
          <t>FMDAHI5L000000</t>
        </is>
      </c>
      <c r="H467" t="n">
        <v>115</v>
      </c>
      <c r="I467" t="n">
        <v>106.95</v>
      </c>
      <c r="J467" t="n">
        <v>123.05</v>
      </c>
    </row>
    <row r="468">
      <c r="A468" t="n">
        <v>2022</v>
      </c>
      <c r="B468" t="n">
        <v>1</v>
      </c>
      <c r="C468" s="440" t="n">
        <v>44584</v>
      </c>
      <c r="D468" t="n">
        <v>449</v>
      </c>
      <c r="E468" t="n">
        <v>382</v>
      </c>
      <c r="F468" t="inlineStr">
        <is>
          <t>FRONT 43LM63</t>
        </is>
      </c>
      <c r="G468" t="inlineStr">
        <is>
          <t>FMLGEI43LM63FR</t>
        </is>
      </c>
      <c r="H468" t="n">
        <v>46</v>
      </c>
      <c r="I468" t="n">
        <v>40.986</v>
      </c>
      <c r="J468" t="n">
        <v>50.048</v>
      </c>
    </row>
    <row r="469">
      <c r="A469" t="n">
        <v>2022</v>
      </c>
      <c r="B469" t="n">
        <v>1</v>
      </c>
      <c r="C469" s="440" t="n">
        <v>44584</v>
      </c>
      <c r="D469" t="n">
        <v>557</v>
      </c>
      <c r="E469" t="n">
        <v>384</v>
      </c>
      <c r="F469" t="inlineStr">
        <is>
          <t>LGLG65UM73 LR</t>
        </is>
      </c>
      <c r="G469" t="inlineStr">
        <is>
          <t>FMLGEI65UM7302</t>
        </is>
      </c>
      <c r="H469" t="n">
        <v>182</v>
      </c>
      <c r="I469" t="n">
        <v>171.262</v>
      </c>
      <c r="J469" t="n">
        <v>194.922</v>
      </c>
    </row>
    <row r="470">
      <c r="A470" t="n">
        <v>2022</v>
      </c>
      <c r="B470" t="n">
        <v>1</v>
      </c>
      <c r="C470" s="440" t="n">
        <v>44584</v>
      </c>
      <c r="D470" t="n">
        <v>688</v>
      </c>
      <c r="E470" t="n">
        <v>124</v>
      </c>
      <c r="F470" t="inlineStr">
        <is>
          <t>قاعدة غسالة كيلوباترا</t>
        </is>
      </c>
      <c r="G470" t="inlineStr">
        <is>
          <t>FMDAII10CP0000</t>
        </is>
      </c>
      <c r="H470" t="n">
        <v>200</v>
      </c>
      <c r="I470" t="n">
        <v>180</v>
      </c>
      <c r="J470" t="n">
        <v>220</v>
      </c>
    </row>
    <row r="471">
      <c r="A471" t="n">
        <v>2022</v>
      </c>
      <c r="B471" t="n">
        <v>1</v>
      </c>
      <c r="C471" s="440" t="n">
        <v>44584</v>
      </c>
      <c r="D471" t="n">
        <v>689</v>
      </c>
      <c r="E471" t="n">
        <v>124</v>
      </c>
      <c r="F471" t="inlineStr">
        <is>
          <t>لوحه غساله كيلوباترا</t>
        </is>
      </c>
      <c r="G471" t="inlineStr">
        <is>
          <t>FMDAII70CP0000</t>
        </is>
      </c>
      <c r="H471" t="n">
        <v>75</v>
      </c>
      <c r="I471" t="n">
        <v>67.5</v>
      </c>
      <c r="J471" t="n">
        <v>82.5</v>
      </c>
    </row>
    <row r="472">
      <c r="A472" t="n">
        <v>2022</v>
      </c>
      <c r="B472" t="n">
        <v>1</v>
      </c>
      <c r="C472" s="440" t="n">
        <v>44584</v>
      </c>
      <c r="D472" t="n">
        <v>667</v>
      </c>
      <c r="E472" t="n">
        <v>421</v>
      </c>
      <c r="F472" t="inlineStr">
        <is>
          <t>LG 65 UP 81</t>
        </is>
      </c>
      <c r="G472" t="inlineStr">
        <is>
          <t>FMLGEI065UP810</t>
        </is>
      </c>
      <c r="H472" t="n">
        <v>1554</v>
      </c>
      <c r="I472" t="n">
        <v>1462.314</v>
      </c>
      <c r="J472" t="n">
        <v>1664.334</v>
      </c>
    </row>
    <row r="473">
      <c r="A473" t="n">
        <v>2022</v>
      </c>
      <c r="B473" t="n">
        <v>1</v>
      </c>
      <c r="C473" s="440" t="n">
        <v>44584</v>
      </c>
      <c r="D473" t="n">
        <v>673</v>
      </c>
      <c r="E473" t="n">
        <v>421</v>
      </c>
      <c r="F473" t="inlineStr">
        <is>
          <t>LG65UP81-side</t>
        </is>
      </c>
      <c r="G473" t="inlineStr">
        <is>
          <t>FMLGEI365UP810</t>
        </is>
      </c>
      <c r="H473" t="n">
        <v>61.6</v>
      </c>
      <c r="I473" t="n">
        <v>57.9656</v>
      </c>
      <c r="J473" t="n">
        <v>65.9736</v>
      </c>
    </row>
    <row r="474">
      <c r="A474" t="n">
        <v>2022</v>
      </c>
      <c r="B474" t="n">
        <v>1</v>
      </c>
      <c r="C474" s="440" t="n">
        <v>44584</v>
      </c>
      <c r="D474" t="n">
        <v>254</v>
      </c>
      <c r="E474" t="n">
        <v>334</v>
      </c>
      <c r="F474" t="inlineStr">
        <is>
          <t>طقم سخان بلونايل ذو 4 اطقم</t>
        </is>
      </c>
      <c r="G474" t="inlineStr">
        <is>
          <t>FMDAHI40000000</t>
        </is>
      </c>
      <c r="H474" t="n">
        <v>203</v>
      </c>
      <c r="I474" t="n">
        <v>188.79</v>
      </c>
      <c r="J474" t="n">
        <v>217.21</v>
      </c>
    </row>
    <row r="475">
      <c r="A475" t="n">
        <v>2022</v>
      </c>
      <c r="B475" t="n">
        <v>1</v>
      </c>
      <c r="C475" s="440" t="n">
        <v>44584</v>
      </c>
      <c r="D475" t="n">
        <v>689</v>
      </c>
      <c r="E475" t="n">
        <v>124</v>
      </c>
      <c r="F475" t="inlineStr">
        <is>
          <t>لوحه غساله كيلوباترا</t>
        </is>
      </c>
      <c r="G475" t="inlineStr">
        <is>
          <t>FMDAII70CP0000</t>
        </is>
      </c>
      <c r="H475" t="n">
        <v>75</v>
      </c>
      <c r="I475" t="n">
        <v>67.5</v>
      </c>
      <c r="J475" t="n">
        <v>82.5</v>
      </c>
    </row>
    <row r="476">
      <c r="A476" t="n">
        <v>2022</v>
      </c>
      <c r="B476" t="n">
        <v>1</v>
      </c>
      <c r="C476" s="440" t="n">
        <v>44584</v>
      </c>
      <c r="D476" t="n">
        <v>674</v>
      </c>
      <c r="E476" t="n">
        <v>425</v>
      </c>
      <c r="F476" t="inlineStr">
        <is>
          <t>LgWashing Mashine Base (VIVACHE)</t>
        </is>
      </c>
      <c r="G476" t="inlineStr">
        <is>
          <t>FMLGEI10000000</t>
        </is>
      </c>
      <c r="H476" t="n">
        <v>256</v>
      </c>
      <c r="I476" t="n">
        <v>240.896</v>
      </c>
      <c r="J476" t="n">
        <v>274.176</v>
      </c>
    </row>
    <row r="477">
      <c r="A477" t="n">
        <v>2022</v>
      </c>
      <c r="B477" t="n">
        <v>1</v>
      </c>
      <c r="C477" s="440" t="n">
        <v>44584</v>
      </c>
      <c r="D477" t="n">
        <v>280</v>
      </c>
      <c r="E477" t="n">
        <v>142</v>
      </c>
      <c r="F477" t="inlineStr">
        <is>
          <t>صندق 10ك بنى سويف</t>
        </is>
      </c>
      <c r="G477" t="inlineStr">
        <is>
          <t>FM000B10000000</t>
        </is>
      </c>
      <c r="H477" t="n">
        <v>323</v>
      </c>
      <c r="I477" t="n">
        <v>300.39</v>
      </c>
      <c r="J477" t="n">
        <v>345.61</v>
      </c>
    </row>
    <row r="478">
      <c r="A478" t="n">
        <v>2022</v>
      </c>
      <c r="B478" t="n">
        <v>1</v>
      </c>
      <c r="C478" s="440" t="n">
        <v>44584</v>
      </c>
      <c r="D478" t="n">
        <v>673</v>
      </c>
      <c r="E478" t="n">
        <v>421</v>
      </c>
      <c r="F478" t="inlineStr">
        <is>
          <t>LG65UP81-side</t>
        </is>
      </c>
      <c r="G478" t="inlineStr">
        <is>
          <t>FMLGEI365UP810</t>
        </is>
      </c>
      <c r="H478" t="n">
        <v>61.6</v>
      </c>
      <c r="I478" t="n">
        <v>57.9656</v>
      </c>
      <c r="J478" t="n">
        <v>65.9736</v>
      </c>
    </row>
    <row r="479">
      <c r="A479" t="n">
        <v>2022</v>
      </c>
      <c r="B479" t="n">
        <v>1</v>
      </c>
      <c r="C479" s="440" t="n">
        <v>44584</v>
      </c>
      <c r="D479" t="n">
        <v>607</v>
      </c>
      <c r="E479" t="n">
        <v>395</v>
      </c>
      <c r="F479" t="inlineStr">
        <is>
          <t>مجموعه زوايا اماميه - منلو</t>
        </is>
      </c>
      <c r="G479" t="inlineStr">
        <is>
          <t>FMMINI20000042</t>
        </is>
      </c>
      <c r="H479" t="n">
        <v>120</v>
      </c>
      <c r="I479" t="n">
        <v>111.6</v>
      </c>
      <c r="J479" t="n">
        <v>128.4</v>
      </c>
    </row>
    <row r="480">
      <c r="A480" t="n">
        <v>2022</v>
      </c>
      <c r="B480" t="n">
        <v>1</v>
      </c>
      <c r="C480" s="440" t="n">
        <v>44584</v>
      </c>
      <c r="D480" t="n">
        <v>122</v>
      </c>
      <c r="E480" t="n">
        <v>47</v>
      </c>
      <c r="F480" t="inlineStr">
        <is>
          <t>LgWashing Mashine Base</t>
        </is>
      </c>
      <c r="G480" t="inlineStr">
        <is>
          <t>FMLGEI1000000</t>
        </is>
      </c>
      <c r="H480" t="n">
        <v>280</v>
      </c>
      <c r="I480" t="n">
        <v>267.4</v>
      </c>
      <c r="J480" t="n">
        <v>292.6</v>
      </c>
    </row>
    <row r="481">
      <c r="A481" t="n">
        <v>2022</v>
      </c>
      <c r="B481" t="n">
        <v>1</v>
      </c>
      <c r="C481" s="440" t="n">
        <v>44584</v>
      </c>
      <c r="D481" t="n">
        <v>280</v>
      </c>
      <c r="E481" t="n">
        <v>142</v>
      </c>
      <c r="F481" t="inlineStr">
        <is>
          <t>صندق 10ك بنى سويف</t>
        </is>
      </c>
      <c r="G481" t="inlineStr">
        <is>
          <t>FM000B10000000</t>
        </is>
      </c>
      <c r="H481" t="n">
        <v>323</v>
      </c>
      <c r="I481" t="n">
        <v>300.39</v>
      </c>
      <c r="J481" t="n">
        <v>345.61</v>
      </c>
    </row>
    <row r="482">
      <c r="A482" t="n">
        <v>2022</v>
      </c>
      <c r="B482" t="n">
        <v>1</v>
      </c>
      <c r="C482" s="440" t="n">
        <v>44584</v>
      </c>
      <c r="D482" t="n">
        <v>608</v>
      </c>
      <c r="E482" t="n">
        <v>395</v>
      </c>
      <c r="F482" t="inlineStr">
        <is>
          <t>مجموعة زوايا منلو خلفية</t>
        </is>
      </c>
      <c r="G482" t="inlineStr">
        <is>
          <t>FMMINI30000043</t>
        </is>
      </c>
      <c r="H482" t="n">
        <v>110</v>
      </c>
      <c r="I482" t="n">
        <v>102.3</v>
      </c>
      <c r="J482" t="n">
        <v>117.7</v>
      </c>
    </row>
    <row r="483">
      <c r="A483" t="n">
        <v>2022</v>
      </c>
      <c r="B483" t="n">
        <v>1</v>
      </c>
      <c r="C483" s="440" t="n">
        <v>44584</v>
      </c>
      <c r="D483" t="n">
        <v>50</v>
      </c>
      <c r="E483" t="n">
        <v>18</v>
      </c>
      <c r="F483" t="inlineStr">
        <is>
          <t>LgWashing machine (Angels)</t>
        </is>
      </c>
      <c r="G483" t="inlineStr">
        <is>
          <t>FMLGEI40000000</t>
        </is>
      </c>
      <c r="H483" t="n">
        <v>54</v>
      </c>
      <c r="I483" t="n">
        <v>51.57</v>
      </c>
      <c r="J483" t="n">
        <v>56.43</v>
      </c>
    </row>
    <row r="484">
      <c r="A484" t="n">
        <v>2022</v>
      </c>
      <c r="B484" t="n">
        <v>1</v>
      </c>
      <c r="C484" s="440" t="n">
        <v>44585</v>
      </c>
      <c r="D484" t="n">
        <v>1</v>
      </c>
      <c r="E484" t="n">
        <v>1</v>
      </c>
      <c r="F484" t="inlineStr">
        <is>
          <t>كفر سخان فرنساوي</t>
        </is>
      </c>
      <c r="G484" t="inlineStr">
        <is>
          <t>FMENCI20000000</t>
        </is>
      </c>
      <c r="H484" t="n">
        <v>111</v>
      </c>
      <c r="I484" t="n">
        <v>103.23</v>
      </c>
      <c r="J484" t="n">
        <v>118.77</v>
      </c>
    </row>
    <row r="485">
      <c r="A485" t="n">
        <v>2022</v>
      </c>
      <c r="B485" t="n">
        <v>1</v>
      </c>
      <c r="C485" s="440" t="n">
        <v>44585</v>
      </c>
      <c r="D485" t="n">
        <v>439</v>
      </c>
      <c r="E485" t="n">
        <v>377</v>
      </c>
      <c r="F485" t="inlineStr">
        <is>
          <t>زانوسى العبد 305</t>
        </is>
      </c>
      <c r="G485" t="inlineStr">
        <is>
          <t>FMABDI30500000</t>
        </is>
      </c>
      <c r="H485" t="n">
        <v>343</v>
      </c>
      <c r="I485" t="n">
        <v>308.7</v>
      </c>
      <c r="J485" t="n">
        <v>377.3</v>
      </c>
    </row>
    <row r="486">
      <c r="A486" t="n">
        <v>2022</v>
      </c>
      <c r="B486" t="n">
        <v>1</v>
      </c>
      <c r="C486" s="440" t="n">
        <v>44585</v>
      </c>
      <c r="D486" t="n">
        <v>557</v>
      </c>
      <c r="E486" t="n">
        <v>384</v>
      </c>
      <c r="F486" t="inlineStr">
        <is>
          <t>LGLG65UM73 LR</t>
        </is>
      </c>
      <c r="G486" t="inlineStr">
        <is>
          <t>FMLGEI65UM7302</t>
        </is>
      </c>
      <c r="H486" t="n">
        <v>182</v>
      </c>
      <c r="I486" t="n">
        <v>171.262</v>
      </c>
      <c r="J486" t="n">
        <v>194.922</v>
      </c>
    </row>
    <row r="487">
      <c r="A487" t="n">
        <v>2022</v>
      </c>
      <c r="B487" t="n">
        <v>1</v>
      </c>
      <c r="C487" s="440" t="n">
        <v>44585</v>
      </c>
      <c r="D487" t="n">
        <v>50</v>
      </c>
      <c r="E487" t="n">
        <v>18</v>
      </c>
      <c r="F487" t="inlineStr">
        <is>
          <t>LgWashing machine (Angels)</t>
        </is>
      </c>
      <c r="G487" t="inlineStr">
        <is>
          <t>FMLGEI40000000</t>
        </is>
      </c>
      <c r="H487" t="n">
        <v>54</v>
      </c>
      <c r="I487" t="n">
        <v>51.57</v>
      </c>
      <c r="J487" t="n">
        <v>56.43</v>
      </c>
    </row>
    <row r="488">
      <c r="A488" t="n">
        <v>2022</v>
      </c>
      <c r="B488" t="n">
        <v>1</v>
      </c>
      <c r="C488" s="440" t="n">
        <v>44585</v>
      </c>
      <c r="D488" t="n">
        <v>2</v>
      </c>
      <c r="E488" t="n">
        <v>1</v>
      </c>
      <c r="F488" t="inlineStr">
        <is>
          <t>قاعدة سخان فرنساوي</t>
        </is>
      </c>
      <c r="G488" t="inlineStr">
        <is>
          <t>FMENCI30000000</t>
        </is>
      </c>
      <c r="H488" t="n">
        <v>113</v>
      </c>
      <c r="I488" t="n">
        <v>105.09</v>
      </c>
      <c r="J488" t="n">
        <v>120.91</v>
      </c>
    </row>
    <row r="489">
      <c r="A489" t="n">
        <v>2022</v>
      </c>
      <c r="B489" t="n">
        <v>1</v>
      </c>
      <c r="C489" s="440" t="n">
        <v>44585</v>
      </c>
      <c r="D489" t="n">
        <v>607</v>
      </c>
      <c r="E489" t="n">
        <v>395</v>
      </c>
      <c r="F489" t="inlineStr">
        <is>
          <t>مجموعه زوايا اماميه - منلو</t>
        </is>
      </c>
      <c r="G489" t="inlineStr">
        <is>
          <t>FMMINI20000042</t>
        </is>
      </c>
      <c r="H489" t="n">
        <v>120</v>
      </c>
      <c r="I489" t="n">
        <v>111.6</v>
      </c>
      <c r="J489" t="n">
        <v>128.4</v>
      </c>
    </row>
    <row r="490">
      <c r="A490" t="n">
        <v>2022</v>
      </c>
      <c r="B490" t="n">
        <v>1</v>
      </c>
      <c r="C490" s="440" t="n">
        <v>44585</v>
      </c>
      <c r="D490" t="n">
        <v>254</v>
      </c>
      <c r="E490" t="n">
        <v>334</v>
      </c>
      <c r="F490" t="inlineStr">
        <is>
          <t>طقم سخان بلونايل ذو 4 اطقم</t>
        </is>
      </c>
      <c r="G490" t="inlineStr">
        <is>
          <t>FMDAHI40000000</t>
        </is>
      </c>
      <c r="H490" t="n">
        <v>203</v>
      </c>
      <c r="I490" t="n">
        <v>188.79</v>
      </c>
      <c r="J490" t="n">
        <v>217.21</v>
      </c>
    </row>
    <row r="491">
      <c r="A491" t="n">
        <v>2022</v>
      </c>
      <c r="B491" t="n">
        <v>1</v>
      </c>
      <c r="C491" s="440" t="n">
        <v>44585</v>
      </c>
      <c r="D491" t="n">
        <v>691</v>
      </c>
      <c r="E491" t="n">
        <v>125</v>
      </c>
      <c r="F491" t="inlineStr">
        <is>
          <t>زوايا خلفيه كيلوباترا</t>
        </is>
      </c>
      <c r="G491" t="inlineStr">
        <is>
          <t>FMDAII2RCP0000</t>
        </is>
      </c>
      <c r="H491" t="n">
        <v>194</v>
      </c>
      <c r="I491" t="n">
        <v>174.6</v>
      </c>
      <c r="J491" t="n">
        <v>213.4</v>
      </c>
    </row>
    <row r="492">
      <c r="A492" t="n">
        <v>2022</v>
      </c>
      <c r="B492" t="n">
        <v>1</v>
      </c>
      <c r="C492" s="440" t="n">
        <v>44585</v>
      </c>
      <c r="D492" t="n">
        <v>299</v>
      </c>
      <c r="E492" t="n">
        <v>159</v>
      </c>
      <c r="F492" t="inlineStr">
        <is>
          <t>سخان غاز 6لتر</t>
        </is>
      </c>
      <c r="G492" t="inlineStr">
        <is>
          <t>FMDAHI5L000000</t>
        </is>
      </c>
      <c r="H492" t="n">
        <v>115</v>
      </c>
      <c r="I492" t="n">
        <v>106.95</v>
      </c>
      <c r="J492" t="n">
        <v>123.05</v>
      </c>
    </row>
    <row r="493">
      <c r="A493" t="n">
        <v>2022</v>
      </c>
      <c r="B493" t="n">
        <v>1</v>
      </c>
      <c r="C493" s="440" t="n">
        <v>44585</v>
      </c>
      <c r="D493" t="n">
        <v>160</v>
      </c>
      <c r="E493" t="n">
        <v>236</v>
      </c>
      <c r="F493" t="inlineStr">
        <is>
          <t>فوم طقم رويال جاز المعدل</t>
        </is>
      </c>
      <c r="G493" t="inlineStr">
        <is>
          <t>FMROGI20000000</t>
        </is>
      </c>
      <c r="H493" t="n">
        <v>200</v>
      </c>
      <c r="I493" t="n">
        <v>186</v>
      </c>
      <c r="J493" t="n">
        <v>214</v>
      </c>
    </row>
    <row r="494">
      <c r="A494" t="n">
        <v>2022</v>
      </c>
      <c r="B494" t="n">
        <v>1</v>
      </c>
      <c r="C494" s="440" t="n">
        <v>44585</v>
      </c>
      <c r="D494" t="n">
        <v>689</v>
      </c>
      <c r="E494" t="n">
        <v>124</v>
      </c>
      <c r="F494" t="inlineStr">
        <is>
          <t>لوحه غساله كيلوباترا</t>
        </is>
      </c>
      <c r="G494" t="inlineStr">
        <is>
          <t>FMDAII70CP0000</t>
        </is>
      </c>
      <c r="H494" t="n">
        <v>75</v>
      </c>
      <c r="I494" t="n">
        <v>67.5</v>
      </c>
      <c r="J494" t="n">
        <v>82.5</v>
      </c>
    </row>
    <row r="495">
      <c r="A495" t="n">
        <v>2022</v>
      </c>
      <c r="B495" t="n">
        <v>1</v>
      </c>
      <c r="C495" s="440" t="n">
        <v>44585</v>
      </c>
      <c r="D495" t="n">
        <v>299</v>
      </c>
      <c r="E495" t="n">
        <v>159</v>
      </c>
      <c r="F495" t="inlineStr">
        <is>
          <t>سخان غاز 6لتر</t>
        </is>
      </c>
      <c r="G495" t="inlineStr">
        <is>
          <t>FMDAHI5L000000</t>
        </is>
      </c>
      <c r="H495" t="n">
        <v>115</v>
      </c>
      <c r="I495" t="n">
        <v>106.95</v>
      </c>
      <c r="J495" t="n">
        <v>123.05</v>
      </c>
    </row>
    <row r="496">
      <c r="A496" t="n">
        <v>2022</v>
      </c>
      <c r="B496" t="n">
        <v>1</v>
      </c>
      <c r="C496" s="440" t="n">
        <v>44585</v>
      </c>
      <c r="D496" t="n">
        <v>674</v>
      </c>
      <c r="E496" t="n">
        <v>425</v>
      </c>
      <c r="F496" t="inlineStr">
        <is>
          <t>LgWashing Mashine Base (VIVACHE)</t>
        </is>
      </c>
      <c r="G496" t="inlineStr">
        <is>
          <t>FMLGEI10000000</t>
        </is>
      </c>
      <c r="H496" t="n">
        <v>256</v>
      </c>
      <c r="I496" t="n">
        <v>240.896</v>
      </c>
      <c r="J496" t="n">
        <v>274.176</v>
      </c>
    </row>
    <row r="497">
      <c r="A497" t="n">
        <v>2022</v>
      </c>
      <c r="B497" t="n">
        <v>1</v>
      </c>
      <c r="C497" s="440" t="n">
        <v>44585</v>
      </c>
      <c r="D497" t="n">
        <v>667</v>
      </c>
      <c r="E497" t="n">
        <v>421</v>
      </c>
      <c r="F497" t="inlineStr">
        <is>
          <t>LG 65 UP 81</t>
        </is>
      </c>
      <c r="G497" t="inlineStr">
        <is>
          <t>FMLGEI065UP810</t>
        </is>
      </c>
      <c r="H497" t="n">
        <v>1554</v>
      </c>
      <c r="I497" t="n">
        <v>1462.314</v>
      </c>
      <c r="J497" t="n">
        <v>1664.334</v>
      </c>
    </row>
    <row r="498">
      <c r="A498" t="n">
        <v>2022</v>
      </c>
      <c r="B498" t="n">
        <v>1</v>
      </c>
      <c r="C498" s="440" t="n">
        <v>44585</v>
      </c>
      <c r="D498" t="n">
        <v>135</v>
      </c>
      <c r="E498" t="n">
        <v>57</v>
      </c>
      <c r="F498" t="inlineStr">
        <is>
          <t>فوم كشاف جراند بلاستيك</t>
        </is>
      </c>
      <c r="G498" t="inlineStr">
        <is>
          <t>FMGREI30000000</t>
        </is>
      </c>
      <c r="H498" t="n">
        <v>10.625</v>
      </c>
      <c r="I498" t="n">
        <v>9.88125</v>
      </c>
      <c r="J498" t="n">
        <v>11.36875</v>
      </c>
    </row>
    <row r="499">
      <c r="A499" t="n">
        <v>2022</v>
      </c>
      <c r="B499" t="n">
        <v>1</v>
      </c>
      <c r="C499" s="440" t="n">
        <v>44585</v>
      </c>
      <c r="D499" t="n">
        <v>556</v>
      </c>
      <c r="E499" t="n">
        <v>384</v>
      </c>
      <c r="F499" t="inlineStr">
        <is>
          <t>LG 65 UM 73 top&amp;bottom</t>
        </is>
      </c>
      <c r="G499" t="inlineStr">
        <is>
          <t>FMLGEI65UM7301</t>
        </is>
      </c>
      <c r="H499" t="n">
        <v>1066</v>
      </c>
      <c r="I499" t="n">
        <v>1003.106</v>
      </c>
      <c r="J499" t="n">
        <v>1141.686</v>
      </c>
    </row>
    <row r="500">
      <c r="A500" t="n">
        <v>2022</v>
      </c>
      <c r="B500" t="n">
        <v>1</v>
      </c>
      <c r="C500" s="440" t="n">
        <v>44585</v>
      </c>
      <c r="D500" t="n">
        <v>331</v>
      </c>
      <c r="E500" t="n">
        <v>182</v>
      </c>
      <c r="F500" t="inlineStr">
        <is>
          <t>LG 43UJ63</t>
        </is>
      </c>
      <c r="G500" t="inlineStr">
        <is>
          <t>FMLGEI43630000</t>
        </is>
      </c>
      <c r="H500" t="n">
        <v>332</v>
      </c>
      <c r="I500" t="n">
        <v>312.412</v>
      </c>
      <c r="J500" t="n">
        <v>355.572</v>
      </c>
    </row>
    <row r="501">
      <c r="A501" t="n">
        <v>2022</v>
      </c>
      <c r="B501" t="n">
        <v>1</v>
      </c>
      <c r="C501" s="440" t="n">
        <v>44585</v>
      </c>
      <c r="D501" t="n">
        <v>280</v>
      </c>
      <c r="E501" t="n">
        <v>142</v>
      </c>
      <c r="F501" t="inlineStr">
        <is>
          <t>صندق 10ك بنى سويف</t>
        </is>
      </c>
      <c r="G501" t="inlineStr">
        <is>
          <t>FM000B10000000</t>
        </is>
      </c>
      <c r="H501" t="n">
        <v>323</v>
      </c>
      <c r="I501" t="n">
        <v>300.39</v>
      </c>
      <c r="J501" t="n">
        <v>345.61</v>
      </c>
    </row>
    <row r="502">
      <c r="A502" t="n">
        <v>2022</v>
      </c>
      <c r="B502" t="n">
        <v>1</v>
      </c>
      <c r="C502" s="440" t="n">
        <v>44585</v>
      </c>
      <c r="D502" t="n">
        <v>688</v>
      </c>
      <c r="E502" t="n">
        <v>124</v>
      </c>
      <c r="F502" t="inlineStr">
        <is>
          <t>قاعدة غسالة كيلوباترا</t>
        </is>
      </c>
      <c r="G502" t="inlineStr">
        <is>
          <t>FMDAII10CP0000</t>
        </is>
      </c>
      <c r="H502" t="n">
        <v>200</v>
      </c>
      <c r="I502" t="n">
        <v>180</v>
      </c>
      <c r="J502" t="n">
        <v>220</v>
      </c>
    </row>
    <row r="503">
      <c r="A503" t="n">
        <v>2022</v>
      </c>
      <c r="B503" t="n">
        <v>1</v>
      </c>
      <c r="C503" s="440" t="n">
        <v>44585</v>
      </c>
      <c r="D503" t="n">
        <v>689</v>
      </c>
      <c r="E503" t="n">
        <v>124</v>
      </c>
      <c r="F503" t="inlineStr">
        <is>
          <t>لوحه غساله كيلوباترا</t>
        </is>
      </c>
      <c r="G503" t="inlineStr">
        <is>
          <t>FMDAII70CP0000</t>
        </is>
      </c>
      <c r="H503" t="n">
        <v>75</v>
      </c>
      <c r="I503" t="n">
        <v>67.5</v>
      </c>
      <c r="J503" t="n">
        <v>82.5</v>
      </c>
    </row>
    <row r="504">
      <c r="A504" t="n">
        <v>2022</v>
      </c>
      <c r="B504" t="n">
        <v>1</v>
      </c>
      <c r="C504" s="440" t="n">
        <v>44585</v>
      </c>
      <c r="D504" t="n">
        <v>50</v>
      </c>
      <c r="E504" t="n">
        <v>18</v>
      </c>
      <c r="F504" t="inlineStr">
        <is>
          <t>LgWashing machine (Angels)</t>
        </is>
      </c>
      <c r="G504" t="inlineStr">
        <is>
          <t>FMLGEI40000000</t>
        </is>
      </c>
      <c r="H504" t="n">
        <v>54</v>
      </c>
      <c r="I504" t="n">
        <v>51.57</v>
      </c>
      <c r="J504" t="n">
        <v>56.43</v>
      </c>
    </row>
    <row r="505">
      <c r="A505" t="n">
        <v>2022</v>
      </c>
      <c r="B505" t="n">
        <v>1</v>
      </c>
      <c r="C505" s="440" t="n">
        <v>44585</v>
      </c>
      <c r="D505" t="n">
        <v>281</v>
      </c>
      <c r="E505" t="n">
        <v>143</v>
      </c>
      <c r="F505" t="inlineStr">
        <is>
          <t>صندوق 10 ك فلات ك 18 بدون بادج</t>
        </is>
      </c>
      <c r="G505" t="inlineStr">
        <is>
          <t>FM000B10180000</t>
        </is>
      </c>
      <c r="H505" t="n">
        <v>285</v>
      </c>
      <c r="I505" t="n">
        <v>265.05</v>
      </c>
      <c r="J505" t="n">
        <v>304.95</v>
      </c>
    </row>
    <row r="506">
      <c r="A506" t="n">
        <v>2022</v>
      </c>
      <c r="B506" t="n">
        <v>1</v>
      </c>
      <c r="C506" s="440" t="n">
        <v>44585</v>
      </c>
      <c r="D506" t="n">
        <v>673</v>
      </c>
      <c r="E506" t="n">
        <v>421</v>
      </c>
      <c r="F506" t="inlineStr">
        <is>
          <t>LG65UP81-side</t>
        </is>
      </c>
      <c r="G506" t="inlineStr">
        <is>
          <t>FMLGEI365UP810</t>
        </is>
      </c>
      <c r="H506" t="n">
        <v>61.6</v>
      </c>
      <c r="I506" t="n">
        <v>57.9656</v>
      </c>
      <c r="J506" t="n">
        <v>65.9736</v>
      </c>
    </row>
    <row r="507">
      <c r="A507" t="n">
        <v>2022</v>
      </c>
      <c r="B507" t="n">
        <v>1</v>
      </c>
      <c r="C507" s="440" t="n">
        <v>44585</v>
      </c>
      <c r="D507" t="n">
        <v>609</v>
      </c>
      <c r="E507" t="n">
        <v>395</v>
      </c>
      <c r="F507" t="inlineStr">
        <is>
          <t>قاعده فوم جديده- منلو</t>
        </is>
      </c>
      <c r="G507" t="inlineStr">
        <is>
          <t>FMMINI10000044</t>
        </is>
      </c>
      <c r="H507" t="n">
        <v>50</v>
      </c>
      <c r="I507" t="n">
        <v>46.5</v>
      </c>
      <c r="J507" t="n">
        <v>53.5</v>
      </c>
    </row>
    <row r="508">
      <c r="A508" t="n">
        <v>2022</v>
      </c>
      <c r="B508" t="n">
        <v>1</v>
      </c>
      <c r="C508" s="440" t="n">
        <v>44585</v>
      </c>
      <c r="D508" t="n">
        <v>449</v>
      </c>
      <c r="E508" t="n">
        <v>382</v>
      </c>
      <c r="F508" t="inlineStr">
        <is>
          <t>FRONT 43LM63</t>
        </is>
      </c>
      <c r="G508" t="inlineStr">
        <is>
          <t>FMLGEI43LM63FR</t>
        </is>
      </c>
      <c r="H508" t="n">
        <v>46</v>
      </c>
      <c r="I508" t="n">
        <v>40.986</v>
      </c>
      <c r="J508" t="n">
        <v>50.048</v>
      </c>
    </row>
    <row r="509">
      <c r="A509" t="n">
        <v>2022</v>
      </c>
      <c r="B509" t="n">
        <v>1</v>
      </c>
      <c r="C509" s="440" t="n">
        <v>44585</v>
      </c>
      <c r="D509" t="n">
        <v>673</v>
      </c>
      <c r="E509" t="n">
        <v>421</v>
      </c>
      <c r="F509" t="inlineStr">
        <is>
          <t>LG65UP81-side</t>
        </is>
      </c>
      <c r="G509" t="inlineStr">
        <is>
          <t>FMLGEI365UP810</t>
        </is>
      </c>
      <c r="H509" t="n">
        <v>61.6</v>
      </c>
      <c r="I509" t="n">
        <v>57.9656</v>
      </c>
      <c r="J509" t="n">
        <v>65.9736</v>
      </c>
    </row>
    <row r="510">
      <c r="A510" t="n">
        <v>2022</v>
      </c>
      <c r="B510" t="n">
        <v>1</v>
      </c>
      <c r="C510" s="440" t="n">
        <v>44585</v>
      </c>
      <c r="D510" t="n">
        <v>49</v>
      </c>
      <c r="E510" t="n">
        <v>18</v>
      </c>
      <c r="F510" t="inlineStr">
        <is>
          <t xml:space="preserve"> LgWashing machine (Cover)</t>
        </is>
      </c>
      <c r="G510" t="inlineStr">
        <is>
          <t>FMLGEI20000000</t>
        </is>
      </c>
      <c r="H510" t="n">
        <v>100</v>
      </c>
      <c r="I510" t="n">
        <v>95.5</v>
      </c>
      <c r="J510" t="n">
        <v>104.5</v>
      </c>
    </row>
    <row r="511">
      <c r="A511" t="n">
        <v>2022</v>
      </c>
      <c r="B511" t="n">
        <v>1</v>
      </c>
      <c r="C511" s="440" t="n">
        <v>44586</v>
      </c>
      <c r="D511" t="n">
        <v>619</v>
      </c>
      <c r="E511" t="n">
        <v>405</v>
      </c>
      <c r="F511" t="inlineStr">
        <is>
          <t>قاعدة غساله 8 كيلو فوق اتوماتيك p0000001719080</t>
        </is>
      </c>
      <c r="G511" t="inlineStr">
        <is>
          <t>FMCFII10819080</t>
        </is>
      </c>
      <c r="H511" t="n">
        <v>420</v>
      </c>
      <c r="I511" t="n">
        <v>385.98</v>
      </c>
      <c r="J511" t="n">
        <v>454.02</v>
      </c>
    </row>
    <row r="512">
      <c r="A512" t="n">
        <v>2022</v>
      </c>
      <c r="B512" t="n">
        <v>1</v>
      </c>
      <c r="C512" s="440" t="n">
        <v>44586</v>
      </c>
      <c r="D512" t="n">
        <v>688</v>
      </c>
      <c r="E512" t="n">
        <v>124</v>
      </c>
      <c r="F512" t="inlineStr">
        <is>
          <t>قاعدة غسالة كيلوباترا</t>
        </is>
      </c>
      <c r="G512" t="inlineStr">
        <is>
          <t>FMDAII10CP0000</t>
        </is>
      </c>
      <c r="H512" t="n">
        <v>200</v>
      </c>
      <c r="I512" t="n">
        <v>180</v>
      </c>
      <c r="J512" t="n">
        <v>220</v>
      </c>
    </row>
    <row r="513">
      <c r="A513" t="n">
        <v>2022</v>
      </c>
      <c r="B513" t="n">
        <v>1</v>
      </c>
      <c r="C513" s="440" t="n">
        <v>44586</v>
      </c>
      <c r="D513" t="n">
        <v>621</v>
      </c>
      <c r="E513" t="n">
        <v>405</v>
      </c>
      <c r="F513" t="inlineStr">
        <is>
          <t>جزء وسط غساله 8 كيلو فوق اتوماتيك 16338000005664</t>
        </is>
      </c>
      <c r="G513" t="inlineStr">
        <is>
          <t>FMCFII60805664</t>
        </is>
      </c>
      <c r="H513" t="n">
        <v>191.5</v>
      </c>
      <c r="I513" t="n">
        <v>175.9885</v>
      </c>
      <c r="J513" t="n">
        <v>207.0115</v>
      </c>
    </row>
    <row r="514">
      <c r="A514" t="n">
        <v>2022</v>
      </c>
      <c r="B514" t="n">
        <v>1</v>
      </c>
      <c r="C514" s="440" t="n">
        <v>44586</v>
      </c>
      <c r="D514" t="n">
        <v>557</v>
      </c>
      <c r="E514" t="n">
        <v>384</v>
      </c>
      <c r="F514" t="inlineStr">
        <is>
          <t>LGLG65UM73 LR</t>
        </is>
      </c>
      <c r="G514" t="inlineStr">
        <is>
          <t>FMLGEI65UM7302</t>
        </is>
      </c>
      <c r="H514" t="n">
        <v>182</v>
      </c>
      <c r="I514" t="n">
        <v>171.262</v>
      </c>
      <c r="J514" t="n">
        <v>194.922</v>
      </c>
    </row>
    <row r="515">
      <c r="A515" t="n">
        <v>2022</v>
      </c>
      <c r="B515" t="n">
        <v>1</v>
      </c>
      <c r="C515" s="440" t="n">
        <v>44586</v>
      </c>
      <c r="D515" t="n">
        <v>155</v>
      </c>
      <c r="E515" t="n">
        <v>227</v>
      </c>
      <c r="F515" t="inlineStr">
        <is>
          <t>فوم طقم سخان غاز 10 لتر</t>
        </is>
      </c>
      <c r="G515" t="inlineStr">
        <is>
          <t>FMDAHI6000000</t>
        </is>
      </c>
      <c r="H515" t="n">
        <v>122</v>
      </c>
      <c r="I515" t="n">
        <v>113.46</v>
      </c>
      <c r="J515" t="n">
        <v>130.54</v>
      </c>
    </row>
    <row r="516">
      <c r="A516" t="n">
        <v>2022</v>
      </c>
      <c r="B516" t="n">
        <v>1</v>
      </c>
      <c r="C516" s="440" t="n">
        <v>44586</v>
      </c>
      <c r="D516" t="n">
        <v>50</v>
      </c>
      <c r="E516" t="n">
        <v>18</v>
      </c>
      <c r="F516" t="inlineStr">
        <is>
          <t>LgWashing machine (Angels)</t>
        </is>
      </c>
      <c r="G516" t="inlineStr">
        <is>
          <t>FMLGEI40000000</t>
        </is>
      </c>
      <c r="H516" t="n">
        <v>54</v>
      </c>
      <c r="I516" t="n">
        <v>51.57</v>
      </c>
      <c r="J516" t="n">
        <v>56.43</v>
      </c>
    </row>
    <row r="517">
      <c r="A517" t="n">
        <v>2022</v>
      </c>
      <c r="B517" t="n">
        <v>1</v>
      </c>
      <c r="C517" s="440" t="n">
        <v>44586</v>
      </c>
      <c r="D517" t="n">
        <v>690</v>
      </c>
      <c r="E517" t="n">
        <v>125</v>
      </c>
      <c r="F517" t="inlineStr">
        <is>
          <t>زوايا اماميه كيلوباترا</t>
        </is>
      </c>
      <c r="G517" t="inlineStr">
        <is>
          <t>FMDAII2FCP0000</t>
        </is>
      </c>
      <c r="H517" t="n">
        <v>170</v>
      </c>
      <c r="I517" t="n">
        <v>153</v>
      </c>
      <c r="J517" t="n">
        <v>187</v>
      </c>
    </row>
    <row r="518">
      <c r="A518" t="n">
        <v>2022</v>
      </c>
      <c r="B518" t="n">
        <v>1</v>
      </c>
      <c r="C518" s="440" t="n">
        <v>44586</v>
      </c>
      <c r="D518" t="n">
        <v>691</v>
      </c>
      <c r="E518" t="n">
        <v>125</v>
      </c>
      <c r="F518" t="inlineStr">
        <is>
          <t>زوايا خلفيه كيلوباترا</t>
        </is>
      </c>
      <c r="G518" t="inlineStr">
        <is>
          <t>FMDAII2RCP0000</t>
        </is>
      </c>
      <c r="H518" t="n">
        <v>194</v>
      </c>
      <c r="I518" t="n">
        <v>174.6</v>
      </c>
      <c r="J518" t="n">
        <v>213.4</v>
      </c>
    </row>
    <row r="519">
      <c r="A519" t="n">
        <v>2022</v>
      </c>
      <c r="B519" t="n">
        <v>1</v>
      </c>
      <c r="C519" s="440" t="n">
        <v>44586</v>
      </c>
      <c r="D519" t="n">
        <v>689</v>
      </c>
      <c r="E519" t="n">
        <v>124</v>
      </c>
      <c r="F519" t="inlineStr">
        <is>
          <t>لوحه غساله كيلوباترا</t>
        </is>
      </c>
      <c r="G519" t="inlineStr">
        <is>
          <t>FMDAII70CP0000</t>
        </is>
      </c>
      <c r="H519" t="n">
        <v>75</v>
      </c>
      <c r="I519" t="n">
        <v>67.5</v>
      </c>
      <c r="J519" t="n">
        <v>82.5</v>
      </c>
    </row>
    <row r="520">
      <c r="A520" t="n">
        <v>2022</v>
      </c>
      <c r="B520" t="n">
        <v>1</v>
      </c>
      <c r="C520" s="440" t="n">
        <v>44586</v>
      </c>
      <c r="D520" t="n">
        <v>49</v>
      </c>
      <c r="E520" t="n">
        <v>18</v>
      </c>
      <c r="F520" t="inlineStr">
        <is>
          <t xml:space="preserve"> LgWashing machine (Cover)</t>
        </is>
      </c>
      <c r="G520" t="inlineStr">
        <is>
          <t>FMLGEI20000000</t>
        </is>
      </c>
      <c r="H520" t="n">
        <v>100</v>
      </c>
      <c r="I520" t="n">
        <v>95.5</v>
      </c>
      <c r="J520" t="n">
        <v>104.5</v>
      </c>
    </row>
    <row r="521">
      <c r="A521" t="n">
        <v>2022</v>
      </c>
      <c r="B521" t="n">
        <v>1</v>
      </c>
      <c r="C521" s="440" t="n">
        <v>44586</v>
      </c>
      <c r="D521" t="n">
        <v>620</v>
      </c>
      <c r="E521" t="n">
        <v>405</v>
      </c>
      <c r="F521" t="inlineStr">
        <is>
          <t>كفر غساله 8  كيلو فوق اتوماتيك 16338000005663</t>
        </is>
      </c>
      <c r="G521" t="inlineStr">
        <is>
          <t>FMCFII70805663</t>
        </is>
      </c>
      <c r="H521" t="n">
        <v>233</v>
      </c>
      <c r="I521" t="n">
        <v>214.0105</v>
      </c>
      <c r="J521" t="n">
        <v>251.9895</v>
      </c>
    </row>
    <row r="522">
      <c r="A522" t="n">
        <v>2022</v>
      </c>
      <c r="B522" t="n">
        <v>1</v>
      </c>
      <c r="C522" s="440" t="n">
        <v>44586</v>
      </c>
      <c r="D522" t="n">
        <v>449</v>
      </c>
      <c r="E522" t="n">
        <v>382</v>
      </c>
      <c r="F522" t="inlineStr">
        <is>
          <t>FRONT 43LM63</t>
        </is>
      </c>
      <c r="G522" t="inlineStr">
        <is>
          <t>FMLGEI43LM63FR</t>
        </is>
      </c>
      <c r="H522" t="n">
        <v>46</v>
      </c>
      <c r="I522" t="n">
        <v>40.986</v>
      </c>
      <c r="J522" t="n">
        <v>50.048</v>
      </c>
    </row>
    <row r="523">
      <c r="A523" t="n">
        <v>2022</v>
      </c>
      <c r="B523" t="n">
        <v>1</v>
      </c>
      <c r="C523" s="440" t="n">
        <v>44586</v>
      </c>
      <c r="D523" t="n">
        <v>254</v>
      </c>
      <c r="E523" t="n">
        <v>334</v>
      </c>
      <c r="F523" t="inlineStr">
        <is>
          <t>طقم سخان بلونايل ذو 4 اطقم</t>
        </is>
      </c>
      <c r="G523" t="inlineStr">
        <is>
          <t>FMDAHI40000000</t>
        </is>
      </c>
      <c r="H523" t="n">
        <v>203</v>
      </c>
      <c r="I523" t="n">
        <v>188.79</v>
      </c>
      <c r="J523" t="n">
        <v>217.21</v>
      </c>
    </row>
    <row r="524">
      <c r="A524" t="n">
        <v>2022</v>
      </c>
      <c r="B524" t="n">
        <v>1</v>
      </c>
      <c r="C524" s="440" t="n">
        <v>44586</v>
      </c>
      <c r="D524" t="n">
        <v>299</v>
      </c>
      <c r="E524" t="n">
        <v>159</v>
      </c>
      <c r="F524" t="inlineStr">
        <is>
          <t>سخان غاز 6لتر</t>
        </is>
      </c>
      <c r="G524" t="inlineStr">
        <is>
          <t>FMDAHI5L000000</t>
        </is>
      </c>
      <c r="H524" t="n">
        <v>115</v>
      </c>
      <c r="I524" t="n">
        <v>106.95</v>
      </c>
      <c r="J524" t="n">
        <v>123.05</v>
      </c>
    </row>
    <row r="525">
      <c r="A525" t="n">
        <v>2022</v>
      </c>
      <c r="B525" t="n">
        <v>1</v>
      </c>
      <c r="C525" s="440" t="n">
        <v>44586</v>
      </c>
      <c r="D525" t="n">
        <v>609</v>
      </c>
      <c r="E525" t="n">
        <v>395</v>
      </c>
      <c r="F525" t="inlineStr">
        <is>
          <t>قاعده فوم جديده- منلو</t>
        </is>
      </c>
      <c r="G525" t="inlineStr">
        <is>
          <t>FMMINI10000044</t>
        </is>
      </c>
      <c r="H525" t="n">
        <v>50</v>
      </c>
      <c r="I525" t="n">
        <v>46.5</v>
      </c>
      <c r="J525" t="n">
        <v>53.5</v>
      </c>
    </row>
    <row r="526">
      <c r="A526" t="n">
        <v>2022</v>
      </c>
      <c r="B526" t="n">
        <v>1</v>
      </c>
      <c r="C526" s="440" t="n">
        <v>44586</v>
      </c>
      <c r="D526" t="n">
        <v>122</v>
      </c>
      <c r="E526" t="n">
        <v>47</v>
      </c>
      <c r="F526" t="inlineStr">
        <is>
          <t>LgWashing Mashine Base</t>
        </is>
      </c>
      <c r="G526" t="inlineStr">
        <is>
          <t>FMLGEI1000000</t>
        </is>
      </c>
      <c r="H526" t="n">
        <v>280</v>
      </c>
      <c r="I526" t="n">
        <v>267.4</v>
      </c>
      <c r="J526" t="n">
        <v>292.6</v>
      </c>
    </row>
    <row r="527">
      <c r="A527" t="n">
        <v>2022</v>
      </c>
      <c r="B527" t="n">
        <v>1</v>
      </c>
      <c r="C527" s="440" t="n">
        <v>44586</v>
      </c>
      <c r="D527" t="n">
        <v>50</v>
      </c>
      <c r="E527" t="n">
        <v>18</v>
      </c>
      <c r="F527" t="inlineStr">
        <is>
          <t>LgWashing machine (Angels)</t>
        </is>
      </c>
      <c r="G527" t="inlineStr">
        <is>
          <t>FMLGEI40000000</t>
        </is>
      </c>
      <c r="H527" t="n">
        <v>54</v>
      </c>
      <c r="I527" t="n">
        <v>51.57</v>
      </c>
      <c r="J527" t="n">
        <v>56.43</v>
      </c>
    </row>
    <row r="528">
      <c r="A528" t="n">
        <v>2022</v>
      </c>
      <c r="B528" t="n">
        <v>1</v>
      </c>
      <c r="C528" s="440" t="n">
        <v>44586</v>
      </c>
      <c r="D528" t="n">
        <v>160</v>
      </c>
      <c r="E528" t="n">
        <v>236</v>
      </c>
      <c r="F528" t="inlineStr">
        <is>
          <t>فوم طقم رويال جاز المعدل</t>
        </is>
      </c>
      <c r="G528" t="inlineStr">
        <is>
          <t>FMROGI20000000</t>
        </is>
      </c>
      <c r="H528" t="n">
        <v>200</v>
      </c>
      <c r="I528" t="n">
        <v>186</v>
      </c>
      <c r="J528" t="n">
        <v>214</v>
      </c>
    </row>
    <row r="529">
      <c r="A529" t="n">
        <v>2022</v>
      </c>
      <c r="B529" t="n">
        <v>1</v>
      </c>
      <c r="C529" s="440" t="n">
        <v>44586</v>
      </c>
      <c r="D529" t="n">
        <v>135</v>
      </c>
      <c r="E529" t="n">
        <v>57</v>
      </c>
      <c r="F529" t="inlineStr">
        <is>
          <t>فوم كشاف جراند بلاستيك</t>
        </is>
      </c>
      <c r="G529" t="inlineStr">
        <is>
          <t>FMGREI30000000</t>
        </is>
      </c>
      <c r="H529" t="n">
        <v>10.625</v>
      </c>
      <c r="I529" t="n">
        <v>9.88125</v>
      </c>
      <c r="J529" t="n">
        <v>11.36875</v>
      </c>
    </row>
    <row r="530">
      <c r="A530" t="n">
        <v>2022</v>
      </c>
      <c r="B530" t="n">
        <v>1</v>
      </c>
      <c r="C530" s="440" t="n">
        <v>44586</v>
      </c>
      <c r="D530" t="n">
        <v>691</v>
      </c>
      <c r="E530" t="n">
        <v>125</v>
      </c>
      <c r="F530" t="inlineStr">
        <is>
          <t>زوايا خلفيه كيلوباترا</t>
        </is>
      </c>
      <c r="G530" t="inlineStr">
        <is>
          <t>FMDAII2RCP0000</t>
        </is>
      </c>
      <c r="H530" t="n">
        <v>194</v>
      </c>
      <c r="I530" t="n">
        <v>174.6</v>
      </c>
      <c r="J530" t="n">
        <v>213.4</v>
      </c>
    </row>
    <row r="531">
      <c r="A531" t="n">
        <v>2022</v>
      </c>
      <c r="B531" t="n">
        <v>1</v>
      </c>
      <c r="C531" s="440" t="n">
        <v>44586</v>
      </c>
      <c r="D531" t="n">
        <v>689</v>
      </c>
      <c r="E531" t="n">
        <v>124</v>
      </c>
      <c r="F531" t="inlineStr">
        <is>
          <t>لوحه غساله كيلوباترا</t>
        </is>
      </c>
      <c r="G531" t="inlineStr">
        <is>
          <t>FMDAII70CP0000</t>
        </is>
      </c>
      <c r="H531" t="n">
        <v>75</v>
      </c>
      <c r="I531" t="n">
        <v>67.5</v>
      </c>
      <c r="J531" t="n">
        <v>82.5</v>
      </c>
    </row>
    <row r="532">
      <c r="A532" t="n">
        <v>2022</v>
      </c>
      <c r="B532" t="n">
        <v>1</v>
      </c>
      <c r="C532" s="440" t="n">
        <v>44586</v>
      </c>
      <c r="D532" t="n">
        <v>556</v>
      </c>
      <c r="E532" t="n">
        <v>384</v>
      </c>
      <c r="F532" t="inlineStr">
        <is>
          <t>LG 65 UM 73 top&amp;bottom</t>
        </is>
      </c>
      <c r="G532" t="inlineStr">
        <is>
          <t>FMLGEI65UM7301</t>
        </is>
      </c>
      <c r="H532" t="n">
        <v>1066</v>
      </c>
      <c r="I532" t="n">
        <v>1003.106</v>
      </c>
      <c r="J532" t="n">
        <v>1141.686</v>
      </c>
    </row>
    <row r="533">
      <c r="A533" t="n">
        <v>2022</v>
      </c>
      <c r="B533" t="n">
        <v>1</v>
      </c>
      <c r="C533" s="440" t="n">
        <v>44586</v>
      </c>
      <c r="D533" t="n">
        <v>607</v>
      </c>
      <c r="E533" t="n">
        <v>395</v>
      </c>
      <c r="F533" t="inlineStr">
        <is>
          <t>مجموعه زوايا اماميه - منلو</t>
        </is>
      </c>
      <c r="G533" t="inlineStr">
        <is>
          <t>FMMINI20000042</t>
        </is>
      </c>
      <c r="H533" t="n">
        <v>120</v>
      </c>
      <c r="I533" t="n">
        <v>111.6</v>
      </c>
      <c r="J533" t="n">
        <v>128.4</v>
      </c>
    </row>
    <row r="534">
      <c r="A534" t="n">
        <v>2022</v>
      </c>
      <c r="B534" t="n">
        <v>1</v>
      </c>
      <c r="C534" s="440" t="n">
        <v>44586</v>
      </c>
      <c r="D534" t="n">
        <v>608</v>
      </c>
      <c r="E534" t="n">
        <v>395</v>
      </c>
      <c r="F534" t="inlineStr">
        <is>
          <t>مجموعة زوايا منلو خلفية</t>
        </is>
      </c>
      <c r="G534" t="inlineStr">
        <is>
          <t>FMMINI30000043</t>
        </is>
      </c>
      <c r="H534" t="n">
        <v>110</v>
      </c>
      <c r="I534" t="n">
        <v>102.3</v>
      </c>
      <c r="J534" t="n">
        <v>117.7</v>
      </c>
    </row>
    <row r="535">
      <c r="A535" t="n">
        <v>2022</v>
      </c>
      <c r="B535" t="n">
        <v>1</v>
      </c>
      <c r="C535" s="440" t="n">
        <v>44586</v>
      </c>
      <c r="D535" t="n">
        <v>622</v>
      </c>
      <c r="E535" t="n">
        <v>405</v>
      </c>
      <c r="F535" t="inlineStr">
        <is>
          <t>زوايا غساله  8 كيلو فوق اتوماتيك F+B 16338000004053</t>
        </is>
      </c>
      <c r="G535" t="inlineStr">
        <is>
          <t>FMCFII20804053</t>
        </is>
      </c>
      <c r="H535" t="n">
        <v>187</v>
      </c>
      <c r="I535" t="n">
        <v>172.414</v>
      </c>
      <c r="J535" t="n">
        <v>201.586</v>
      </c>
    </row>
    <row r="536">
      <c r="A536" t="n">
        <v>2022</v>
      </c>
      <c r="B536" t="n">
        <v>1</v>
      </c>
      <c r="C536" s="440" t="n">
        <v>44586</v>
      </c>
      <c r="D536" t="n">
        <v>281</v>
      </c>
      <c r="E536" t="n">
        <v>143</v>
      </c>
      <c r="F536" t="inlineStr">
        <is>
          <t>صندوق 10 ك فلات ك 18 بدون بادج</t>
        </is>
      </c>
      <c r="G536" t="inlineStr">
        <is>
          <t>FM000B10180000</t>
        </is>
      </c>
      <c r="H536" t="n">
        <v>285</v>
      </c>
      <c r="I536" t="n">
        <v>265.05</v>
      </c>
      <c r="J536" t="n">
        <v>304.95</v>
      </c>
    </row>
    <row r="537">
      <c r="A537" t="n">
        <v>2022</v>
      </c>
      <c r="B537" t="n">
        <v>1</v>
      </c>
      <c r="C537" s="440" t="n">
        <v>44586</v>
      </c>
      <c r="D537" t="n">
        <v>439</v>
      </c>
      <c r="E537" t="n">
        <v>377</v>
      </c>
      <c r="F537" t="inlineStr">
        <is>
          <t>زانوسى العبد 305</t>
        </is>
      </c>
      <c r="G537" t="inlineStr">
        <is>
          <t>FMABDI30500000</t>
        </is>
      </c>
      <c r="H537" t="n">
        <v>343</v>
      </c>
      <c r="I537" t="n">
        <v>308.7</v>
      </c>
      <c r="J537" t="n">
        <v>377.3</v>
      </c>
    </row>
    <row r="538">
      <c r="A538" t="n">
        <v>2022</v>
      </c>
      <c r="B538" t="n">
        <v>1</v>
      </c>
      <c r="C538" s="440" t="n">
        <v>44586</v>
      </c>
      <c r="D538" t="n">
        <v>674</v>
      </c>
      <c r="E538" t="n">
        <v>425</v>
      </c>
      <c r="F538" t="inlineStr">
        <is>
          <t>LgWashing Mashine Base (VIVACHE)</t>
        </is>
      </c>
      <c r="G538" t="inlineStr">
        <is>
          <t>FMLGEI10000000</t>
        </is>
      </c>
      <c r="H538" t="n">
        <v>256</v>
      </c>
      <c r="I538" t="n">
        <v>240.896</v>
      </c>
      <c r="J538" t="n">
        <v>274.176</v>
      </c>
    </row>
    <row r="539">
      <c r="A539" t="n">
        <v>2022</v>
      </c>
      <c r="B539" t="n">
        <v>1</v>
      </c>
      <c r="C539" s="440" t="n">
        <v>44586</v>
      </c>
      <c r="D539" t="n">
        <v>25</v>
      </c>
      <c r="E539" t="n">
        <v>10</v>
      </c>
      <c r="F539" t="inlineStr">
        <is>
          <t>فوم زوايا فيكتوريا اماميه PDAWP6024</t>
        </is>
      </c>
      <c r="G539" t="inlineStr">
        <is>
          <t>FMDAIIF3000000</t>
        </is>
      </c>
      <c r="H539" t="n">
        <v>162</v>
      </c>
      <c r="I539" t="n">
        <v>150.66</v>
      </c>
      <c r="J539" t="n">
        <v>173.34</v>
      </c>
    </row>
    <row r="540">
      <c r="A540" t="n">
        <v>2022</v>
      </c>
      <c r="B540" t="n">
        <v>1</v>
      </c>
      <c r="C540" s="440" t="n">
        <v>44586</v>
      </c>
      <c r="D540" t="n">
        <v>94</v>
      </c>
      <c r="E540" t="n">
        <v>32</v>
      </c>
      <c r="F540" t="inlineStr">
        <is>
          <t>فوم تغليف حله فيكتوريا CDAWP6039</t>
        </is>
      </c>
      <c r="G540" t="inlineStr">
        <is>
          <t>FMDAIIF1000000</t>
        </is>
      </c>
      <c r="H540" t="n">
        <v>19</v>
      </c>
      <c r="I540" t="n">
        <v>17.67</v>
      </c>
      <c r="J540" t="n">
        <v>20.33</v>
      </c>
    </row>
    <row r="541">
      <c r="A541" t="n">
        <v>2022</v>
      </c>
      <c r="B541" t="n">
        <v>1</v>
      </c>
      <c r="C541" s="440" t="n">
        <v>44586</v>
      </c>
      <c r="D541" t="n">
        <v>24</v>
      </c>
      <c r="E541" t="n">
        <v>10</v>
      </c>
      <c r="F541" t="inlineStr">
        <is>
          <t>فوم زوايا فيكتوريا خلفيه PDAWP6025</t>
        </is>
      </c>
      <c r="G541" t="inlineStr">
        <is>
          <t>FMDAIIF4000000</t>
        </is>
      </c>
      <c r="H541" t="n">
        <v>166</v>
      </c>
      <c r="I541" t="n">
        <v>154.38</v>
      </c>
      <c r="J541" t="n">
        <v>177.62</v>
      </c>
    </row>
    <row r="542">
      <c r="A542" t="n">
        <v>2022</v>
      </c>
      <c r="B542" t="n">
        <v>1</v>
      </c>
      <c r="C542" s="440" t="n">
        <v>44586</v>
      </c>
      <c r="D542" t="n">
        <v>609</v>
      </c>
      <c r="E542" t="n">
        <v>395</v>
      </c>
      <c r="F542" t="inlineStr">
        <is>
          <t>قاعده فوم جديده- منلو</t>
        </is>
      </c>
      <c r="G542" t="inlineStr">
        <is>
          <t>FMMINI10000044</t>
        </is>
      </c>
      <c r="H542" t="n">
        <v>50</v>
      </c>
      <c r="I542" t="n">
        <v>46.5</v>
      </c>
      <c r="J542" t="n">
        <v>53.5</v>
      </c>
    </row>
    <row r="543">
      <c r="A543" t="n">
        <v>2022</v>
      </c>
      <c r="B543" t="n">
        <v>1</v>
      </c>
      <c r="C543" s="440" t="n">
        <v>44587</v>
      </c>
      <c r="D543" t="n">
        <v>607</v>
      </c>
      <c r="E543" t="n">
        <v>395</v>
      </c>
      <c r="F543" t="inlineStr">
        <is>
          <t>مجموعه زوايا اماميه - منلو</t>
        </is>
      </c>
      <c r="G543" t="inlineStr">
        <is>
          <t>FMMINI20000042</t>
        </is>
      </c>
      <c r="H543" t="n">
        <v>120</v>
      </c>
      <c r="I543" t="n">
        <v>111.6</v>
      </c>
      <c r="J543" t="n">
        <v>128.4</v>
      </c>
    </row>
    <row r="544">
      <c r="A544" t="n">
        <v>2022</v>
      </c>
      <c r="B544" t="n">
        <v>1</v>
      </c>
      <c r="C544" s="440" t="n">
        <v>44587</v>
      </c>
      <c r="D544" t="n">
        <v>14</v>
      </c>
      <c r="E544" t="n">
        <v>5</v>
      </c>
      <c r="F544" t="inlineStr">
        <is>
          <t>(إفتا)S1B1 1755301</t>
        </is>
      </c>
      <c r="G544" t="inlineStr">
        <is>
          <t>FMAFTI20000000</t>
        </is>
      </c>
      <c r="H544" t="n">
        <v>27</v>
      </c>
      <c r="I544" t="n">
        <v>25.11</v>
      </c>
      <c r="J544" t="n">
        <v>28.89</v>
      </c>
    </row>
    <row r="545">
      <c r="A545" t="n">
        <v>2022</v>
      </c>
      <c r="B545" t="n">
        <v>1</v>
      </c>
      <c r="C545" s="440" t="n">
        <v>44587</v>
      </c>
      <c r="D545" t="n">
        <v>160</v>
      </c>
      <c r="E545" t="n">
        <v>236</v>
      </c>
      <c r="F545" t="inlineStr">
        <is>
          <t>فوم طقم رويال جاز المعدل</t>
        </is>
      </c>
      <c r="G545" t="inlineStr">
        <is>
          <t>FMROGI20000000</t>
        </is>
      </c>
      <c r="H545" t="n">
        <v>200</v>
      </c>
      <c r="I545" t="n">
        <v>186</v>
      </c>
      <c r="J545" t="n">
        <v>214</v>
      </c>
    </row>
    <row r="546">
      <c r="A546" t="n">
        <v>2022</v>
      </c>
      <c r="B546" t="n">
        <v>1</v>
      </c>
      <c r="C546" s="440" t="n">
        <v>44587</v>
      </c>
      <c r="D546" t="n">
        <v>609</v>
      </c>
      <c r="E546" t="n">
        <v>395</v>
      </c>
      <c r="F546" t="inlineStr">
        <is>
          <t>قاعده فوم جديده- منلو</t>
        </is>
      </c>
      <c r="G546" t="inlineStr">
        <is>
          <t>FMMINI10000044</t>
        </is>
      </c>
      <c r="H546" t="n">
        <v>50</v>
      </c>
      <c r="I546" t="n">
        <v>46.5</v>
      </c>
      <c r="J546" t="n">
        <v>53.5</v>
      </c>
    </row>
    <row r="547">
      <c r="A547" t="n">
        <v>2022</v>
      </c>
      <c r="B547" t="n">
        <v>1</v>
      </c>
      <c r="C547" s="440" t="n">
        <v>44587</v>
      </c>
      <c r="D547" t="n">
        <v>92</v>
      </c>
      <c r="E547" t="n">
        <v>32</v>
      </c>
      <c r="F547" t="inlineStr">
        <is>
          <t>قاعده غساله فوم 4.3 سم PDAWP6058</t>
        </is>
      </c>
      <c r="G547" t="inlineStr">
        <is>
          <t>FMDAIIW0000000</t>
        </is>
      </c>
      <c r="H547" t="n">
        <v>361</v>
      </c>
      <c r="I547" t="n">
        <v>335.73</v>
      </c>
      <c r="J547" t="n">
        <v>386.27</v>
      </c>
    </row>
    <row r="548">
      <c r="A548" t="n">
        <v>2022</v>
      </c>
      <c r="B548" t="n">
        <v>1</v>
      </c>
      <c r="C548" s="440" t="n">
        <v>44587</v>
      </c>
      <c r="D548" t="n">
        <v>620</v>
      </c>
      <c r="E548" t="n">
        <v>405</v>
      </c>
      <c r="F548" t="inlineStr">
        <is>
          <t>كفر غساله 8  كيلو فوق اتوماتيك 16338000005663</t>
        </is>
      </c>
      <c r="G548" t="inlineStr">
        <is>
          <t>FMCFII70805663</t>
        </is>
      </c>
      <c r="H548" t="n">
        <v>233</v>
      </c>
      <c r="I548" t="n">
        <v>214.0105</v>
      </c>
      <c r="J548" t="n">
        <v>251.9895</v>
      </c>
    </row>
    <row r="549">
      <c r="A549" t="n">
        <v>2022</v>
      </c>
      <c r="B549" t="n">
        <v>1</v>
      </c>
      <c r="C549" s="440" t="n">
        <v>44587</v>
      </c>
      <c r="D549" t="n">
        <v>622</v>
      </c>
      <c r="E549" t="n">
        <v>405</v>
      </c>
      <c r="F549" t="inlineStr">
        <is>
          <t>زوايا غساله  8 كيلو فوق اتوماتيك F+B 16338000004053</t>
        </is>
      </c>
      <c r="G549" t="inlineStr">
        <is>
          <t>FMCFII20804053</t>
        </is>
      </c>
      <c r="H549" t="n">
        <v>187</v>
      </c>
      <c r="I549" t="n">
        <v>172.414</v>
      </c>
      <c r="J549" t="n">
        <v>201.586</v>
      </c>
    </row>
    <row r="550">
      <c r="A550" t="n">
        <v>2022</v>
      </c>
      <c r="B550" t="n">
        <v>1</v>
      </c>
      <c r="C550" s="440" t="n">
        <v>44587</v>
      </c>
      <c r="D550" t="n">
        <v>650</v>
      </c>
      <c r="E550" t="n">
        <v>414</v>
      </c>
      <c r="F550" t="inlineStr">
        <is>
          <t>فوم فلتر منلو سفلى</t>
        </is>
      </c>
      <c r="G550" t="inlineStr">
        <is>
          <t>FMMINI10000050</t>
        </is>
      </c>
      <c r="H550" t="n">
        <v>131</v>
      </c>
      <c r="I550" t="n">
        <v>121.83</v>
      </c>
      <c r="J550" t="n">
        <v>140.17</v>
      </c>
    </row>
    <row r="551">
      <c r="A551" t="n">
        <v>2022</v>
      </c>
      <c r="B551" t="n">
        <v>1</v>
      </c>
      <c r="C551" s="440" t="n">
        <v>44587</v>
      </c>
      <c r="D551" t="n">
        <v>280</v>
      </c>
      <c r="E551" t="n">
        <v>142</v>
      </c>
      <c r="F551" t="inlineStr">
        <is>
          <t>صندق 10ك بنى سويف</t>
        </is>
      </c>
      <c r="G551" t="inlineStr">
        <is>
          <t>FM000B10000000</t>
        </is>
      </c>
      <c r="H551" t="n">
        <v>323</v>
      </c>
      <c r="I551" t="n">
        <v>300.39</v>
      </c>
      <c r="J551" t="n">
        <v>345.61</v>
      </c>
    </row>
    <row r="552">
      <c r="A552" t="n">
        <v>2022</v>
      </c>
      <c r="B552" t="n">
        <v>1</v>
      </c>
      <c r="C552" s="440" t="n">
        <v>44587</v>
      </c>
      <c r="D552" t="n">
        <v>122</v>
      </c>
      <c r="E552" t="n">
        <v>47</v>
      </c>
      <c r="F552" t="inlineStr">
        <is>
          <t>LgWashing Mashine Base</t>
        </is>
      </c>
      <c r="G552" t="inlineStr">
        <is>
          <t>FMLGEI1000000</t>
        </is>
      </c>
      <c r="H552" t="n">
        <v>280</v>
      </c>
      <c r="I552" t="n">
        <v>267.4</v>
      </c>
      <c r="J552" t="n">
        <v>292.6</v>
      </c>
    </row>
    <row r="553">
      <c r="A553" t="n">
        <v>2022</v>
      </c>
      <c r="B553" t="n">
        <v>1</v>
      </c>
      <c r="C553" s="440" t="n">
        <v>44587</v>
      </c>
      <c r="D553" t="n">
        <v>24</v>
      </c>
      <c r="E553" t="n">
        <v>10</v>
      </c>
      <c r="F553" t="inlineStr">
        <is>
          <t>فوم زوايا فيكتوريا خلفيه PDAWP6025</t>
        </is>
      </c>
      <c r="G553" t="inlineStr">
        <is>
          <t>FMDAIIF4000000</t>
        </is>
      </c>
      <c r="H553" t="n">
        <v>166</v>
      </c>
      <c r="I553" t="n">
        <v>154.38</v>
      </c>
      <c r="J553" t="n">
        <v>177.62</v>
      </c>
    </row>
    <row r="554">
      <c r="A554" t="n">
        <v>2022</v>
      </c>
      <c r="B554" t="n">
        <v>1</v>
      </c>
      <c r="C554" s="440" t="n">
        <v>44587</v>
      </c>
      <c r="D554" t="n">
        <v>658</v>
      </c>
      <c r="E554" t="n">
        <v>415</v>
      </c>
      <c r="F554" t="inlineStr">
        <is>
          <t>PDFRP2122 كفر 70 شمال</t>
        </is>
      </c>
      <c r="G554" t="inlineStr">
        <is>
          <t>FMCFII7LRP2122</t>
        </is>
      </c>
      <c r="H554" t="n">
        <v>90</v>
      </c>
      <c r="I554" t="n">
        <v>83.7</v>
      </c>
      <c r="J554" t="n">
        <v>96.3</v>
      </c>
    </row>
    <row r="555">
      <c r="A555" t="n">
        <v>2022</v>
      </c>
      <c r="B555" t="n">
        <v>1</v>
      </c>
      <c r="C555" s="440" t="n">
        <v>44587</v>
      </c>
      <c r="D555" t="n">
        <v>665</v>
      </c>
      <c r="E555" t="n">
        <v>415</v>
      </c>
      <c r="F555" t="inlineStr">
        <is>
          <t>65UA14 SIDE RIGHT</t>
        </is>
      </c>
      <c r="G555" t="inlineStr">
        <is>
          <t>FMTOSI3R65UA14</t>
        </is>
      </c>
      <c r="H555" t="n">
        <v>110</v>
      </c>
      <c r="I555" t="n">
        <v>101.2</v>
      </c>
      <c r="J555" t="n">
        <v>118.8</v>
      </c>
    </row>
    <row r="556">
      <c r="A556" t="n">
        <v>2022</v>
      </c>
      <c r="B556" t="n">
        <v>1</v>
      </c>
      <c r="C556" s="440" t="n">
        <v>44587</v>
      </c>
      <c r="D556" t="n">
        <v>689</v>
      </c>
      <c r="E556" t="n">
        <v>124</v>
      </c>
      <c r="F556" t="inlineStr">
        <is>
          <t>لوحه غساله كيلوباترا</t>
        </is>
      </c>
      <c r="G556" t="inlineStr">
        <is>
          <t>FMDAII70CP0000</t>
        </is>
      </c>
      <c r="H556" t="n">
        <v>75</v>
      </c>
      <c r="I556" t="n">
        <v>67.5</v>
      </c>
      <c r="J556" t="n">
        <v>82.5</v>
      </c>
    </row>
    <row r="557">
      <c r="A557" t="n">
        <v>2022</v>
      </c>
      <c r="B557" t="n">
        <v>1</v>
      </c>
      <c r="C557" s="440" t="n">
        <v>44587</v>
      </c>
      <c r="D557" t="n">
        <v>167</v>
      </c>
      <c r="E557" t="n">
        <v>243</v>
      </c>
      <c r="F557" t="inlineStr">
        <is>
          <t>فوم صندوق سمك 35 ك</t>
        </is>
      </c>
      <c r="G557" t="inlineStr">
        <is>
          <t>FMBOXI35000000</t>
        </is>
      </c>
      <c r="H557" t="n">
        <v>888</v>
      </c>
      <c r="I557" t="n">
        <v>825.84</v>
      </c>
      <c r="J557" t="n">
        <v>950.16</v>
      </c>
    </row>
    <row r="558">
      <c r="A558" t="n">
        <v>2022</v>
      </c>
      <c r="B558" t="n">
        <v>1</v>
      </c>
      <c r="C558" s="440" t="n">
        <v>44587</v>
      </c>
      <c r="D558" t="n">
        <v>691</v>
      </c>
      <c r="E558" t="n">
        <v>125</v>
      </c>
      <c r="F558" t="inlineStr">
        <is>
          <t>زوايا خلفيه كيلوباترا</t>
        </is>
      </c>
      <c r="G558" t="inlineStr">
        <is>
          <t>FMDAII2RCP0000</t>
        </is>
      </c>
      <c r="H558" t="n">
        <v>194</v>
      </c>
      <c r="I558" t="n">
        <v>174.6</v>
      </c>
      <c r="J558" t="n">
        <v>213.4</v>
      </c>
    </row>
    <row r="559">
      <c r="A559" t="n">
        <v>2022</v>
      </c>
      <c r="B559" t="n">
        <v>1</v>
      </c>
      <c r="C559" s="440" t="n">
        <v>44587</v>
      </c>
      <c r="D559" t="n">
        <v>50</v>
      </c>
      <c r="E559" t="n">
        <v>18</v>
      </c>
      <c r="F559" t="inlineStr">
        <is>
          <t>LgWashing machine (Angels)</t>
        </is>
      </c>
      <c r="G559" t="inlineStr">
        <is>
          <t>FMLGEI40000000</t>
        </is>
      </c>
      <c r="H559" t="n">
        <v>54</v>
      </c>
      <c r="I559" t="n">
        <v>51.57</v>
      </c>
      <c r="J559" t="n">
        <v>56.43</v>
      </c>
    </row>
    <row r="560">
      <c r="A560" t="n">
        <v>2022</v>
      </c>
      <c r="B560" t="n">
        <v>1</v>
      </c>
      <c r="C560" s="440" t="n">
        <v>44587</v>
      </c>
      <c r="D560" t="n">
        <v>50</v>
      </c>
      <c r="E560" t="n">
        <v>18</v>
      </c>
      <c r="F560" t="inlineStr">
        <is>
          <t>LgWashing machine (Angels)</t>
        </is>
      </c>
      <c r="G560" t="inlineStr">
        <is>
          <t>FMLGEI40000000</t>
        </is>
      </c>
      <c r="H560" t="n">
        <v>54</v>
      </c>
      <c r="I560" t="n">
        <v>51.57</v>
      </c>
      <c r="J560" t="n">
        <v>56.43</v>
      </c>
    </row>
    <row r="561">
      <c r="A561" t="n">
        <v>2022</v>
      </c>
      <c r="B561" t="n">
        <v>1</v>
      </c>
      <c r="C561" s="440" t="n">
        <v>44587</v>
      </c>
      <c r="D561" t="n">
        <v>280</v>
      </c>
      <c r="E561" t="n">
        <v>142</v>
      </c>
      <c r="F561" t="inlineStr">
        <is>
          <t>صندق 10ك بنى سويف</t>
        </is>
      </c>
      <c r="G561" t="inlineStr">
        <is>
          <t>FM000B10000000</t>
        </is>
      </c>
      <c r="H561" t="n">
        <v>323</v>
      </c>
      <c r="I561" t="n">
        <v>300.39</v>
      </c>
      <c r="J561" t="n">
        <v>345.61</v>
      </c>
    </row>
    <row r="562">
      <c r="A562" t="n">
        <v>2022</v>
      </c>
      <c r="B562" t="n">
        <v>1</v>
      </c>
      <c r="C562" s="440" t="n">
        <v>44587</v>
      </c>
      <c r="D562" t="n">
        <v>608</v>
      </c>
      <c r="E562" t="n">
        <v>395</v>
      </c>
      <c r="F562" t="inlineStr">
        <is>
          <t>مجموعة زوايا منلو خلفية</t>
        </is>
      </c>
      <c r="G562" t="inlineStr">
        <is>
          <t>FMMINI30000043</t>
        </is>
      </c>
      <c r="H562" t="n">
        <v>110</v>
      </c>
      <c r="I562" t="n">
        <v>102.3</v>
      </c>
      <c r="J562" t="n">
        <v>117.7</v>
      </c>
    </row>
    <row r="563">
      <c r="A563" t="n">
        <v>2022</v>
      </c>
      <c r="B563" t="n">
        <v>1</v>
      </c>
      <c r="C563" s="440" t="n">
        <v>44587</v>
      </c>
      <c r="D563" t="n">
        <v>155</v>
      </c>
      <c r="E563" t="n">
        <v>227</v>
      </c>
      <c r="F563" t="inlineStr">
        <is>
          <t>فوم طقم سخان غاز 10 لتر</t>
        </is>
      </c>
      <c r="G563" t="inlineStr">
        <is>
          <t>FMDAHI6000000</t>
        </is>
      </c>
      <c r="H563" t="n">
        <v>122</v>
      </c>
      <c r="I563" t="n">
        <v>113.46</v>
      </c>
      <c r="J563" t="n">
        <v>130.54</v>
      </c>
    </row>
    <row r="564">
      <c r="A564" t="n">
        <v>2022</v>
      </c>
      <c r="B564" t="n">
        <v>1</v>
      </c>
      <c r="C564" s="440" t="n">
        <v>44587</v>
      </c>
      <c r="D564" t="n">
        <v>674</v>
      </c>
      <c r="E564" t="n">
        <v>425</v>
      </c>
      <c r="F564" t="inlineStr">
        <is>
          <t>LgWashing Mashine Base (VIVACHE)</t>
        </is>
      </c>
      <c r="G564" t="inlineStr">
        <is>
          <t>FMLGEI10000000</t>
        </is>
      </c>
      <c r="H564" t="n">
        <v>256</v>
      </c>
      <c r="I564" t="n">
        <v>240.896</v>
      </c>
      <c r="J564" t="n">
        <v>274.176</v>
      </c>
    </row>
    <row r="565">
      <c r="A565" t="n">
        <v>2022</v>
      </c>
      <c r="B565" t="n">
        <v>1</v>
      </c>
      <c r="C565" s="440" t="n">
        <v>44587</v>
      </c>
      <c r="D565" t="n">
        <v>622</v>
      </c>
      <c r="E565" t="n">
        <v>405</v>
      </c>
      <c r="F565" t="inlineStr">
        <is>
          <t>زوايا غساله  8 كيلو فوق اتوماتيك F+B 16338000004053</t>
        </is>
      </c>
      <c r="G565" t="inlineStr">
        <is>
          <t>FMCFII20804053</t>
        </is>
      </c>
      <c r="H565" t="n">
        <v>187</v>
      </c>
      <c r="I565" t="n">
        <v>172.414</v>
      </c>
      <c r="J565" t="n">
        <v>201.586</v>
      </c>
    </row>
    <row r="566">
      <c r="A566" t="n">
        <v>2022</v>
      </c>
      <c r="B566" t="n">
        <v>1</v>
      </c>
      <c r="C566" s="440" t="n">
        <v>44587</v>
      </c>
      <c r="D566" t="n">
        <v>556</v>
      </c>
      <c r="E566" t="n">
        <v>384</v>
      </c>
      <c r="F566" t="inlineStr">
        <is>
          <t>LG 65 UM 73 top&amp;bottom</t>
        </is>
      </c>
      <c r="G566" t="inlineStr">
        <is>
          <t>FMLGEI65UM7301</t>
        </is>
      </c>
      <c r="H566" t="n">
        <v>1066</v>
      </c>
      <c r="I566" t="n">
        <v>1003.106</v>
      </c>
      <c r="J566" t="n">
        <v>1141.686</v>
      </c>
    </row>
    <row r="567">
      <c r="A567" t="n">
        <v>2022</v>
      </c>
      <c r="B567" t="n">
        <v>1</v>
      </c>
      <c r="C567" s="440" t="n">
        <v>44587</v>
      </c>
      <c r="D567" t="n">
        <v>439</v>
      </c>
      <c r="E567" t="n">
        <v>377</v>
      </c>
      <c r="F567" t="inlineStr">
        <is>
          <t>زانوسى العبد 305</t>
        </is>
      </c>
      <c r="G567" t="inlineStr">
        <is>
          <t>FMABDI30500000</t>
        </is>
      </c>
      <c r="H567" t="n">
        <v>343</v>
      </c>
      <c r="I567" t="n">
        <v>308.7</v>
      </c>
      <c r="J567" t="n">
        <v>377.3</v>
      </c>
    </row>
    <row r="568">
      <c r="A568" t="n">
        <v>2022</v>
      </c>
      <c r="B568" t="n">
        <v>1</v>
      </c>
      <c r="C568" s="440" t="n">
        <v>44587</v>
      </c>
      <c r="D568" t="n">
        <v>281</v>
      </c>
      <c r="E568" t="n">
        <v>143</v>
      </c>
      <c r="F568" t="inlineStr">
        <is>
          <t>صندوق 10 ك فلات ك 18 بدون بادج</t>
        </is>
      </c>
      <c r="G568" t="inlineStr">
        <is>
          <t>FM000B10180000</t>
        </is>
      </c>
      <c r="H568" t="n">
        <v>285</v>
      </c>
      <c r="I568" t="n">
        <v>265.05</v>
      </c>
      <c r="J568" t="n">
        <v>304.95</v>
      </c>
    </row>
    <row r="569">
      <c r="A569" t="n">
        <v>2022</v>
      </c>
      <c r="B569" t="n">
        <v>1</v>
      </c>
      <c r="C569" s="440" t="n">
        <v>44587</v>
      </c>
      <c r="D569" t="n">
        <v>609</v>
      </c>
      <c r="E569" t="n">
        <v>395</v>
      </c>
      <c r="F569" t="inlineStr">
        <is>
          <t>قاعده فوم جديده- منلو</t>
        </is>
      </c>
      <c r="G569" t="inlineStr">
        <is>
          <t>FMMINI10000044</t>
        </is>
      </c>
      <c r="H569" t="n">
        <v>50</v>
      </c>
      <c r="I569" t="n">
        <v>46.5</v>
      </c>
      <c r="J569" t="n">
        <v>53.5</v>
      </c>
    </row>
    <row r="570">
      <c r="A570" t="n">
        <v>2022</v>
      </c>
      <c r="B570" t="n">
        <v>1</v>
      </c>
      <c r="C570" s="440" t="n">
        <v>44587</v>
      </c>
      <c r="D570" t="n">
        <v>135</v>
      </c>
      <c r="E570" t="n">
        <v>57</v>
      </c>
      <c r="F570" t="inlineStr">
        <is>
          <t>فوم كشاف جراند بلاستيك</t>
        </is>
      </c>
      <c r="G570" t="inlineStr">
        <is>
          <t>FMGREI30000000</t>
        </is>
      </c>
      <c r="H570" t="n">
        <v>10.625</v>
      </c>
      <c r="I570" t="n">
        <v>9.88125</v>
      </c>
      <c r="J570" t="n">
        <v>11.36875</v>
      </c>
    </row>
    <row r="571">
      <c r="A571" t="n">
        <v>2022</v>
      </c>
      <c r="B571" t="n">
        <v>1</v>
      </c>
      <c r="C571" s="440" t="n">
        <v>44587</v>
      </c>
      <c r="D571" t="n">
        <v>689</v>
      </c>
      <c r="E571" t="n">
        <v>124</v>
      </c>
      <c r="F571" t="inlineStr">
        <is>
          <t>لوحه غساله كيلوباترا</t>
        </is>
      </c>
      <c r="G571" t="inlineStr">
        <is>
          <t>FMDAII70CP0000</t>
        </is>
      </c>
      <c r="H571" t="n">
        <v>75</v>
      </c>
      <c r="I571" t="n">
        <v>67.5</v>
      </c>
      <c r="J571" t="n">
        <v>82.5</v>
      </c>
    </row>
    <row r="572">
      <c r="A572" t="n">
        <v>2022</v>
      </c>
      <c r="B572" t="n">
        <v>1</v>
      </c>
      <c r="C572" s="440" t="n">
        <v>44587</v>
      </c>
      <c r="D572" t="n">
        <v>49</v>
      </c>
      <c r="E572" t="n">
        <v>18</v>
      </c>
      <c r="F572" t="inlineStr">
        <is>
          <t xml:space="preserve"> LgWashing machine (Cover)</t>
        </is>
      </c>
      <c r="G572" t="inlineStr">
        <is>
          <t>FMLGEI20000000</t>
        </is>
      </c>
      <c r="H572" t="n">
        <v>100</v>
      </c>
      <c r="I572" t="n">
        <v>95.5</v>
      </c>
      <c r="J572" t="n">
        <v>104.5</v>
      </c>
    </row>
    <row r="573">
      <c r="A573" t="n">
        <v>2022</v>
      </c>
      <c r="B573" t="n">
        <v>1</v>
      </c>
      <c r="C573" s="440" t="n">
        <v>44587</v>
      </c>
      <c r="D573" t="n">
        <v>167</v>
      </c>
      <c r="E573" t="n">
        <v>243</v>
      </c>
      <c r="F573" t="inlineStr">
        <is>
          <t>فوم صندوق سمك 35 ك</t>
        </is>
      </c>
      <c r="G573" t="inlineStr">
        <is>
          <t>FMBOXI35000000</t>
        </is>
      </c>
      <c r="H573" t="n">
        <v>888</v>
      </c>
      <c r="I573" t="n">
        <v>825.84</v>
      </c>
      <c r="J573" t="n">
        <v>950.16</v>
      </c>
    </row>
    <row r="574">
      <c r="A574" t="n">
        <v>2022</v>
      </c>
      <c r="B574" t="n">
        <v>1</v>
      </c>
      <c r="C574" s="440" t="n">
        <v>44587</v>
      </c>
      <c r="D574" t="n">
        <v>557</v>
      </c>
      <c r="E574" t="n">
        <v>384</v>
      </c>
      <c r="F574" t="inlineStr">
        <is>
          <t>LGLG65UM73 LR</t>
        </is>
      </c>
      <c r="G574" t="inlineStr">
        <is>
          <t>FMLGEI65UM7302</t>
        </is>
      </c>
      <c r="H574" t="n">
        <v>182</v>
      </c>
      <c r="I574" t="n">
        <v>171.262</v>
      </c>
      <c r="J574" t="n">
        <v>194.922</v>
      </c>
    </row>
    <row r="575">
      <c r="A575" t="n">
        <v>2022</v>
      </c>
      <c r="B575" t="n">
        <v>1</v>
      </c>
      <c r="C575" s="440" t="n">
        <v>44587</v>
      </c>
      <c r="D575" t="n">
        <v>688</v>
      </c>
      <c r="E575" t="n">
        <v>124</v>
      </c>
      <c r="F575" t="inlineStr">
        <is>
          <t>قاعدة غسالة كيلوباترا</t>
        </is>
      </c>
      <c r="G575" t="inlineStr">
        <is>
          <t>FMDAII10CP0000</t>
        </is>
      </c>
      <c r="H575" t="n">
        <v>200</v>
      </c>
      <c r="I575" t="n">
        <v>180</v>
      </c>
      <c r="J575" t="n">
        <v>220</v>
      </c>
    </row>
    <row r="576">
      <c r="A576" t="n">
        <v>2022</v>
      </c>
      <c r="B576" t="n">
        <v>1</v>
      </c>
      <c r="C576" s="440" t="n">
        <v>44587</v>
      </c>
      <c r="D576" t="n">
        <v>646</v>
      </c>
      <c r="E576" t="n">
        <v>372</v>
      </c>
      <c r="F576" t="inlineStr">
        <is>
          <t>فوم جانب حمايه يمين</t>
        </is>
      </c>
      <c r="G576" t="inlineStr">
        <is>
          <t>FMDACI30000000</t>
        </is>
      </c>
      <c r="H576" t="n">
        <v>212</v>
      </c>
      <c r="I576" t="n">
        <v>197.16</v>
      </c>
      <c r="J576" t="n">
        <v>226.84</v>
      </c>
    </row>
    <row r="577">
      <c r="A577" t="n">
        <v>2022</v>
      </c>
      <c r="B577" t="n">
        <v>1</v>
      </c>
      <c r="C577" s="440" t="n">
        <v>44587</v>
      </c>
      <c r="D577" t="n">
        <v>619</v>
      </c>
      <c r="E577" t="n">
        <v>405</v>
      </c>
      <c r="F577" t="inlineStr">
        <is>
          <t>قاعدة غساله 8 كيلو فوق اتوماتيك p0000001719080</t>
        </is>
      </c>
      <c r="G577" t="inlineStr">
        <is>
          <t>FMCFII10819080</t>
        </is>
      </c>
      <c r="H577" t="n">
        <v>420</v>
      </c>
      <c r="I577" t="n">
        <v>385.98</v>
      </c>
      <c r="J577" t="n">
        <v>454.02</v>
      </c>
    </row>
    <row r="578">
      <c r="A578" t="n">
        <v>2022</v>
      </c>
      <c r="B578" t="n">
        <v>1</v>
      </c>
      <c r="C578" s="440" t="n">
        <v>44587</v>
      </c>
      <c r="D578" t="n">
        <v>254</v>
      </c>
      <c r="E578" t="n">
        <v>334</v>
      </c>
      <c r="F578" t="inlineStr">
        <is>
          <t>طقم سخان بلونايل ذو 4 اطقم</t>
        </is>
      </c>
      <c r="G578" t="inlineStr">
        <is>
          <t>FMDAHI40000000</t>
        </is>
      </c>
      <c r="H578" t="n">
        <v>203</v>
      </c>
      <c r="I578" t="n">
        <v>188.79</v>
      </c>
      <c r="J578" t="n">
        <v>217.21</v>
      </c>
    </row>
    <row r="579">
      <c r="A579" t="n">
        <v>2022</v>
      </c>
      <c r="B579" t="n">
        <v>1</v>
      </c>
      <c r="C579" s="440" t="n">
        <v>44587</v>
      </c>
      <c r="D579" t="n">
        <v>25</v>
      </c>
      <c r="E579" t="n">
        <v>10</v>
      </c>
      <c r="F579" t="inlineStr">
        <is>
          <t>فوم زوايا فيكتوريا اماميه PDAWP6024</t>
        </is>
      </c>
      <c r="G579" t="inlineStr">
        <is>
          <t>FMDAIIF3000000</t>
        </is>
      </c>
      <c r="H579" t="n">
        <v>162</v>
      </c>
      <c r="I579" t="n">
        <v>150.66</v>
      </c>
      <c r="J579" t="n">
        <v>173.34</v>
      </c>
    </row>
    <row r="580">
      <c r="A580" t="n">
        <v>2022</v>
      </c>
      <c r="B580" t="n">
        <v>1</v>
      </c>
      <c r="C580" s="440" t="n">
        <v>44587</v>
      </c>
      <c r="D580" t="n">
        <v>647</v>
      </c>
      <c r="E580" t="n">
        <v>372</v>
      </c>
      <c r="F580" t="inlineStr">
        <is>
          <t>فوم جانب حمايه شمال</t>
        </is>
      </c>
      <c r="G580" t="inlineStr">
        <is>
          <t>FMDACI40000000</t>
        </is>
      </c>
      <c r="H580" t="n">
        <v>212</v>
      </c>
      <c r="I580" t="n">
        <v>197.16</v>
      </c>
      <c r="J580" t="n">
        <v>226.84</v>
      </c>
    </row>
    <row r="581">
      <c r="A581" t="n">
        <v>2022</v>
      </c>
      <c r="B581" t="n">
        <v>1</v>
      </c>
      <c r="C581" s="440" t="n">
        <v>44587</v>
      </c>
      <c r="D581" t="n">
        <v>449</v>
      </c>
      <c r="E581" t="n">
        <v>382</v>
      </c>
      <c r="F581" t="inlineStr">
        <is>
          <t>FRONT 43LM63</t>
        </is>
      </c>
      <c r="G581" t="inlineStr">
        <is>
          <t>FMLGEI43LM63FR</t>
        </is>
      </c>
      <c r="H581" t="n">
        <v>46</v>
      </c>
      <c r="I581" t="n">
        <v>40.986</v>
      </c>
      <c r="J581" t="n">
        <v>50.048</v>
      </c>
    </row>
    <row r="582">
      <c r="A582" t="n">
        <v>2022</v>
      </c>
      <c r="B582" t="n">
        <v>1</v>
      </c>
      <c r="C582" s="440" t="n">
        <v>44587</v>
      </c>
      <c r="D582" t="n">
        <v>691</v>
      </c>
      <c r="E582" t="n">
        <v>125</v>
      </c>
      <c r="F582" t="inlineStr">
        <is>
          <t>زوايا خلفيه كيلوباترا</t>
        </is>
      </c>
      <c r="G582" t="inlineStr">
        <is>
          <t>FMDAII2RCP0000</t>
        </is>
      </c>
      <c r="H582" t="n">
        <v>194</v>
      </c>
      <c r="I582" t="n">
        <v>174.6</v>
      </c>
      <c r="J582" t="n">
        <v>213.4</v>
      </c>
    </row>
    <row r="583">
      <c r="A583" t="n">
        <v>2022</v>
      </c>
      <c r="B583" t="n">
        <v>1</v>
      </c>
      <c r="C583" s="440" t="n">
        <v>44587</v>
      </c>
      <c r="D583" t="n">
        <v>621</v>
      </c>
      <c r="E583" t="n">
        <v>405</v>
      </c>
      <c r="F583" t="inlineStr">
        <is>
          <t>جزء وسط غساله 8 كيلو فوق اتوماتيك 16338000005664</t>
        </is>
      </c>
      <c r="G583" t="inlineStr">
        <is>
          <t>FMCFII60805664</t>
        </is>
      </c>
      <c r="H583" t="n">
        <v>191.5</v>
      </c>
      <c r="I583" t="n">
        <v>175.9885</v>
      </c>
      <c r="J583" t="n">
        <v>207.0115</v>
      </c>
    </row>
    <row r="584">
      <c r="A584" t="n">
        <v>2022</v>
      </c>
      <c r="B584" t="n">
        <v>1</v>
      </c>
      <c r="C584" s="440" t="n">
        <v>44587</v>
      </c>
      <c r="D584" t="n">
        <v>649</v>
      </c>
      <c r="E584" t="n">
        <v>414</v>
      </c>
      <c r="F584" t="inlineStr">
        <is>
          <t>فوم فلتر منلو علوى</t>
        </is>
      </c>
      <c r="G584" t="inlineStr">
        <is>
          <t>FMMINI70000051</t>
        </is>
      </c>
      <c r="H584" t="n">
        <v>143</v>
      </c>
      <c r="I584" t="n">
        <v>132.99</v>
      </c>
      <c r="J584" t="n">
        <v>153.01</v>
      </c>
    </row>
    <row r="585">
      <c r="A585" t="n">
        <v>2022</v>
      </c>
      <c r="B585" t="n">
        <v>1</v>
      </c>
      <c r="C585" s="440" t="n">
        <v>44587</v>
      </c>
      <c r="D585" t="n">
        <v>299</v>
      </c>
      <c r="E585" t="n">
        <v>159</v>
      </c>
      <c r="F585" t="inlineStr">
        <is>
          <t>سخان غاز 6لتر</t>
        </is>
      </c>
      <c r="G585" t="inlineStr">
        <is>
          <t>FMDAHI5L000000</t>
        </is>
      </c>
      <c r="H585" t="n">
        <v>115</v>
      </c>
      <c r="I585" t="n">
        <v>106.95</v>
      </c>
      <c r="J585" t="n">
        <v>123.05</v>
      </c>
    </row>
    <row r="586">
      <c r="A586" t="n">
        <v>2022</v>
      </c>
      <c r="B586" t="n">
        <v>1</v>
      </c>
      <c r="C586" s="440" t="n">
        <v>44587</v>
      </c>
      <c r="D586" t="n">
        <v>690</v>
      </c>
      <c r="E586" t="n">
        <v>125</v>
      </c>
      <c r="F586" t="inlineStr">
        <is>
          <t>زوايا اماميه كيلوباترا</t>
        </is>
      </c>
      <c r="G586" t="inlineStr">
        <is>
          <t>FMDAII2FCP0000</t>
        </is>
      </c>
      <c r="H586" t="n">
        <v>170</v>
      </c>
      <c r="I586" t="n">
        <v>153</v>
      </c>
      <c r="J586" t="n">
        <v>187</v>
      </c>
    </row>
    <row r="587">
      <c r="A587" t="n">
        <v>2022</v>
      </c>
      <c r="B587" t="n">
        <v>1</v>
      </c>
      <c r="C587" s="440" t="n">
        <v>44587</v>
      </c>
      <c r="D587" t="n">
        <v>14</v>
      </c>
      <c r="E587" t="n">
        <v>5</v>
      </c>
      <c r="F587" t="inlineStr">
        <is>
          <t>(إفتا)S1B1 1755301</t>
        </is>
      </c>
      <c r="G587" t="inlineStr">
        <is>
          <t>FMAFTI20000000</t>
        </is>
      </c>
      <c r="H587" t="n">
        <v>27</v>
      </c>
      <c r="I587" t="n">
        <v>25.11</v>
      </c>
      <c r="J587" t="n">
        <v>28.89</v>
      </c>
    </row>
    <row r="588">
      <c r="A588" t="n">
        <v>2022</v>
      </c>
      <c r="B588" t="n">
        <v>1</v>
      </c>
      <c r="C588" s="440" t="n">
        <v>44590</v>
      </c>
      <c r="D588" t="n">
        <v>550</v>
      </c>
      <c r="E588" t="n">
        <v>383</v>
      </c>
      <c r="F588" t="inlineStr">
        <is>
          <t>FRONT 43LM55</t>
        </is>
      </c>
      <c r="G588" t="inlineStr">
        <is>
          <t>FMLGEI43LM55FR</t>
        </is>
      </c>
      <c r="H588" t="n">
        <v>35</v>
      </c>
      <c r="I588" t="n">
        <v>32.025</v>
      </c>
      <c r="J588" t="n">
        <v>38.045</v>
      </c>
    </row>
    <row r="589">
      <c r="A589" t="n">
        <v>2022</v>
      </c>
      <c r="B589" t="n">
        <v>1</v>
      </c>
      <c r="C589" s="440" t="n">
        <v>44590</v>
      </c>
      <c r="D589" t="n">
        <v>674</v>
      </c>
      <c r="E589" t="n">
        <v>425</v>
      </c>
      <c r="F589" t="inlineStr">
        <is>
          <t>LgWashing Mashine Base (VIVACHE)</t>
        </is>
      </c>
      <c r="G589" t="inlineStr">
        <is>
          <t>FMLGEI10000000</t>
        </is>
      </c>
      <c r="H589" t="n">
        <v>256</v>
      </c>
      <c r="I589" t="n">
        <v>240.896</v>
      </c>
      <c r="J589" t="n">
        <v>274.176</v>
      </c>
    </row>
    <row r="590">
      <c r="A590" t="n">
        <v>2022</v>
      </c>
      <c r="B590" t="n">
        <v>1</v>
      </c>
      <c r="C590" s="440" t="n">
        <v>44590</v>
      </c>
      <c r="D590" t="n">
        <v>160</v>
      </c>
      <c r="E590" t="n">
        <v>236</v>
      </c>
      <c r="F590" t="inlineStr">
        <is>
          <t>فوم طقم رويال جاز المعدل</t>
        </is>
      </c>
      <c r="G590" t="inlineStr">
        <is>
          <t>FMROGI20000000</t>
        </is>
      </c>
      <c r="H590" t="n">
        <v>200</v>
      </c>
      <c r="I590" t="n">
        <v>186</v>
      </c>
      <c r="J590" t="n">
        <v>214</v>
      </c>
    </row>
    <row r="591">
      <c r="A591" t="n">
        <v>2022</v>
      </c>
      <c r="B591" t="n">
        <v>1</v>
      </c>
      <c r="C591" s="440" t="n">
        <v>44590</v>
      </c>
      <c r="D591" t="n">
        <v>167</v>
      </c>
      <c r="E591" t="n">
        <v>243</v>
      </c>
      <c r="F591" t="inlineStr">
        <is>
          <t>فوم صندوق سمك 35 ك</t>
        </is>
      </c>
      <c r="G591" t="inlineStr">
        <is>
          <t>FMBOXI35000000</t>
        </is>
      </c>
      <c r="H591" t="n">
        <v>888</v>
      </c>
      <c r="I591" t="n">
        <v>825.84</v>
      </c>
      <c r="J591" t="n">
        <v>950.16</v>
      </c>
    </row>
    <row r="592">
      <c r="A592" t="n">
        <v>2022</v>
      </c>
      <c r="B592" t="n">
        <v>1</v>
      </c>
      <c r="C592" s="440" t="n">
        <v>44590</v>
      </c>
      <c r="D592" t="n">
        <v>691</v>
      </c>
      <c r="E592" t="n">
        <v>125</v>
      </c>
      <c r="F592" t="inlineStr">
        <is>
          <t>زوايا خلفيه كيلوباترا</t>
        </is>
      </c>
      <c r="G592" t="inlineStr">
        <is>
          <t>FMDAII2RCP0000</t>
        </is>
      </c>
      <c r="H592" t="n">
        <v>194</v>
      </c>
      <c r="I592" t="n">
        <v>174.6</v>
      </c>
      <c r="J592" t="n">
        <v>213.4</v>
      </c>
    </row>
    <row r="593">
      <c r="A593" t="n">
        <v>2022</v>
      </c>
      <c r="B593" t="n">
        <v>1</v>
      </c>
      <c r="C593" s="440" t="n">
        <v>44590</v>
      </c>
      <c r="D593" t="n">
        <v>607</v>
      </c>
      <c r="E593" t="n">
        <v>395</v>
      </c>
      <c r="F593" t="inlineStr">
        <is>
          <t>مجموعه زوايا اماميه - منلو</t>
        </is>
      </c>
      <c r="G593" t="inlineStr">
        <is>
          <t>FMMINI20000042</t>
        </is>
      </c>
      <c r="H593" t="n">
        <v>120</v>
      </c>
      <c r="I593" t="n">
        <v>111.6</v>
      </c>
      <c r="J593" t="n">
        <v>128.4</v>
      </c>
    </row>
    <row r="594">
      <c r="A594" t="n">
        <v>2022</v>
      </c>
      <c r="B594" t="n">
        <v>1</v>
      </c>
      <c r="C594" s="440" t="n">
        <v>44590</v>
      </c>
      <c r="D594" t="n">
        <v>609</v>
      </c>
      <c r="E594" t="n">
        <v>395</v>
      </c>
      <c r="F594" t="inlineStr">
        <is>
          <t>قاعده فوم جديده- منلو</t>
        </is>
      </c>
      <c r="G594" t="inlineStr">
        <is>
          <t>FMMINI10000044</t>
        </is>
      </c>
      <c r="H594" t="n">
        <v>50</v>
      </c>
      <c r="I594" t="n">
        <v>46.5</v>
      </c>
      <c r="J594" t="n">
        <v>53.5</v>
      </c>
    </row>
    <row r="595">
      <c r="A595" t="n">
        <v>2022</v>
      </c>
      <c r="B595" t="n">
        <v>1</v>
      </c>
      <c r="C595" s="440" t="n">
        <v>44590</v>
      </c>
      <c r="D595" t="n">
        <v>24</v>
      </c>
      <c r="E595" t="n">
        <v>10</v>
      </c>
      <c r="F595" t="inlineStr">
        <is>
          <t>فوم زوايا فيكتوريا خلفيه PDAWP6025</t>
        </is>
      </c>
      <c r="G595" t="inlineStr">
        <is>
          <t>FMDAIIF4000000</t>
        </is>
      </c>
      <c r="H595" t="n">
        <v>166</v>
      </c>
      <c r="I595" t="n">
        <v>154.38</v>
      </c>
      <c r="J595" t="n">
        <v>177.62</v>
      </c>
    </row>
    <row r="596">
      <c r="A596" t="n">
        <v>2022</v>
      </c>
      <c r="B596" t="n">
        <v>1</v>
      </c>
      <c r="C596" s="440" t="n">
        <v>44590</v>
      </c>
      <c r="D596" t="n">
        <v>752</v>
      </c>
      <c r="E596" t="n">
        <v>434</v>
      </c>
      <c r="F596" t="inlineStr">
        <is>
          <t>LG Nano80-side-left</t>
        </is>
      </c>
      <c r="G596" t="inlineStr">
        <is>
          <t>FMLGEI3465NA80</t>
        </is>
      </c>
      <c r="H596" t="n">
        <v>52</v>
      </c>
      <c r="I596" t="n">
        <v>48.932</v>
      </c>
      <c r="J596" t="n">
        <v>55.692</v>
      </c>
    </row>
    <row r="597">
      <c r="A597" t="n">
        <v>2022</v>
      </c>
      <c r="B597" t="n">
        <v>1</v>
      </c>
      <c r="C597" s="440" t="n">
        <v>44590</v>
      </c>
      <c r="D597" t="n">
        <v>122</v>
      </c>
      <c r="E597" t="n">
        <v>47</v>
      </c>
      <c r="F597" t="inlineStr">
        <is>
          <t>LgWashing Mashine Base</t>
        </is>
      </c>
      <c r="G597" t="inlineStr">
        <is>
          <t>FMLGEI1000000</t>
        </is>
      </c>
      <c r="H597" t="n">
        <v>280</v>
      </c>
      <c r="I597" t="n">
        <v>267.4</v>
      </c>
      <c r="J597" t="n">
        <v>292.6</v>
      </c>
    </row>
    <row r="598">
      <c r="A598" t="n">
        <v>2022</v>
      </c>
      <c r="B598" t="n">
        <v>1</v>
      </c>
      <c r="C598" s="440" t="n">
        <v>44590</v>
      </c>
      <c r="D598" t="n">
        <v>25</v>
      </c>
      <c r="E598" t="n">
        <v>10</v>
      </c>
      <c r="F598" t="inlineStr">
        <is>
          <t>فوم زوايا فيكتوريا اماميه PDAWP6024</t>
        </is>
      </c>
      <c r="G598" t="inlineStr">
        <is>
          <t>FMDAIIF3000000</t>
        </is>
      </c>
      <c r="H598" t="n">
        <v>162</v>
      </c>
      <c r="I598" t="n">
        <v>150.66</v>
      </c>
      <c r="J598" t="n">
        <v>173.34</v>
      </c>
    </row>
    <row r="599">
      <c r="A599" t="n">
        <v>2022</v>
      </c>
      <c r="B599" t="n">
        <v>1</v>
      </c>
      <c r="C599" s="440" t="n">
        <v>44590</v>
      </c>
      <c r="D599" t="n">
        <v>646</v>
      </c>
      <c r="E599" t="n">
        <v>372</v>
      </c>
      <c r="F599" t="inlineStr">
        <is>
          <t>فوم جانب حمايه يمين</t>
        </is>
      </c>
      <c r="G599" t="inlineStr">
        <is>
          <t>FMDACI30000000</t>
        </is>
      </c>
      <c r="H599" t="n">
        <v>212</v>
      </c>
      <c r="I599" t="n">
        <v>197.16</v>
      </c>
      <c r="J599" t="n">
        <v>226.84</v>
      </c>
    </row>
    <row r="600">
      <c r="A600" t="n">
        <v>2022</v>
      </c>
      <c r="B600" t="n">
        <v>1</v>
      </c>
      <c r="C600" s="440" t="n">
        <v>44590</v>
      </c>
      <c r="D600" t="n">
        <v>690</v>
      </c>
      <c r="E600" t="n">
        <v>125</v>
      </c>
      <c r="F600" t="inlineStr">
        <is>
          <t>زوايا اماميه كيلوباترا</t>
        </is>
      </c>
      <c r="G600" t="inlineStr">
        <is>
          <t>FMDAII2FCP0000</t>
        </is>
      </c>
      <c r="H600" t="n">
        <v>170</v>
      </c>
      <c r="I600" t="n">
        <v>153</v>
      </c>
      <c r="J600" t="n">
        <v>187</v>
      </c>
    </row>
    <row r="601">
      <c r="A601" t="n">
        <v>2022</v>
      </c>
      <c r="B601" t="n">
        <v>1</v>
      </c>
      <c r="C601" s="440" t="n">
        <v>44590</v>
      </c>
      <c r="D601" t="n">
        <v>437</v>
      </c>
      <c r="E601" t="n">
        <v>375</v>
      </c>
      <c r="F601" t="inlineStr">
        <is>
          <t>LG32LM55\63</t>
        </is>
      </c>
      <c r="G601" t="inlineStr">
        <is>
          <t>FMLGEI32LM5563</t>
        </is>
      </c>
      <c r="H601" t="n">
        <v>168</v>
      </c>
      <c r="I601" t="n">
        <v>158.088</v>
      </c>
      <c r="J601" t="n">
        <v>179.928</v>
      </c>
    </row>
    <row r="602">
      <c r="A602" t="n">
        <v>2022</v>
      </c>
      <c r="B602" t="n">
        <v>1</v>
      </c>
      <c r="C602" s="440" t="n">
        <v>44590</v>
      </c>
      <c r="D602" t="n">
        <v>13</v>
      </c>
      <c r="E602" t="n">
        <v>5</v>
      </c>
      <c r="F602" t="inlineStr">
        <is>
          <t>(إفتا)S1B1 3397201</t>
        </is>
      </c>
      <c r="G602" t="inlineStr">
        <is>
          <t>FMAFTI30000000</t>
        </is>
      </c>
      <c r="H602" t="n">
        <v>35.875</v>
      </c>
      <c r="I602" t="n">
        <v>33.36375</v>
      </c>
      <c r="J602" t="n">
        <v>38.38625</v>
      </c>
    </row>
    <row r="603">
      <c r="A603" t="n">
        <v>2022</v>
      </c>
      <c r="B603" t="n">
        <v>1</v>
      </c>
      <c r="C603" s="440" t="n">
        <v>44590</v>
      </c>
      <c r="D603" t="n">
        <v>14</v>
      </c>
      <c r="E603" t="n">
        <v>5</v>
      </c>
      <c r="F603" t="inlineStr">
        <is>
          <t>(إفتا)S1B1 1755301</t>
        </is>
      </c>
      <c r="G603" t="inlineStr">
        <is>
          <t>FMAFTI20000000</t>
        </is>
      </c>
      <c r="H603" t="n">
        <v>27</v>
      </c>
      <c r="I603" t="n">
        <v>25.11</v>
      </c>
      <c r="J603" t="n">
        <v>28.89</v>
      </c>
    </row>
    <row r="604">
      <c r="A604" t="n">
        <v>2022</v>
      </c>
      <c r="B604" t="n">
        <v>1</v>
      </c>
      <c r="C604" s="440" t="n">
        <v>44590</v>
      </c>
      <c r="D604" t="n">
        <v>438</v>
      </c>
      <c r="E604" t="n">
        <v>376</v>
      </c>
      <c r="F604" t="inlineStr">
        <is>
          <t xml:space="preserve">LG43LM63/UM73 </t>
        </is>
      </c>
      <c r="G604" t="inlineStr">
        <is>
          <t>FMLGEI43LM6373</t>
        </is>
      </c>
      <c r="H604" t="n">
        <v>335</v>
      </c>
      <c r="I604" t="n">
        <v>315.235</v>
      </c>
      <c r="J604" t="n">
        <v>358.785</v>
      </c>
    </row>
    <row r="605">
      <c r="A605" t="n">
        <v>2022</v>
      </c>
      <c r="B605" t="n">
        <v>1</v>
      </c>
      <c r="C605" s="440" t="n">
        <v>44590</v>
      </c>
      <c r="D605" t="n">
        <v>752</v>
      </c>
      <c r="E605" t="n">
        <v>434</v>
      </c>
      <c r="F605" t="inlineStr">
        <is>
          <t>LG Nano80-side-left</t>
        </is>
      </c>
      <c r="G605" t="inlineStr">
        <is>
          <t>FMLGEI3465NA80</t>
        </is>
      </c>
      <c r="H605" t="n">
        <v>52</v>
      </c>
      <c r="I605" t="n">
        <v>48.932</v>
      </c>
      <c r="J605" t="n">
        <v>55.692</v>
      </c>
    </row>
    <row r="606">
      <c r="A606" t="n">
        <v>2022</v>
      </c>
      <c r="B606" t="n">
        <v>1</v>
      </c>
      <c r="C606" s="440" t="n">
        <v>44590</v>
      </c>
      <c r="D606" t="n">
        <v>619</v>
      </c>
      <c r="E606" t="n">
        <v>405</v>
      </c>
      <c r="F606" t="inlineStr">
        <is>
          <t>قاعدة غساله 8 كيلو فوق اتوماتيك p0000001719080</t>
        </is>
      </c>
      <c r="G606" t="inlineStr">
        <is>
          <t>FMCFII10819080</t>
        </is>
      </c>
      <c r="H606" t="n">
        <v>420</v>
      </c>
      <c r="I606" t="n">
        <v>385.98</v>
      </c>
      <c r="J606" t="n">
        <v>454.02</v>
      </c>
    </row>
    <row r="607">
      <c r="A607" t="n">
        <v>2022</v>
      </c>
      <c r="B607" t="n">
        <v>1</v>
      </c>
      <c r="C607" s="440" t="n">
        <v>44590</v>
      </c>
      <c r="D607" t="n">
        <v>622</v>
      </c>
      <c r="E607" t="n">
        <v>405</v>
      </c>
      <c r="F607" t="inlineStr">
        <is>
          <t>زوايا غساله  8 كيلو فوق اتوماتيك F+B 16338000004053</t>
        </is>
      </c>
      <c r="G607" t="inlineStr">
        <is>
          <t>FMCFII20804053</t>
        </is>
      </c>
      <c r="H607" t="n">
        <v>187</v>
      </c>
      <c r="I607" t="n">
        <v>172.414</v>
      </c>
      <c r="J607" t="n">
        <v>201.586</v>
      </c>
    </row>
    <row r="608">
      <c r="A608" t="n">
        <v>2022</v>
      </c>
      <c r="B608" t="n">
        <v>1</v>
      </c>
      <c r="C608" s="440" t="n">
        <v>44590</v>
      </c>
      <c r="D608" t="n">
        <v>689</v>
      </c>
      <c r="E608" t="n">
        <v>124</v>
      </c>
      <c r="F608" t="inlineStr">
        <is>
          <t>لوحه غساله كيلوباترا</t>
        </is>
      </c>
      <c r="G608" t="inlineStr">
        <is>
          <t>FMDAII70CP0000</t>
        </is>
      </c>
      <c r="H608" t="n">
        <v>75</v>
      </c>
      <c r="I608" t="n">
        <v>67.5</v>
      </c>
      <c r="J608" t="n">
        <v>82.5</v>
      </c>
    </row>
    <row r="609">
      <c r="A609" t="n">
        <v>2022</v>
      </c>
      <c r="B609" t="n">
        <v>1</v>
      </c>
      <c r="C609" s="440" t="n">
        <v>44590</v>
      </c>
      <c r="D609" t="n">
        <v>557</v>
      </c>
      <c r="E609" t="n">
        <v>384</v>
      </c>
      <c r="F609" t="inlineStr">
        <is>
          <t>LGLG65UM73 LR</t>
        </is>
      </c>
      <c r="G609" t="inlineStr">
        <is>
          <t>FMLGEI65UM7302</t>
        </is>
      </c>
      <c r="H609" t="n">
        <v>182</v>
      </c>
      <c r="I609" t="n">
        <v>171.262</v>
      </c>
      <c r="J609" t="n">
        <v>194.922</v>
      </c>
    </row>
    <row r="610">
      <c r="A610" t="n">
        <v>2022</v>
      </c>
      <c r="B610" t="n">
        <v>1</v>
      </c>
      <c r="C610" s="440" t="n">
        <v>44590</v>
      </c>
      <c r="D610" t="n">
        <v>556</v>
      </c>
      <c r="E610" t="n">
        <v>384</v>
      </c>
      <c r="F610" t="inlineStr">
        <is>
          <t>LG 65 UM 73 top&amp;bottom</t>
        </is>
      </c>
      <c r="G610" t="inlineStr">
        <is>
          <t>FMLGEI65UM7301</t>
        </is>
      </c>
      <c r="H610" t="n">
        <v>1066</v>
      </c>
      <c r="I610" t="n">
        <v>1003.106</v>
      </c>
      <c r="J610" t="n">
        <v>1141.686</v>
      </c>
    </row>
    <row r="611">
      <c r="A611" t="n">
        <v>2022</v>
      </c>
      <c r="B611" t="n">
        <v>1</v>
      </c>
      <c r="C611" s="440" t="n">
        <v>44590</v>
      </c>
      <c r="D611" t="n">
        <v>167</v>
      </c>
      <c r="E611" t="n">
        <v>243</v>
      </c>
      <c r="F611" t="inlineStr">
        <is>
          <t>فوم صندوق سمك 35 ك</t>
        </is>
      </c>
      <c r="G611" t="inlineStr">
        <is>
          <t>FMBOXI35000000</t>
        </is>
      </c>
      <c r="H611" t="n">
        <v>888</v>
      </c>
      <c r="I611" t="n">
        <v>825.84</v>
      </c>
      <c r="J611" t="n">
        <v>950.16</v>
      </c>
    </row>
    <row r="612">
      <c r="A612" t="n">
        <v>2022</v>
      </c>
      <c r="B612" t="n">
        <v>1</v>
      </c>
      <c r="C612" s="440" t="n">
        <v>44590</v>
      </c>
      <c r="D612" t="n">
        <v>670</v>
      </c>
      <c r="E612" t="n">
        <v>419</v>
      </c>
      <c r="F612" t="inlineStr">
        <is>
          <t>LG43UP77</t>
        </is>
      </c>
      <c r="G612" t="inlineStr">
        <is>
          <t>FMLGEI043UP770</t>
        </is>
      </c>
      <c r="H612" t="n">
        <v>298</v>
      </c>
      <c r="I612" t="n">
        <v>280.418</v>
      </c>
      <c r="J612" t="n">
        <v>319.158</v>
      </c>
    </row>
    <row r="613">
      <c r="A613" t="n">
        <v>2022</v>
      </c>
      <c r="B613" t="n">
        <v>1</v>
      </c>
      <c r="C613" s="440" t="n">
        <v>44590</v>
      </c>
      <c r="D613" t="n">
        <v>608</v>
      </c>
      <c r="E613" t="n">
        <v>395</v>
      </c>
      <c r="F613" t="inlineStr">
        <is>
          <t>مجموعة زوايا منلو خلفية</t>
        </is>
      </c>
      <c r="G613" t="inlineStr">
        <is>
          <t>FMMINI30000043</t>
        </is>
      </c>
      <c r="H613" t="n">
        <v>110</v>
      </c>
      <c r="I613" t="n">
        <v>102.3</v>
      </c>
      <c r="J613" t="n">
        <v>117.7</v>
      </c>
    </row>
    <row r="614">
      <c r="A614" t="n">
        <v>2022</v>
      </c>
      <c r="B614" t="n">
        <v>1</v>
      </c>
      <c r="C614" s="440" t="n">
        <v>44590</v>
      </c>
      <c r="D614" t="n">
        <v>449</v>
      </c>
      <c r="E614" t="n">
        <v>382</v>
      </c>
      <c r="F614" t="inlineStr">
        <is>
          <t>FRONT 43LM63</t>
        </is>
      </c>
      <c r="G614" t="inlineStr">
        <is>
          <t>FMLGEI43LM63FR</t>
        </is>
      </c>
      <c r="H614" t="n">
        <v>46</v>
      </c>
      <c r="I614" t="n">
        <v>40.986</v>
      </c>
      <c r="J614" t="n">
        <v>50.048</v>
      </c>
    </row>
    <row r="615">
      <c r="A615" t="n">
        <v>2022</v>
      </c>
      <c r="B615" t="n">
        <v>1</v>
      </c>
      <c r="C615" s="440" t="n">
        <v>44590</v>
      </c>
      <c r="D615" t="n">
        <v>670</v>
      </c>
      <c r="E615" t="n">
        <v>419</v>
      </c>
      <c r="F615" t="inlineStr">
        <is>
          <t>LG43UP77</t>
        </is>
      </c>
      <c r="G615" t="inlineStr">
        <is>
          <t>FMLGEI043UP770</t>
        </is>
      </c>
      <c r="H615" t="n">
        <v>298</v>
      </c>
      <c r="I615" t="n">
        <v>280.418</v>
      </c>
      <c r="J615" t="n">
        <v>319.158</v>
      </c>
    </row>
    <row r="616">
      <c r="A616" t="n">
        <v>2022</v>
      </c>
      <c r="B616" t="n">
        <v>1</v>
      </c>
      <c r="C616" s="440" t="n">
        <v>44590</v>
      </c>
      <c r="D616" t="n">
        <v>688</v>
      </c>
      <c r="E616" t="n">
        <v>124</v>
      </c>
      <c r="F616" t="inlineStr">
        <is>
          <t>قاعدة غسالة كيلوباترا</t>
        </is>
      </c>
      <c r="G616" t="inlineStr">
        <is>
          <t>FMDAII10CP0000</t>
        </is>
      </c>
      <c r="H616" t="n">
        <v>200</v>
      </c>
      <c r="I616" t="n">
        <v>180</v>
      </c>
      <c r="J616" t="n">
        <v>220</v>
      </c>
    </row>
    <row r="617">
      <c r="A617" t="n">
        <v>2022</v>
      </c>
      <c r="B617" t="n">
        <v>1</v>
      </c>
      <c r="C617" s="440" t="n">
        <v>44590</v>
      </c>
      <c r="D617" t="n">
        <v>689</v>
      </c>
      <c r="E617" t="n">
        <v>124</v>
      </c>
      <c r="F617" t="inlineStr">
        <is>
          <t>لوحه غساله كيلوباترا</t>
        </is>
      </c>
      <c r="G617" t="inlineStr">
        <is>
          <t>FMDAII70CP0000</t>
        </is>
      </c>
      <c r="H617" t="n">
        <v>75</v>
      </c>
      <c r="I617" t="n">
        <v>67.5</v>
      </c>
      <c r="J617" t="n">
        <v>82.5</v>
      </c>
    </row>
    <row r="618">
      <c r="A618" t="n">
        <v>2022</v>
      </c>
      <c r="B618" t="n">
        <v>1</v>
      </c>
      <c r="C618" s="440" t="n">
        <v>44590</v>
      </c>
      <c r="D618" t="n">
        <v>621</v>
      </c>
      <c r="E618" t="n">
        <v>405</v>
      </c>
      <c r="F618" t="inlineStr">
        <is>
          <t>جزء وسط غساله 8 كيلو فوق اتوماتيك 16338000005664</t>
        </is>
      </c>
      <c r="G618" t="inlineStr">
        <is>
          <t>FMCFII60805664</t>
        </is>
      </c>
      <c r="H618" t="n">
        <v>191.5</v>
      </c>
      <c r="I618" t="n">
        <v>175.9885</v>
      </c>
      <c r="J618" t="n">
        <v>207.0115</v>
      </c>
    </row>
    <row r="619">
      <c r="A619" t="n">
        <v>2022</v>
      </c>
      <c r="B619" t="n">
        <v>1</v>
      </c>
      <c r="C619" s="440" t="n">
        <v>44590</v>
      </c>
      <c r="D619" t="n">
        <v>280</v>
      </c>
      <c r="E619" t="n">
        <v>142</v>
      </c>
      <c r="F619" t="inlineStr">
        <is>
          <t>صندق 10ك بنى سويف</t>
        </is>
      </c>
      <c r="G619" t="inlineStr">
        <is>
          <t>FM000B10000000</t>
        </is>
      </c>
      <c r="H619" t="n">
        <v>323</v>
      </c>
      <c r="I619" t="n">
        <v>300.39</v>
      </c>
      <c r="J619" t="n">
        <v>345.61</v>
      </c>
    </row>
    <row r="620">
      <c r="A620" t="n">
        <v>2022</v>
      </c>
      <c r="B620" t="n">
        <v>1</v>
      </c>
      <c r="C620" s="440" t="n">
        <v>44590</v>
      </c>
      <c r="D620" t="n">
        <v>622</v>
      </c>
      <c r="E620" t="n">
        <v>405</v>
      </c>
      <c r="F620" t="inlineStr">
        <is>
          <t>زوايا غساله  8 كيلو فوق اتوماتيك F+B 16338000004053</t>
        </is>
      </c>
      <c r="G620" t="inlineStr">
        <is>
          <t>FMCFII20804053</t>
        </is>
      </c>
      <c r="H620" t="n">
        <v>187</v>
      </c>
      <c r="I620" t="n">
        <v>172.414</v>
      </c>
      <c r="J620" t="n">
        <v>201.586</v>
      </c>
    </row>
    <row r="621">
      <c r="A621" t="n">
        <v>2022</v>
      </c>
      <c r="B621" t="n">
        <v>1</v>
      </c>
      <c r="C621" s="440" t="n">
        <v>44590</v>
      </c>
      <c r="D621" t="n">
        <v>647</v>
      </c>
      <c r="E621" t="n">
        <v>372</v>
      </c>
      <c r="F621" t="inlineStr">
        <is>
          <t>فوم جانب حمايه شمال</t>
        </is>
      </c>
      <c r="G621" t="inlineStr">
        <is>
          <t>FMDACI40000000</t>
        </is>
      </c>
      <c r="H621" t="n">
        <v>212</v>
      </c>
      <c r="I621" t="n">
        <v>197.16</v>
      </c>
      <c r="J621" t="n">
        <v>226.84</v>
      </c>
    </row>
    <row r="622">
      <c r="A622" t="n">
        <v>2022</v>
      </c>
      <c r="B622" t="n">
        <v>1</v>
      </c>
      <c r="C622" s="440" t="n">
        <v>44590</v>
      </c>
      <c r="D622" t="n">
        <v>691</v>
      </c>
      <c r="E622" t="n">
        <v>125</v>
      </c>
      <c r="F622" t="inlineStr">
        <is>
          <t>زوايا خلفيه كيلوباترا</t>
        </is>
      </c>
      <c r="G622" t="inlineStr">
        <is>
          <t>FMDAII2RCP0000</t>
        </is>
      </c>
      <c r="H622" t="n">
        <v>194</v>
      </c>
      <c r="I622" t="n">
        <v>174.6</v>
      </c>
      <c r="J622" t="n">
        <v>213.4</v>
      </c>
    </row>
    <row r="623">
      <c r="A623" t="n">
        <v>2022</v>
      </c>
      <c r="B623" t="n">
        <v>1</v>
      </c>
      <c r="C623" s="440" t="n">
        <v>44590</v>
      </c>
      <c r="D623" t="n">
        <v>438</v>
      </c>
      <c r="E623" t="n">
        <v>376</v>
      </c>
      <c r="F623" t="inlineStr">
        <is>
          <t xml:space="preserve">LG43LM63/UM73 </t>
        </is>
      </c>
      <c r="G623" t="inlineStr">
        <is>
          <t>FMLGEI43LM6373</t>
        </is>
      </c>
      <c r="H623" t="n">
        <v>335</v>
      </c>
      <c r="I623" t="n">
        <v>315.235</v>
      </c>
      <c r="J623" t="n">
        <v>358.785</v>
      </c>
    </row>
    <row r="624">
      <c r="A624" t="n">
        <v>2022</v>
      </c>
      <c r="B624" t="n">
        <v>1</v>
      </c>
      <c r="C624" s="440" t="n">
        <v>44590</v>
      </c>
      <c r="D624" t="n">
        <v>620</v>
      </c>
      <c r="E624" t="n">
        <v>405</v>
      </c>
      <c r="F624" t="inlineStr">
        <is>
          <t>كفر غساله 8  كيلو فوق اتوماتيك 16338000005663</t>
        </is>
      </c>
      <c r="G624" t="inlineStr">
        <is>
          <t>FMCFII70805663</t>
        </is>
      </c>
      <c r="H624" t="n">
        <v>233</v>
      </c>
      <c r="I624" t="n">
        <v>214.0105</v>
      </c>
      <c r="J624" t="n">
        <v>251.9895</v>
      </c>
    </row>
    <row r="625">
      <c r="A625" t="n">
        <v>2022</v>
      </c>
      <c r="B625" t="n">
        <v>1</v>
      </c>
      <c r="C625" s="440" t="n">
        <v>44590</v>
      </c>
      <c r="D625" t="n">
        <v>751</v>
      </c>
      <c r="E625" t="n">
        <v>434</v>
      </c>
      <c r="F625" t="inlineStr">
        <is>
          <t>LG Nano80-top&amp;bottom</t>
        </is>
      </c>
      <c r="G625" t="inlineStr">
        <is>
          <t>FMLGEI1765NA80</t>
        </is>
      </c>
      <c r="H625" t="n">
        <v>1009</v>
      </c>
      <c r="I625" t="n">
        <v>949.4690000000001</v>
      </c>
      <c r="J625" t="n">
        <v>1080.639</v>
      </c>
    </row>
    <row r="626">
      <c r="A626" t="n">
        <v>2022</v>
      </c>
      <c r="B626" t="n">
        <v>1</v>
      </c>
      <c r="C626" s="440" t="n">
        <v>44590</v>
      </c>
      <c r="D626" t="n">
        <v>254</v>
      </c>
      <c r="E626" t="n">
        <v>334</v>
      </c>
      <c r="F626" t="inlineStr">
        <is>
          <t>طقم سخان بلونايل ذو 4 اطقم</t>
        </is>
      </c>
      <c r="G626" t="inlineStr">
        <is>
          <t>FMDAHI40000000</t>
        </is>
      </c>
      <c r="H626" t="n">
        <v>203</v>
      </c>
      <c r="I626" t="n">
        <v>188.79</v>
      </c>
      <c r="J626" t="n">
        <v>217.21</v>
      </c>
    </row>
    <row r="627">
      <c r="A627" t="n">
        <v>2022</v>
      </c>
      <c r="B627" t="n">
        <v>1</v>
      </c>
      <c r="C627" s="440" t="n">
        <v>44591</v>
      </c>
      <c r="D627" t="n">
        <v>751</v>
      </c>
      <c r="E627" t="n">
        <v>434</v>
      </c>
      <c r="F627" t="inlineStr">
        <is>
          <t>LG Nano80-top&amp;bottom</t>
        </is>
      </c>
      <c r="G627" t="inlineStr">
        <is>
          <t>FMLGEI1765NA80</t>
        </is>
      </c>
      <c r="H627" t="n">
        <v>1009</v>
      </c>
      <c r="I627" t="n">
        <v>949.4690000000001</v>
      </c>
      <c r="J627" t="n">
        <v>1080.639</v>
      </c>
    </row>
    <row r="628">
      <c r="A628" t="n">
        <v>2022</v>
      </c>
      <c r="B628" t="n">
        <v>1</v>
      </c>
      <c r="C628" s="440" t="n">
        <v>44591</v>
      </c>
      <c r="D628" t="n">
        <v>619</v>
      </c>
      <c r="E628" t="n">
        <v>405</v>
      </c>
      <c r="F628" t="inlineStr">
        <is>
          <t>قاعدة غساله 8 كيلو فوق اتوماتيك p0000001719080</t>
        </is>
      </c>
      <c r="G628" t="inlineStr">
        <is>
          <t>FMCFII10819080</t>
        </is>
      </c>
      <c r="H628" t="n">
        <v>420</v>
      </c>
      <c r="I628" t="n">
        <v>385.98</v>
      </c>
      <c r="J628" t="n">
        <v>454.02</v>
      </c>
    </row>
    <row r="629">
      <c r="A629" t="n">
        <v>2022</v>
      </c>
      <c r="B629" t="n">
        <v>1</v>
      </c>
      <c r="C629" s="440" t="n">
        <v>44591</v>
      </c>
      <c r="D629" t="n">
        <v>661</v>
      </c>
      <c r="E629" t="n">
        <v>417</v>
      </c>
      <c r="F629" t="inlineStr">
        <is>
          <t xml:space="preserve"> MFZ67207201 75UP77Side</t>
        </is>
      </c>
      <c r="G629" t="inlineStr">
        <is>
          <t>FMLGEI475UP770</t>
        </is>
      </c>
      <c r="H629" t="n">
        <v>138</v>
      </c>
      <c r="I629" t="n">
        <v>129.858</v>
      </c>
      <c r="J629" t="n">
        <v>147.798</v>
      </c>
    </row>
    <row r="630">
      <c r="A630" t="n">
        <v>2022</v>
      </c>
      <c r="B630" t="n">
        <v>1</v>
      </c>
      <c r="C630" s="440" t="n">
        <v>44591</v>
      </c>
      <c r="D630" t="n">
        <v>620</v>
      </c>
      <c r="E630" t="n">
        <v>405</v>
      </c>
      <c r="F630" t="inlineStr">
        <is>
          <t>كفر غساله 8  كيلو فوق اتوماتيك 16338000005663</t>
        </is>
      </c>
      <c r="G630" t="inlineStr">
        <is>
          <t>FMCFII70805663</t>
        </is>
      </c>
      <c r="H630" t="n">
        <v>233</v>
      </c>
      <c r="I630" t="n">
        <v>214.0105</v>
      </c>
      <c r="J630" t="n">
        <v>251.9895</v>
      </c>
    </row>
    <row r="631">
      <c r="A631" t="n">
        <v>2022</v>
      </c>
      <c r="B631" t="n">
        <v>1</v>
      </c>
      <c r="C631" s="440" t="n">
        <v>44591</v>
      </c>
      <c r="D631" t="n">
        <v>752</v>
      </c>
      <c r="E631" t="n">
        <v>434</v>
      </c>
      <c r="F631" t="inlineStr">
        <is>
          <t>LG Nano80-side-left</t>
        </is>
      </c>
      <c r="G631" t="inlineStr">
        <is>
          <t>FMLGEI3465NA80</t>
        </is>
      </c>
      <c r="H631" t="n">
        <v>52</v>
      </c>
      <c r="I631" t="n">
        <v>48.932</v>
      </c>
      <c r="J631" t="n">
        <v>55.692</v>
      </c>
    </row>
    <row r="632">
      <c r="A632" t="n">
        <v>2022</v>
      </c>
      <c r="B632" t="n">
        <v>1</v>
      </c>
      <c r="C632" s="440" t="n">
        <v>44591</v>
      </c>
      <c r="D632" t="n">
        <v>25</v>
      </c>
      <c r="E632" t="n">
        <v>10</v>
      </c>
      <c r="F632" t="inlineStr">
        <is>
          <t>فوم زوايا فيكتوريا اماميه PDAWP6024</t>
        </is>
      </c>
      <c r="G632" t="inlineStr">
        <is>
          <t>FMDAIIF3000000</t>
        </is>
      </c>
      <c r="H632" t="n">
        <v>162</v>
      </c>
      <c r="I632" t="n">
        <v>150.66</v>
      </c>
      <c r="J632" t="n">
        <v>173.34</v>
      </c>
    </row>
    <row r="633">
      <c r="A633" t="n">
        <v>2022</v>
      </c>
      <c r="B633" t="n">
        <v>1</v>
      </c>
      <c r="C633" s="440" t="n">
        <v>44591</v>
      </c>
      <c r="D633" t="n">
        <v>438</v>
      </c>
      <c r="E633" t="n">
        <v>376</v>
      </c>
      <c r="F633" t="inlineStr">
        <is>
          <t xml:space="preserve">LG43LM63/UM73 </t>
        </is>
      </c>
      <c r="G633" t="inlineStr">
        <is>
          <t>FMLGEI43LM6373</t>
        </is>
      </c>
      <c r="H633" t="n">
        <v>335</v>
      </c>
      <c r="I633" t="n">
        <v>315.235</v>
      </c>
      <c r="J633" t="n">
        <v>358.785</v>
      </c>
    </row>
    <row r="634">
      <c r="A634" t="n">
        <v>2022</v>
      </c>
      <c r="B634" t="n">
        <v>1</v>
      </c>
      <c r="C634" s="440" t="n">
        <v>44591</v>
      </c>
      <c r="D634" t="n">
        <v>691</v>
      </c>
      <c r="E634" t="n">
        <v>125</v>
      </c>
      <c r="F634" t="inlineStr">
        <is>
          <t>زوايا خلفيه كيلوباترا</t>
        </is>
      </c>
      <c r="G634" t="inlineStr">
        <is>
          <t>FMDAII2RCP0000</t>
        </is>
      </c>
      <c r="H634" t="n">
        <v>194</v>
      </c>
      <c r="I634" t="n">
        <v>174.6</v>
      </c>
      <c r="J634" t="n">
        <v>213.4</v>
      </c>
    </row>
    <row r="635">
      <c r="A635" t="n">
        <v>2022</v>
      </c>
      <c r="B635" t="n">
        <v>1</v>
      </c>
      <c r="C635" s="440" t="n">
        <v>44591</v>
      </c>
      <c r="D635" t="n">
        <v>13</v>
      </c>
      <c r="E635" t="n">
        <v>5</v>
      </c>
      <c r="F635" t="inlineStr">
        <is>
          <t>(إفتا)S1B1 3397201</t>
        </is>
      </c>
      <c r="G635" t="inlineStr">
        <is>
          <t>FMAFTI30000000</t>
        </is>
      </c>
      <c r="H635" t="n">
        <v>35.875</v>
      </c>
      <c r="I635" t="n">
        <v>33.36375</v>
      </c>
      <c r="J635" t="n">
        <v>38.38625</v>
      </c>
    </row>
    <row r="636">
      <c r="A636" t="n">
        <v>2022</v>
      </c>
      <c r="B636" t="n">
        <v>1</v>
      </c>
      <c r="C636" s="440" t="n">
        <v>44591</v>
      </c>
      <c r="D636" t="n">
        <v>670</v>
      </c>
      <c r="E636" t="n">
        <v>419</v>
      </c>
      <c r="F636" t="inlineStr">
        <is>
          <t>LG43UP77</t>
        </is>
      </c>
      <c r="G636" t="inlineStr">
        <is>
          <t>FMLGEI043UP770</t>
        </is>
      </c>
      <c r="H636" t="n">
        <v>298</v>
      </c>
      <c r="I636" t="n">
        <v>280.418</v>
      </c>
      <c r="J636" t="n">
        <v>319.158</v>
      </c>
    </row>
    <row r="637">
      <c r="A637" t="n">
        <v>2022</v>
      </c>
      <c r="B637" t="n">
        <v>1</v>
      </c>
      <c r="C637" s="440" t="n">
        <v>44591</v>
      </c>
      <c r="D637" t="n">
        <v>24</v>
      </c>
      <c r="E637" t="n">
        <v>10</v>
      </c>
      <c r="F637" t="inlineStr">
        <is>
          <t>فوم زوايا فيكتوريا خلفيه PDAWP6025</t>
        </is>
      </c>
      <c r="G637" t="inlineStr">
        <is>
          <t>FMDAIIF4000000</t>
        </is>
      </c>
      <c r="H637" t="n">
        <v>166</v>
      </c>
      <c r="I637" t="n">
        <v>154.38</v>
      </c>
      <c r="J637" t="n">
        <v>177.62</v>
      </c>
    </row>
    <row r="638">
      <c r="A638" t="n">
        <v>2022</v>
      </c>
      <c r="B638" t="n">
        <v>1</v>
      </c>
      <c r="C638" s="440" t="n">
        <v>44591</v>
      </c>
      <c r="D638" t="n">
        <v>437</v>
      </c>
      <c r="E638" t="n">
        <v>375</v>
      </c>
      <c r="F638" t="inlineStr">
        <is>
          <t>LG32LM55\63</t>
        </is>
      </c>
      <c r="G638" t="inlineStr">
        <is>
          <t>FMLGEI32LM5563</t>
        </is>
      </c>
      <c r="H638" t="n">
        <v>168</v>
      </c>
      <c r="I638" t="n">
        <v>158.088</v>
      </c>
      <c r="J638" t="n">
        <v>179.928</v>
      </c>
    </row>
    <row r="639">
      <c r="A639" t="n">
        <v>2022</v>
      </c>
      <c r="B639" t="n">
        <v>1</v>
      </c>
      <c r="C639" s="440" t="n">
        <v>44591</v>
      </c>
      <c r="D639" t="n">
        <v>557</v>
      </c>
      <c r="E639" t="n">
        <v>384</v>
      </c>
      <c r="F639" t="inlineStr">
        <is>
          <t>LGLG65UM73 LR</t>
        </is>
      </c>
      <c r="G639" t="inlineStr">
        <is>
          <t>FMLGEI65UM7302</t>
        </is>
      </c>
      <c r="H639" t="n">
        <v>182</v>
      </c>
      <c r="I639" t="n">
        <v>171.262</v>
      </c>
      <c r="J639" t="n">
        <v>194.922</v>
      </c>
    </row>
    <row r="640">
      <c r="A640" t="n">
        <v>2022</v>
      </c>
      <c r="B640" t="n">
        <v>1</v>
      </c>
      <c r="C640" s="440" t="n">
        <v>44591</v>
      </c>
      <c r="D640" t="n">
        <v>556</v>
      </c>
      <c r="E640" t="n">
        <v>384</v>
      </c>
      <c r="F640" t="inlineStr">
        <is>
          <t>LG 65 UM 73 top&amp;bottom</t>
        </is>
      </c>
      <c r="G640" t="inlineStr">
        <is>
          <t>FMLGEI65UM7301</t>
        </is>
      </c>
      <c r="H640" t="n">
        <v>1066</v>
      </c>
      <c r="I640" t="n">
        <v>1003.106</v>
      </c>
      <c r="J640" t="n">
        <v>1141.686</v>
      </c>
    </row>
    <row r="641">
      <c r="A641" t="n">
        <v>2022</v>
      </c>
      <c r="B641" t="n">
        <v>1</v>
      </c>
      <c r="C641" s="440" t="n">
        <v>44591</v>
      </c>
      <c r="D641" t="n">
        <v>621</v>
      </c>
      <c r="E641" t="n">
        <v>405</v>
      </c>
      <c r="F641" t="inlineStr">
        <is>
          <t>جزء وسط غساله 8 كيلو فوق اتوماتيك 16338000005664</t>
        </is>
      </c>
      <c r="G641" t="inlineStr">
        <is>
          <t>FMCFII60805664</t>
        </is>
      </c>
      <c r="H641" t="n">
        <v>191.5</v>
      </c>
      <c r="I641" t="n">
        <v>175.9885</v>
      </c>
      <c r="J641" t="n">
        <v>207.0115</v>
      </c>
    </row>
    <row r="642">
      <c r="A642" t="n">
        <v>2022</v>
      </c>
      <c r="B642" t="n">
        <v>1</v>
      </c>
      <c r="C642" s="440" t="n">
        <v>44591</v>
      </c>
      <c r="D642" t="n">
        <v>660</v>
      </c>
      <c r="E642" t="n">
        <v>417</v>
      </c>
      <c r="F642" t="inlineStr">
        <is>
          <t>MFZ67207201 75UP77 TOP-BOTTOM</t>
        </is>
      </c>
      <c r="G642" t="inlineStr">
        <is>
          <t>FMLGEI075UP770</t>
        </is>
      </c>
      <c r="H642" t="n">
        <v>1265</v>
      </c>
      <c r="I642" t="n">
        <v>1190.365</v>
      </c>
      <c r="J642" t="n">
        <v>1354.815</v>
      </c>
    </row>
    <row r="643">
      <c r="A643" t="n">
        <v>2022</v>
      </c>
      <c r="B643" t="n">
        <v>1</v>
      </c>
      <c r="C643" s="440" t="n">
        <v>44591</v>
      </c>
      <c r="D643" t="n">
        <v>689</v>
      </c>
      <c r="E643" t="n">
        <v>124</v>
      </c>
      <c r="F643" t="inlineStr">
        <is>
          <t>لوحه غساله كيلوباترا</t>
        </is>
      </c>
      <c r="G643" t="inlineStr">
        <is>
          <t>FMDAII70CP0000</t>
        </is>
      </c>
      <c r="H643" t="n">
        <v>75</v>
      </c>
      <c r="I643" t="n">
        <v>67.5</v>
      </c>
      <c r="J643" t="n">
        <v>82.5</v>
      </c>
    </row>
    <row r="644">
      <c r="A644" t="n">
        <v>2022</v>
      </c>
      <c r="B644" t="n">
        <v>1</v>
      </c>
      <c r="C644" s="440" t="n">
        <v>44591</v>
      </c>
      <c r="D644" t="n">
        <v>608</v>
      </c>
      <c r="E644" t="n">
        <v>395</v>
      </c>
      <c r="F644" t="inlineStr">
        <is>
          <t>مجموعة زوايا منلو خلفية</t>
        </is>
      </c>
      <c r="G644" t="inlineStr">
        <is>
          <t>FMMINI30000043</t>
        </is>
      </c>
      <c r="H644" t="n">
        <v>110</v>
      </c>
      <c r="I644" t="n">
        <v>102.3</v>
      </c>
      <c r="J644" t="n">
        <v>117.7</v>
      </c>
    </row>
    <row r="645">
      <c r="A645" t="n">
        <v>2022</v>
      </c>
      <c r="B645" t="n">
        <v>1</v>
      </c>
      <c r="C645" s="440" t="n">
        <v>44591</v>
      </c>
      <c r="D645" t="n">
        <v>550</v>
      </c>
      <c r="E645" t="n">
        <v>383</v>
      </c>
      <c r="F645" t="inlineStr">
        <is>
          <t>FRONT 43LM55</t>
        </is>
      </c>
      <c r="G645" t="inlineStr">
        <is>
          <t>FMLGEI43LM55FR</t>
        </is>
      </c>
      <c r="H645" t="n">
        <v>35</v>
      </c>
      <c r="I645" t="n">
        <v>32.025</v>
      </c>
      <c r="J645" t="n">
        <v>38.045</v>
      </c>
    </row>
    <row r="646">
      <c r="A646" t="n">
        <v>2022</v>
      </c>
      <c r="B646" t="n">
        <v>1</v>
      </c>
      <c r="C646" s="440" t="n">
        <v>44591</v>
      </c>
      <c r="D646" t="n">
        <v>14</v>
      </c>
      <c r="E646" t="n">
        <v>5</v>
      </c>
      <c r="F646" t="inlineStr">
        <is>
          <t>(إفتا)S1B1 1755301</t>
        </is>
      </c>
      <c r="G646" t="inlineStr">
        <is>
          <t>FMAFTI20000000</t>
        </is>
      </c>
      <c r="H646" t="n">
        <v>27</v>
      </c>
      <c r="I646" t="n">
        <v>25.11</v>
      </c>
      <c r="J646" t="n">
        <v>28.89</v>
      </c>
    </row>
    <row r="647">
      <c r="A647" t="n">
        <v>2022</v>
      </c>
      <c r="B647" t="n">
        <v>1</v>
      </c>
      <c r="C647" s="440" t="n">
        <v>44591</v>
      </c>
      <c r="D647" t="n">
        <v>656</v>
      </c>
      <c r="E647" t="n">
        <v>415</v>
      </c>
      <c r="F647" t="inlineStr">
        <is>
          <t>PDFRP2123 قاعده 70 شمال</t>
        </is>
      </c>
      <c r="G647" t="inlineStr">
        <is>
          <t>FMCFII1LRP2123</t>
        </is>
      </c>
      <c r="H647" t="n">
        <v>148</v>
      </c>
      <c r="I647" t="n">
        <v>137.64</v>
      </c>
      <c r="J647" t="n">
        <v>158.36</v>
      </c>
    </row>
    <row r="648">
      <c r="A648" t="n">
        <v>2022</v>
      </c>
      <c r="B648" t="n">
        <v>1</v>
      </c>
      <c r="C648" s="440" t="n">
        <v>44591</v>
      </c>
      <c r="D648" t="n">
        <v>299</v>
      </c>
      <c r="E648" t="n">
        <v>383</v>
      </c>
      <c r="F648" t="inlineStr">
        <is>
          <t>سخان غاز 6لتر</t>
        </is>
      </c>
      <c r="G648" t="inlineStr">
        <is>
          <t>FMDAHI5L000000</t>
        </is>
      </c>
      <c r="H648" t="n">
        <v>115</v>
      </c>
      <c r="I648" t="n">
        <v>106.95</v>
      </c>
      <c r="J648" t="n">
        <v>123.05</v>
      </c>
    </row>
    <row r="649">
      <c r="A649" t="n">
        <v>2022</v>
      </c>
      <c r="B649" t="n">
        <v>1</v>
      </c>
      <c r="C649" s="440" t="n">
        <v>44591</v>
      </c>
      <c r="D649" t="n">
        <v>254</v>
      </c>
      <c r="E649" t="n">
        <v>334</v>
      </c>
      <c r="F649" t="inlineStr">
        <is>
          <t>طقم سخان بلونايل ذو 4 اطقم</t>
        </is>
      </c>
      <c r="G649" t="inlineStr">
        <is>
          <t>FMDAHI40000000</t>
        </is>
      </c>
      <c r="H649" t="n">
        <v>203</v>
      </c>
      <c r="I649" t="n">
        <v>188.79</v>
      </c>
      <c r="J649" t="n">
        <v>217.21</v>
      </c>
    </row>
    <row r="650">
      <c r="A650" t="n">
        <v>2022</v>
      </c>
      <c r="B650" t="n">
        <v>1</v>
      </c>
      <c r="C650" s="440" t="n">
        <v>44591</v>
      </c>
      <c r="D650" t="n">
        <v>646</v>
      </c>
      <c r="E650" t="n">
        <v>372</v>
      </c>
      <c r="F650" t="inlineStr">
        <is>
          <t>فوم جانب حمايه يمين</t>
        </is>
      </c>
      <c r="G650" t="inlineStr">
        <is>
          <t>FMDACI30000000</t>
        </is>
      </c>
      <c r="H650" t="n">
        <v>212</v>
      </c>
      <c r="I650" t="n">
        <v>197.16</v>
      </c>
      <c r="J650" t="n">
        <v>226.84</v>
      </c>
    </row>
    <row r="651">
      <c r="A651" t="n">
        <v>2022</v>
      </c>
      <c r="B651" t="n">
        <v>1</v>
      </c>
      <c r="C651" s="440" t="n">
        <v>44591</v>
      </c>
      <c r="D651" t="n">
        <v>607</v>
      </c>
      <c r="E651" t="n">
        <v>395</v>
      </c>
      <c r="F651" t="inlineStr">
        <is>
          <t>مجموعه زوايا اماميه - منلو</t>
        </is>
      </c>
      <c r="G651" t="inlineStr">
        <is>
          <t>FMMINI20000042</t>
        </is>
      </c>
      <c r="H651" t="n">
        <v>120</v>
      </c>
      <c r="I651" t="n">
        <v>111.6</v>
      </c>
      <c r="J651" t="n">
        <v>128.4</v>
      </c>
    </row>
    <row r="652">
      <c r="A652" t="n">
        <v>2022</v>
      </c>
      <c r="B652" t="n">
        <v>1</v>
      </c>
      <c r="C652" s="440" t="n">
        <v>44591</v>
      </c>
      <c r="D652" t="n">
        <v>655</v>
      </c>
      <c r="E652" t="n">
        <v>415</v>
      </c>
      <c r="F652" t="inlineStr">
        <is>
          <t>PDFRP2125 قاعده 70 يمين</t>
        </is>
      </c>
      <c r="G652" t="inlineStr">
        <is>
          <t>FMCFII1RRP2125</t>
        </is>
      </c>
      <c r="H652" t="n">
        <v>148</v>
      </c>
      <c r="I652" t="n">
        <v>137.64</v>
      </c>
      <c r="J652" t="n">
        <v>158.36</v>
      </c>
    </row>
    <row r="653">
      <c r="A653" t="n">
        <v>2022</v>
      </c>
      <c r="B653" t="n">
        <v>1</v>
      </c>
      <c r="C653" s="440" t="n">
        <v>44591</v>
      </c>
      <c r="D653" t="n">
        <v>658</v>
      </c>
      <c r="E653" t="n">
        <v>415</v>
      </c>
      <c r="F653" t="inlineStr">
        <is>
          <t>PDFRP2122 كفر 70 شمال</t>
        </is>
      </c>
      <c r="G653" t="inlineStr">
        <is>
          <t>FMCFII7LRP2122</t>
        </is>
      </c>
      <c r="H653" t="n">
        <v>90</v>
      </c>
      <c r="I653" t="n">
        <v>83.7</v>
      </c>
      <c r="J653" t="n">
        <v>96.3</v>
      </c>
    </row>
    <row r="654">
      <c r="A654" t="n">
        <v>2022</v>
      </c>
      <c r="B654" t="n">
        <v>1</v>
      </c>
      <c r="C654" s="440" t="n">
        <v>44591</v>
      </c>
      <c r="D654" t="n">
        <v>752</v>
      </c>
      <c r="E654" t="n">
        <v>434</v>
      </c>
      <c r="F654" t="inlineStr">
        <is>
          <t>LG Nano80-side-left</t>
        </is>
      </c>
      <c r="G654" t="inlineStr">
        <is>
          <t>FMLGEI3465NA80</t>
        </is>
      </c>
      <c r="H654" t="n">
        <v>52</v>
      </c>
      <c r="I654" t="n">
        <v>48.932</v>
      </c>
      <c r="J654" t="n">
        <v>55.692</v>
      </c>
    </row>
    <row r="655">
      <c r="A655" t="n">
        <v>2022</v>
      </c>
      <c r="B655" t="n">
        <v>1</v>
      </c>
      <c r="C655" s="440" t="n">
        <v>44591</v>
      </c>
      <c r="D655" t="n">
        <v>438</v>
      </c>
      <c r="E655" t="n">
        <v>376</v>
      </c>
      <c r="F655" t="inlineStr">
        <is>
          <t xml:space="preserve">LG43LM63/UM73 </t>
        </is>
      </c>
      <c r="G655" t="inlineStr">
        <is>
          <t>FMLGEI43LM6373</t>
        </is>
      </c>
      <c r="H655" t="n">
        <v>335</v>
      </c>
      <c r="I655" t="n">
        <v>315.235</v>
      </c>
      <c r="J655" t="n">
        <v>358.785</v>
      </c>
    </row>
    <row r="656">
      <c r="A656" t="n">
        <v>2022</v>
      </c>
      <c r="B656" t="n">
        <v>1</v>
      </c>
      <c r="C656" s="440" t="n">
        <v>44591</v>
      </c>
      <c r="D656" t="n">
        <v>690</v>
      </c>
      <c r="E656" t="n">
        <v>125</v>
      </c>
      <c r="F656" t="inlineStr">
        <is>
          <t>زوايا اماميه كيلوباترا</t>
        </is>
      </c>
      <c r="G656" t="inlineStr">
        <is>
          <t>FMDAII2FCP0000</t>
        </is>
      </c>
      <c r="H656" t="n">
        <v>170</v>
      </c>
      <c r="I656" t="n">
        <v>153</v>
      </c>
      <c r="J656" t="n">
        <v>187</v>
      </c>
    </row>
    <row r="657">
      <c r="A657" t="n">
        <v>2022</v>
      </c>
      <c r="B657" t="n">
        <v>1</v>
      </c>
      <c r="C657" s="440" t="n">
        <v>44591</v>
      </c>
      <c r="D657" t="n">
        <v>167</v>
      </c>
      <c r="E657" t="n">
        <v>243</v>
      </c>
      <c r="F657" t="inlineStr">
        <is>
          <t>فوم صندوق سمك 35 ك</t>
        </is>
      </c>
      <c r="G657" t="inlineStr">
        <is>
          <t>FMBOXI35000000</t>
        </is>
      </c>
      <c r="H657" t="n">
        <v>888</v>
      </c>
      <c r="I657" t="n">
        <v>825.84</v>
      </c>
      <c r="J657" t="n">
        <v>950.16</v>
      </c>
    </row>
    <row r="658">
      <c r="A658" t="n">
        <v>2022</v>
      </c>
      <c r="B658" t="n">
        <v>1</v>
      </c>
      <c r="C658" s="440" t="n">
        <v>44591</v>
      </c>
      <c r="D658" t="n">
        <v>674</v>
      </c>
      <c r="E658" t="n">
        <v>425</v>
      </c>
      <c r="F658" t="inlineStr">
        <is>
          <t>LgWashing Mashine Base (VIVACHE)</t>
        </is>
      </c>
      <c r="G658" t="inlineStr">
        <is>
          <t>FMLGEI10000000</t>
        </is>
      </c>
      <c r="H658" t="n">
        <v>256</v>
      </c>
      <c r="I658" t="n">
        <v>240.896</v>
      </c>
      <c r="J658" t="n">
        <v>274.176</v>
      </c>
    </row>
    <row r="659">
      <c r="A659" t="n">
        <v>2022</v>
      </c>
      <c r="B659" t="n">
        <v>1</v>
      </c>
      <c r="C659" s="440" t="n">
        <v>44591</v>
      </c>
      <c r="D659" t="n">
        <v>622</v>
      </c>
      <c r="E659" t="n">
        <v>405</v>
      </c>
      <c r="F659" t="inlineStr">
        <is>
          <t>زوايا غساله  8 كيلو فوق اتوماتيك F+B 16338000004053</t>
        </is>
      </c>
      <c r="G659" t="inlineStr">
        <is>
          <t>FMCFII20804053</t>
        </is>
      </c>
      <c r="H659" t="n">
        <v>187</v>
      </c>
      <c r="I659" t="n">
        <v>172.414</v>
      </c>
      <c r="J659" t="n">
        <v>201.586</v>
      </c>
    </row>
    <row r="660">
      <c r="A660" t="n">
        <v>2022</v>
      </c>
      <c r="B660" t="n">
        <v>1</v>
      </c>
      <c r="C660" s="440" t="n">
        <v>44591</v>
      </c>
      <c r="D660" t="n">
        <v>609</v>
      </c>
      <c r="E660" t="n">
        <v>395</v>
      </c>
      <c r="F660" t="inlineStr">
        <is>
          <t>قاعده فوم جديده- منلو</t>
        </is>
      </c>
      <c r="G660" t="inlineStr">
        <is>
          <t>FMMINI10000044</t>
        </is>
      </c>
      <c r="H660" t="n">
        <v>50</v>
      </c>
      <c r="I660" t="n">
        <v>46.5</v>
      </c>
      <c r="J660" t="n">
        <v>53.5</v>
      </c>
    </row>
    <row r="661">
      <c r="A661" t="n">
        <v>2022</v>
      </c>
      <c r="B661" t="n">
        <v>1</v>
      </c>
      <c r="C661" s="440" t="n">
        <v>44591</v>
      </c>
      <c r="D661" t="n">
        <v>122</v>
      </c>
      <c r="E661" t="n">
        <v>47</v>
      </c>
      <c r="F661" t="inlineStr">
        <is>
          <t>LgWashing Mashine Base</t>
        </is>
      </c>
      <c r="G661" t="inlineStr">
        <is>
          <t>FMLGEI1000000</t>
        </is>
      </c>
      <c r="H661" t="n">
        <v>280</v>
      </c>
      <c r="I661" t="n">
        <v>267.4</v>
      </c>
      <c r="J661" t="n">
        <v>292.6</v>
      </c>
    </row>
    <row r="662">
      <c r="A662" t="n">
        <v>2022</v>
      </c>
      <c r="B662" t="n">
        <v>1</v>
      </c>
      <c r="C662" s="440" t="n">
        <v>44591</v>
      </c>
      <c r="D662" t="n">
        <v>670</v>
      </c>
      <c r="E662" t="n">
        <v>419</v>
      </c>
      <c r="F662" t="inlineStr">
        <is>
          <t>LG43UP77</t>
        </is>
      </c>
      <c r="G662" t="inlineStr">
        <is>
          <t>FMLGEI043UP770</t>
        </is>
      </c>
      <c r="H662" t="n">
        <v>298</v>
      </c>
      <c r="I662" t="n">
        <v>280.418</v>
      </c>
      <c r="J662" t="n">
        <v>319.158</v>
      </c>
    </row>
    <row r="663">
      <c r="A663" t="n">
        <v>2022</v>
      </c>
      <c r="B663" t="n">
        <v>1</v>
      </c>
      <c r="C663" s="440" t="n">
        <v>44591</v>
      </c>
      <c r="D663" t="n">
        <v>688</v>
      </c>
      <c r="E663" t="n">
        <v>124</v>
      </c>
      <c r="F663" t="inlineStr">
        <is>
          <t>قاعدة غسالة كيلوباترا</t>
        </is>
      </c>
      <c r="G663" t="inlineStr">
        <is>
          <t>FMDAII10CP0000</t>
        </is>
      </c>
      <c r="H663" t="n">
        <v>200</v>
      </c>
      <c r="I663" t="n">
        <v>180</v>
      </c>
      <c r="J663" t="n">
        <v>220</v>
      </c>
    </row>
    <row r="664">
      <c r="A664" t="n">
        <v>2022</v>
      </c>
      <c r="B664" t="n">
        <v>1</v>
      </c>
      <c r="C664" s="440" t="n">
        <v>44591</v>
      </c>
      <c r="D664" t="n">
        <v>657</v>
      </c>
      <c r="E664" t="n">
        <v>415</v>
      </c>
      <c r="F664" t="inlineStr">
        <is>
          <t>PDFRP2124 كفر 70 يمين</t>
        </is>
      </c>
      <c r="G664" t="inlineStr">
        <is>
          <t>FMCFII7RRP2124</t>
        </is>
      </c>
      <c r="H664" t="n">
        <v>90</v>
      </c>
      <c r="I664" t="n">
        <v>83.7</v>
      </c>
      <c r="J664" t="n">
        <v>96.3</v>
      </c>
    </row>
    <row r="665">
      <c r="A665" t="n">
        <v>2022</v>
      </c>
      <c r="B665" t="n">
        <v>1</v>
      </c>
      <c r="C665" s="440" t="n">
        <v>44591</v>
      </c>
      <c r="D665" t="n">
        <v>647</v>
      </c>
      <c r="E665" t="n">
        <v>372</v>
      </c>
      <c r="F665" t="inlineStr">
        <is>
          <t>فوم جانب حمايه شمال</t>
        </is>
      </c>
      <c r="G665" t="inlineStr">
        <is>
          <t>FMDACI40000000</t>
        </is>
      </c>
      <c r="H665" t="n">
        <v>212</v>
      </c>
      <c r="I665" t="n">
        <v>197.16</v>
      </c>
      <c r="J665" t="n">
        <v>226.84</v>
      </c>
    </row>
    <row r="666">
      <c r="A666" t="n">
        <v>2022</v>
      </c>
      <c r="B666" t="n">
        <v>1</v>
      </c>
      <c r="C666" s="440" t="n">
        <v>44591</v>
      </c>
      <c r="D666" t="n">
        <v>160</v>
      </c>
      <c r="E666" t="n">
        <v>236</v>
      </c>
      <c r="F666" t="inlineStr">
        <is>
          <t>فوم طقم رويال جاز المعدل</t>
        </is>
      </c>
      <c r="G666" t="inlineStr">
        <is>
          <t>FMROGI20000000</t>
        </is>
      </c>
      <c r="H666" t="n">
        <v>200</v>
      </c>
      <c r="I666" t="n">
        <v>186</v>
      </c>
      <c r="J666" t="n">
        <v>214</v>
      </c>
    </row>
  </sheetData>
  <autoFilter ref="A3:W3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priority="198" dxfId="5" stopIfTrue="1">
      <formula>L4&gt;#REF!*1.5</formula>
    </cfRule>
    <cfRule type="expression" priority="199" dxfId="4" stopIfTrue="1">
      <formula>L4*1.5&lt;#REF!</formula>
    </cfRule>
    <cfRule type="expression" priority="188" dxfId="30" stopIfTrue="1">
      <formula>L4&lt;#REF!</formula>
    </cfRule>
    <cfRule type="expression" priority="195" dxfId="226" stopIfTrue="1">
      <formula>L4&gt;#REF!</formula>
    </cfRule>
  </conditionalFormatting>
  <conditionalFormatting sqref="M4">
    <cfRule type="expression" priority="513" dxfId="5" stopIfTrue="1">
      <formula>M4&gt;$K4*1.5</formula>
    </cfRule>
    <cfRule type="expression" priority="514" dxfId="4" stopIfTrue="1">
      <formula>M4*1.5&lt;$J4</formula>
    </cfRule>
    <cfRule type="expression" priority="523" dxfId="30" stopIfTrue="1">
      <formula>M4&lt;$J4</formula>
    </cfRule>
    <cfRule type="expression" priority="524" dxfId="226" stopIfTrue="1">
      <formula>M4&gt;$K4</formula>
    </cfRule>
  </conditionalFormatting>
  <conditionalFormatting sqref="N4">
    <cfRule type="containsBlanks" priority="12" stopIfTrue="1">
      <formula>LEN(TRIM(N4))=0</formula>
    </cfRule>
    <cfRule type="cellIs" priority="13" operator="greaterThan" dxfId="30" stopIfTrue="1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priority="6" dxfId="5" stopIfTrue="1">
      <formula>L5&gt;#REF!*1.5</formula>
    </cfRule>
    <cfRule type="expression" priority="7" dxfId="4" stopIfTrue="1">
      <formula>L5*1.5&lt;#REF!</formula>
    </cfRule>
    <cfRule type="expression" priority="4" dxfId="30" stopIfTrue="1">
      <formula>L5&lt;#REF!</formula>
    </cfRule>
    <cfRule type="expression" priority="5" dxfId="226" stopIfTrue="1">
      <formula>L5&gt;#REF!</formula>
    </cfRule>
  </conditionalFormatting>
  <conditionalFormatting sqref="M5:M170">
    <cfRule type="expression" priority="8" dxfId="5" stopIfTrue="1">
      <formula>M5&gt;$K5*1.5</formula>
    </cfRule>
    <cfRule type="expression" priority="9" dxfId="4" stopIfTrue="1">
      <formula>M5*1.5&lt;$J5</formula>
    </cfRule>
    <cfRule type="expression" priority="10" dxfId="30" stopIfTrue="1">
      <formula>M5&lt;$J5</formula>
    </cfRule>
    <cfRule type="expression" priority="11" dxfId="226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priority="2" operator="greaterThan" dxfId="30" stopIfTrue="1">
      <formula>0.22</formula>
    </cfRule>
  </conditionalFormatting>
  <hyperlinks>
    <hyperlink ref="O1" location="index!A1" display="العودة للفهرس"/>
  </hyperlinks>
  <pageMargins left="0.7" right="0.7" top="0.75" bottom="0.75" header="0.3" footer="0.3"/>
  <pageSetup orientation="portrait" paperSize="9" scale="51" verticalDpi="4294967293"/>
  <colBreaks count="1" manualBreakCount="1">
    <brk id="15" min="0" max="17" man="1"/>
  </colBreaks>
</worksheet>
</file>

<file path=xl/worksheets/sheet7.xml><?xml version="1.0" encoding="utf-8"?>
<worksheet xmlns="http://schemas.openxmlformats.org/spreadsheetml/2006/main">
  <sheetPr codeName="Sheet27">
    <outlinePr summaryBelow="1" summaryRight="1"/>
    <pageSetUpPr/>
  </sheetPr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hidden="1" width="9.125" customWidth="1" style="57" min="1" max="2"/>
    <col width="14.625" bestFit="1" customWidth="1" style="57" min="3" max="3"/>
    <col hidden="1" width="9.125" customWidth="1" style="57" min="4" max="5"/>
    <col width="26.75" customWidth="1" style="81" min="6" max="6"/>
    <col width="24.875" customWidth="1" style="82" min="7" max="7"/>
    <col width="15.75" customWidth="1" style="83" min="8" max="8"/>
    <col width="8.25" customWidth="1" style="83" min="9" max="10"/>
    <col width="10.375" customWidth="1" style="148" min="11" max="11"/>
    <col width="11.25" customWidth="1" style="149" min="12" max="12"/>
    <col width="13" customWidth="1" style="150" min="13" max="13"/>
    <col hidden="1" width="10.25" customWidth="1" style="25" min="14" max="14"/>
    <col hidden="1" width="10.25" customWidth="1" style="57" min="15" max="18"/>
    <col hidden="1" width="10.375" customWidth="1" style="84" min="19" max="19"/>
    <col hidden="1" width="10.375" customWidth="1" style="26" min="20" max="20"/>
    <col hidden="1" width="10.25" customWidth="1" style="25" min="21" max="21"/>
    <col hidden="1" width="10.25" customWidth="1" style="57" min="22" max="25"/>
    <col hidden="1" width="10.375" customWidth="1" style="84" min="26" max="26"/>
    <col hidden="1" width="10.375" customWidth="1" style="26" min="27" max="27"/>
    <col hidden="1" width="10.25" customWidth="1" style="25" min="28" max="28"/>
    <col hidden="1" width="10.25" customWidth="1" style="57" min="29" max="32"/>
    <col hidden="1" width="10.375" customWidth="1" style="85" min="33" max="33"/>
    <col hidden="1" width="10.375" customWidth="1" style="27" min="34" max="34"/>
    <col width="11.75" customWidth="1" style="61" min="35" max="35"/>
    <col width="10.625" customWidth="1" style="86" min="36" max="36"/>
    <col width="10.625" customWidth="1" style="87" min="37" max="37"/>
    <col width="11.75" customWidth="1" style="88" min="38" max="38"/>
    <col width="10.625" customWidth="1" style="89" min="39" max="39"/>
    <col hidden="1" width="8.375" customWidth="1" style="90" min="40" max="48"/>
    <col width="15.25" customWidth="1" style="91" min="49" max="49"/>
    <col width="15.625" customWidth="1" style="90" min="50" max="50"/>
    <col width="12.375" customWidth="1" style="86" min="51" max="51"/>
    <col width="15.625" customWidth="1" style="90" min="52" max="52"/>
    <col hidden="1" width="15.875" customWidth="1" style="90" min="53" max="57"/>
    <col hidden="1" width="24" customWidth="1" style="92" min="58" max="58"/>
    <col hidden="1" width="21.375" customWidth="1" style="57" min="59" max="59"/>
    <col hidden="1" width="20.25" customWidth="1" style="57" min="60" max="60"/>
    <col hidden="1" width="23.125" customWidth="1" style="57" min="61" max="61"/>
    <col hidden="1" width="9.125" customWidth="1" style="57" min="62" max="62"/>
    <col width="9.125" customWidth="1" style="57" min="63" max="73"/>
    <col width="9.125" customWidth="1" style="57" min="74" max="16384"/>
  </cols>
  <sheetData>
    <row r="1" ht="41.25" customFormat="1" customHeight="1" s="68" thickBot="1">
      <c r="A1" s="99" t="n"/>
      <c r="B1" s="99" t="n"/>
      <c r="C1" s="99" t="n"/>
      <c r="D1" s="99" t="n"/>
      <c r="E1" s="99" t="n"/>
      <c r="F1" s="73" t="inlineStr">
        <is>
          <t>تقرير الوزن الجاف ومعدلات وتوالف الاسطمبات</t>
        </is>
      </c>
      <c r="G1" s="389" t="n"/>
      <c r="H1" s="389" t="n"/>
      <c r="I1" s="74" t="inlineStr">
        <is>
          <t>شهر</t>
        </is>
      </c>
      <c r="J1" s="75">
        <f>B4</f>
        <v/>
      </c>
      <c r="K1" s="151" t="inlineStr">
        <is>
          <t>عام</t>
        </is>
      </c>
      <c r="L1" s="388">
        <f>A4</f>
        <v/>
      </c>
      <c r="M1" s="333" t="n"/>
      <c r="N1" s="329" t="n"/>
      <c r="O1" s="330" t="n"/>
      <c r="P1" s="330" t="n"/>
      <c r="Q1" s="330" t="n"/>
      <c r="R1" s="331" t="n"/>
      <c r="S1" s="19" t="n"/>
      <c r="T1" s="19" t="n"/>
      <c r="U1" s="329" t="n"/>
      <c r="V1" s="330" t="n"/>
      <c r="W1" s="330" t="n"/>
      <c r="X1" s="330" t="n"/>
      <c r="Y1" s="331" t="n"/>
      <c r="Z1" s="19" t="n"/>
      <c r="AA1" s="19" t="n"/>
      <c r="AB1" s="329" t="n"/>
      <c r="AC1" s="330" t="n"/>
      <c r="AD1" s="330" t="n"/>
      <c r="AE1" s="330" t="n"/>
      <c r="AF1" s="331" t="n"/>
      <c r="AG1" s="379" t="n"/>
      <c r="AH1" s="379" t="n"/>
      <c r="AI1" s="76" t="n"/>
      <c r="AJ1" s="76" t="n"/>
      <c r="AK1" s="76" t="n"/>
      <c r="AL1" s="76" t="n"/>
      <c r="AM1" s="7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50" t="inlineStr">
        <is>
          <t>العودة للفهرس</t>
        </is>
      </c>
      <c r="BA1" s="20" t="n"/>
      <c r="BB1" s="20" t="n"/>
      <c r="BC1" s="20" t="n"/>
      <c r="BD1" s="20" t="n"/>
      <c r="BE1" s="20" t="n"/>
      <c r="BF1" s="21" t="n"/>
    </row>
    <row r="2" ht="52.5" customFormat="1" customHeight="1" s="68">
      <c r="A2" s="389" t="inlineStr">
        <is>
          <t>year</t>
        </is>
      </c>
      <c r="B2" s="389" t="inlineStr">
        <is>
          <t>month</t>
        </is>
      </c>
      <c r="C2" s="389" t="inlineStr">
        <is>
          <t>day</t>
        </is>
      </c>
      <c r="D2" s="366" t="inlineStr">
        <is>
          <t>mold_id</t>
        </is>
      </c>
      <c r="E2" s="366" t="inlineStr">
        <is>
          <t>item_id</t>
        </is>
      </c>
      <c r="F2" s="391" t="inlineStr">
        <is>
          <t>product_name</t>
        </is>
      </c>
      <c r="G2" s="391" t="inlineStr">
        <is>
          <t>product_code</t>
        </is>
      </c>
      <c r="H2" s="392" t="inlineStr">
        <is>
          <t>machie_size</t>
        </is>
      </c>
      <c r="I2" s="392" t="inlineStr">
        <is>
          <t>Set</t>
        </is>
      </c>
      <c r="J2" s="391" t="inlineStr">
        <is>
          <t>No. on Set</t>
        </is>
      </c>
      <c r="K2" s="334" t="inlineStr">
        <is>
          <t>الوزن جاف طبقا للمواصفة</t>
        </is>
      </c>
      <c r="L2" s="393" t="inlineStr">
        <is>
          <t>الوزن جاف طبقا للمواصفة</t>
        </is>
      </c>
      <c r="M2" s="340" t="n"/>
      <c r="N2" s="394" t="inlineStr">
        <is>
          <t>وزن جاف فعلي بالوردية الاولي
 (بالجم/طقم)</t>
        </is>
      </c>
      <c r="O2" s="350" t="n"/>
      <c r="P2" s="350" t="n"/>
      <c r="Q2" s="350" t="n"/>
      <c r="R2" s="351" t="n"/>
      <c r="S2" s="395" t="inlineStr">
        <is>
          <t>CT وردية  اولي
طقم/الثانية</t>
        </is>
      </c>
      <c r="T2" s="351" t="n"/>
      <c r="U2" s="394" t="inlineStr">
        <is>
          <t>وزن جاف فعلي بالوردية الثانية
 (بالجم/طقم)</t>
        </is>
      </c>
      <c r="V2" s="350" t="n"/>
      <c r="W2" s="350" t="n"/>
      <c r="X2" s="350" t="n"/>
      <c r="Y2" s="351" t="n"/>
      <c r="Z2" s="395" t="inlineStr">
        <is>
          <t>CT وردية  الثانية
طقم/الثانية</t>
        </is>
      </c>
      <c r="AA2" s="351" t="n"/>
      <c r="AB2" s="390" t="inlineStr">
        <is>
          <t>وزن جاف فعلي بالوردية الثالثة
بالجم/طقم</t>
        </is>
      </c>
      <c r="AC2" s="350" t="n"/>
      <c r="AD2" s="350" t="n"/>
      <c r="AE2" s="350" t="n"/>
      <c r="AF2" s="351" t="n"/>
      <c r="AG2" s="396" t="inlineStr">
        <is>
          <t>CT وردية ليلة ثالثة
طقم/الثانية</t>
        </is>
      </c>
      <c r="AH2" s="351" t="n"/>
      <c r="AI2" s="334" t="inlineStr">
        <is>
          <t>متوسط الوزن الجاف للوردتيتين</t>
        </is>
      </c>
      <c r="AJ2" s="335" t="inlineStr">
        <is>
          <t>المعدل المعيارى/ساعة</t>
        </is>
      </c>
      <c r="AK2" s="337" t="inlineStr">
        <is>
          <t xml:space="preserve">C.T معيارى </t>
        </is>
      </c>
      <c r="AL2" s="336" t="inlineStr">
        <is>
          <t>المعدل الفعلى
/ ساعة</t>
        </is>
      </c>
      <c r="AM2" s="338" t="inlineStr">
        <is>
          <t>c.T
 متوسط الورديتن
طقم/الثانية</t>
        </is>
      </c>
      <c r="AN2" s="397" t="inlineStr">
        <is>
          <t>التالف (بالصنف) لاجمالي الوردتين</t>
        </is>
      </c>
      <c r="AO2" s="350" t="n"/>
      <c r="AP2" s="350" t="n"/>
      <c r="AQ2" s="350" t="n"/>
      <c r="AR2" s="350" t="n"/>
      <c r="AS2" s="350" t="n"/>
      <c r="AT2" s="350" t="n"/>
      <c r="AU2" s="350" t="n"/>
      <c r="AV2" s="351" t="n"/>
      <c r="AW2" s="398" t="inlineStr">
        <is>
          <t>اجمالي التالف بالصنف</t>
        </is>
      </c>
      <c r="AX2" s="399" t="inlineStr">
        <is>
          <t>اجمالى الانتاج</t>
        </is>
      </c>
      <c r="AY2" s="400" t="inlineStr">
        <is>
          <t>معياري التوالف</t>
        </is>
      </c>
      <c r="AZ2" s="401" t="inlineStr">
        <is>
          <t>نسبة التالف</t>
        </is>
      </c>
      <c r="BA2" s="342" t="inlineStr">
        <is>
          <t>التحقق من التالف</t>
        </is>
      </c>
      <c r="BB2" s="342" t="inlineStr">
        <is>
          <t>الوزن المعياري للاسكراب بالكجم</t>
        </is>
      </c>
      <c r="BC2" s="342" t="inlineStr">
        <is>
          <t>الوزن المعياري للانتاج</t>
        </is>
      </c>
      <c r="BD2" s="342" t="inlineStr">
        <is>
          <t>وزن الاسكراب بالكجم</t>
        </is>
      </c>
      <c r="BE2" s="342" t="inlineStr">
        <is>
          <t>وزن الانتاج بالكجم</t>
        </is>
      </c>
      <c r="BF2" s="346" t="inlineStr">
        <is>
          <t>customer name</t>
        </is>
      </c>
      <c r="BG2" s="346" t="inlineStr">
        <is>
          <t>customer company'es name</t>
        </is>
      </c>
      <c r="BH2" s="346" t="inlineStr">
        <is>
          <t>customer`s classifications</t>
        </is>
      </c>
      <c r="BI2" s="346" t="inlineStr">
        <is>
          <t>customers item code</t>
        </is>
      </c>
      <c r="BJ2" s="347" t="inlineStr">
        <is>
          <t>رقم الأسبوع</t>
        </is>
      </c>
    </row>
    <row r="3" ht="52.5" customFormat="1" customHeight="1" s="68">
      <c r="A3" s="326" t="n"/>
      <c r="B3" s="326" t="n"/>
      <c r="C3" s="326" t="n"/>
      <c r="D3" s="328" t="n"/>
      <c r="E3" s="328" t="n"/>
      <c r="F3" s="326" t="n"/>
      <c r="G3" s="326" t="n"/>
      <c r="H3" s="326" t="n"/>
      <c r="I3" s="326" t="n"/>
      <c r="J3" s="326" t="n"/>
      <c r="K3" s="326" t="n"/>
      <c r="L3" s="332" t="inlineStr">
        <is>
          <t xml:space="preserve">From </t>
        </is>
      </c>
      <c r="M3" s="393" t="inlineStr">
        <is>
          <t>To</t>
        </is>
      </c>
      <c r="N3" s="22" t="n">
        <v>0.3958333333333333</v>
      </c>
      <c r="O3" s="77" t="n">
        <v>0.4791666666666667</v>
      </c>
      <c r="P3" s="77" t="n">
        <v>0.1041666666666667</v>
      </c>
      <c r="Q3" s="77" t="n">
        <v>0.1875</v>
      </c>
      <c r="R3" s="77" t="n">
        <v>0.2708333333333333</v>
      </c>
      <c r="S3" s="78" t="n">
        <v>0.4166666666666667</v>
      </c>
      <c r="T3" s="78" t="n">
        <v>5.3</v>
      </c>
      <c r="U3" s="22" t="n">
        <v>0.3958333333333333</v>
      </c>
      <c r="V3" s="77" t="n">
        <v>0.4791666666666667</v>
      </c>
      <c r="W3" s="77" t="n">
        <v>0.1041666666666667</v>
      </c>
      <c r="X3" s="77" t="n">
        <v>0.1875</v>
      </c>
      <c r="Y3" s="77" t="n">
        <v>0.2708333333333333</v>
      </c>
      <c r="Z3" s="78" t="n">
        <v>0.4166666666666667</v>
      </c>
      <c r="AA3" s="78" t="n">
        <v>5.3</v>
      </c>
      <c r="AB3" s="77" t="n">
        <v>0.3958333333333333</v>
      </c>
      <c r="AC3" s="77" t="n">
        <v>0.4791666666666667</v>
      </c>
      <c r="AD3" s="77" t="n">
        <v>0.1041666666666667</v>
      </c>
      <c r="AE3" s="77" t="n">
        <v>0.1875</v>
      </c>
      <c r="AF3" s="77" t="n">
        <v>0.2708333333333333</v>
      </c>
      <c r="AG3" s="79" t="n">
        <v>0.4166666666666667</v>
      </c>
      <c r="AH3" s="23" t="n">
        <v>5.3</v>
      </c>
      <c r="AI3" s="326" t="n"/>
      <c r="AJ3" s="326" t="n"/>
      <c r="AK3" s="326" t="n"/>
      <c r="AL3" s="326" t="n"/>
      <c r="AM3" s="326" t="n"/>
      <c r="AN3" s="80" t="inlineStr">
        <is>
          <t xml:space="preserve">نقص  </t>
        </is>
      </c>
      <c r="AO3" s="80" t="inlineStr">
        <is>
          <t>فرولة</t>
        </is>
      </c>
      <c r="AP3" s="80" t="inlineStr">
        <is>
          <t>كسر</t>
        </is>
      </c>
      <c r="AQ3" s="80" t="inlineStr">
        <is>
          <t xml:space="preserve">تقوس  </t>
        </is>
      </c>
      <c r="AR3" s="80" t="inlineStr">
        <is>
          <t>انكماش</t>
        </is>
      </c>
      <c r="AS3" s="80" t="inlineStr">
        <is>
          <t>ابعاد</t>
        </is>
      </c>
      <c r="AT3" s="80" t="inlineStr">
        <is>
          <t>وزن</t>
        </is>
      </c>
      <c r="AU3" s="80" t="inlineStr">
        <is>
          <t>اتساخ</t>
        </is>
      </c>
      <c r="AV3" s="80" t="inlineStr">
        <is>
          <t>تلون</t>
        </is>
      </c>
      <c r="AW3" s="326" t="n"/>
      <c r="AX3" s="354" t="n"/>
      <c r="AY3" s="326" t="n"/>
      <c r="AZ3" s="326" t="n"/>
      <c r="BA3" s="326" t="n"/>
      <c r="BB3" s="326" t="n"/>
      <c r="BC3" s="326" t="n"/>
      <c r="BD3" s="326" t="n"/>
      <c r="BE3" s="326" t="n"/>
      <c r="BF3" s="328" t="n"/>
      <c r="BG3" s="328" t="n"/>
      <c r="BH3" s="328" t="n"/>
      <c r="BI3" s="328" t="n"/>
      <c r="BJ3" s="328" t="n"/>
    </row>
    <row r="4" ht="31.5" customFormat="1" customHeight="1" s="69">
      <c r="A4" s="56" t="n">
        <v>2021</v>
      </c>
      <c r="B4" s="57" t="n">
        <v>2</v>
      </c>
      <c r="C4" s="454" t="n"/>
      <c r="D4" s="57" t="n"/>
      <c r="E4" s="57" t="n"/>
      <c r="F4" s="58" t="n"/>
      <c r="G4" s="59" t="n"/>
      <c r="H4" s="59" t="n"/>
      <c r="I4" s="59" t="n"/>
      <c r="J4" s="59" t="n"/>
      <c r="K4" s="153" t="n"/>
      <c r="L4" s="154" t="n"/>
      <c r="M4" s="155" t="n"/>
      <c r="N4" s="94" t="n"/>
      <c r="O4" s="94" t="n"/>
      <c r="P4" s="94" t="n"/>
      <c r="Q4" s="94" t="n"/>
      <c r="R4" s="94" t="n"/>
      <c r="S4" s="60" t="n"/>
      <c r="T4" s="60" t="n"/>
      <c r="U4" s="94" t="n"/>
      <c r="V4" s="94" t="n"/>
      <c r="W4" s="94" t="n"/>
      <c r="X4" s="94" t="n"/>
      <c r="Y4" s="94" t="n"/>
      <c r="Z4" s="60" t="n"/>
      <c r="AA4" s="60" t="n"/>
      <c r="AB4" s="94" t="n"/>
      <c r="AC4" s="94" t="n"/>
      <c r="AD4" s="94" t="n"/>
      <c r="AE4" s="94" t="n"/>
      <c r="AF4" s="94" t="n"/>
      <c r="AG4" s="60" t="n"/>
      <c r="AH4" s="60" t="n"/>
      <c r="AI4" s="61" t="n"/>
      <c r="AJ4" s="62" t="n"/>
      <c r="AK4" s="63" t="n"/>
      <c r="AL4" s="60" t="n"/>
      <c r="AM4" s="60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5" t="n"/>
      <c r="AX4" s="66" t="n"/>
      <c r="AY4" s="455" t="n"/>
      <c r="AZ4" s="67" t="n"/>
      <c r="BA4" s="66" t="n"/>
      <c r="BB4" s="66" t="n">
        <v>0</v>
      </c>
      <c r="BC4" s="66" t="n">
        <v>0.5</v>
      </c>
      <c r="BD4" s="66" t="n">
        <v>10.9</v>
      </c>
      <c r="BE4" s="66" t="n">
        <v>610.2</v>
      </c>
      <c r="BF4" s="24" t="inlineStr">
        <is>
          <t>LG</t>
        </is>
      </c>
      <c r="BG4" s="68" t="inlineStr">
        <is>
          <t>HE</t>
        </is>
      </c>
      <c r="BH4" s="68" t="inlineStr">
        <is>
          <t>MFZ66236702</t>
        </is>
      </c>
      <c r="BI4" s="68" t="n"/>
      <c r="BJ4" s="68" t="n"/>
      <c r="BK4" s="68" t="n"/>
      <c r="BL4" s="68" t="n"/>
      <c r="BM4" s="68" t="n"/>
      <c r="BN4" s="68" t="n"/>
      <c r="BO4" s="68" t="n"/>
      <c r="BP4" s="68" t="n"/>
      <c r="BQ4" s="68" t="n"/>
      <c r="BR4" s="68" t="n"/>
      <c r="BS4" s="68" t="n"/>
      <c r="BT4" s="68" t="n"/>
      <c r="BU4" s="68" t="n"/>
      <c r="BV4" s="68" t="n"/>
      <c r="BW4" s="68" t="n"/>
      <c r="BX4" s="68" t="n"/>
      <c r="BY4" s="68" t="n"/>
      <c r="BZ4" s="68" t="n"/>
      <c r="CA4" s="68" t="n"/>
      <c r="CB4" s="68" t="n"/>
      <c r="CC4" s="68" t="n"/>
      <c r="CD4" s="68" t="n"/>
      <c r="CE4" s="68" t="n"/>
      <c r="CF4" s="68" t="n"/>
      <c r="CG4" s="68" t="n"/>
      <c r="CH4" s="68" t="n"/>
      <c r="CI4" s="68" t="n"/>
      <c r="CJ4" s="68" t="n"/>
      <c r="CK4" s="68" t="n"/>
      <c r="CL4" s="68" t="n"/>
      <c r="CM4" s="68" t="n"/>
      <c r="CN4" s="68" t="n"/>
      <c r="CO4" s="68" t="n"/>
      <c r="CP4" s="68" t="n"/>
      <c r="CQ4" s="68" t="n"/>
      <c r="CR4" s="68" t="n"/>
      <c r="CS4" s="68" t="n"/>
      <c r="CT4" s="68" t="n"/>
      <c r="CU4" s="68" t="n"/>
      <c r="CV4" s="68" t="n"/>
    </row>
    <row r="5" ht="31.5" customFormat="1" customHeight="1" s="69">
      <c r="A5" s="56" t="n">
        <v>2021</v>
      </c>
      <c r="B5" s="57" t="n">
        <v>2</v>
      </c>
      <c r="C5" s="454" t="n"/>
      <c r="D5" s="57" t="n"/>
      <c r="E5" s="57" t="n"/>
      <c r="F5" s="58" t="n"/>
      <c r="G5" s="59" t="n"/>
      <c r="H5" s="59" t="n"/>
      <c r="I5" s="59" t="n"/>
      <c r="J5" s="59" t="n"/>
      <c r="K5" s="153" t="n"/>
      <c r="L5" s="154" t="n"/>
      <c r="M5" s="155" t="n"/>
      <c r="N5" s="94" t="n"/>
      <c r="O5" s="94" t="n"/>
      <c r="P5" s="94" t="n"/>
      <c r="Q5" s="94" t="n"/>
      <c r="R5" s="94" t="n"/>
      <c r="S5" s="60" t="n"/>
      <c r="T5" s="60" t="n"/>
      <c r="U5" s="94" t="n"/>
      <c r="V5" s="94" t="n"/>
      <c r="W5" s="94" t="n"/>
      <c r="X5" s="94" t="n"/>
      <c r="Y5" s="94" t="n"/>
      <c r="Z5" s="60" t="n"/>
      <c r="AA5" s="60" t="n"/>
      <c r="AB5" s="94" t="n"/>
      <c r="AC5" s="94" t="n"/>
      <c r="AD5" s="94" t="n"/>
      <c r="AE5" s="94" t="n"/>
      <c r="AF5" s="94" t="n"/>
      <c r="AG5" s="60" t="n"/>
      <c r="AH5" s="60" t="n"/>
      <c r="AI5" s="61" t="n"/>
      <c r="AJ5" s="62" t="n"/>
      <c r="AK5" s="63" t="n"/>
      <c r="AL5" s="60" t="n"/>
      <c r="AM5" s="60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5" t="n"/>
      <c r="AX5" s="66" t="n"/>
      <c r="AY5" s="455" t="n"/>
      <c r="AZ5" s="67" t="n"/>
      <c r="BA5" s="66" t="n"/>
      <c r="BB5" s="66" t="n">
        <v>0.1</v>
      </c>
      <c r="BC5" s="66" t="n">
        <v>3.1</v>
      </c>
      <c r="BD5" s="66" t="n">
        <v>2</v>
      </c>
      <c r="BE5" s="66" t="n">
        <v>110.8</v>
      </c>
      <c r="BF5" s="24" t="inlineStr">
        <is>
          <t>LG</t>
        </is>
      </c>
      <c r="BG5" s="68" t="inlineStr">
        <is>
          <t>HE</t>
        </is>
      </c>
      <c r="BH5" s="68" t="inlineStr">
        <is>
          <t>MFZ66236702</t>
        </is>
      </c>
      <c r="BI5" s="68" t="inlineStr">
        <is>
          <t xml:space="preserve">mma </t>
        </is>
      </c>
      <c r="BJ5" s="68" t="n"/>
      <c r="BK5" s="68" t="n"/>
      <c r="BL5" s="68" t="n"/>
      <c r="BM5" s="68" t="n"/>
      <c r="BN5" s="68" t="n"/>
      <c r="BO5" s="68" t="n"/>
      <c r="BP5" s="68" t="n"/>
      <c r="BQ5" s="68" t="n"/>
      <c r="BR5" s="68" t="n"/>
      <c r="BS5" s="68" t="n"/>
      <c r="BT5" s="68" t="n"/>
      <c r="BU5" s="68" t="n"/>
      <c r="BV5" s="68" t="n"/>
      <c r="BW5" s="68" t="n"/>
      <c r="BX5" s="68" t="n"/>
      <c r="BY5" s="68" t="n"/>
      <c r="BZ5" s="68" t="n"/>
      <c r="CA5" s="68" t="n"/>
      <c r="CB5" s="68" t="n"/>
      <c r="CC5" s="68" t="n"/>
      <c r="CD5" s="68" t="n"/>
      <c r="CE5" s="68" t="n"/>
      <c r="CF5" s="68" t="n"/>
      <c r="CG5" s="68" t="n"/>
      <c r="CH5" s="68" t="n"/>
      <c r="CI5" s="68" t="n"/>
      <c r="CJ5" s="68" t="n"/>
      <c r="CK5" s="68" t="n"/>
      <c r="CL5" s="68" t="n"/>
      <c r="CM5" s="68" t="n"/>
      <c r="CN5" s="68" t="n"/>
      <c r="CO5" s="68" t="n"/>
      <c r="CP5" s="68" t="n"/>
      <c r="CQ5" s="68" t="n"/>
      <c r="CR5" s="68" t="n"/>
      <c r="CS5" s="68" t="n"/>
      <c r="CT5" s="68" t="n"/>
      <c r="CU5" s="68" t="n"/>
      <c r="CV5" s="68" t="n"/>
    </row>
    <row r="6" ht="31.5" customFormat="1" customHeight="1" s="69">
      <c r="A6" s="56" t="n">
        <v>2021</v>
      </c>
      <c r="B6" s="57" t="n">
        <v>2</v>
      </c>
      <c r="C6" s="454" t="n"/>
      <c r="D6" s="57" t="n"/>
      <c r="E6" s="57" t="n"/>
      <c r="F6" s="58" t="n"/>
      <c r="G6" s="59" t="n"/>
      <c r="H6" s="59" t="n"/>
      <c r="I6" s="59" t="n"/>
      <c r="J6" s="59" t="n"/>
      <c r="K6" s="153" t="n"/>
      <c r="L6" s="154" t="n"/>
      <c r="M6" s="155" t="n"/>
      <c r="N6" s="94" t="n"/>
      <c r="O6" s="94" t="n"/>
      <c r="P6" s="94" t="n"/>
      <c r="Q6" s="94" t="n"/>
      <c r="R6" s="94" t="n"/>
      <c r="S6" s="60" t="n"/>
      <c r="T6" s="60" t="n"/>
      <c r="U6" s="94" t="n"/>
      <c r="V6" s="94" t="n"/>
      <c r="W6" s="94" t="n"/>
      <c r="X6" s="94" t="n"/>
      <c r="Y6" s="94" t="n"/>
      <c r="Z6" s="60" t="n"/>
      <c r="AA6" s="60" t="n"/>
      <c r="AB6" s="94" t="n"/>
      <c r="AC6" s="94" t="n"/>
      <c r="AD6" s="94" t="n"/>
      <c r="AE6" s="94" t="n"/>
      <c r="AF6" s="94" t="n"/>
      <c r="AG6" s="60" t="n"/>
      <c r="AH6" s="60" t="n"/>
      <c r="AI6" s="61" t="n"/>
      <c r="AJ6" s="62" t="n"/>
      <c r="AK6" s="63" t="n"/>
      <c r="AL6" s="60" t="n"/>
      <c r="AM6" s="60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5" t="n"/>
      <c r="AX6" s="66" t="n"/>
      <c r="AY6" s="455" t="n"/>
      <c r="AZ6" s="67" t="n"/>
      <c r="BA6" s="66" t="n"/>
      <c r="BB6" s="66" t="n">
        <v>0.1</v>
      </c>
      <c r="BC6" s="66" t="n">
        <v>4</v>
      </c>
      <c r="BD6" s="66" t="n">
        <v>7.3</v>
      </c>
      <c r="BE6" s="66" t="n">
        <v>464</v>
      </c>
      <c r="BF6" s="24" t="inlineStr">
        <is>
          <t>LG</t>
        </is>
      </c>
      <c r="BG6" s="68" t="inlineStr">
        <is>
          <t>HE</t>
        </is>
      </c>
      <c r="BH6" s="68" t="inlineStr">
        <is>
          <t>mfz66236501</t>
        </is>
      </c>
      <c r="BI6" s="68" t="inlineStr">
        <is>
          <t>mma</t>
        </is>
      </c>
      <c r="BJ6" s="68" t="n"/>
      <c r="BK6" s="68" t="n"/>
      <c r="BL6" s="68" t="n"/>
      <c r="BM6" s="68" t="n"/>
      <c r="BN6" s="68" t="n"/>
      <c r="BO6" s="68" t="n"/>
      <c r="BP6" s="68" t="n"/>
      <c r="BQ6" s="68" t="n"/>
      <c r="BR6" s="68" t="n"/>
      <c r="BS6" s="68" t="n"/>
      <c r="BT6" s="68" t="n"/>
      <c r="BU6" s="68" t="n"/>
      <c r="BV6" s="68" t="n"/>
      <c r="BW6" s="68" t="n"/>
      <c r="BX6" s="68" t="n"/>
      <c r="BY6" s="68" t="n"/>
      <c r="BZ6" s="68" t="n"/>
      <c r="CA6" s="68" t="n"/>
      <c r="CB6" s="68" t="n"/>
      <c r="CC6" s="68" t="n"/>
      <c r="CD6" s="68" t="n"/>
      <c r="CE6" s="68" t="n"/>
      <c r="CF6" s="68" t="n"/>
      <c r="CG6" s="68" t="n"/>
      <c r="CH6" s="68" t="n"/>
      <c r="CI6" s="68" t="n"/>
      <c r="CJ6" s="68" t="n"/>
      <c r="CK6" s="68" t="n"/>
      <c r="CL6" s="68" t="n"/>
      <c r="CM6" s="68" t="n"/>
      <c r="CN6" s="68" t="n"/>
      <c r="CO6" s="68" t="n"/>
      <c r="CP6" s="68" t="n"/>
      <c r="CQ6" s="68" t="n"/>
      <c r="CR6" s="68" t="n"/>
      <c r="CS6" s="68" t="n"/>
      <c r="CT6" s="68" t="n"/>
      <c r="CU6" s="68" t="n"/>
      <c r="CV6" s="68" t="n"/>
    </row>
    <row r="7" ht="31.5" customFormat="1" customHeight="1" s="69">
      <c r="A7" s="56" t="n">
        <v>2021</v>
      </c>
      <c r="B7" s="57" t="n">
        <v>2</v>
      </c>
      <c r="C7" s="454" t="n"/>
      <c r="D7" s="57" t="n"/>
      <c r="E7" s="57" t="n"/>
      <c r="F7" s="58" t="n"/>
      <c r="G7" s="59" t="n"/>
      <c r="H7" s="59" t="n"/>
      <c r="I7" s="59" t="n"/>
      <c r="J7" s="59" t="n"/>
      <c r="K7" s="153" t="n"/>
      <c r="L7" s="154" t="n"/>
      <c r="M7" s="155" t="n"/>
      <c r="N7" s="94" t="n"/>
      <c r="O7" s="94" t="n"/>
      <c r="P7" s="94" t="n"/>
      <c r="Q7" s="94" t="n"/>
      <c r="R7" s="94" t="n"/>
      <c r="S7" s="60" t="n"/>
      <c r="T7" s="60" t="n"/>
      <c r="U7" s="94" t="n"/>
      <c r="V7" s="94" t="n"/>
      <c r="W7" s="94" t="n"/>
      <c r="X7" s="94" t="n"/>
      <c r="Y7" s="94" t="n"/>
      <c r="Z7" s="60" t="n"/>
      <c r="AA7" s="60" t="n"/>
      <c r="AB7" s="94" t="n"/>
      <c r="AC7" s="94" t="n"/>
      <c r="AD7" s="94" t="n"/>
      <c r="AE7" s="94" t="n"/>
      <c r="AF7" s="94" t="n"/>
      <c r="AG7" s="60" t="n"/>
      <c r="AH7" s="60" t="n"/>
      <c r="AI7" s="61" t="n"/>
      <c r="AJ7" s="62" t="n"/>
      <c r="AK7" s="63" t="n"/>
      <c r="AL7" s="60" t="n"/>
      <c r="AM7" s="60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5" t="n"/>
      <c r="AX7" s="66" t="n"/>
      <c r="AY7" s="455" t="n"/>
      <c r="AZ7" s="67" t="n"/>
      <c r="BA7" s="66" t="n">
        <v>1</v>
      </c>
      <c r="BB7" s="66" t="n">
        <v>0.1</v>
      </c>
      <c r="BC7" s="66" t="n">
        <v>14.4</v>
      </c>
      <c r="BD7" s="66" t="n">
        <v>1</v>
      </c>
      <c r="BE7" s="66" t="n">
        <v>186.7</v>
      </c>
      <c r="BF7" s="24" t="inlineStr">
        <is>
          <t>LG</t>
        </is>
      </c>
      <c r="BG7" s="68" t="inlineStr">
        <is>
          <t>HE</t>
        </is>
      </c>
      <c r="BH7" s="68" t="inlineStr">
        <is>
          <t>3920EZ2058A</t>
        </is>
      </c>
      <c r="BI7" s="68" t="inlineStr">
        <is>
          <t>mmf</t>
        </is>
      </c>
      <c r="BJ7" s="68" t="n"/>
      <c r="BK7" s="68" t="n"/>
      <c r="BL7" s="68" t="n"/>
      <c r="BM7" s="68" t="n"/>
      <c r="BN7" s="68" t="n"/>
      <c r="BO7" s="68" t="n"/>
      <c r="BP7" s="68" t="n"/>
      <c r="BQ7" s="68" t="n"/>
      <c r="BR7" s="68" t="n"/>
      <c r="BS7" s="68" t="n"/>
      <c r="BT7" s="68" t="n"/>
      <c r="BU7" s="68" t="n"/>
      <c r="BV7" s="68" t="n"/>
      <c r="BW7" s="68" t="n"/>
      <c r="BX7" s="68" t="n"/>
      <c r="BY7" s="68" t="n"/>
      <c r="BZ7" s="68" t="n"/>
      <c r="CA7" s="68" t="n"/>
      <c r="CB7" s="68" t="n"/>
      <c r="CC7" s="68" t="n"/>
      <c r="CD7" s="68" t="n"/>
      <c r="CE7" s="68" t="n"/>
      <c r="CF7" s="68" t="n"/>
      <c r="CG7" s="68" t="n"/>
      <c r="CH7" s="68" t="n"/>
      <c r="CI7" s="68" t="n"/>
      <c r="CJ7" s="68" t="n"/>
      <c r="CK7" s="68" t="n"/>
      <c r="CL7" s="68" t="n"/>
      <c r="CM7" s="68" t="n"/>
      <c r="CN7" s="68" t="n"/>
      <c r="CO7" s="68" t="n"/>
      <c r="CP7" s="68" t="n"/>
      <c r="CQ7" s="68" t="n"/>
      <c r="CR7" s="68" t="n"/>
      <c r="CS7" s="68" t="n"/>
      <c r="CT7" s="68" t="n"/>
      <c r="CU7" s="68" t="n"/>
      <c r="CV7" s="68" t="n"/>
    </row>
    <row r="8" ht="31.5" customFormat="1" customHeight="1" s="69">
      <c r="A8" s="56" t="n">
        <v>2021</v>
      </c>
      <c r="B8" s="57" t="n">
        <v>2</v>
      </c>
      <c r="C8" s="454" t="n"/>
      <c r="D8" s="57" t="n"/>
      <c r="E8" s="57" t="n"/>
      <c r="F8" s="58" t="n"/>
      <c r="G8" s="59" t="n"/>
      <c r="H8" s="59" t="n"/>
      <c r="I8" s="59" t="n"/>
      <c r="J8" s="59" t="n"/>
      <c r="K8" s="153" t="n"/>
      <c r="L8" s="154" t="n"/>
      <c r="M8" s="155" t="n"/>
      <c r="N8" s="94" t="n"/>
      <c r="O8" s="94" t="n"/>
      <c r="P8" s="94" t="n"/>
      <c r="Q8" s="94" t="n"/>
      <c r="R8" s="94" t="n"/>
      <c r="S8" s="60" t="n"/>
      <c r="T8" s="60" t="n"/>
      <c r="U8" s="94" t="n"/>
      <c r="V8" s="94" t="n"/>
      <c r="W8" s="94" t="n"/>
      <c r="X8" s="94" t="n"/>
      <c r="Y8" s="94" t="n"/>
      <c r="Z8" s="60" t="n"/>
      <c r="AA8" s="60" t="n"/>
      <c r="AB8" s="94" t="n"/>
      <c r="AC8" s="94" t="n"/>
      <c r="AD8" s="94" t="n"/>
      <c r="AE8" s="94" t="n"/>
      <c r="AF8" s="94" t="n"/>
      <c r="AG8" s="60" t="n"/>
      <c r="AH8" s="60" t="n"/>
      <c r="AI8" s="61" t="n"/>
      <c r="AJ8" s="62" t="n"/>
      <c r="AK8" s="63" t="n"/>
      <c r="AL8" s="60" t="n"/>
      <c r="AM8" s="60" t="n"/>
      <c r="AN8" s="64" t="n"/>
      <c r="AO8" s="64" t="n"/>
      <c r="AP8" s="64" t="n"/>
      <c r="AQ8" s="64" t="n"/>
      <c r="AR8" s="64" t="n"/>
      <c r="AS8" s="64" t="n"/>
      <c r="AT8" s="64" t="n"/>
      <c r="AU8" s="64" t="n"/>
      <c r="AV8" s="64" t="n"/>
      <c r="AW8" s="65" t="n"/>
      <c r="AX8" s="66" t="n"/>
      <c r="AY8" s="455" t="n"/>
      <c r="AZ8" s="67" t="n"/>
      <c r="BA8" s="66" t="n">
        <v>1</v>
      </c>
      <c r="BB8" s="66" t="n">
        <v>0.1</v>
      </c>
      <c r="BC8" s="66" t="n">
        <v>26.6</v>
      </c>
      <c r="BD8" s="66" t="n">
        <v>0.5</v>
      </c>
      <c r="BE8" s="66" t="n">
        <v>101.9</v>
      </c>
      <c r="BF8" s="24" t="inlineStr">
        <is>
          <t>LG</t>
        </is>
      </c>
      <c r="BG8" s="68" t="inlineStr">
        <is>
          <t>HE</t>
        </is>
      </c>
      <c r="BH8" s="68" t="inlineStr">
        <is>
          <t>3920FZ3114C</t>
        </is>
      </c>
      <c r="BI8" s="68" t="inlineStr">
        <is>
          <t>mmf</t>
        </is>
      </c>
      <c r="BJ8" s="68" t="n"/>
      <c r="BK8" s="68" t="n"/>
      <c r="BL8" s="68" t="n"/>
      <c r="BM8" s="68" t="n"/>
      <c r="BN8" s="68" t="n"/>
      <c r="BO8" s="68" t="n"/>
      <c r="BP8" s="68" t="n"/>
      <c r="BQ8" s="68" t="n"/>
      <c r="BR8" s="68" t="n"/>
      <c r="BS8" s="68" t="n"/>
      <c r="BT8" s="68" t="n"/>
      <c r="BU8" s="68" t="n"/>
      <c r="BV8" s="68" t="n"/>
      <c r="BW8" s="68" t="n"/>
      <c r="BX8" s="68" t="n"/>
      <c r="BY8" s="68" t="n"/>
      <c r="BZ8" s="68" t="n"/>
      <c r="CA8" s="68" t="n"/>
      <c r="CB8" s="68" t="n"/>
      <c r="CC8" s="68" t="n"/>
      <c r="CD8" s="68" t="n"/>
      <c r="CE8" s="68" t="n"/>
      <c r="CF8" s="68" t="n"/>
      <c r="CG8" s="68" t="n"/>
      <c r="CH8" s="68" t="n"/>
      <c r="CI8" s="68" t="n"/>
      <c r="CJ8" s="68" t="n"/>
      <c r="CK8" s="68" t="n"/>
      <c r="CL8" s="68" t="n"/>
      <c r="CM8" s="68" t="n"/>
      <c r="CN8" s="68" t="n"/>
      <c r="CO8" s="68" t="n"/>
      <c r="CP8" s="68" t="n"/>
      <c r="CQ8" s="68" t="n"/>
      <c r="CR8" s="68" t="n"/>
      <c r="CS8" s="68" t="n"/>
      <c r="CT8" s="68" t="n"/>
      <c r="CU8" s="68" t="n"/>
      <c r="CV8" s="68" t="n"/>
    </row>
    <row r="9" ht="31.5" customFormat="1" customHeight="1" s="69">
      <c r="A9" s="56" t="n">
        <v>2021</v>
      </c>
      <c r="B9" s="57" t="n">
        <v>2</v>
      </c>
      <c r="C9" s="454" t="n"/>
      <c r="D9" s="57" t="n"/>
      <c r="E9" s="57" t="n"/>
      <c r="F9" s="58" t="n"/>
      <c r="G9" s="59" t="n"/>
      <c r="H9" s="59" t="n"/>
      <c r="I9" s="59" t="n"/>
      <c r="J9" s="59" t="n"/>
      <c r="K9" s="153" t="n"/>
      <c r="L9" s="154" t="n"/>
      <c r="M9" s="155" t="n"/>
      <c r="N9" s="94" t="n"/>
      <c r="O9" s="94" t="n"/>
      <c r="P9" s="94" t="n"/>
      <c r="Q9" s="94" t="n"/>
      <c r="R9" s="94" t="n"/>
      <c r="S9" s="60" t="n"/>
      <c r="T9" s="60" t="n"/>
      <c r="U9" s="94" t="n"/>
      <c r="V9" s="94" t="n"/>
      <c r="W9" s="94" t="n"/>
      <c r="X9" s="94" t="n"/>
      <c r="Y9" s="94" t="n"/>
      <c r="Z9" s="60" t="n"/>
      <c r="AA9" s="60" t="n"/>
      <c r="AB9" s="94" t="n"/>
      <c r="AC9" s="94" t="n"/>
      <c r="AD9" s="94" t="n"/>
      <c r="AE9" s="94" t="n"/>
      <c r="AF9" s="94" t="n"/>
      <c r="AG9" s="60" t="n"/>
      <c r="AH9" s="60" t="n"/>
      <c r="AI9" s="61" t="n"/>
      <c r="AJ9" s="62" t="n"/>
      <c r="AK9" s="63" t="n"/>
      <c r="AL9" s="60" t="n"/>
      <c r="AM9" s="60" t="n"/>
      <c r="AN9" s="64" t="n"/>
      <c r="AO9" s="64" t="n"/>
      <c r="AP9" s="64" t="n"/>
      <c r="AQ9" s="64" t="n"/>
      <c r="AR9" s="64" t="n"/>
      <c r="AS9" s="64" t="n"/>
      <c r="AT9" s="64" t="n"/>
      <c r="AU9" s="64" t="n"/>
      <c r="AV9" s="64" t="n"/>
      <c r="AW9" s="65" t="n"/>
      <c r="AX9" s="66" t="n"/>
      <c r="AY9" s="455" t="n"/>
      <c r="AZ9" s="67" t="n"/>
      <c r="BA9" s="66" t="n">
        <v>1</v>
      </c>
      <c r="BB9" s="66" t="n">
        <v>0.1</v>
      </c>
      <c r="BC9" s="66" t="n">
        <v>13.2</v>
      </c>
      <c r="BD9" s="66" t="n">
        <v>1.3</v>
      </c>
      <c r="BE9" s="66" t="n">
        <v>343.1</v>
      </c>
      <c r="BF9" s="24" t="inlineStr">
        <is>
          <t>عملاء متنوعون</t>
        </is>
      </c>
      <c r="BG9" s="68" t="n"/>
      <c r="BH9" s="68" t="n"/>
      <c r="BI9" s="68" t="n"/>
      <c r="BJ9" s="68" t="n"/>
      <c r="BK9" s="68" t="n"/>
      <c r="BL9" s="68" t="n"/>
      <c r="BM9" s="68" t="n"/>
      <c r="BN9" s="68" t="n"/>
      <c r="BO9" s="68" t="n"/>
      <c r="BP9" s="68" t="n"/>
      <c r="BQ9" s="68" t="n"/>
      <c r="BR9" s="68" t="n"/>
      <c r="BS9" s="68" t="n"/>
      <c r="BT9" s="68" t="n"/>
      <c r="BU9" s="68" t="n"/>
      <c r="BV9" s="68" t="n"/>
      <c r="BW9" s="68" t="n"/>
      <c r="BX9" s="68" t="n"/>
      <c r="BY9" s="68" t="n"/>
      <c r="BZ9" s="68" t="n"/>
      <c r="CA9" s="68" t="n"/>
      <c r="CB9" s="68" t="n"/>
      <c r="CC9" s="68" t="n"/>
      <c r="CD9" s="68" t="n"/>
      <c r="CE9" s="68" t="n"/>
      <c r="CF9" s="68" t="n"/>
      <c r="CG9" s="68" t="n"/>
      <c r="CH9" s="68" t="n"/>
      <c r="CI9" s="68" t="n"/>
      <c r="CJ9" s="68" t="n"/>
      <c r="CK9" s="68" t="n"/>
      <c r="CL9" s="68" t="n"/>
      <c r="CM9" s="68" t="n"/>
      <c r="CN9" s="68" t="n"/>
      <c r="CO9" s="68" t="n"/>
      <c r="CP9" s="68" t="n"/>
      <c r="CQ9" s="68" t="n"/>
      <c r="CR9" s="68" t="n"/>
      <c r="CS9" s="68" t="n"/>
      <c r="CT9" s="68" t="n"/>
      <c r="CU9" s="68" t="n"/>
      <c r="CV9" s="68" t="n"/>
    </row>
    <row r="10" ht="31.5" customFormat="1" customHeight="1" s="69">
      <c r="A10" s="56" t="n">
        <v>2021</v>
      </c>
      <c r="B10" s="57" t="n">
        <v>2</v>
      </c>
      <c r="C10" s="454" t="n"/>
      <c r="D10" s="57" t="n"/>
      <c r="E10" s="57" t="n"/>
      <c r="F10" s="58" t="n"/>
      <c r="G10" s="59" t="n"/>
      <c r="H10" s="59" t="n"/>
      <c r="I10" s="59" t="n"/>
      <c r="J10" s="59" t="n"/>
      <c r="K10" s="153" t="n"/>
      <c r="L10" s="154" t="n"/>
      <c r="M10" s="155" t="n"/>
      <c r="N10" s="94" t="n"/>
      <c r="O10" s="94" t="n"/>
      <c r="P10" s="94" t="n"/>
      <c r="Q10" s="94" t="n"/>
      <c r="R10" s="94" t="n"/>
      <c r="S10" s="60" t="n"/>
      <c r="T10" s="60" t="n"/>
      <c r="U10" s="94" t="n"/>
      <c r="V10" s="94" t="n"/>
      <c r="W10" s="94" t="n"/>
      <c r="X10" s="94" t="n"/>
      <c r="Y10" s="94" t="n"/>
      <c r="Z10" s="60" t="n"/>
      <c r="AA10" s="60" t="n"/>
      <c r="AB10" s="94" t="n"/>
      <c r="AC10" s="94" t="n"/>
      <c r="AD10" s="94" t="n"/>
      <c r="AE10" s="94" t="n"/>
      <c r="AF10" s="94" t="n"/>
      <c r="AG10" s="60" t="n"/>
      <c r="AH10" s="60" t="n"/>
      <c r="AI10" s="61" t="n"/>
      <c r="AJ10" s="62" t="n"/>
      <c r="AK10" s="63" t="n"/>
      <c r="AL10" s="60" t="n"/>
      <c r="AM10" s="60" t="n"/>
      <c r="AN10" s="64" t="n"/>
      <c r="AO10" s="64" t="n"/>
      <c r="AP10" s="64" t="n"/>
      <c r="AQ10" s="64" t="n"/>
      <c r="AR10" s="64" t="n"/>
      <c r="AS10" s="64" t="n"/>
      <c r="AT10" s="64" t="n"/>
      <c r="AU10" s="64" t="n"/>
      <c r="AV10" s="64" t="n"/>
      <c r="AW10" s="65" t="n"/>
      <c r="AX10" s="66" t="n"/>
      <c r="AY10" s="455" t="n"/>
      <c r="AZ10" s="67" t="n"/>
      <c r="BA10" s="66" t="n"/>
      <c r="BB10" s="66" t="n">
        <v>0.7</v>
      </c>
      <c r="BC10" s="66" t="n">
        <v>33.9</v>
      </c>
      <c r="BD10" s="66" t="n">
        <v>1.4</v>
      </c>
      <c r="BE10" s="66" t="n">
        <v>71</v>
      </c>
      <c r="BF10" s="24" t="inlineStr">
        <is>
          <t>LG</t>
        </is>
      </c>
      <c r="BG10" s="68" t="inlineStr">
        <is>
          <t>HE</t>
        </is>
      </c>
      <c r="BH10" s="68" t="inlineStr">
        <is>
          <t>MFZ65262201</t>
        </is>
      </c>
      <c r="BI10" s="68" t="inlineStr">
        <is>
          <t>mma</t>
        </is>
      </c>
      <c r="BJ10" s="68" t="n"/>
      <c r="BK10" s="68" t="n"/>
      <c r="BL10" s="68" t="n"/>
      <c r="BM10" s="68" t="n"/>
      <c r="BN10" s="68" t="n"/>
      <c r="BO10" s="68" t="n"/>
      <c r="BP10" s="68" t="n"/>
      <c r="BQ10" s="68" t="n"/>
      <c r="BR10" s="68" t="n"/>
      <c r="BS10" s="68" t="n"/>
      <c r="BT10" s="68" t="n"/>
      <c r="BU10" s="68" t="n"/>
      <c r="BV10" s="68" t="n"/>
      <c r="BW10" s="68" t="n"/>
      <c r="BX10" s="68" t="n"/>
      <c r="BY10" s="68" t="n"/>
      <c r="BZ10" s="68" t="n"/>
      <c r="CA10" s="68" t="n"/>
      <c r="CB10" s="68" t="n"/>
      <c r="CC10" s="68" t="n"/>
      <c r="CD10" s="68" t="n"/>
      <c r="CE10" s="68" t="n"/>
      <c r="CF10" s="68" t="n"/>
      <c r="CG10" s="68" t="n"/>
      <c r="CH10" s="68" t="n"/>
      <c r="CI10" s="68" t="n"/>
      <c r="CJ10" s="68" t="n"/>
      <c r="CK10" s="68" t="n"/>
      <c r="CL10" s="68" t="n"/>
      <c r="CM10" s="68" t="n"/>
      <c r="CN10" s="68" t="n"/>
      <c r="CO10" s="68" t="n"/>
      <c r="CP10" s="68" t="n"/>
      <c r="CQ10" s="68" t="n"/>
      <c r="CR10" s="68" t="n"/>
      <c r="CS10" s="68" t="n"/>
      <c r="CT10" s="68" t="n"/>
      <c r="CU10" s="68" t="n"/>
      <c r="CV10" s="68" t="n"/>
    </row>
    <row r="11" ht="31.5" customFormat="1" customHeight="1" s="69">
      <c r="A11" s="56" t="n">
        <v>2021</v>
      </c>
      <c r="B11" s="57" t="n">
        <v>2</v>
      </c>
      <c r="C11" s="454" t="n"/>
      <c r="D11" s="57" t="n"/>
      <c r="E11" s="57" t="n"/>
      <c r="F11" s="58" t="n"/>
      <c r="G11" s="59" t="n"/>
      <c r="H11" s="59" t="n"/>
      <c r="I11" s="59" t="n"/>
      <c r="J11" s="59" t="n"/>
      <c r="K11" s="153" t="n"/>
      <c r="L11" s="154" t="n"/>
      <c r="M11" s="155" t="n"/>
      <c r="N11" s="94" t="n"/>
      <c r="O11" s="94" t="n"/>
      <c r="P11" s="94" t="n"/>
      <c r="Q11" s="94" t="n"/>
      <c r="R11" s="94" t="n"/>
      <c r="S11" s="60" t="n"/>
      <c r="T11" s="60" t="n"/>
      <c r="U11" s="94" t="n"/>
      <c r="V11" s="94" t="n"/>
      <c r="W11" s="94" t="n"/>
      <c r="X11" s="94" t="n"/>
      <c r="Y11" s="94" t="n"/>
      <c r="Z11" s="60" t="n"/>
      <c r="AA11" s="60" t="n"/>
      <c r="AB11" s="94" t="n"/>
      <c r="AC11" s="94" t="n"/>
      <c r="AD11" s="94" t="n"/>
      <c r="AE11" s="94" t="n"/>
      <c r="AF11" s="94" t="n"/>
      <c r="AG11" s="60" t="n"/>
      <c r="AH11" s="60" t="n"/>
      <c r="AI11" s="61" t="n"/>
      <c r="AJ11" s="62" t="n"/>
      <c r="AK11" s="63" t="n"/>
      <c r="AL11" s="60" t="n"/>
      <c r="AM11" s="60" t="n"/>
      <c r="AN11" s="64" t="n"/>
      <c r="AO11" s="64" t="n"/>
      <c r="AP11" s="64" t="n"/>
      <c r="AQ11" s="64" t="n"/>
      <c r="AR11" s="64" t="n"/>
      <c r="AS11" s="64" t="n"/>
      <c r="AT11" s="64" t="n"/>
      <c r="AU11" s="64" t="n"/>
      <c r="AV11" s="64" t="n"/>
      <c r="AW11" s="65" t="n"/>
      <c r="AX11" s="66" t="n"/>
      <c r="AY11" s="455" t="n"/>
      <c r="AZ11" s="67" t="n"/>
      <c r="BA11" s="66" t="n">
        <v>1</v>
      </c>
      <c r="BB11" s="66" t="n">
        <v>0</v>
      </c>
      <c r="BC11" s="66" t="n">
        <v>0.7</v>
      </c>
      <c r="BD11" s="66" t="n">
        <v>3.3</v>
      </c>
      <c r="BE11" s="66" t="n">
        <v>303.7</v>
      </c>
      <c r="BF11" s="24" t="inlineStr">
        <is>
          <t>عملاء متنوعون</t>
        </is>
      </c>
      <c r="BG11" s="68" t="n"/>
      <c r="BH11" s="68" t="n"/>
      <c r="BI11" s="68" t="n"/>
      <c r="BJ11" s="68" t="n"/>
      <c r="BK11" s="68" t="n"/>
      <c r="BL11" s="68" t="n"/>
      <c r="BM11" s="68" t="n"/>
      <c r="BN11" s="68" t="n"/>
      <c r="BO11" s="68" t="n"/>
      <c r="BP11" s="68" t="n"/>
      <c r="BQ11" s="68" t="n"/>
      <c r="BR11" s="68" t="n"/>
      <c r="BS11" s="68" t="n"/>
      <c r="BT11" s="68" t="n"/>
      <c r="BU11" s="68" t="n"/>
      <c r="BV11" s="68" t="n"/>
      <c r="BW11" s="68" t="n"/>
      <c r="BX11" s="68" t="n"/>
      <c r="BY11" s="68" t="n"/>
      <c r="BZ11" s="68" t="n"/>
      <c r="CA11" s="68" t="n"/>
      <c r="CB11" s="68" t="n"/>
      <c r="CC11" s="68" t="n"/>
      <c r="CD11" s="68" t="n"/>
      <c r="CE11" s="68" t="n"/>
      <c r="CF11" s="68" t="n"/>
      <c r="CG11" s="68" t="n"/>
      <c r="CH11" s="68" t="n"/>
      <c r="CI11" s="68" t="n"/>
      <c r="CJ11" s="68" t="n"/>
      <c r="CK11" s="68" t="n"/>
      <c r="CL11" s="68" t="n"/>
      <c r="CM11" s="68" t="n"/>
      <c r="CN11" s="68" t="n"/>
      <c r="CO11" s="68" t="n"/>
      <c r="CP11" s="68" t="n"/>
      <c r="CQ11" s="68" t="n"/>
      <c r="CR11" s="68" t="n"/>
      <c r="CS11" s="68" t="n"/>
      <c r="CT11" s="68" t="n"/>
      <c r="CU11" s="68" t="n"/>
      <c r="CV11" s="68" t="n"/>
    </row>
    <row r="12" ht="31.5" customFormat="1" customHeight="1" s="69">
      <c r="A12" s="56" t="n">
        <v>2021</v>
      </c>
      <c r="B12" s="57" t="n">
        <v>2</v>
      </c>
      <c r="C12" s="454" t="n"/>
      <c r="D12" s="57" t="n"/>
      <c r="E12" s="57" t="n"/>
      <c r="F12" s="58" t="n"/>
      <c r="G12" s="59" t="n"/>
      <c r="H12" s="59" t="n"/>
      <c r="I12" s="59" t="n"/>
      <c r="J12" s="59" t="n"/>
      <c r="K12" s="153" t="n"/>
      <c r="L12" s="154" t="n"/>
      <c r="M12" s="155" t="n"/>
      <c r="N12" s="94" t="n"/>
      <c r="O12" s="94" t="n"/>
      <c r="P12" s="94" t="n"/>
      <c r="Q12" s="94" t="n"/>
      <c r="R12" s="94" t="n"/>
      <c r="S12" s="60" t="n"/>
      <c r="T12" s="60" t="n"/>
      <c r="U12" s="94" t="n"/>
      <c r="V12" s="94" t="n"/>
      <c r="W12" s="94" t="n"/>
      <c r="X12" s="94" t="n"/>
      <c r="Y12" s="94" t="n"/>
      <c r="Z12" s="60" t="n"/>
      <c r="AA12" s="60" t="n"/>
      <c r="AB12" s="94" t="n"/>
      <c r="AC12" s="94" t="n"/>
      <c r="AD12" s="94" t="n"/>
      <c r="AE12" s="94" t="n"/>
      <c r="AF12" s="94" t="n"/>
      <c r="AG12" s="60" t="n"/>
      <c r="AH12" s="60" t="n"/>
      <c r="AI12" s="61" t="n"/>
      <c r="AJ12" s="62" t="n"/>
      <c r="AK12" s="63" t="n"/>
      <c r="AL12" s="60" t="n"/>
      <c r="AM12" s="60" t="n"/>
      <c r="AN12" s="64" t="n"/>
      <c r="AO12" s="64" t="n"/>
      <c r="AP12" s="64" t="n"/>
      <c r="AQ12" s="64" t="n"/>
      <c r="AR12" s="64" t="n"/>
      <c r="AS12" s="64" t="n"/>
      <c r="AT12" s="64" t="n"/>
      <c r="AU12" s="64" t="n"/>
      <c r="AV12" s="64" t="n"/>
      <c r="AW12" s="65" t="n"/>
      <c r="AX12" s="66" t="n"/>
      <c r="AY12" s="455" t="n"/>
      <c r="AZ12" s="67" t="n"/>
      <c r="BA12" s="66" t="n"/>
      <c r="BB12" s="66" t="n">
        <v>0</v>
      </c>
      <c r="BC12" s="66" t="n">
        <v>0</v>
      </c>
      <c r="BD12" s="66" t="n">
        <v>2.4</v>
      </c>
      <c r="BE12" s="66" t="n">
        <v>2.4</v>
      </c>
      <c r="BF12" s="24" t="inlineStr">
        <is>
          <t>عملاء متنوعون</t>
        </is>
      </c>
      <c r="BG12" s="68" t="n"/>
      <c r="BH12" s="68" t="n"/>
      <c r="BI12" s="68" t="n"/>
      <c r="BJ12" s="68" t="n"/>
      <c r="BK12" s="68" t="n"/>
      <c r="BL12" s="68" t="n"/>
      <c r="BM12" s="68" t="n"/>
      <c r="BN12" s="68" t="n"/>
      <c r="BO12" s="68" t="n"/>
      <c r="BP12" s="68" t="n"/>
      <c r="BQ12" s="68" t="n"/>
      <c r="BR12" s="68" t="n"/>
      <c r="BS12" s="68" t="n"/>
      <c r="BT12" s="68" t="n"/>
      <c r="BU12" s="68" t="n"/>
      <c r="BV12" s="68" t="n"/>
      <c r="BW12" s="68" t="n"/>
      <c r="BX12" s="68" t="n"/>
      <c r="BY12" s="68" t="n"/>
      <c r="BZ12" s="68" t="n"/>
      <c r="CA12" s="68" t="n"/>
      <c r="CB12" s="68" t="n"/>
      <c r="CC12" s="68" t="n"/>
      <c r="CD12" s="68" t="n"/>
      <c r="CE12" s="68" t="n"/>
      <c r="CF12" s="68" t="n"/>
      <c r="CG12" s="68" t="n"/>
      <c r="CH12" s="68" t="n"/>
      <c r="CI12" s="68" t="n"/>
      <c r="CJ12" s="68" t="n"/>
      <c r="CK12" s="68" t="n"/>
      <c r="CL12" s="68" t="n"/>
      <c r="CM12" s="68" t="n"/>
      <c r="CN12" s="68" t="n"/>
      <c r="CO12" s="68" t="n"/>
      <c r="CP12" s="68" t="n"/>
      <c r="CQ12" s="68" t="n"/>
      <c r="CR12" s="68" t="n"/>
      <c r="CS12" s="68" t="n"/>
      <c r="CT12" s="68" t="n"/>
      <c r="CU12" s="68" t="n"/>
      <c r="CV12" s="68" t="n"/>
    </row>
    <row r="13" ht="31.5" customFormat="1" customHeight="1" s="69">
      <c r="A13" s="56" t="n">
        <v>2021</v>
      </c>
      <c r="B13" s="57" t="n">
        <v>2</v>
      </c>
      <c r="C13" s="454" t="n"/>
      <c r="D13" s="57" t="n"/>
      <c r="E13" s="57" t="n"/>
      <c r="F13" s="58" t="n"/>
      <c r="G13" s="59" t="n"/>
      <c r="H13" s="59" t="n"/>
      <c r="I13" s="59" t="n"/>
      <c r="J13" s="59" t="n"/>
      <c r="K13" s="153" t="n"/>
      <c r="L13" s="154" t="n"/>
      <c r="M13" s="155" t="n"/>
      <c r="N13" s="94" t="n"/>
      <c r="O13" s="94" t="n"/>
      <c r="P13" s="94" t="n"/>
      <c r="Q13" s="94" t="n"/>
      <c r="R13" s="94" t="n"/>
      <c r="S13" s="60" t="n"/>
      <c r="T13" s="60" t="n"/>
      <c r="U13" s="94" t="n"/>
      <c r="V13" s="94" t="n"/>
      <c r="W13" s="94" t="n"/>
      <c r="X13" s="94" t="n"/>
      <c r="Y13" s="94" t="n"/>
      <c r="Z13" s="60" t="n"/>
      <c r="AA13" s="60" t="n"/>
      <c r="AB13" s="94" t="n"/>
      <c r="AC13" s="94" t="n"/>
      <c r="AD13" s="94" t="n"/>
      <c r="AE13" s="94" t="n"/>
      <c r="AF13" s="94" t="n"/>
      <c r="AG13" s="60" t="n"/>
      <c r="AH13" s="60" t="n"/>
      <c r="AI13" s="61" t="n"/>
      <c r="AJ13" s="62" t="n"/>
      <c r="AK13" s="63" t="n"/>
      <c r="AL13" s="60" t="n"/>
      <c r="AM13" s="60" t="n"/>
      <c r="AN13" s="64" t="n"/>
      <c r="AO13" s="64" t="n"/>
      <c r="AP13" s="64" t="n"/>
      <c r="AQ13" s="64" t="n"/>
      <c r="AR13" s="64" t="n"/>
      <c r="AS13" s="64" t="n"/>
      <c r="AT13" s="64" t="n"/>
      <c r="AU13" s="64" t="n"/>
      <c r="AV13" s="64" t="n"/>
      <c r="AW13" s="65" t="n"/>
      <c r="AX13" s="66" t="n"/>
      <c r="AY13" s="455" t="n"/>
      <c r="AZ13" s="67" t="n"/>
      <c r="BA13" s="66" t="n">
        <v>1</v>
      </c>
      <c r="BB13" s="66" t="n">
        <v>0.1</v>
      </c>
      <c r="BC13" s="66" t="n">
        <v>4.9</v>
      </c>
      <c r="BD13" s="66" t="n">
        <v>1.7</v>
      </c>
      <c r="BE13" s="66" t="n">
        <v>121</v>
      </c>
      <c r="BF13" s="24" t="inlineStr">
        <is>
          <t>تريدكو</t>
        </is>
      </c>
      <c r="BG13" s="68" t="inlineStr">
        <is>
          <t xml:space="preserve">تريدكو للصناعات الهندسية </t>
        </is>
      </c>
      <c r="BH13" s="68" t="n"/>
      <c r="BI13" s="68" t="n"/>
      <c r="BJ13" s="68" t="n"/>
      <c r="BK13" s="68" t="n"/>
      <c r="BL13" s="68" t="n"/>
      <c r="BM13" s="68" t="n"/>
      <c r="BN13" s="68" t="n"/>
      <c r="BO13" s="68" t="n"/>
      <c r="BP13" s="68" t="n"/>
      <c r="BQ13" s="68" t="n"/>
      <c r="BR13" s="68" t="n"/>
      <c r="BS13" s="68" t="n"/>
      <c r="BT13" s="68" t="n"/>
      <c r="BU13" s="68" t="n"/>
      <c r="BV13" s="68" t="n"/>
      <c r="BW13" s="68" t="n"/>
      <c r="BX13" s="68" t="n"/>
      <c r="BY13" s="68" t="n"/>
      <c r="BZ13" s="68" t="n"/>
      <c r="CA13" s="68" t="n"/>
      <c r="CB13" s="68" t="n"/>
      <c r="CC13" s="68" t="n"/>
      <c r="CD13" s="68" t="n"/>
      <c r="CE13" s="68" t="n"/>
      <c r="CF13" s="68" t="n"/>
      <c r="CG13" s="68" t="n"/>
      <c r="CH13" s="68" t="n"/>
      <c r="CI13" s="68" t="n"/>
      <c r="CJ13" s="68" t="n"/>
      <c r="CK13" s="68" t="n"/>
      <c r="CL13" s="68" t="n"/>
      <c r="CM13" s="68" t="n"/>
      <c r="CN13" s="68" t="n"/>
      <c r="CO13" s="68" t="n"/>
      <c r="CP13" s="68" t="n"/>
      <c r="CQ13" s="68" t="n"/>
      <c r="CR13" s="68" t="n"/>
      <c r="CS13" s="68" t="n"/>
      <c r="CT13" s="68" t="n"/>
      <c r="CU13" s="68" t="n"/>
      <c r="CV13" s="68" t="n"/>
    </row>
    <row r="14" ht="31.5" customFormat="1" customHeight="1" s="69">
      <c r="A14" s="56" t="n">
        <v>2021</v>
      </c>
      <c r="B14" s="57" t="n">
        <v>2</v>
      </c>
      <c r="C14" s="454" t="n"/>
      <c r="D14" s="57" t="n"/>
      <c r="E14" s="57" t="n"/>
      <c r="F14" s="58" t="n"/>
      <c r="G14" s="59" t="n"/>
      <c r="H14" s="59" t="n"/>
      <c r="I14" s="59" t="n"/>
      <c r="J14" s="59" t="n"/>
      <c r="K14" s="153" t="n"/>
      <c r="L14" s="154" t="n"/>
      <c r="M14" s="155" t="n"/>
      <c r="N14" s="94" t="n"/>
      <c r="O14" s="94" t="n"/>
      <c r="P14" s="94" t="n"/>
      <c r="Q14" s="94" t="n"/>
      <c r="R14" s="94" t="n"/>
      <c r="S14" s="60" t="n"/>
      <c r="T14" s="60" t="n"/>
      <c r="U14" s="94" t="n"/>
      <c r="V14" s="94" t="n"/>
      <c r="W14" s="94" t="n"/>
      <c r="X14" s="94" t="n"/>
      <c r="Y14" s="94" t="n"/>
      <c r="Z14" s="60" t="n"/>
      <c r="AA14" s="60" t="n"/>
      <c r="AB14" s="94" t="n"/>
      <c r="AC14" s="94" t="n"/>
      <c r="AD14" s="94" t="n"/>
      <c r="AE14" s="94" t="n"/>
      <c r="AF14" s="94" t="n"/>
      <c r="AG14" s="60" t="n"/>
      <c r="AH14" s="60" t="n"/>
      <c r="AI14" s="61" t="n"/>
      <c r="AJ14" s="62" t="n"/>
      <c r="AK14" s="63" t="n"/>
      <c r="AL14" s="60" t="n"/>
      <c r="AM14" s="60" t="n"/>
      <c r="AN14" s="64" t="n"/>
      <c r="AO14" s="64" t="n"/>
      <c r="AP14" s="64" t="n"/>
      <c r="AQ14" s="64" t="n"/>
      <c r="AR14" s="64" t="n"/>
      <c r="AS14" s="64" t="n"/>
      <c r="AT14" s="64" t="n"/>
      <c r="AU14" s="64" t="n"/>
      <c r="AV14" s="64" t="n"/>
      <c r="AW14" s="65" t="n"/>
      <c r="AX14" s="66" t="n"/>
      <c r="AY14" s="455" t="n"/>
      <c r="AZ14" s="67" t="n"/>
      <c r="BA14" s="66" t="n"/>
      <c r="BB14" s="66" t="n">
        <v>0</v>
      </c>
      <c r="BC14" s="66" t="n">
        <v>0</v>
      </c>
      <c r="BD14" s="66" t="n"/>
      <c r="BE14" s="66" t="n"/>
      <c r="BF14" s="24" t="inlineStr">
        <is>
          <t>LG</t>
        </is>
      </c>
      <c r="BG14" s="68" t="inlineStr">
        <is>
          <t>HE</t>
        </is>
      </c>
      <c r="BH14" s="68" t="inlineStr">
        <is>
          <t>AGG76599801</t>
        </is>
      </c>
      <c r="BI14" s="68" t="inlineStr">
        <is>
          <t>mmf</t>
        </is>
      </c>
      <c r="BJ14" s="68" t="n"/>
      <c r="BK14" s="68" t="n"/>
      <c r="BL14" s="68" t="n"/>
      <c r="BM14" s="68" t="n"/>
      <c r="BN14" s="68" t="n"/>
      <c r="BO14" s="68" t="n"/>
      <c r="BP14" s="68" t="n"/>
      <c r="BQ14" s="68" t="n"/>
      <c r="BR14" s="68" t="n"/>
      <c r="BS14" s="68" t="n"/>
      <c r="BT14" s="68" t="n"/>
      <c r="BU14" s="68" t="n"/>
      <c r="BV14" s="68" t="n"/>
      <c r="BW14" s="68" t="n"/>
      <c r="BX14" s="68" t="n"/>
      <c r="BY14" s="68" t="n"/>
      <c r="BZ14" s="68" t="n"/>
      <c r="CA14" s="68" t="n"/>
      <c r="CB14" s="68" t="n"/>
      <c r="CC14" s="68" t="n"/>
      <c r="CD14" s="68" t="n"/>
      <c r="CE14" s="68" t="n"/>
      <c r="CF14" s="68" t="n"/>
      <c r="CG14" s="68" t="n"/>
      <c r="CH14" s="68" t="n"/>
      <c r="CI14" s="68" t="n"/>
      <c r="CJ14" s="68" t="n"/>
      <c r="CK14" s="68" t="n"/>
      <c r="CL14" s="68" t="n"/>
      <c r="CM14" s="68" t="n"/>
      <c r="CN14" s="68" t="n"/>
      <c r="CO14" s="68" t="n"/>
      <c r="CP14" s="68" t="n"/>
      <c r="CQ14" s="68" t="n"/>
      <c r="CR14" s="68" t="n"/>
      <c r="CS14" s="68" t="n"/>
      <c r="CT14" s="68" t="n"/>
      <c r="CU14" s="68" t="n"/>
      <c r="CV14" s="68" t="n"/>
    </row>
    <row r="15" ht="31.5" customFormat="1" customHeight="1" s="69">
      <c r="A15" s="56" t="n">
        <v>2021</v>
      </c>
      <c r="B15" s="57" t="n">
        <v>2</v>
      </c>
      <c r="C15" s="454" t="n"/>
      <c r="D15" s="57" t="n"/>
      <c r="E15" s="57" t="n"/>
      <c r="F15" s="58" t="n"/>
      <c r="G15" s="59" t="n"/>
      <c r="H15" s="59" t="n"/>
      <c r="I15" s="59" t="n"/>
      <c r="J15" s="59" t="n"/>
      <c r="K15" s="153" t="n"/>
      <c r="L15" s="154" t="n"/>
      <c r="M15" s="155" t="n"/>
      <c r="N15" s="94" t="n"/>
      <c r="O15" s="94" t="n"/>
      <c r="P15" s="94" t="n"/>
      <c r="Q15" s="94" t="n"/>
      <c r="R15" s="94" t="n"/>
      <c r="S15" s="60" t="n"/>
      <c r="T15" s="60" t="n"/>
      <c r="U15" s="94" t="n"/>
      <c r="V15" s="94" t="n"/>
      <c r="W15" s="94" t="n"/>
      <c r="X15" s="94" t="n"/>
      <c r="Y15" s="94" t="n"/>
      <c r="Z15" s="60" t="n"/>
      <c r="AA15" s="60" t="n"/>
      <c r="AB15" s="94" t="n"/>
      <c r="AC15" s="94" t="n"/>
      <c r="AD15" s="94" t="n"/>
      <c r="AE15" s="94" t="n"/>
      <c r="AF15" s="94" t="n"/>
      <c r="AG15" s="60" t="n"/>
      <c r="AH15" s="60" t="n"/>
      <c r="AI15" s="61" t="n"/>
      <c r="AJ15" s="62" t="n"/>
      <c r="AK15" s="63" t="n"/>
      <c r="AL15" s="60" t="n"/>
      <c r="AM15" s="60" t="n"/>
      <c r="AN15" s="64" t="n"/>
      <c r="AO15" s="64" t="n"/>
      <c r="AP15" s="64" t="n"/>
      <c r="AQ15" s="64" t="n"/>
      <c r="AR15" s="64" t="n"/>
      <c r="AS15" s="64" t="n"/>
      <c r="AT15" s="64" t="n"/>
      <c r="AU15" s="64" t="n"/>
      <c r="AV15" s="64" t="n"/>
      <c r="AW15" s="65" t="n"/>
      <c r="AX15" s="66" t="n"/>
      <c r="AY15" s="455" t="n"/>
      <c r="AZ15" s="67" t="n"/>
      <c r="BA15" s="66" t="n">
        <v>1</v>
      </c>
      <c r="BB15" s="66" t="n">
        <v>0</v>
      </c>
      <c r="BC15" s="66" t="n">
        <v>1.7</v>
      </c>
      <c r="BD15" s="66" t="n">
        <v>4</v>
      </c>
      <c r="BE15" s="66" t="n">
        <v>324.4</v>
      </c>
      <c r="BF15" s="24" t="inlineStr">
        <is>
          <t>الكترولوكس</t>
        </is>
      </c>
      <c r="BG15" s="68" t="inlineStr">
        <is>
          <t>القاهرة للصناعات المغذية غسالات</t>
        </is>
      </c>
      <c r="BH15" s="68" t="inlineStr">
        <is>
          <t>p0000001719080</t>
        </is>
      </c>
      <c r="BI15" s="68" t="n"/>
      <c r="BJ15" s="68" t="n"/>
      <c r="BK15" s="68" t="n"/>
      <c r="BL15" s="68" t="n"/>
      <c r="BM15" s="68" t="n"/>
      <c r="BN15" s="68" t="n"/>
      <c r="BO15" s="68" t="n"/>
      <c r="BP15" s="68" t="n"/>
      <c r="BQ15" s="68" t="n"/>
      <c r="BR15" s="68" t="n"/>
      <c r="BS15" s="68" t="n"/>
      <c r="BT15" s="68" t="n"/>
      <c r="BU15" s="68" t="n"/>
      <c r="BV15" s="68" t="n"/>
      <c r="BW15" s="68" t="n"/>
      <c r="BX15" s="68" t="n"/>
      <c r="BY15" s="68" t="n"/>
      <c r="BZ15" s="68" t="n"/>
      <c r="CA15" s="68" t="n"/>
      <c r="CB15" s="68" t="n"/>
      <c r="CC15" s="68" t="n"/>
      <c r="CD15" s="68" t="n"/>
      <c r="CE15" s="68" t="n"/>
      <c r="CF15" s="68" t="n"/>
      <c r="CG15" s="68" t="n"/>
      <c r="CH15" s="68" t="n"/>
      <c r="CI15" s="68" t="n"/>
      <c r="CJ15" s="68" t="n"/>
      <c r="CK15" s="68" t="n"/>
      <c r="CL15" s="68" t="n"/>
      <c r="CM15" s="68" t="n"/>
      <c r="CN15" s="68" t="n"/>
      <c r="CO15" s="68" t="n"/>
      <c r="CP15" s="68" t="n"/>
      <c r="CQ15" s="68" t="n"/>
      <c r="CR15" s="68" t="n"/>
      <c r="CS15" s="68" t="n"/>
      <c r="CT15" s="68" t="n"/>
      <c r="CU15" s="68" t="n"/>
      <c r="CV15" s="68" t="n"/>
    </row>
    <row r="16" ht="31.5" customFormat="1" customHeight="1" s="69">
      <c r="A16" s="56" t="n">
        <v>2021</v>
      </c>
      <c r="B16" s="57" t="n">
        <v>2</v>
      </c>
      <c r="C16" s="454" t="n"/>
      <c r="D16" s="57" t="n"/>
      <c r="E16" s="57" t="n"/>
      <c r="F16" s="58" t="n"/>
      <c r="G16" s="59" t="n"/>
      <c r="H16" s="59" t="n"/>
      <c r="I16" s="59" t="n"/>
      <c r="J16" s="59" t="n"/>
      <c r="K16" s="153" t="n"/>
      <c r="L16" s="154" t="n"/>
      <c r="M16" s="155" t="n"/>
      <c r="N16" s="94" t="n"/>
      <c r="O16" s="94" t="n"/>
      <c r="P16" s="94" t="n"/>
      <c r="Q16" s="94" t="n"/>
      <c r="R16" s="94" t="n"/>
      <c r="S16" s="60" t="n"/>
      <c r="T16" s="60" t="n"/>
      <c r="U16" s="94" t="n"/>
      <c r="V16" s="94" t="n"/>
      <c r="W16" s="94" t="n"/>
      <c r="X16" s="94" t="n"/>
      <c r="Y16" s="94" t="n"/>
      <c r="Z16" s="60" t="n"/>
      <c r="AA16" s="60" t="n"/>
      <c r="AB16" s="94" t="n"/>
      <c r="AC16" s="94" t="n"/>
      <c r="AD16" s="94" t="n"/>
      <c r="AE16" s="94" t="n"/>
      <c r="AF16" s="94" t="n"/>
      <c r="AG16" s="60" t="n"/>
      <c r="AH16" s="60" t="n"/>
      <c r="AI16" s="61" t="n"/>
      <c r="AJ16" s="62" t="n"/>
      <c r="AK16" s="63" t="n"/>
      <c r="AL16" s="60" t="n"/>
      <c r="AM16" s="60" t="n"/>
      <c r="AN16" s="64" t="n"/>
      <c r="AO16" s="64" t="n"/>
      <c r="AP16" s="64" t="n"/>
      <c r="AQ16" s="64" t="n"/>
      <c r="AR16" s="64" t="n"/>
      <c r="AS16" s="64" t="n"/>
      <c r="AT16" s="64" t="n"/>
      <c r="AU16" s="64" t="n"/>
      <c r="AV16" s="64" t="n"/>
      <c r="AW16" s="65" t="n"/>
      <c r="AX16" s="66" t="n"/>
      <c r="AY16" s="455" t="n"/>
      <c r="AZ16" s="67" t="n"/>
      <c r="BA16" s="66" t="n">
        <v>1</v>
      </c>
      <c r="BB16" s="66" t="n">
        <v>0</v>
      </c>
      <c r="BC16" s="66" t="n">
        <v>3.1</v>
      </c>
      <c r="BD16" s="66" t="n">
        <v>2.4</v>
      </c>
      <c r="BE16" s="66" t="n">
        <v>177.4</v>
      </c>
      <c r="BF16" s="24" t="inlineStr">
        <is>
          <t>الكترولوكس</t>
        </is>
      </c>
      <c r="BG16" s="68" t="inlineStr">
        <is>
          <t>القاهرة للصناعات المغذية غسالات</t>
        </is>
      </c>
      <c r="BH16" s="68" t="inlineStr">
        <is>
          <t>1.63E+13</t>
        </is>
      </c>
      <c r="BI16" s="68" t="n"/>
      <c r="BJ16" s="68" t="n"/>
      <c r="BK16" s="68" t="n"/>
      <c r="BL16" s="68" t="n"/>
      <c r="BM16" s="68" t="n"/>
      <c r="BN16" s="68" t="n"/>
      <c r="BO16" s="68" t="n"/>
      <c r="BP16" s="68" t="n"/>
      <c r="BQ16" s="68" t="n"/>
      <c r="BR16" s="68" t="n"/>
      <c r="BS16" s="68" t="n"/>
      <c r="BT16" s="68" t="n"/>
      <c r="BU16" s="68" t="n"/>
      <c r="BV16" s="68" t="n"/>
      <c r="BW16" s="68" t="n"/>
      <c r="BX16" s="68" t="n"/>
      <c r="BY16" s="68" t="n"/>
      <c r="BZ16" s="68" t="n"/>
      <c r="CA16" s="68" t="n"/>
      <c r="CB16" s="68" t="n"/>
      <c r="CC16" s="68" t="n"/>
      <c r="CD16" s="68" t="n"/>
      <c r="CE16" s="68" t="n"/>
      <c r="CF16" s="68" t="n"/>
      <c r="CG16" s="68" t="n"/>
      <c r="CH16" s="68" t="n"/>
      <c r="CI16" s="68" t="n"/>
      <c r="CJ16" s="68" t="n"/>
      <c r="CK16" s="68" t="n"/>
      <c r="CL16" s="68" t="n"/>
      <c r="CM16" s="68" t="n"/>
      <c r="CN16" s="68" t="n"/>
      <c r="CO16" s="68" t="n"/>
      <c r="CP16" s="68" t="n"/>
      <c r="CQ16" s="68" t="n"/>
      <c r="CR16" s="68" t="n"/>
      <c r="CS16" s="68" t="n"/>
      <c r="CT16" s="68" t="n"/>
      <c r="CU16" s="68" t="n"/>
      <c r="CV16" s="68" t="n"/>
    </row>
    <row r="17" ht="31.5" customFormat="1" customHeight="1" s="69">
      <c r="A17" s="56" t="n">
        <v>2021</v>
      </c>
      <c r="B17" s="57" t="n">
        <v>2</v>
      </c>
      <c r="C17" s="454" t="n"/>
      <c r="D17" s="57" t="n"/>
      <c r="E17" s="57" t="n"/>
      <c r="F17" s="58" t="n"/>
      <c r="G17" s="59" t="n"/>
      <c r="H17" s="59" t="n"/>
      <c r="I17" s="59" t="n"/>
      <c r="J17" s="59" t="n"/>
      <c r="K17" s="153" t="n"/>
      <c r="L17" s="154" t="n"/>
      <c r="M17" s="155" t="n"/>
      <c r="N17" s="94" t="n"/>
      <c r="O17" s="94" t="n"/>
      <c r="P17" s="94" t="n"/>
      <c r="Q17" s="94" t="n"/>
      <c r="R17" s="94" t="n"/>
      <c r="S17" s="60" t="n"/>
      <c r="T17" s="60" t="n"/>
      <c r="U17" s="94" t="n"/>
      <c r="V17" s="94" t="n"/>
      <c r="W17" s="94" t="n"/>
      <c r="X17" s="94" t="n"/>
      <c r="Y17" s="94" t="n"/>
      <c r="Z17" s="60" t="n"/>
      <c r="AA17" s="60" t="n"/>
      <c r="AB17" s="94" t="n"/>
      <c r="AC17" s="94" t="n"/>
      <c r="AD17" s="94" t="n"/>
      <c r="AE17" s="94" t="n"/>
      <c r="AF17" s="94" t="n"/>
      <c r="AG17" s="60" t="n"/>
      <c r="AH17" s="60" t="n"/>
      <c r="AI17" s="61" t="n"/>
      <c r="AJ17" s="62" t="n"/>
      <c r="AK17" s="63" t="n"/>
      <c r="AL17" s="60" t="n"/>
      <c r="AM17" s="60" t="n"/>
      <c r="AN17" s="64" t="n"/>
      <c r="AO17" s="64" t="n"/>
      <c r="AP17" s="64" t="n"/>
      <c r="AQ17" s="64" t="n"/>
      <c r="AR17" s="64" t="n"/>
      <c r="AS17" s="64" t="n"/>
      <c r="AT17" s="64" t="n"/>
      <c r="AU17" s="64" t="n"/>
      <c r="AV17" s="64" t="n"/>
      <c r="AW17" s="65" t="n"/>
      <c r="AX17" s="66" t="n"/>
      <c r="AY17" s="455" t="n"/>
      <c r="AZ17" s="67" t="n"/>
      <c r="BA17" s="66" t="n">
        <v>1</v>
      </c>
      <c r="BB17" s="66" t="n">
        <v>0.1</v>
      </c>
      <c r="BC17" s="66" t="n">
        <v>3.8</v>
      </c>
      <c r="BD17" s="66" t="n">
        <v>2.2</v>
      </c>
      <c r="BE17" s="66" t="n">
        <v>148.5</v>
      </c>
      <c r="BF17" s="24" t="inlineStr">
        <is>
          <t>الكترولوكس</t>
        </is>
      </c>
      <c r="BG17" s="68" t="inlineStr">
        <is>
          <t>القاهرة للصناعات المغذية غسالات</t>
        </is>
      </c>
      <c r="BH17" s="68" t="inlineStr">
        <is>
          <t>1.63E+13</t>
        </is>
      </c>
      <c r="BI17" s="68" t="n"/>
      <c r="BJ17" s="68" t="n"/>
      <c r="BK17" s="68" t="n"/>
      <c r="BL17" s="68" t="n"/>
      <c r="BM17" s="68" t="n"/>
      <c r="BN17" s="68" t="n"/>
      <c r="BO17" s="68" t="n"/>
      <c r="BP17" s="68" t="n"/>
      <c r="BQ17" s="68" t="n"/>
      <c r="BR17" s="68" t="n"/>
      <c r="BS17" s="68" t="n"/>
      <c r="BT17" s="68" t="n"/>
      <c r="BU17" s="68" t="n"/>
      <c r="BV17" s="68" t="n"/>
      <c r="BW17" s="68" t="n"/>
      <c r="BX17" s="68" t="n"/>
      <c r="BY17" s="68" t="n"/>
      <c r="BZ17" s="68" t="n"/>
      <c r="CA17" s="68" t="n"/>
      <c r="CB17" s="68" t="n"/>
      <c r="CC17" s="68" t="n"/>
      <c r="CD17" s="68" t="n"/>
      <c r="CE17" s="68" t="n"/>
      <c r="CF17" s="68" t="n"/>
      <c r="CG17" s="68" t="n"/>
      <c r="CH17" s="68" t="n"/>
      <c r="CI17" s="68" t="n"/>
      <c r="CJ17" s="68" t="n"/>
      <c r="CK17" s="68" t="n"/>
      <c r="CL17" s="68" t="n"/>
      <c r="CM17" s="68" t="n"/>
      <c r="CN17" s="68" t="n"/>
      <c r="CO17" s="68" t="n"/>
      <c r="CP17" s="68" t="n"/>
      <c r="CQ17" s="68" t="n"/>
      <c r="CR17" s="68" t="n"/>
      <c r="CS17" s="68" t="n"/>
      <c r="CT17" s="68" t="n"/>
      <c r="CU17" s="68" t="n"/>
      <c r="CV17" s="68" t="n"/>
    </row>
    <row r="18" ht="31.5" customFormat="1" customHeight="1" s="69">
      <c r="A18" s="56" t="n">
        <v>2021</v>
      </c>
      <c r="B18" s="57" t="n">
        <v>2</v>
      </c>
      <c r="C18" s="454" t="n"/>
      <c r="D18" s="57" t="n"/>
      <c r="E18" s="57" t="n"/>
      <c r="F18" s="58" t="n"/>
      <c r="G18" s="59" t="n"/>
      <c r="H18" s="59" t="n"/>
      <c r="I18" s="59" t="n"/>
      <c r="J18" s="59" t="n"/>
      <c r="K18" s="153" t="n"/>
      <c r="L18" s="154" t="n"/>
      <c r="M18" s="155" t="n"/>
      <c r="N18" s="94" t="n"/>
      <c r="O18" s="94" t="n"/>
      <c r="P18" s="94" t="n"/>
      <c r="Q18" s="94" t="n"/>
      <c r="R18" s="94" t="n"/>
      <c r="S18" s="60" t="n"/>
      <c r="T18" s="60" t="n"/>
      <c r="U18" s="94" t="n"/>
      <c r="V18" s="94" t="n"/>
      <c r="W18" s="94" t="n"/>
      <c r="X18" s="94" t="n"/>
      <c r="Y18" s="94" t="n"/>
      <c r="Z18" s="60" t="n"/>
      <c r="AA18" s="60" t="n"/>
      <c r="AB18" s="94" t="n"/>
      <c r="AC18" s="94" t="n"/>
      <c r="AD18" s="94" t="n"/>
      <c r="AE18" s="94" t="n"/>
      <c r="AF18" s="94" t="n"/>
      <c r="AG18" s="60" t="n"/>
      <c r="AH18" s="60" t="n"/>
      <c r="AI18" s="61" t="n"/>
      <c r="AJ18" s="62" t="n"/>
      <c r="AK18" s="63" t="n"/>
      <c r="AL18" s="60" t="n"/>
      <c r="AM18" s="60" t="n"/>
      <c r="AN18" s="64" t="n"/>
      <c r="AO18" s="64" t="n"/>
      <c r="AP18" s="64" t="n"/>
      <c r="AQ18" s="64" t="n"/>
      <c r="AR18" s="64" t="n"/>
      <c r="AS18" s="64" t="n"/>
      <c r="AT18" s="64" t="n"/>
      <c r="AU18" s="64" t="n"/>
      <c r="AV18" s="64" t="n"/>
      <c r="AW18" s="65" t="n"/>
      <c r="AX18" s="66" t="n"/>
      <c r="AY18" s="455" t="n"/>
      <c r="AZ18" s="67" t="n"/>
      <c r="BA18" s="66" t="n"/>
      <c r="BB18" s="66" t="n">
        <v>0.1</v>
      </c>
      <c r="BC18" s="66" t="n">
        <v>4</v>
      </c>
      <c r="BD18" s="66" t="n">
        <v>5.1</v>
      </c>
      <c r="BE18" s="66" t="n">
        <v>151.7</v>
      </c>
      <c r="BF18" s="24" t="inlineStr">
        <is>
          <t>الكترولوكس</t>
        </is>
      </c>
      <c r="BG18" s="68" t="inlineStr">
        <is>
          <t>القاهرة للصناعات المغذية غسالات</t>
        </is>
      </c>
      <c r="BH18" s="68" t="inlineStr">
        <is>
          <t>1.63E+13</t>
        </is>
      </c>
      <c r="BI18" s="68" t="n"/>
      <c r="BJ18" s="68" t="n"/>
      <c r="BK18" s="68" t="n"/>
      <c r="BL18" s="68" t="n"/>
      <c r="BM18" s="68" t="n"/>
      <c r="BN18" s="68" t="n"/>
      <c r="BO18" s="68" t="n"/>
      <c r="BP18" s="68" t="n"/>
      <c r="BQ18" s="68" t="n"/>
      <c r="BR18" s="68" t="n"/>
      <c r="BS18" s="68" t="n"/>
      <c r="BT18" s="68" t="n"/>
      <c r="BU18" s="68" t="n"/>
      <c r="BV18" s="68" t="n"/>
      <c r="BW18" s="68" t="n"/>
      <c r="BX18" s="68" t="n"/>
      <c r="BY18" s="68" t="n"/>
      <c r="BZ18" s="68" t="n"/>
      <c r="CA18" s="68" t="n"/>
      <c r="CB18" s="68" t="n"/>
      <c r="CC18" s="68" t="n"/>
      <c r="CD18" s="68" t="n"/>
      <c r="CE18" s="68" t="n"/>
      <c r="CF18" s="68" t="n"/>
      <c r="CG18" s="68" t="n"/>
      <c r="CH18" s="68" t="n"/>
      <c r="CI18" s="68" t="n"/>
      <c r="CJ18" s="68" t="n"/>
      <c r="CK18" s="68" t="n"/>
      <c r="CL18" s="68" t="n"/>
      <c r="CM18" s="68" t="n"/>
      <c r="CN18" s="68" t="n"/>
      <c r="CO18" s="68" t="n"/>
      <c r="CP18" s="68" t="n"/>
      <c r="CQ18" s="68" t="n"/>
      <c r="CR18" s="68" t="n"/>
      <c r="CS18" s="68" t="n"/>
      <c r="CT18" s="68" t="n"/>
      <c r="CU18" s="68" t="n"/>
      <c r="CV18" s="68" t="n"/>
    </row>
    <row r="19" ht="31.5" customFormat="1" customHeight="1" s="69">
      <c r="A19" s="56" t="n">
        <v>2021</v>
      </c>
      <c r="B19" s="57" t="n">
        <v>2</v>
      </c>
      <c r="C19" s="454" t="n"/>
      <c r="D19" s="57" t="n"/>
      <c r="E19" s="57" t="n"/>
      <c r="F19" s="58" t="n"/>
      <c r="G19" s="59" t="n"/>
      <c r="H19" s="59" t="n"/>
      <c r="I19" s="59" t="n"/>
      <c r="J19" s="59" t="n"/>
      <c r="K19" s="153" t="n"/>
      <c r="L19" s="154" t="n"/>
      <c r="M19" s="155" t="n"/>
      <c r="N19" s="94" t="n"/>
      <c r="O19" s="94" t="n"/>
      <c r="P19" s="94" t="n"/>
      <c r="Q19" s="94" t="n"/>
      <c r="R19" s="94" t="n"/>
      <c r="S19" s="60" t="n"/>
      <c r="T19" s="60" t="n"/>
      <c r="U19" s="94" t="n"/>
      <c r="V19" s="94" t="n"/>
      <c r="W19" s="94" t="n"/>
      <c r="X19" s="94" t="n"/>
      <c r="Y19" s="94" t="n"/>
      <c r="Z19" s="60" t="n"/>
      <c r="AA19" s="60" t="n"/>
      <c r="AB19" s="94" t="n"/>
      <c r="AC19" s="94" t="n"/>
      <c r="AD19" s="94" t="n"/>
      <c r="AE19" s="94" t="n"/>
      <c r="AF19" s="94" t="n"/>
      <c r="AG19" s="60" t="n"/>
      <c r="AH19" s="60" t="n"/>
      <c r="AI19" s="61" t="n"/>
      <c r="AJ19" s="62" t="n"/>
      <c r="AK19" s="63" t="n"/>
      <c r="AL19" s="60" t="n"/>
      <c r="AM19" s="60" t="n"/>
      <c r="AN19" s="64" t="n"/>
      <c r="AO19" s="64" t="n"/>
      <c r="AP19" s="64" t="n"/>
      <c r="AQ19" s="64" t="n"/>
      <c r="AR19" s="64" t="n"/>
      <c r="AS19" s="64" t="n"/>
      <c r="AT19" s="64" t="n"/>
      <c r="AU19" s="64" t="n"/>
      <c r="AV19" s="64" t="n"/>
      <c r="AW19" s="65" t="n"/>
      <c r="AX19" s="66" t="n"/>
      <c r="AY19" s="455" t="n"/>
      <c r="AZ19" s="67" t="n"/>
      <c r="BA19" s="66" t="n"/>
      <c r="BB19" s="66" t="n">
        <v>0</v>
      </c>
      <c r="BC19" s="66" t="n">
        <v>0.5</v>
      </c>
      <c r="BD19" s="66" t="n">
        <v>3.1</v>
      </c>
      <c r="BE19" s="66" t="n">
        <v>126.2</v>
      </c>
      <c r="BF19" s="24" t="inlineStr">
        <is>
          <t>مشتل اسنا</t>
        </is>
      </c>
      <c r="BG19" s="68" t="inlineStr">
        <is>
          <t>مشتل اسنا</t>
        </is>
      </c>
      <c r="BH19" s="68" t="n"/>
      <c r="BI19" s="68" t="n"/>
      <c r="BJ19" s="68" t="n"/>
      <c r="BK19" s="68" t="n"/>
      <c r="BL19" s="68" t="n"/>
      <c r="BM19" s="68" t="n"/>
      <c r="BN19" s="68" t="n"/>
      <c r="BO19" s="68" t="n"/>
      <c r="BP19" s="68" t="n"/>
      <c r="BQ19" s="68" t="n"/>
      <c r="BR19" s="68" t="n"/>
      <c r="BS19" s="68" t="n"/>
      <c r="BT19" s="68" t="n"/>
      <c r="BU19" s="68" t="n"/>
      <c r="BV19" s="68" t="n"/>
      <c r="BW19" s="68" t="n"/>
      <c r="BX19" s="68" t="n"/>
      <c r="BY19" s="68" t="n"/>
      <c r="BZ19" s="68" t="n"/>
      <c r="CA19" s="68" t="n"/>
      <c r="CB19" s="68" t="n"/>
      <c r="CC19" s="68" t="n"/>
      <c r="CD19" s="68" t="n"/>
      <c r="CE19" s="68" t="n"/>
      <c r="CF19" s="68" t="n"/>
      <c r="CG19" s="68" t="n"/>
      <c r="CH19" s="68" t="n"/>
      <c r="CI19" s="68" t="n"/>
      <c r="CJ19" s="68" t="n"/>
      <c r="CK19" s="68" t="n"/>
      <c r="CL19" s="68" t="n"/>
      <c r="CM19" s="68" t="n"/>
      <c r="CN19" s="68" t="n"/>
      <c r="CO19" s="68" t="n"/>
      <c r="CP19" s="68" t="n"/>
      <c r="CQ19" s="68" t="n"/>
      <c r="CR19" s="68" t="n"/>
      <c r="CS19" s="68" t="n"/>
      <c r="CT19" s="68" t="n"/>
      <c r="CU19" s="68" t="n"/>
      <c r="CV19" s="68" t="n"/>
    </row>
    <row r="20" ht="31.5" customFormat="1" customHeight="1" s="69">
      <c r="A20" s="56" t="n">
        <v>2021</v>
      </c>
      <c r="B20" s="57" t="n">
        <v>2</v>
      </c>
      <c r="C20" s="454" t="n"/>
      <c r="D20" s="57" t="n"/>
      <c r="E20" s="57" t="n"/>
      <c r="F20" s="58" t="n"/>
      <c r="G20" s="59" t="n"/>
      <c r="H20" s="59" t="n"/>
      <c r="I20" s="59" t="n"/>
      <c r="J20" s="59" t="n"/>
      <c r="K20" s="153" t="n"/>
      <c r="L20" s="154" t="n"/>
      <c r="M20" s="155" t="n"/>
      <c r="N20" s="94" t="n"/>
      <c r="O20" s="94" t="n"/>
      <c r="P20" s="94" t="n"/>
      <c r="Q20" s="94" t="n"/>
      <c r="R20" s="94" t="n"/>
      <c r="S20" s="60" t="n"/>
      <c r="T20" s="60" t="n"/>
      <c r="U20" s="94" t="n"/>
      <c r="V20" s="94" t="n"/>
      <c r="W20" s="94" t="n"/>
      <c r="X20" s="94" t="n"/>
      <c r="Y20" s="94" t="n"/>
      <c r="Z20" s="60" t="n"/>
      <c r="AA20" s="60" t="n"/>
      <c r="AB20" s="94" t="n"/>
      <c r="AC20" s="94" t="n"/>
      <c r="AD20" s="94" t="n"/>
      <c r="AE20" s="94" t="n"/>
      <c r="AF20" s="94" t="n"/>
      <c r="AG20" s="60" t="n"/>
      <c r="AH20" s="60" t="n"/>
      <c r="AI20" s="61" t="n"/>
      <c r="AJ20" s="62" t="n"/>
      <c r="AK20" s="63" t="n"/>
      <c r="AL20" s="60" t="n"/>
      <c r="AM20" s="60" t="n"/>
      <c r="AN20" s="64" t="n"/>
      <c r="AO20" s="64" t="n"/>
      <c r="AP20" s="64" t="n"/>
      <c r="AQ20" s="64" t="n"/>
      <c r="AR20" s="64" t="n"/>
      <c r="AS20" s="64" t="n"/>
      <c r="AT20" s="64" t="n"/>
      <c r="AU20" s="64" t="n"/>
      <c r="AV20" s="64" t="n"/>
      <c r="AW20" s="65" t="n"/>
      <c r="AX20" s="66" t="n"/>
      <c r="AY20" s="455" t="n"/>
      <c r="AZ20" s="67" t="n"/>
      <c r="BA20" s="66" t="n"/>
      <c r="BB20" s="66" t="n">
        <v>0.1</v>
      </c>
      <c r="BC20" s="66" t="n">
        <v>1.7</v>
      </c>
      <c r="BD20" s="66" t="n">
        <v>25.1</v>
      </c>
      <c r="BE20" s="66" t="n">
        <v>841.9</v>
      </c>
      <c r="BF20" s="24" t="inlineStr">
        <is>
          <t>مشتل اسنا</t>
        </is>
      </c>
      <c r="BG20" s="68" t="inlineStr">
        <is>
          <t>مشتل اسنا</t>
        </is>
      </c>
      <c r="BH20" s="68" t="n"/>
      <c r="BI20" s="68" t="n"/>
      <c r="BJ20" s="68" t="n"/>
      <c r="BK20" s="68" t="n"/>
      <c r="BL20" s="68" t="n"/>
      <c r="BM20" s="68" t="n"/>
      <c r="BN20" s="68" t="n"/>
      <c r="BO20" s="68" t="n"/>
      <c r="BP20" s="68" t="n"/>
      <c r="BQ20" s="68" t="n"/>
      <c r="BR20" s="68" t="n"/>
      <c r="BS20" s="68" t="n"/>
      <c r="BT20" s="68" t="n"/>
      <c r="BU20" s="68" t="n"/>
      <c r="BV20" s="68" t="n"/>
      <c r="BW20" s="68" t="n"/>
      <c r="BX20" s="68" t="n"/>
      <c r="BY20" s="68" t="n"/>
      <c r="BZ20" s="68" t="n"/>
      <c r="CA20" s="68" t="n"/>
      <c r="CB20" s="68" t="n"/>
      <c r="CC20" s="68" t="n"/>
      <c r="CD20" s="68" t="n"/>
      <c r="CE20" s="68" t="n"/>
      <c r="CF20" s="68" t="n"/>
      <c r="CG20" s="68" t="n"/>
      <c r="CH20" s="68" t="n"/>
      <c r="CI20" s="68" t="n"/>
      <c r="CJ20" s="68" t="n"/>
      <c r="CK20" s="68" t="n"/>
      <c r="CL20" s="68" t="n"/>
      <c r="CM20" s="68" t="n"/>
      <c r="CN20" s="68" t="n"/>
      <c r="CO20" s="68" t="n"/>
      <c r="CP20" s="68" t="n"/>
      <c r="CQ20" s="68" t="n"/>
      <c r="CR20" s="68" t="n"/>
      <c r="CS20" s="68" t="n"/>
      <c r="CT20" s="68" t="n"/>
      <c r="CU20" s="68" t="n"/>
      <c r="CV20" s="68" t="n"/>
    </row>
    <row r="21" ht="31.5" customFormat="1" customHeight="1" s="69">
      <c r="A21" s="56" t="n">
        <v>2021</v>
      </c>
      <c r="B21" s="57" t="n">
        <v>2</v>
      </c>
      <c r="C21" s="454" t="n"/>
      <c r="D21" s="57" t="n"/>
      <c r="E21" s="57" t="n"/>
      <c r="F21" s="58" t="n"/>
      <c r="G21" s="59" t="n"/>
      <c r="H21" s="59" t="n"/>
      <c r="I21" s="59" t="n"/>
      <c r="J21" s="59" t="n"/>
      <c r="K21" s="153" t="n"/>
      <c r="L21" s="154" t="n"/>
      <c r="M21" s="155" t="n"/>
      <c r="N21" s="94" t="n"/>
      <c r="O21" s="94" t="n"/>
      <c r="P21" s="94" t="n"/>
      <c r="Q21" s="94" t="n"/>
      <c r="R21" s="94" t="n"/>
      <c r="S21" s="60" t="n"/>
      <c r="T21" s="60" t="n"/>
      <c r="U21" s="94" t="n"/>
      <c r="V21" s="94" t="n"/>
      <c r="W21" s="94" t="n"/>
      <c r="X21" s="94" t="n"/>
      <c r="Y21" s="94" t="n"/>
      <c r="Z21" s="60" t="n"/>
      <c r="AA21" s="60" t="n"/>
      <c r="AB21" s="94" t="n"/>
      <c r="AC21" s="94" t="n"/>
      <c r="AD21" s="94" t="n"/>
      <c r="AE21" s="94" t="n"/>
      <c r="AF21" s="94" t="n"/>
      <c r="AG21" s="60" t="n"/>
      <c r="AH21" s="60" t="n"/>
      <c r="AI21" s="61" t="n"/>
      <c r="AJ21" s="62" t="n"/>
      <c r="AK21" s="63" t="n"/>
      <c r="AL21" s="60" t="n"/>
      <c r="AM21" s="60" t="n"/>
      <c r="AN21" s="64" t="n"/>
      <c r="AO21" s="64" t="n"/>
      <c r="AP21" s="64" t="n"/>
      <c r="AQ21" s="64" t="n"/>
      <c r="AR21" s="64" t="n"/>
      <c r="AS21" s="64" t="n"/>
      <c r="AT21" s="64" t="n"/>
      <c r="AU21" s="64" t="n"/>
      <c r="AV21" s="64" t="n"/>
      <c r="AW21" s="65" t="n"/>
      <c r="AX21" s="66" t="n"/>
      <c r="AY21" s="455" t="n"/>
      <c r="AZ21" s="67" t="n"/>
      <c r="BA21" s="66" t="n">
        <v>1</v>
      </c>
      <c r="BB21" s="66" t="n">
        <v>0.1</v>
      </c>
      <c r="BC21" s="66" t="n">
        <v>13.7</v>
      </c>
      <c r="BD21" s="66" t="n">
        <v>1.4</v>
      </c>
      <c r="BE21" s="66" t="n">
        <v>173.7</v>
      </c>
      <c r="BF21" s="24" t="inlineStr">
        <is>
          <t>الكترولوكس</t>
        </is>
      </c>
      <c r="BG21" s="68" t="inlineStr">
        <is>
          <t>القاهرة للصناعات المغذية سخانات</t>
        </is>
      </c>
      <c r="BH21" s="68" t="n"/>
      <c r="BI21" s="68" t="n"/>
      <c r="BJ21" s="68" t="n"/>
      <c r="BK21" s="68" t="n"/>
      <c r="BL21" s="68" t="n"/>
      <c r="BM21" s="68" t="n"/>
      <c r="BN21" s="68" t="n"/>
      <c r="BO21" s="68" t="n"/>
      <c r="BP21" s="68" t="n"/>
      <c r="BQ21" s="68" t="n"/>
      <c r="BR21" s="68" t="n"/>
      <c r="BS21" s="68" t="n"/>
      <c r="BT21" s="68" t="n"/>
      <c r="BU21" s="68" t="n"/>
      <c r="BV21" s="68" t="n"/>
      <c r="BW21" s="68" t="n"/>
      <c r="BX21" s="68" t="n"/>
      <c r="BY21" s="68" t="n"/>
      <c r="BZ21" s="68" t="n"/>
      <c r="CA21" s="68" t="n"/>
      <c r="CB21" s="68" t="n"/>
      <c r="CC21" s="68" t="n"/>
      <c r="CD21" s="68" t="n"/>
      <c r="CE21" s="68" t="n"/>
      <c r="CF21" s="68" t="n"/>
      <c r="CG21" s="68" t="n"/>
      <c r="CH21" s="68" t="n"/>
      <c r="CI21" s="68" t="n"/>
      <c r="CJ21" s="68" t="n"/>
      <c r="CK21" s="68" t="n"/>
      <c r="CL21" s="68" t="n"/>
      <c r="CM21" s="68" t="n"/>
      <c r="CN21" s="68" t="n"/>
      <c r="CO21" s="68" t="n"/>
      <c r="CP21" s="68" t="n"/>
      <c r="CQ21" s="68" t="n"/>
      <c r="CR21" s="68" t="n"/>
      <c r="CS21" s="68" t="n"/>
      <c r="CT21" s="68" t="n"/>
      <c r="CU21" s="68" t="n"/>
      <c r="CV21" s="68" t="n"/>
    </row>
    <row r="22" ht="31.5" customFormat="1" customHeight="1" s="69">
      <c r="A22" s="56" t="n">
        <v>2021</v>
      </c>
      <c r="B22" s="57" t="n">
        <v>2</v>
      </c>
      <c r="C22" s="454" t="n"/>
      <c r="D22" s="57" t="n"/>
      <c r="E22" s="57" t="n"/>
      <c r="F22" s="58" t="n"/>
      <c r="G22" s="59" t="n"/>
      <c r="H22" s="59" t="n"/>
      <c r="I22" s="59" t="n"/>
      <c r="J22" s="59" t="n"/>
      <c r="K22" s="153" t="n"/>
      <c r="L22" s="154" t="n"/>
      <c r="M22" s="155" t="n"/>
      <c r="N22" s="94" t="n"/>
      <c r="O22" s="94" t="n"/>
      <c r="P22" s="94" t="n"/>
      <c r="Q22" s="94" t="n"/>
      <c r="R22" s="94" t="n"/>
      <c r="S22" s="60" t="n"/>
      <c r="T22" s="60" t="n"/>
      <c r="U22" s="94" t="n"/>
      <c r="V22" s="94" t="n"/>
      <c r="W22" s="94" t="n"/>
      <c r="X22" s="94" t="n"/>
      <c r="Y22" s="94" t="n"/>
      <c r="Z22" s="60" t="n"/>
      <c r="AA22" s="60" t="n"/>
      <c r="AB22" s="94" t="n"/>
      <c r="AC22" s="94" t="n"/>
      <c r="AD22" s="94" t="n"/>
      <c r="AE22" s="94" t="n"/>
      <c r="AF22" s="94" t="n"/>
      <c r="AG22" s="60" t="n"/>
      <c r="AH22" s="60" t="n"/>
      <c r="AI22" s="61" t="n"/>
      <c r="AJ22" s="62" t="n"/>
      <c r="AK22" s="63" t="n"/>
      <c r="AL22" s="60" t="n"/>
      <c r="AM22" s="60" t="n"/>
      <c r="AN22" s="64" t="n"/>
      <c r="AO22" s="64" t="n"/>
      <c r="AP22" s="64" t="n"/>
      <c r="AQ22" s="64" t="n"/>
      <c r="AR22" s="64" t="n"/>
      <c r="AS22" s="64" t="n"/>
      <c r="AT22" s="64" t="n"/>
      <c r="AU22" s="64" t="n"/>
      <c r="AV22" s="64" t="n"/>
      <c r="AW22" s="65" t="n"/>
      <c r="AX22" s="66" t="n"/>
      <c r="AY22" s="455" t="n"/>
      <c r="AZ22" s="67" t="n"/>
      <c r="BA22" s="66" t="n"/>
      <c r="BB22" s="66" t="n">
        <v>0</v>
      </c>
      <c r="BC22" s="66" t="n">
        <v>0.1</v>
      </c>
      <c r="BD22" s="66" t="n">
        <v>17.1</v>
      </c>
      <c r="BE22" s="66" t="n">
        <v>238.6</v>
      </c>
      <c r="BF22" s="24" t="inlineStr">
        <is>
          <t>الشركة العامة للخزف</t>
        </is>
      </c>
      <c r="BG22" s="68" t="inlineStr">
        <is>
          <t>الشركة العامة للخزف</t>
        </is>
      </c>
      <c r="BH22" s="68" t="n"/>
      <c r="BI22" s="68" t="n"/>
      <c r="BJ22" s="68" t="n"/>
      <c r="BK22" s="68" t="n"/>
      <c r="BL22" s="68" t="n"/>
      <c r="BM22" s="68" t="n"/>
      <c r="BN22" s="68" t="n"/>
      <c r="BO22" s="68" t="n"/>
      <c r="BP22" s="68" t="n"/>
      <c r="BQ22" s="68" t="n"/>
      <c r="BR22" s="68" t="n"/>
      <c r="BS22" s="68" t="n"/>
      <c r="BT22" s="68" t="n"/>
      <c r="BU22" s="68" t="n"/>
      <c r="BV22" s="68" t="n"/>
      <c r="BW22" s="68" t="n"/>
      <c r="BX22" s="68" t="n"/>
      <c r="BY22" s="68" t="n"/>
      <c r="BZ22" s="68" t="n"/>
      <c r="CA22" s="68" t="n"/>
      <c r="CB22" s="68" t="n"/>
      <c r="CC22" s="68" t="n"/>
      <c r="CD22" s="68" t="n"/>
      <c r="CE22" s="68" t="n"/>
      <c r="CF22" s="68" t="n"/>
      <c r="CG22" s="68" t="n"/>
      <c r="CH22" s="68" t="n"/>
      <c r="CI22" s="68" t="n"/>
      <c r="CJ22" s="68" t="n"/>
      <c r="CK22" s="68" t="n"/>
      <c r="CL22" s="68" t="n"/>
      <c r="CM22" s="68" t="n"/>
      <c r="CN22" s="68" t="n"/>
      <c r="CO22" s="68" t="n"/>
      <c r="CP22" s="68" t="n"/>
      <c r="CQ22" s="68" t="n"/>
      <c r="CR22" s="68" t="n"/>
      <c r="CS22" s="68" t="n"/>
      <c r="CT22" s="68" t="n"/>
      <c r="CU22" s="68" t="n"/>
      <c r="CV22" s="68" t="n"/>
    </row>
    <row r="23" ht="31.5" customFormat="1" customHeight="1" s="69">
      <c r="A23" s="56" t="n">
        <v>2021</v>
      </c>
      <c r="B23" s="57" t="n">
        <v>2</v>
      </c>
      <c r="C23" s="454" t="n"/>
      <c r="D23" s="57" t="n"/>
      <c r="E23" s="57" t="n"/>
      <c r="F23" s="58" t="n"/>
      <c r="G23" s="59" t="n"/>
      <c r="H23" s="59" t="n"/>
      <c r="I23" s="59" t="n"/>
      <c r="J23" s="59" t="n"/>
      <c r="K23" s="153" t="n"/>
      <c r="L23" s="154" t="n"/>
      <c r="M23" s="155" t="n"/>
      <c r="N23" s="94" t="n"/>
      <c r="O23" s="94" t="n"/>
      <c r="P23" s="94" t="n"/>
      <c r="Q23" s="94" t="n"/>
      <c r="R23" s="94" t="n"/>
      <c r="S23" s="60" t="n"/>
      <c r="T23" s="60" t="n"/>
      <c r="U23" s="94" t="n"/>
      <c r="V23" s="94" t="n"/>
      <c r="W23" s="94" t="n"/>
      <c r="X23" s="94" t="n"/>
      <c r="Y23" s="94" t="n"/>
      <c r="Z23" s="60" t="n"/>
      <c r="AA23" s="60" t="n"/>
      <c r="AB23" s="94" t="n"/>
      <c r="AC23" s="94" t="n"/>
      <c r="AD23" s="94" t="n"/>
      <c r="AE23" s="94" t="n"/>
      <c r="AF23" s="94" t="n"/>
      <c r="AG23" s="60" t="n"/>
      <c r="AH23" s="60" t="n"/>
      <c r="AI23" s="61" t="n"/>
      <c r="AJ23" s="62" t="n"/>
      <c r="AK23" s="63" t="n"/>
      <c r="AL23" s="60" t="n"/>
      <c r="AM23" s="60" t="n"/>
      <c r="AN23" s="64" t="n"/>
      <c r="AO23" s="64" t="n"/>
      <c r="AP23" s="64" t="n"/>
      <c r="AQ23" s="64" t="n"/>
      <c r="AR23" s="64" t="n"/>
      <c r="AS23" s="64" t="n"/>
      <c r="AT23" s="64" t="n"/>
      <c r="AU23" s="64" t="n"/>
      <c r="AV23" s="64" t="n"/>
      <c r="AW23" s="65" t="n"/>
      <c r="AX23" s="66" t="n"/>
      <c r="AY23" s="455" t="n"/>
      <c r="AZ23" s="67" t="n"/>
      <c r="BA23" s="66" t="n"/>
      <c r="BB23" s="66" t="n">
        <v>0</v>
      </c>
      <c r="BC23" s="66" t="n">
        <v>1.4</v>
      </c>
      <c r="BD23" s="66" t="n">
        <v>2</v>
      </c>
      <c r="BE23" s="66" t="n">
        <v>66.90000000000001</v>
      </c>
      <c r="BF23" s="24" t="inlineStr">
        <is>
          <t>الكترولوكس</t>
        </is>
      </c>
      <c r="BG23" s="68" t="inlineStr">
        <is>
          <t>القاهرة للصناعات المغذية بوتاجازات</t>
        </is>
      </c>
      <c r="BH23" s="68" t="inlineStr">
        <is>
          <t>808902001</t>
        </is>
      </c>
      <c r="BI23" s="68" t="n"/>
      <c r="BJ23" s="68" t="n"/>
      <c r="BK23" s="68" t="n"/>
      <c r="BL23" s="68" t="n"/>
      <c r="BM23" s="68" t="n"/>
      <c r="BN23" s="68" t="n"/>
      <c r="BO23" s="68" t="n"/>
      <c r="BP23" s="68" t="n"/>
      <c r="BQ23" s="68" t="n"/>
      <c r="BR23" s="68" t="n"/>
      <c r="BS23" s="68" t="n"/>
      <c r="BT23" s="68" t="n"/>
      <c r="BU23" s="68" t="n"/>
      <c r="BV23" s="68" t="n"/>
      <c r="BW23" s="68" t="n"/>
      <c r="BX23" s="68" t="n"/>
      <c r="BY23" s="68" t="n"/>
      <c r="BZ23" s="68" t="n"/>
      <c r="CA23" s="68" t="n"/>
      <c r="CB23" s="68" t="n"/>
      <c r="CC23" s="68" t="n"/>
      <c r="CD23" s="68" t="n"/>
      <c r="CE23" s="68" t="n"/>
      <c r="CF23" s="68" t="n"/>
      <c r="CG23" s="68" t="n"/>
      <c r="CH23" s="68" t="n"/>
      <c r="CI23" s="68" t="n"/>
      <c r="CJ23" s="68" t="n"/>
      <c r="CK23" s="68" t="n"/>
      <c r="CL23" s="68" t="n"/>
      <c r="CM23" s="68" t="n"/>
      <c r="CN23" s="68" t="n"/>
      <c r="CO23" s="68" t="n"/>
      <c r="CP23" s="68" t="n"/>
      <c r="CQ23" s="68" t="n"/>
      <c r="CR23" s="68" t="n"/>
      <c r="CS23" s="68" t="n"/>
      <c r="CT23" s="68" t="n"/>
      <c r="CU23" s="68" t="n"/>
      <c r="CV23" s="68" t="n"/>
    </row>
    <row r="24" ht="31.5" customFormat="1" customHeight="1" s="69">
      <c r="A24" s="56" t="n">
        <v>2021</v>
      </c>
      <c r="B24" s="57" t="n">
        <v>2</v>
      </c>
      <c r="C24" s="454" t="n"/>
      <c r="D24" s="57" t="n"/>
      <c r="E24" s="57" t="n"/>
      <c r="F24" s="58" t="n"/>
      <c r="G24" s="59" t="n"/>
      <c r="H24" s="59" t="n"/>
      <c r="I24" s="59" t="n"/>
      <c r="J24" s="59" t="n"/>
      <c r="K24" s="153" t="n"/>
      <c r="L24" s="154" t="n"/>
      <c r="M24" s="155" t="n"/>
      <c r="N24" s="94" t="n"/>
      <c r="O24" s="94" t="n"/>
      <c r="P24" s="94" t="n"/>
      <c r="Q24" s="94" t="n"/>
      <c r="R24" s="94" t="n"/>
      <c r="S24" s="60" t="n"/>
      <c r="T24" s="60" t="n"/>
      <c r="U24" s="94" t="n"/>
      <c r="V24" s="94" t="n"/>
      <c r="W24" s="94" t="n"/>
      <c r="X24" s="94" t="n"/>
      <c r="Y24" s="94" t="n"/>
      <c r="Z24" s="60" t="n"/>
      <c r="AA24" s="60" t="n"/>
      <c r="AB24" s="94" t="n"/>
      <c r="AC24" s="94" t="n"/>
      <c r="AD24" s="94" t="n"/>
      <c r="AE24" s="94" t="n"/>
      <c r="AF24" s="94" t="n"/>
      <c r="AG24" s="60" t="n"/>
      <c r="AH24" s="60" t="n"/>
      <c r="AI24" s="61" t="n"/>
      <c r="AJ24" s="62" t="n"/>
      <c r="AK24" s="63" t="n"/>
      <c r="AL24" s="60" t="n"/>
      <c r="AM24" s="60" t="n"/>
      <c r="AN24" s="64" t="n"/>
      <c r="AO24" s="64" t="n"/>
      <c r="AP24" s="64" t="n"/>
      <c r="AQ24" s="64" t="n"/>
      <c r="AR24" s="64" t="n"/>
      <c r="AS24" s="64" t="n"/>
      <c r="AT24" s="64" t="n"/>
      <c r="AU24" s="64" t="n"/>
      <c r="AV24" s="64" t="n"/>
      <c r="AW24" s="65" t="n"/>
      <c r="AX24" s="66" t="n"/>
      <c r="AY24" s="455" t="n"/>
      <c r="AZ24" s="67" t="n"/>
      <c r="BA24" s="66" t="n"/>
      <c r="BB24" s="66" t="n">
        <v>0</v>
      </c>
      <c r="BC24" s="66" t="n">
        <v>1.4</v>
      </c>
      <c r="BD24" s="66" t="n">
        <v>2</v>
      </c>
      <c r="BE24" s="66" t="n">
        <v>68.5</v>
      </c>
      <c r="BF24" s="24" t="inlineStr">
        <is>
          <t>الكترولوكس</t>
        </is>
      </c>
      <c r="BG24" s="68" t="inlineStr">
        <is>
          <t>القاهرة للصناعات المغذية بوتاجازات</t>
        </is>
      </c>
      <c r="BH24" s="68" t="inlineStr">
        <is>
          <t>808901901</t>
        </is>
      </c>
      <c r="BI24" s="68" t="n"/>
      <c r="BJ24" s="68" t="n"/>
      <c r="BK24" s="68" t="n"/>
      <c r="BL24" s="68" t="n"/>
      <c r="BM24" s="68" t="n"/>
      <c r="BN24" s="68" t="n"/>
      <c r="BO24" s="68" t="n"/>
      <c r="BP24" s="68" t="n"/>
      <c r="BQ24" s="68" t="n"/>
      <c r="BR24" s="68" t="n"/>
      <c r="BS24" s="68" t="n"/>
      <c r="BT24" s="68" t="n"/>
      <c r="BU24" s="68" t="n"/>
      <c r="BV24" s="68" t="n"/>
      <c r="BW24" s="68" t="n"/>
      <c r="BX24" s="68" t="n"/>
      <c r="BY24" s="68" t="n"/>
      <c r="BZ24" s="68" t="n"/>
      <c r="CA24" s="68" t="n"/>
      <c r="CB24" s="68" t="n"/>
      <c r="CC24" s="68" t="n"/>
      <c r="CD24" s="68" t="n"/>
      <c r="CE24" s="68" t="n"/>
      <c r="CF24" s="68" t="n"/>
      <c r="CG24" s="68" t="n"/>
      <c r="CH24" s="68" t="n"/>
      <c r="CI24" s="68" t="n"/>
      <c r="CJ24" s="68" t="n"/>
      <c r="CK24" s="68" t="n"/>
      <c r="CL24" s="68" t="n"/>
      <c r="CM24" s="68" t="n"/>
      <c r="CN24" s="68" t="n"/>
      <c r="CO24" s="68" t="n"/>
      <c r="CP24" s="68" t="n"/>
      <c r="CQ24" s="68" t="n"/>
      <c r="CR24" s="68" t="n"/>
      <c r="CS24" s="68" t="n"/>
      <c r="CT24" s="68" t="n"/>
      <c r="CU24" s="68" t="n"/>
      <c r="CV24" s="68" t="n"/>
    </row>
    <row r="25" ht="31.5" customFormat="1" customHeight="1" s="69">
      <c r="A25" s="56" t="n">
        <v>2021</v>
      </c>
      <c r="B25" s="57" t="n">
        <v>2</v>
      </c>
      <c r="C25" s="454" t="n"/>
      <c r="D25" s="57" t="n"/>
      <c r="E25" s="57" t="n"/>
      <c r="F25" s="58" t="n"/>
      <c r="G25" s="59" t="n"/>
      <c r="H25" s="59" t="n"/>
      <c r="I25" s="59" t="n"/>
      <c r="J25" s="59" t="n"/>
      <c r="K25" s="153" t="n"/>
      <c r="L25" s="154" t="n"/>
      <c r="M25" s="155" t="n"/>
      <c r="N25" s="94" t="n"/>
      <c r="O25" s="94" t="n"/>
      <c r="P25" s="94" t="n"/>
      <c r="Q25" s="94" t="n"/>
      <c r="R25" s="94" t="n"/>
      <c r="S25" s="60" t="n"/>
      <c r="T25" s="60" t="n"/>
      <c r="U25" s="94" t="n"/>
      <c r="V25" s="94" t="n"/>
      <c r="W25" s="94" t="n"/>
      <c r="X25" s="94" t="n"/>
      <c r="Y25" s="94" t="n"/>
      <c r="Z25" s="60" t="n"/>
      <c r="AA25" s="60" t="n"/>
      <c r="AB25" s="94" t="n"/>
      <c r="AC25" s="94" t="n"/>
      <c r="AD25" s="94" t="n"/>
      <c r="AE25" s="94" t="n"/>
      <c r="AF25" s="94" t="n"/>
      <c r="AG25" s="60" t="n"/>
      <c r="AH25" s="60" t="n"/>
      <c r="AI25" s="61" t="n"/>
      <c r="AJ25" s="62" t="n"/>
      <c r="AK25" s="63" t="n"/>
      <c r="AL25" s="60" t="n"/>
      <c r="AM25" s="60" t="n"/>
      <c r="AN25" s="64" t="n"/>
      <c r="AO25" s="64" t="n"/>
      <c r="AP25" s="64" t="n"/>
      <c r="AQ25" s="64" t="n"/>
      <c r="AR25" s="64" t="n"/>
      <c r="AS25" s="64" t="n"/>
      <c r="AT25" s="64" t="n"/>
      <c r="AU25" s="64" t="n"/>
      <c r="AV25" s="64" t="n"/>
      <c r="AW25" s="65" t="n"/>
      <c r="AX25" s="66" t="n"/>
      <c r="AY25" s="455" t="n"/>
      <c r="AZ25" s="67" t="n"/>
      <c r="BA25" s="66" t="n">
        <v>1</v>
      </c>
      <c r="BB25" s="66" t="n">
        <v>0.1</v>
      </c>
      <c r="BC25" s="66" t="n">
        <v>10.2</v>
      </c>
      <c r="BD25" s="66" t="n">
        <v>4.6</v>
      </c>
      <c r="BE25" s="66" t="n">
        <v>435.5</v>
      </c>
      <c r="BF25" s="24" t="inlineStr">
        <is>
          <t>الكترولوكس</t>
        </is>
      </c>
      <c r="BG25" s="68" t="inlineStr">
        <is>
          <t>القاهرة للصناعات المغذية سخانات</t>
        </is>
      </c>
      <c r="BH25" s="68" t="inlineStr">
        <is>
          <t>PHEWP0112</t>
        </is>
      </c>
      <c r="BI25" s="68" t="n"/>
      <c r="BJ25" s="68" t="n"/>
      <c r="BK25" s="68" t="n"/>
      <c r="BL25" s="68" t="n"/>
      <c r="BM25" s="68" t="n"/>
      <c r="BN25" s="68" t="n"/>
      <c r="BO25" s="68" t="n"/>
      <c r="BP25" s="68" t="n"/>
      <c r="BQ25" s="68" t="n"/>
      <c r="BR25" s="68" t="n"/>
      <c r="BS25" s="68" t="n"/>
      <c r="BT25" s="68" t="n"/>
      <c r="BU25" s="68" t="n"/>
      <c r="BV25" s="68" t="n"/>
      <c r="BW25" s="68" t="n"/>
      <c r="BX25" s="68" t="n"/>
      <c r="BY25" s="68" t="n"/>
      <c r="BZ25" s="68" t="n"/>
      <c r="CA25" s="68" t="n"/>
      <c r="CB25" s="68" t="n"/>
      <c r="CC25" s="68" t="n"/>
      <c r="CD25" s="68" t="n"/>
      <c r="CE25" s="68" t="n"/>
      <c r="CF25" s="68" t="n"/>
      <c r="CG25" s="68" t="n"/>
      <c r="CH25" s="68" t="n"/>
      <c r="CI25" s="68" t="n"/>
      <c r="CJ25" s="68" t="n"/>
      <c r="CK25" s="68" t="n"/>
      <c r="CL25" s="68" t="n"/>
      <c r="CM25" s="68" t="n"/>
      <c r="CN25" s="68" t="n"/>
      <c r="CO25" s="68" t="n"/>
      <c r="CP25" s="68" t="n"/>
      <c r="CQ25" s="68" t="n"/>
      <c r="CR25" s="68" t="n"/>
      <c r="CS25" s="68" t="n"/>
      <c r="CT25" s="68" t="n"/>
      <c r="CU25" s="68" t="n"/>
      <c r="CV25" s="68" t="n"/>
    </row>
    <row r="26" ht="31.5" customFormat="1" customHeight="1" s="69">
      <c r="A26" s="56" t="n">
        <v>2021</v>
      </c>
      <c r="B26" s="57" t="n">
        <v>2</v>
      </c>
      <c r="C26" s="454" t="n"/>
      <c r="D26" s="57" t="n"/>
      <c r="E26" s="57" t="n"/>
      <c r="F26" s="58" t="n"/>
      <c r="G26" s="59" t="n"/>
      <c r="H26" s="59" t="n"/>
      <c r="I26" s="59" t="n"/>
      <c r="J26" s="59" t="n"/>
      <c r="K26" s="153" t="n"/>
      <c r="L26" s="154" t="n"/>
      <c r="M26" s="155" t="n"/>
      <c r="N26" s="94" t="n"/>
      <c r="O26" s="94" t="n"/>
      <c r="P26" s="94" t="n"/>
      <c r="Q26" s="94" t="n"/>
      <c r="R26" s="94" t="n"/>
      <c r="S26" s="60" t="n"/>
      <c r="T26" s="60" t="n"/>
      <c r="U26" s="94" t="n"/>
      <c r="V26" s="94" t="n"/>
      <c r="W26" s="94" t="n"/>
      <c r="X26" s="94" t="n"/>
      <c r="Y26" s="94" t="n"/>
      <c r="Z26" s="60" t="n"/>
      <c r="AA26" s="60" t="n"/>
      <c r="AB26" s="94" t="n"/>
      <c r="AC26" s="94" t="n"/>
      <c r="AD26" s="94" t="n"/>
      <c r="AE26" s="94" t="n"/>
      <c r="AF26" s="94" t="n"/>
      <c r="AG26" s="60" t="n"/>
      <c r="AH26" s="60" t="n"/>
      <c r="AI26" s="61" t="n"/>
      <c r="AJ26" s="62" t="n"/>
      <c r="AK26" s="63" t="n"/>
      <c r="AL26" s="60" t="n"/>
      <c r="AM26" s="60" t="n"/>
      <c r="AN26" s="64" t="n"/>
      <c r="AO26" s="64" t="n"/>
      <c r="AP26" s="64" t="n"/>
      <c r="AQ26" s="64" t="n"/>
      <c r="AR26" s="64" t="n"/>
      <c r="AS26" s="64" t="n"/>
      <c r="AT26" s="64" t="n"/>
      <c r="AU26" s="64" t="n"/>
      <c r="AV26" s="64" t="n"/>
      <c r="AW26" s="65" t="n"/>
      <c r="AX26" s="66" t="n"/>
      <c r="AY26" s="455" t="n"/>
      <c r="AZ26" s="67" t="n"/>
      <c r="BA26" s="66" t="n"/>
      <c r="BB26" s="66" t="n">
        <v>0</v>
      </c>
      <c r="BC26" s="66" t="n">
        <v>0.4</v>
      </c>
      <c r="BD26" s="66" t="n">
        <v>12</v>
      </c>
      <c r="BE26" s="66" t="n">
        <v>508.2</v>
      </c>
      <c r="BF26" s="24" t="inlineStr">
        <is>
          <t>LG</t>
        </is>
      </c>
      <c r="BG26" s="68" t="inlineStr">
        <is>
          <t>HE</t>
        </is>
      </c>
      <c r="BH26" s="68" t="inlineStr">
        <is>
          <t>MFZ66236702</t>
        </is>
      </c>
      <c r="BI26" s="68" t="n"/>
      <c r="BJ26" s="68" t="n"/>
      <c r="BK26" s="68" t="n"/>
      <c r="BL26" s="68" t="n"/>
      <c r="BM26" s="68" t="n"/>
      <c r="BN26" s="68" t="n"/>
      <c r="BO26" s="68" t="n"/>
      <c r="BP26" s="68" t="n"/>
      <c r="BQ26" s="68" t="n"/>
      <c r="BR26" s="68" t="n"/>
      <c r="BS26" s="68" t="n"/>
      <c r="BT26" s="68" t="n"/>
      <c r="BU26" s="68" t="n"/>
      <c r="BV26" s="68" t="n"/>
      <c r="BW26" s="68" t="n"/>
      <c r="BX26" s="68" t="n"/>
      <c r="BY26" s="68" t="n"/>
      <c r="BZ26" s="68" t="n"/>
      <c r="CA26" s="68" t="n"/>
      <c r="CB26" s="68" t="n"/>
      <c r="CC26" s="68" t="n"/>
      <c r="CD26" s="68" t="n"/>
      <c r="CE26" s="68" t="n"/>
      <c r="CF26" s="68" t="n"/>
      <c r="CG26" s="68" t="n"/>
      <c r="CH26" s="68" t="n"/>
      <c r="CI26" s="68" t="n"/>
      <c r="CJ26" s="68" t="n"/>
      <c r="CK26" s="68" t="n"/>
      <c r="CL26" s="68" t="n"/>
      <c r="CM26" s="68" t="n"/>
      <c r="CN26" s="68" t="n"/>
      <c r="CO26" s="68" t="n"/>
      <c r="CP26" s="68" t="n"/>
      <c r="CQ26" s="68" t="n"/>
      <c r="CR26" s="68" t="n"/>
      <c r="CS26" s="68" t="n"/>
      <c r="CT26" s="68" t="n"/>
      <c r="CU26" s="68" t="n"/>
      <c r="CV26" s="68" t="n"/>
    </row>
    <row r="27" ht="31.5" customFormat="1" customHeight="1" s="69">
      <c r="A27" s="56" t="n">
        <v>2021</v>
      </c>
      <c r="B27" s="57" t="n">
        <v>2</v>
      </c>
      <c r="C27" s="454" t="n"/>
      <c r="D27" s="57" t="n"/>
      <c r="E27" s="57" t="n"/>
      <c r="F27" s="58" t="n"/>
      <c r="G27" s="59" t="n"/>
      <c r="H27" s="59" t="n"/>
      <c r="I27" s="59" t="n"/>
      <c r="J27" s="59" t="n"/>
      <c r="K27" s="153" t="n"/>
      <c r="L27" s="154" t="n"/>
      <c r="M27" s="155" t="n"/>
      <c r="N27" s="94" t="n"/>
      <c r="O27" s="94" t="n"/>
      <c r="P27" s="94" t="n"/>
      <c r="Q27" s="94" t="n"/>
      <c r="R27" s="94" t="n"/>
      <c r="S27" s="60" t="n"/>
      <c r="T27" s="60" t="n"/>
      <c r="U27" s="94" t="n"/>
      <c r="V27" s="94" t="n"/>
      <c r="W27" s="94" t="n"/>
      <c r="X27" s="94" t="n"/>
      <c r="Y27" s="94" t="n"/>
      <c r="Z27" s="60" t="n"/>
      <c r="AA27" s="60" t="n"/>
      <c r="AB27" s="94" t="n"/>
      <c r="AC27" s="94" t="n"/>
      <c r="AD27" s="94" t="n"/>
      <c r="AE27" s="94" t="n"/>
      <c r="AF27" s="94" t="n"/>
      <c r="AG27" s="60" t="n"/>
      <c r="AH27" s="60" t="n"/>
      <c r="AI27" s="61" t="n"/>
      <c r="AJ27" s="62" t="n"/>
      <c r="AK27" s="63" t="n"/>
      <c r="AL27" s="60" t="n"/>
      <c r="AM27" s="60" t="n"/>
      <c r="AN27" s="64" t="n"/>
      <c r="AO27" s="64" t="n"/>
      <c r="AP27" s="64" t="n"/>
      <c r="AQ27" s="64" t="n"/>
      <c r="AR27" s="64" t="n"/>
      <c r="AS27" s="64" t="n"/>
      <c r="AT27" s="64" t="n"/>
      <c r="AU27" s="64" t="n"/>
      <c r="AV27" s="64" t="n"/>
      <c r="AW27" s="65" t="n"/>
      <c r="AX27" s="66" t="n"/>
      <c r="AY27" s="455" t="n"/>
      <c r="AZ27" s="67" t="n"/>
      <c r="BA27" s="66" t="n"/>
      <c r="BB27" s="66" t="n">
        <v>0.1</v>
      </c>
      <c r="BC27" s="66" t="n">
        <v>2.6</v>
      </c>
      <c r="BD27" s="66" t="n">
        <v>2.1</v>
      </c>
      <c r="BE27" s="66" t="n">
        <v>90.90000000000001</v>
      </c>
      <c r="BF27" s="24" t="inlineStr">
        <is>
          <t>LG</t>
        </is>
      </c>
      <c r="BG27" s="68" t="inlineStr">
        <is>
          <t>HE</t>
        </is>
      </c>
      <c r="BH27" s="68" t="inlineStr">
        <is>
          <t>MFZ66236702</t>
        </is>
      </c>
      <c r="BI27" s="68" t="inlineStr">
        <is>
          <t xml:space="preserve">mma </t>
        </is>
      </c>
      <c r="BJ27" s="68" t="n"/>
      <c r="BK27" s="68" t="n"/>
      <c r="BL27" s="68" t="n"/>
      <c r="BM27" s="68" t="n"/>
      <c r="BN27" s="68" t="n"/>
      <c r="BO27" s="68" t="n"/>
      <c r="BP27" s="68" t="n"/>
      <c r="BQ27" s="68" t="n"/>
      <c r="BR27" s="68" t="n"/>
      <c r="BS27" s="68" t="n"/>
      <c r="BT27" s="68" t="n"/>
      <c r="BU27" s="68" t="n"/>
      <c r="BV27" s="68" t="n"/>
      <c r="BW27" s="68" t="n"/>
      <c r="BX27" s="68" t="n"/>
      <c r="BY27" s="68" t="n"/>
      <c r="BZ27" s="68" t="n"/>
      <c r="CA27" s="68" t="n"/>
      <c r="CB27" s="68" t="n"/>
      <c r="CC27" s="68" t="n"/>
      <c r="CD27" s="68" t="n"/>
      <c r="CE27" s="68" t="n"/>
      <c r="CF27" s="68" t="n"/>
      <c r="CG27" s="68" t="n"/>
      <c r="CH27" s="68" t="n"/>
      <c r="CI27" s="68" t="n"/>
      <c r="CJ27" s="68" t="n"/>
      <c r="CK27" s="68" t="n"/>
      <c r="CL27" s="68" t="n"/>
      <c r="CM27" s="68" t="n"/>
      <c r="CN27" s="68" t="n"/>
      <c r="CO27" s="68" t="n"/>
      <c r="CP27" s="68" t="n"/>
      <c r="CQ27" s="68" t="n"/>
      <c r="CR27" s="68" t="n"/>
      <c r="CS27" s="68" t="n"/>
      <c r="CT27" s="68" t="n"/>
      <c r="CU27" s="68" t="n"/>
      <c r="CV27" s="68" t="n"/>
    </row>
    <row r="28" ht="31.5" customFormat="1" customHeight="1" s="69">
      <c r="A28" s="56" t="n">
        <v>2021</v>
      </c>
      <c r="B28" s="57" t="n">
        <v>2</v>
      </c>
      <c r="C28" s="454" t="n"/>
      <c r="D28" s="57" t="n"/>
      <c r="E28" s="57" t="n"/>
      <c r="F28" s="58" t="n"/>
      <c r="G28" s="59" t="n"/>
      <c r="H28" s="59" t="n"/>
      <c r="I28" s="59" t="n"/>
      <c r="J28" s="59" t="n"/>
      <c r="K28" s="153" t="n"/>
      <c r="L28" s="154" t="n"/>
      <c r="M28" s="155" t="n"/>
      <c r="N28" s="94" t="n"/>
      <c r="O28" s="94" t="n"/>
      <c r="P28" s="94" t="n"/>
      <c r="Q28" s="94" t="n"/>
      <c r="R28" s="94" t="n"/>
      <c r="S28" s="60" t="n"/>
      <c r="T28" s="60" t="n"/>
      <c r="U28" s="94" t="n"/>
      <c r="V28" s="94" t="n"/>
      <c r="W28" s="94" t="n"/>
      <c r="X28" s="94" t="n"/>
      <c r="Y28" s="94" t="n"/>
      <c r="Z28" s="60" t="n"/>
      <c r="AA28" s="60" t="n"/>
      <c r="AB28" s="94" t="n"/>
      <c r="AC28" s="94" t="n"/>
      <c r="AD28" s="94" t="n"/>
      <c r="AE28" s="94" t="n"/>
      <c r="AF28" s="94" t="n"/>
      <c r="AG28" s="60" t="n"/>
      <c r="AH28" s="60" t="n"/>
      <c r="AI28" s="61" t="n"/>
      <c r="AJ28" s="62" t="n"/>
      <c r="AK28" s="63" t="n"/>
      <c r="AL28" s="60" t="n"/>
      <c r="AM28" s="60" t="n"/>
      <c r="AN28" s="64" t="n"/>
      <c r="AO28" s="64" t="n"/>
      <c r="AP28" s="64" t="n"/>
      <c r="AQ28" s="64" t="n"/>
      <c r="AR28" s="64" t="n"/>
      <c r="AS28" s="64" t="n"/>
      <c r="AT28" s="64" t="n"/>
      <c r="AU28" s="64" t="n"/>
      <c r="AV28" s="64" t="n"/>
      <c r="AW28" s="65" t="n"/>
      <c r="AX28" s="66" t="n"/>
      <c r="AY28" s="455" t="n"/>
      <c r="AZ28" s="67" t="n"/>
      <c r="BA28" s="66" t="n">
        <v>1</v>
      </c>
      <c r="BB28" s="66" t="n">
        <v>0</v>
      </c>
      <c r="BC28" s="66" t="n">
        <v>5</v>
      </c>
      <c r="BD28" s="66" t="n">
        <v>4.9</v>
      </c>
      <c r="BE28" s="66" t="n">
        <v>592.6</v>
      </c>
      <c r="BF28" s="24" t="inlineStr">
        <is>
          <t>LG</t>
        </is>
      </c>
      <c r="BG28" s="68" t="inlineStr">
        <is>
          <t>HE</t>
        </is>
      </c>
      <c r="BH28" s="68" t="inlineStr">
        <is>
          <t>mfz66236501</t>
        </is>
      </c>
      <c r="BI28" s="68" t="inlineStr">
        <is>
          <t>mma</t>
        </is>
      </c>
      <c r="BJ28" s="68" t="n"/>
      <c r="BK28" s="68" t="n"/>
      <c r="BL28" s="68" t="n"/>
      <c r="BM28" s="68" t="n"/>
      <c r="BN28" s="68" t="n"/>
      <c r="BO28" s="68" t="n"/>
      <c r="BP28" s="68" t="n"/>
      <c r="BQ28" s="68" t="n"/>
      <c r="BR28" s="68" t="n"/>
      <c r="BS28" s="68" t="n"/>
      <c r="BT28" s="68" t="n"/>
      <c r="BU28" s="68" t="n"/>
      <c r="BV28" s="68" t="n"/>
      <c r="BW28" s="68" t="n"/>
      <c r="BX28" s="68" t="n"/>
      <c r="BY28" s="68" t="n"/>
      <c r="BZ28" s="68" t="n"/>
      <c r="CA28" s="68" t="n"/>
      <c r="CB28" s="68" t="n"/>
      <c r="CC28" s="68" t="n"/>
      <c r="CD28" s="68" t="n"/>
      <c r="CE28" s="68" t="n"/>
      <c r="CF28" s="68" t="n"/>
      <c r="CG28" s="68" t="n"/>
      <c r="CH28" s="68" t="n"/>
      <c r="CI28" s="68" t="n"/>
      <c r="CJ28" s="68" t="n"/>
      <c r="CK28" s="68" t="n"/>
      <c r="CL28" s="68" t="n"/>
      <c r="CM28" s="68" t="n"/>
      <c r="CN28" s="68" t="n"/>
      <c r="CO28" s="68" t="n"/>
      <c r="CP28" s="68" t="n"/>
      <c r="CQ28" s="68" t="n"/>
      <c r="CR28" s="68" t="n"/>
      <c r="CS28" s="68" t="n"/>
      <c r="CT28" s="68" t="n"/>
      <c r="CU28" s="68" t="n"/>
      <c r="CV28" s="68" t="n"/>
    </row>
    <row r="29" ht="31.5" customFormat="1" customHeight="1" s="69">
      <c r="A29" s="56" t="n">
        <v>2021</v>
      </c>
      <c r="B29" s="57" t="n">
        <v>2</v>
      </c>
      <c r="C29" s="454" t="n"/>
      <c r="D29" s="57" t="n"/>
      <c r="E29" s="57" t="n"/>
      <c r="F29" s="58" t="n"/>
      <c r="G29" s="59" t="n"/>
      <c r="H29" s="59" t="n"/>
      <c r="I29" s="59" t="n"/>
      <c r="J29" s="59" t="n"/>
      <c r="K29" s="153" t="n"/>
      <c r="L29" s="154" t="n"/>
      <c r="M29" s="155" t="n"/>
      <c r="N29" s="94" t="n"/>
      <c r="O29" s="94" t="n"/>
      <c r="P29" s="94" t="n"/>
      <c r="Q29" s="94" t="n"/>
      <c r="R29" s="94" t="n"/>
      <c r="S29" s="60" t="n"/>
      <c r="T29" s="60" t="n"/>
      <c r="U29" s="94" t="n"/>
      <c r="V29" s="94" t="n"/>
      <c r="W29" s="94" t="n"/>
      <c r="X29" s="94" t="n"/>
      <c r="Y29" s="94" t="n"/>
      <c r="Z29" s="60" t="n"/>
      <c r="AA29" s="60" t="n"/>
      <c r="AB29" s="94" t="n"/>
      <c r="AC29" s="94" t="n"/>
      <c r="AD29" s="94" t="n"/>
      <c r="AE29" s="94" t="n"/>
      <c r="AF29" s="94" t="n"/>
      <c r="AG29" s="60" t="n"/>
      <c r="AH29" s="60" t="n"/>
      <c r="AI29" s="61" t="n"/>
      <c r="AJ29" s="62" t="n"/>
      <c r="AK29" s="63" t="n"/>
      <c r="AL29" s="60" t="n"/>
      <c r="AM29" s="60" t="n"/>
      <c r="AN29" s="64" t="n"/>
      <c r="AO29" s="64" t="n"/>
      <c r="AP29" s="64" t="n"/>
      <c r="AQ29" s="64" t="n"/>
      <c r="AR29" s="64" t="n"/>
      <c r="AS29" s="64" t="n"/>
      <c r="AT29" s="64" t="n"/>
      <c r="AU29" s="64" t="n"/>
      <c r="AV29" s="64" t="n"/>
      <c r="AW29" s="65" t="n"/>
      <c r="AX29" s="66" t="n"/>
      <c r="AY29" s="455" t="n"/>
      <c r="AZ29" s="67" t="n"/>
      <c r="BA29" s="66" t="n"/>
      <c r="BB29" s="66" t="n">
        <v>0.1</v>
      </c>
      <c r="BC29" s="66" t="n">
        <v>7.3</v>
      </c>
      <c r="BD29" s="66" t="n">
        <v>1.6</v>
      </c>
      <c r="BE29" s="66" t="n">
        <v>87.8</v>
      </c>
      <c r="BF29" s="24" t="inlineStr">
        <is>
          <t>اطلانتيك</t>
        </is>
      </c>
      <c r="BG29" s="68" t="inlineStr">
        <is>
          <t>اطلانتيك</t>
        </is>
      </c>
      <c r="BH29" s="68" t="n"/>
      <c r="BI29" s="68" t="n"/>
      <c r="BJ29" s="68" t="n"/>
      <c r="BK29" s="68" t="n"/>
      <c r="BL29" s="68" t="n"/>
      <c r="BM29" s="68" t="n"/>
      <c r="BN29" s="68" t="n"/>
      <c r="BO29" s="68" t="n"/>
      <c r="BP29" s="68" t="n"/>
      <c r="BQ29" s="68" t="n"/>
      <c r="BR29" s="68" t="n"/>
      <c r="BS29" s="68" t="n"/>
      <c r="BT29" s="68" t="n"/>
      <c r="BU29" s="68" t="n"/>
      <c r="BV29" s="68" t="n"/>
      <c r="BW29" s="68" t="n"/>
      <c r="BX29" s="68" t="n"/>
      <c r="BY29" s="68" t="n"/>
      <c r="BZ29" s="68" t="n"/>
      <c r="CA29" s="68" t="n"/>
      <c r="CB29" s="68" t="n"/>
      <c r="CC29" s="68" t="n"/>
      <c r="CD29" s="68" t="n"/>
      <c r="CE29" s="68" t="n"/>
      <c r="CF29" s="68" t="n"/>
      <c r="CG29" s="68" t="n"/>
      <c r="CH29" s="68" t="n"/>
      <c r="CI29" s="68" t="n"/>
      <c r="CJ29" s="68" t="n"/>
      <c r="CK29" s="68" t="n"/>
      <c r="CL29" s="68" t="n"/>
      <c r="CM29" s="68" t="n"/>
      <c r="CN29" s="68" t="n"/>
      <c r="CO29" s="68" t="n"/>
      <c r="CP29" s="68" t="n"/>
      <c r="CQ29" s="68" t="n"/>
      <c r="CR29" s="68" t="n"/>
      <c r="CS29" s="68" t="n"/>
      <c r="CT29" s="68" t="n"/>
      <c r="CU29" s="68" t="n"/>
      <c r="CV29" s="68" t="n"/>
    </row>
    <row r="30" ht="31.5" customFormat="1" customHeight="1" s="69">
      <c r="A30" s="56" t="n">
        <v>2021</v>
      </c>
      <c r="B30" s="57" t="n">
        <v>2</v>
      </c>
      <c r="C30" s="454" t="n"/>
      <c r="D30" s="57" t="n"/>
      <c r="E30" s="57" t="n"/>
      <c r="F30" s="58" t="n"/>
      <c r="G30" s="59" t="n"/>
      <c r="H30" s="59" t="n"/>
      <c r="I30" s="59" t="n"/>
      <c r="J30" s="59" t="n"/>
      <c r="K30" s="153" t="n"/>
      <c r="L30" s="154" t="n"/>
      <c r="M30" s="155" t="n"/>
      <c r="N30" s="94" t="n"/>
      <c r="O30" s="94" t="n"/>
      <c r="P30" s="94" t="n"/>
      <c r="Q30" s="94" t="n"/>
      <c r="R30" s="94" t="n"/>
      <c r="S30" s="60" t="n"/>
      <c r="T30" s="60" t="n"/>
      <c r="U30" s="94" t="n"/>
      <c r="V30" s="94" t="n"/>
      <c r="W30" s="94" t="n"/>
      <c r="X30" s="94" t="n"/>
      <c r="Y30" s="94" t="n"/>
      <c r="Z30" s="60" t="n"/>
      <c r="AA30" s="60" t="n"/>
      <c r="AB30" s="94" t="n"/>
      <c r="AC30" s="94" t="n"/>
      <c r="AD30" s="94" t="n"/>
      <c r="AE30" s="94" t="n"/>
      <c r="AF30" s="94" t="n"/>
      <c r="AG30" s="60" t="n"/>
      <c r="AH30" s="60" t="n"/>
      <c r="AI30" s="61" t="n"/>
      <c r="AJ30" s="62" t="n"/>
      <c r="AK30" s="63" t="n"/>
      <c r="AL30" s="60" t="n"/>
      <c r="AM30" s="60" t="n"/>
      <c r="AN30" s="64" t="n"/>
      <c r="AO30" s="64" t="n"/>
      <c r="AP30" s="64" t="n"/>
      <c r="AQ30" s="64" t="n"/>
      <c r="AR30" s="64" t="n"/>
      <c r="AS30" s="64" t="n"/>
      <c r="AT30" s="64" t="n"/>
      <c r="AU30" s="64" t="n"/>
      <c r="AV30" s="64" t="n"/>
      <c r="AW30" s="65" t="n"/>
      <c r="AX30" s="66" t="n"/>
      <c r="AY30" s="455" t="n"/>
      <c r="AZ30" s="67" t="n"/>
      <c r="BA30" s="66" t="n"/>
      <c r="BB30" s="66" t="n">
        <v>0.1</v>
      </c>
      <c r="BC30" s="66" t="n">
        <v>6.1</v>
      </c>
      <c r="BD30" s="66" t="n">
        <v>1.5</v>
      </c>
      <c r="BE30" s="66" t="n">
        <v>78.5</v>
      </c>
      <c r="BF30" s="24" t="inlineStr">
        <is>
          <t>اطلانتيك</t>
        </is>
      </c>
      <c r="BG30" s="68" t="inlineStr">
        <is>
          <t>اطلانتيك</t>
        </is>
      </c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68" t="n"/>
      <c r="BR30" s="68" t="n"/>
      <c r="BS30" s="68" t="n"/>
      <c r="BT30" s="68" t="n"/>
      <c r="BU30" s="68" t="n"/>
      <c r="BV30" s="68" t="n"/>
      <c r="BW30" s="68" t="n"/>
      <c r="BX30" s="68" t="n"/>
      <c r="BY30" s="68" t="n"/>
      <c r="BZ30" s="68" t="n"/>
      <c r="CA30" s="68" t="n"/>
      <c r="CB30" s="68" t="n"/>
      <c r="CC30" s="68" t="n"/>
      <c r="CD30" s="68" t="n"/>
      <c r="CE30" s="68" t="n"/>
      <c r="CF30" s="68" t="n"/>
      <c r="CG30" s="68" t="n"/>
      <c r="CH30" s="68" t="n"/>
      <c r="CI30" s="68" t="n"/>
      <c r="CJ30" s="68" t="n"/>
      <c r="CK30" s="68" t="n"/>
      <c r="CL30" s="68" t="n"/>
      <c r="CM30" s="68" t="n"/>
      <c r="CN30" s="68" t="n"/>
      <c r="CO30" s="68" t="n"/>
      <c r="CP30" s="68" t="n"/>
      <c r="CQ30" s="68" t="n"/>
      <c r="CR30" s="68" t="n"/>
      <c r="CS30" s="68" t="n"/>
      <c r="CT30" s="68" t="n"/>
      <c r="CU30" s="68" t="n"/>
      <c r="CV30" s="68" t="n"/>
    </row>
    <row r="31" ht="31.5" customFormat="1" customHeight="1" s="69">
      <c r="A31" s="56" t="n">
        <v>2021</v>
      </c>
      <c r="B31" s="57" t="n">
        <v>2</v>
      </c>
      <c r="C31" s="454" t="n"/>
      <c r="D31" s="57" t="n"/>
      <c r="E31" s="57" t="n"/>
      <c r="F31" s="58" t="n"/>
      <c r="G31" s="59" t="n"/>
      <c r="H31" s="59" t="n"/>
      <c r="I31" s="59" t="n"/>
      <c r="J31" s="59" t="n"/>
      <c r="K31" s="153" t="n"/>
      <c r="L31" s="154" t="n"/>
      <c r="M31" s="155" t="n"/>
      <c r="N31" s="94" t="n"/>
      <c r="O31" s="94" t="n"/>
      <c r="P31" s="94" t="n"/>
      <c r="Q31" s="94" t="n"/>
      <c r="R31" s="94" t="n"/>
      <c r="S31" s="60" t="n"/>
      <c r="T31" s="60" t="n"/>
      <c r="U31" s="94" t="n"/>
      <c r="V31" s="94" t="n"/>
      <c r="W31" s="94" t="n"/>
      <c r="X31" s="94" t="n"/>
      <c r="Y31" s="94" t="n"/>
      <c r="Z31" s="60" t="n"/>
      <c r="AA31" s="60" t="n"/>
      <c r="AB31" s="94" t="n"/>
      <c r="AC31" s="94" t="n"/>
      <c r="AD31" s="94" t="n"/>
      <c r="AE31" s="94" t="n"/>
      <c r="AF31" s="94" t="n"/>
      <c r="AG31" s="60" t="n"/>
      <c r="AH31" s="60" t="n"/>
      <c r="AI31" s="61" t="n"/>
      <c r="AJ31" s="62" t="n"/>
      <c r="AK31" s="63" t="n"/>
      <c r="AL31" s="60" t="n"/>
      <c r="AM31" s="60" t="n"/>
      <c r="AN31" s="64" t="n"/>
      <c r="AO31" s="64" t="n"/>
      <c r="AP31" s="64" t="n"/>
      <c r="AQ31" s="64" t="n"/>
      <c r="AR31" s="64" t="n"/>
      <c r="AS31" s="64" t="n"/>
      <c r="AT31" s="64" t="n"/>
      <c r="AU31" s="64" t="n"/>
      <c r="AV31" s="64" t="n"/>
      <c r="AW31" s="65" t="n"/>
      <c r="AX31" s="66" t="n"/>
      <c r="AY31" s="455" t="n"/>
      <c r="AZ31" s="67" t="n"/>
      <c r="BA31" s="66" t="n">
        <v>1</v>
      </c>
      <c r="BB31" s="66" t="n">
        <v>0</v>
      </c>
      <c r="BC31" s="66" t="n">
        <v>4.9</v>
      </c>
      <c r="BD31" s="66" t="n">
        <v>0.5</v>
      </c>
      <c r="BE31" s="66" t="n">
        <v>124.5</v>
      </c>
      <c r="BF31" s="24" t="inlineStr">
        <is>
          <t>عملاء متنوعون</t>
        </is>
      </c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68" t="n"/>
      <c r="BR31" s="68" t="n"/>
      <c r="BS31" s="68" t="n"/>
      <c r="BT31" s="68" t="n"/>
      <c r="BU31" s="68" t="n"/>
      <c r="BV31" s="68" t="n"/>
      <c r="BW31" s="68" t="n"/>
      <c r="BX31" s="68" t="n"/>
      <c r="BY31" s="68" t="n"/>
      <c r="BZ31" s="68" t="n"/>
      <c r="CA31" s="68" t="n"/>
      <c r="CB31" s="68" t="n"/>
      <c r="CC31" s="68" t="n"/>
      <c r="CD31" s="68" t="n"/>
      <c r="CE31" s="68" t="n"/>
      <c r="CF31" s="68" t="n"/>
      <c r="CG31" s="68" t="n"/>
      <c r="CH31" s="68" t="n"/>
      <c r="CI31" s="68" t="n"/>
      <c r="CJ31" s="68" t="n"/>
      <c r="CK31" s="68" t="n"/>
      <c r="CL31" s="68" t="n"/>
      <c r="CM31" s="68" t="n"/>
      <c r="CN31" s="68" t="n"/>
      <c r="CO31" s="68" t="n"/>
      <c r="CP31" s="68" t="n"/>
      <c r="CQ31" s="68" t="n"/>
      <c r="CR31" s="68" t="n"/>
      <c r="CS31" s="68" t="n"/>
      <c r="CT31" s="68" t="n"/>
      <c r="CU31" s="68" t="n"/>
      <c r="CV31" s="68" t="n"/>
    </row>
    <row r="32" ht="31.5" customFormat="1" customHeight="1" s="69">
      <c r="A32" s="56" t="n">
        <v>2021</v>
      </c>
      <c r="B32" s="57" t="n">
        <v>2</v>
      </c>
      <c r="C32" s="454" t="n"/>
      <c r="D32" s="57" t="n"/>
      <c r="E32" s="57" t="n"/>
      <c r="F32" s="58" t="n"/>
      <c r="G32" s="59" t="n"/>
      <c r="H32" s="59" t="n"/>
      <c r="I32" s="59" t="n"/>
      <c r="J32" s="59" t="n"/>
      <c r="K32" s="153" t="n"/>
      <c r="L32" s="154" t="n"/>
      <c r="M32" s="155" t="n"/>
      <c r="N32" s="94" t="n"/>
      <c r="O32" s="94" t="n"/>
      <c r="P32" s="94" t="n"/>
      <c r="Q32" s="94" t="n"/>
      <c r="R32" s="94" t="n"/>
      <c r="S32" s="60" t="n"/>
      <c r="T32" s="60" t="n"/>
      <c r="U32" s="94" t="n"/>
      <c r="V32" s="94" t="n"/>
      <c r="W32" s="94" t="n"/>
      <c r="X32" s="94" t="n"/>
      <c r="Y32" s="94" t="n"/>
      <c r="Z32" s="60" t="n"/>
      <c r="AA32" s="60" t="n"/>
      <c r="AB32" s="94" t="n"/>
      <c r="AC32" s="94" t="n"/>
      <c r="AD32" s="94" t="n"/>
      <c r="AE32" s="94" t="n"/>
      <c r="AF32" s="94" t="n"/>
      <c r="AG32" s="60" t="n"/>
      <c r="AH32" s="60" t="n"/>
      <c r="AI32" s="61" t="n"/>
      <c r="AJ32" s="62" t="n"/>
      <c r="AK32" s="63" t="n"/>
      <c r="AL32" s="60" t="n"/>
      <c r="AM32" s="60" t="n"/>
      <c r="AN32" s="64" t="n"/>
      <c r="AO32" s="64" t="n"/>
      <c r="AP32" s="64" t="n"/>
      <c r="AQ32" s="64" t="n"/>
      <c r="AR32" s="64" t="n"/>
      <c r="AS32" s="64" t="n"/>
      <c r="AT32" s="64" t="n"/>
      <c r="AU32" s="64" t="n"/>
      <c r="AV32" s="64" t="n"/>
      <c r="AW32" s="65" t="n"/>
      <c r="AX32" s="66" t="n"/>
      <c r="AY32" s="455" t="n"/>
      <c r="AZ32" s="67" t="n"/>
      <c r="BA32" s="66" t="n">
        <v>1</v>
      </c>
      <c r="BB32" s="66" t="n">
        <v>0</v>
      </c>
      <c r="BC32" s="66" t="n">
        <v>2.5</v>
      </c>
      <c r="BD32" s="66" t="n">
        <v>3.6</v>
      </c>
      <c r="BE32" s="66" t="n">
        <v>375.1</v>
      </c>
      <c r="BF32" s="24" t="inlineStr">
        <is>
          <t>عملاء متنوعون</t>
        </is>
      </c>
      <c r="BG32" s="68" t="inlineStr">
        <is>
          <t>عملاء متنوعون</t>
        </is>
      </c>
      <c r="BH32" s="68" t="n"/>
      <c r="BI32" s="68" t="n"/>
      <c r="BJ32" s="68" t="n"/>
      <c r="BK32" s="68" t="n"/>
      <c r="BL32" s="68" t="n"/>
      <c r="BM32" s="68" t="n"/>
      <c r="BN32" s="68" t="n"/>
      <c r="BO32" s="68" t="n"/>
      <c r="BP32" s="68" t="n"/>
      <c r="BQ32" s="68" t="n"/>
      <c r="BR32" s="68" t="n"/>
      <c r="BS32" s="68" t="n"/>
      <c r="BT32" s="68" t="n"/>
      <c r="BU32" s="68" t="n"/>
      <c r="BV32" s="68" t="n"/>
      <c r="BW32" s="68" t="n"/>
      <c r="BX32" s="68" t="n"/>
      <c r="BY32" s="68" t="n"/>
      <c r="BZ32" s="68" t="n"/>
      <c r="CA32" s="68" t="n"/>
      <c r="CB32" s="68" t="n"/>
      <c r="CC32" s="68" t="n"/>
      <c r="CD32" s="68" t="n"/>
      <c r="CE32" s="68" t="n"/>
      <c r="CF32" s="68" t="n"/>
      <c r="CG32" s="68" t="n"/>
      <c r="CH32" s="68" t="n"/>
      <c r="CI32" s="68" t="n"/>
      <c r="CJ32" s="68" t="n"/>
      <c r="CK32" s="68" t="n"/>
      <c r="CL32" s="68" t="n"/>
      <c r="CM32" s="68" t="n"/>
      <c r="CN32" s="68" t="n"/>
      <c r="CO32" s="68" t="n"/>
      <c r="CP32" s="68" t="n"/>
      <c r="CQ32" s="68" t="n"/>
      <c r="CR32" s="68" t="n"/>
      <c r="CS32" s="68" t="n"/>
      <c r="CT32" s="68" t="n"/>
      <c r="CU32" s="68" t="n"/>
      <c r="CV32" s="68" t="n"/>
    </row>
    <row r="33" ht="31.5" customFormat="1" customHeight="1" s="69">
      <c r="A33" s="56" t="n">
        <v>2021</v>
      </c>
      <c r="B33" s="57" t="n">
        <v>2</v>
      </c>
      <c r="C33" s="454" t="n"/>
      <c r="D33" s="57" t="n"/>
      <c r="E33" s="57" t="n"/>
      <c r="F33" s="58" t="n"/>
      <c r="G33" s="59" t="n"/>
      <c r="H33" s="59" t="n"/>
      <c r="I33" s="59" t="n"/>
      <c r="J33" s="59" t="n"/>
      <c r="K33" s="153" t="n"/>
      <c r="L33" s="154" t="n"/>
      <c r="M33" s="155" t="n"/>
      <c r="N33" s="94" t="n"/>
      <c r="O33" s="94" t="n"/>
      <c r="P33" s="94" t="n"/>
      <c r="Q33" s="94" t="n"/>
      <c r="R33" s="94" t="n"/>
      <c r="S33" s="60" t="n"/>
      <c r="T33" s="60" t="n"/>
      <c r="U33" s="94" t="n"/>
      <c r="V33" s="94" t="n"/>
      <c r="W33" s="94" t="n"/>
      <c r="X33" s="94" t="n"/>
      <c r="Y33" s="94" t="n"/>
      <c r="Z33" s="60" t="n"/>
      <c r="AA33" s="60" t="n"/>
      <c r="AB33" s="94" t="n"/>
      <c r="AC33" s="94" t="n"/>
      <c r="AD33" s="94" t="n"/>
      <c r="AE33" s="94" t="n"/>
      <c r="AF33" s="94" t="n"/>
      <c r="AG33" s="60" t="n"/>
      <c r="AH33" s="60" t="n"/>
      <c r="AI33" s="61" t="n"/>
      <c r="AJ33" s="62" t="n"/>
      <c r="AK33" s="63" t="n"/>
      <c r="AL33" s="60" t="n"/>
      <c r="AM33" s="60" t="n"/>
      <c r="AN33" s="64" t="n"/>
      <c r="AO33" s="64" t="n"/>
      <c r="AP33" s="64" t="n"/>
      <c r="AQ33" s="64" t="n"/>
      <c r="AR33" s="64" t="n"/>
      <c r="AS33" s="64" t="n"/>
      <c r="AT33" s="64" t="n"/>
      <c r="AU33" s="64" t="n"/>
      <c r="AV33" s="64" t="n"/>
      <c r="AW33" s="65" t="n"/>
      <c r="AX33" s="66" t="n"/>
      <c r="AY33" s="455" t="n"/>
      <c r="AZ33" s="67" t="n"/>
      <c r="BA33" s="66" t="n">
        <v>1</v>
      </c>
      <c r="BB33" s="66" t="n">
        <v>0.2</v>
      </c>
      <c r="BC33" s="66" t="n">
        <v>64.8</v>
      </c>
      <c r="BD33" s="66" t="n">
        <v>0.4</v>
      </c>
      <c r="BE33" s="66" t="n">
        <v>134.9</v>
      </c>
      <c r="BF33" s="24" t="inlineStr">
        <is>
          <t>LG</t>
        </is>
      </c>
      <c r="BG33" s="68" t="inlineStr">
        <is>
          <t>HE</t>
        </is>
      </c>
      <c r="BH33" s="68" t="inlineStr">
        <is>
          <t>MFZ65262201</t>
        </is>
      </c>
      <c r="BI33" s="68" t="inlineStr">
        <is>
          <t>mma</t>
        </is>
      </c>
      <c r="BJ33" s="68" t="n"/>
      <c r="BK33" s="68" t="n"/>
      <c r="BL33" s="68" t="n"/>
      <c r="BM33" s="68" t="n"/>
      <c r="BN33" s="68" t="n"/>
      <c r="BO33" s="68" t="n"/>
      <c r="BP33" s="68" t="n"/>
      <c r="BQ33" s="68" t="n"/>
      <c r="BR33" s="68" t="n"/>
      <c r="BS33" s="68" t="n"/>
      <c r="BT33" s="68" t="n"/>
      <c r="BU33" s="68" t="n"/>
      <c r="BV33" s="68" t="n"/>
      <c r="BW33" s="68" t="n"/>
      <c r="BX33" s="68" t="n"/>
      <c r="BY33" s="68" t="n"/>
      <c r="BZ33" s="68" t="n"/>
      <c r="CA33" s="68" t="n"/>
      <c r="CB33" s="68" t="n"/>
      <c r="CC33" s="68" t="n"/>
      <c r="CD33" s="68" t="n"/>
      <c r="CE33" s="68" t="n"/>
      <c r="CF33" s="68" t="n"/>
      <c r="CG33" s="68" t="n"/>
      <c r="CH33" s="68" t="n"/>
      <c r="CI33" s="68" t="n"/>
      <c r="CJ33" s="68" t="n"/>
      <c r="CK33" s="68" t="n"/>
      <c r="CL33" s="68" t="n"/>
      <c r="CM33" s="68" t="n"/>
      <c r="CN33" s="68" t="n"/>
      <c r="CO33" s="68" t="n"/>
      <c r="CP33" s="68" t="n"/>
      <c r="CQ33" s="68" t="n"/>
      <c r="CR33" s="68" t="n"/>
      <c r="CS33" s="68" t="n"/>
      <c r="CT33" s="68" t="n"/>
      <c r="CU33" s="68" t="n"/>
      <c r="CV33" s="68" t="n"/>
    </row>
    <row r="34" ht="31.5" customFormat="1" customHeight="1" s="69">
      <c r="A34" s="56" t="n">
        <v>2021</v>
      </c>
      <c r="B34" s="57" t="n">
        <v>2</v>
      </c>
      <c r="C34" s="454" t="n"/>
      <c r="D34" s="57" t="n"/>
      <c r="E34" s="57" t="n"/>
      <c r="F34" s="58" t="n"/>
      <c r="G34" s="59" t="n"/>
      <c r="H34" s="59" t="n"/>
      <c r="I34" s="59" t="n"/>
      <c r="J34" s="59" t="n"/>
      <c r="K34" s="153" t="n"/>
      <c r="L34" s="154" t="n"/>
      <c r="M34" s="155" t="n"/>
      <c r="N34" s="94" t="n"/>
      <c r="O34" s="94" t="n"/>
      <c r="P34" s="94" t="n"/>
      <c r="Q34" s="94" t="n"/>
      <c r="R34" s="94" t="n"/>
      <c r="S34" s="60" t="n"/>
      <c r="T34" s="60" t="n"/>
      <c r="U34" s="94" t="n"/>
      <c r="V34" s="94" t="n"/>
      <c r="W34" s="94" t="n"/>
      <c r="X34" s="94" t="n"/>
      <c r="Y34" s="94" t="n"/>
      <c r="Z34" s="60" t="n"/>
      <c r="AA34" s="60" t="n"/>
      <c r="AB34" s="94" t="n"/>
      <c r="AC34" s="94" t="n"/>
      <c r="AD34" s="94" t="n"/>
      <c r="AE34" s="94" t="n"/>
      <c r="AF34" s="94" t="n"/>
      <c r="AG34" s="60" t="n"/>
      <c r="AH34" s="60" t="n"/>
      <c r="AI34" s="61" t="n"/>
      <c r="AJ34" s="62" t="n"/>
      <c r="AK34" s="63" t="n"/>
      <c r="AL34" s="60" t="n"/>
      <c r="AM34" s="60" t="n"/>
      <c r="AN34" s="64" t="n"/>
      <c r="AO34" s="64" t="n"/>
      <c r="AP34" s="64" t="n"/>
      <c r="AQ34" s="64" t="n"/>
      <c r="AR34" s="64" t="n"/>
      <c r="AS34" s="64" t="n"/>
      <c r="AT34" s="64" t="n"/>
      <c r="AU34" s="64" t="n"/>
      <c r="AV34" s="64" t="n"/>
      <c r="AW34" s="65" t="n"/>
      <c r="AX34" s="66" t="n"/>
      <c r="AY34" s="455" t="n"/>
      <c r="AZ34" s="67" t="n"/>
      <c r="BA34" s="66" t="n">
        <v>1</v>
      </c>
      <c r="BB34" s="66" t="n">
        <v>0</v>
      </c>
      <c r="BC34" s="66" t="n">
        <v>14.5</v>
      </c>
      <c r="BD34" s="66" t="n">
        <v>0.8</v>
      </c>
      <c r="BE34" s="66" t="n">
        <v>354</v>
      </c>
      <c r="BF34" s="24" t="inlineStr">
        <is>
          <t>تريدكو</t>
        </is>
      </c>
      <c r="BG34" s="68" t="inlineStr">
        <is>
          <t xml:space="preserve">تريدكو للصناعات الهندسية </t>
        </is>
      </c>
      <c r="BH34" s="68" t="n"/>
      <c r="BI34" s="68" t="n"/>
      <c r="BJ34" s="68" t="n"/>
      <c r="BK34" s="68" t="n"/>
      <c r="BL34" s="68" t="n"/>
      <c r="BM34" s="68" t="n"/>
      <c r="BN34" s="68" t="n"/>
      <c r="BO34" s="68" t="n"/>
      <c r="BP34" s="68" t="n"/>
      <c r="BQ34" s="68" t="n"/>
      <c r="BR34" s="68" t="n"/>
      <c r="BS34" s="68" t="n"/>
      <c r="BT34" s="68" t="n"/>
      <c r="BU34" s="68" t="n"/>
      <c r="BV34" s="68" t="n"/>
      <c r="BW34" s="68" t="n"/>
      <c r="BX34" s="68" t="n"/>
      <c r="BY34" s="68" t="n"/>
      <c r="BZ34" s="68" t="n"/>
      <c r="CA34" s="68" t="n"/>
      <c r="CB34" s="68" t="n"/>
      <c r="CC34" s="68" t="n"/>
      <c r="CD34" s="68" t="n"/>
      <c r="CE34" s="68" t="n"/>
      <c r="CF34" s="68" t="n"/>
      <c r="CG34" s="68" t="n"/>
      <c r="CH34" s="68" t="n"/>
      <c r="CI34" s="68" t="n"/>
      <c r="CJ34" s="68" t="n"/>
      <c r="CK34" s="68" t="n"/>
      <c r="CL34" s="68" t="n"/>
      <c r="CM34" s="68" t="n"/>
      <c r="CN34" s="68" t="n"/>
      <c r="CO34" s="68" t="n"/>
      <c r="CP34" s="68" t="n"/>
      <c r="CQ34" s="68" t="n"/>
      <c r="CR34" s="68" t="n"/>
      <c r="CS34" s="68" t="n"/>
      <c r="CT34" s="68" t="n"/>
      <c r="CU34" s="68" t="n"/>
      <c r="CV34" s="68" t="n"/>
    </row>
    <row r="35" ht="31.5" customFormat="1" customHeight="1" s="69">
      <c r="A35" s="56" t="n">
        <v>2021</v>
      </c>
      <c r="B35" s="57" t="n">
        <v>2</v>
      </c>
      <c r="C35" s="454" t="n"/>
      <c r="D35" s="57" t="n"/>
      <c r="E35" s="57" t="n"/>
      <c r="F35" s="58" t="n"/>
      <c r="G35" s="59" t="n"/>
      <c r="H35" s="59" t="n"/>
      <c r="I35" s="59" t="n"/>
      <c r="J35" s="59" t="n"/>
      <c r="K35" s="153" t="n"/>
      <c r="L35" s="154" t="n"/>
      <c r="M35" s="155" t="n"/>
      <c r="N35" s="94" t="n"/>
      <c r="O35" s="94" t="n"/>
      <c r="P35" s="94" t="n"/>
      <c r="Q35" s="94" t="n"/>
      <c r="R35" s="94" t="n"/>
      <c r="S35" s="60" t="n"/>
      <c r="T35" s="60" t="n"/>
      <c r="U35" s="94" t="n"/>
      <c r="V35" s="94" t="n"/>
      <c r="W35" s="94" t="n"/>
      <c r="X35" s="94" t="n"/>
      <c r="Y35" s="94" t="n"/>
      <c r="Z35" s="60" t="n"/>
      <c r="AA35" s="60" t="n"/>
      <c r="AB35" s="94" t="n"/>
      <c r="AC35" s="94" t="n"/>
      <c r="AD35" s="94" t="n"/>
      <c r="AE35" s="94" t="n"/>
      <c r="AF35" s="94" t="n"/>
      <c r="AG35" s="60" t="n"/>
      <c r="AH35" s="60" t="n"/>
      <c r="AI35" s="61" t="n"/>
      <c r="AJ35" s="62" t="n"/>
      <c r="AK35" s="63" t="n"/>
      <c r="AL35" s="60" t="n"/>
      <c r="AM35" s="60" t="n"/>
      <c r="AN35" s="64" t="n"/>
      <c r="AO35" s="64" t="n"/>
      <c r="AP35" s="64" t="n"/>
      <c r="AQ35" s="64" t="n"/>
      <c r="AR35" s="64" t="n"/>
      <c r="AS35" s="64" t="n"/>
      <c r="AT35" s="64" t="n"/>
      <c r="AU35" s="64" t="n"/>
      <c r="AV35" s="64" t="n"/>
      <c r="AW35" s="65" t="n"/>
      <c r="AX35" s="66" t="n"/>
      <c r="AY35" s="455" t="n"/>
      <c r="AZ35" s="67" t="n"/>
      <c r="BA35" s="66" t="n"/>
      <c r="BB35" s="66" t="n"/>
      <c r="BC35" s="66" t="n"/>
      <c r="BD35" s="66" t="n"/>
      <c r="BE35" s="66" t="n"/>
      <c r="BF35" s="24" t="inlineStr">
        <is>
          <t>عملاء متنوعون</t>
        </is>
      </c>
      <c r="BG35" s="68" t="inlineStr">
        <is>
          <t>عملاء متنوعون</t>
        </is>
      </c>
      <c r="BH35" s="68" t="n"/>
      <c r="BI35" s="68" t="n"/>
      <c r="BJ35" s="68" t="n"/>
      <c r="BK35" s="68" t="n"/>
      <c r="BL35" s="68" t="n"/>
      <c r="BM35" s="68" t="n"/>
      <c r="BN35" s="68" t="n"/>
      <c r="BO35" s="68" t="n"/>
      <c r="BP35" s="68" t="n"/>
      <c r="BQ35" s="68" t="n"/>
      <c r="BR35" s="68" t="n"/>
      <c r="BS35" s="68" t="n"/>
      <c r="BT35" s="68" t="n"/>
      <c r="BU35" s="68" t="n"/>
      <c r="BV35" s="68" t="n"/>
      <c r="BW35" s="68" t="n"/>
      <c r="BX35" s="68" t="n"/>
      <c r="BY35" s="68" t="n"/>
      <c r="BZ35" s="68" t="n"/>
      <c r="CA35" s="68" t="n"/>
      <c r="CB35" s="68" t="n"/>
      <c r="CC35" s="68" t="n"/>
      <c r="CD35" s="68" t="n"/>
      <c r="CE35" s="68" t="n"/>
      <c r="CF35" s="68" t="n"/>
      <c r="CG35" s="68" t="n"/>
      <c r="CH35" s="68" t="n"/>
      <c r="CI35" s="68" t="n"/>
      <c r="CJ35" s="68" t="n"/>
      <c r="CK35" s="68" t="n"/>
      <c r="CL35" s="68" t="n"/>
      <c r="CM35" s="68" t="n"/>
      <c r="CN35" s="68" t="n"/>
      <c r="CO35" s="68" t="n"/>
      <c r="CP35" s="68" t="n"/>
      <c r="CQ35" s="68" t="n"/>
      <c r="CR35" s="68" t="n"/>
      <c r="CS35" s="68" t="n"/>
      <c r="CT35" s="68" t="n"/>
      <c r="CU35" s="68" t="n"/>
      <c r="CV35" s="68" t="n"/>
    </row>
    <row r="36" ht="31.5" customFormat="1" customHeight="1" s="69">
      <c r="A36" s="56" t="n">
        <v>2021</v>
      </c>
      <c r="B36" s="57" t="n">
        <v>2</v>
      </c>
      <c r="C36" s="454" t="n"/>
      <c r="D36" s="57" t="n"/>
      <c r="E36" s="57" t="n"/>
      <c r="F36" s="58" t="n"/>
      <c r="G36" s="59" t="n"/>
      <c r="H36" s="59" t="n"/>
      <c r="I36" s="59" t="n"/>
      <c r="J36" s="59" t="n"/>
      <c r="K36" s="153" t="n"/>
      <c r="L36" s="154" t="n"/>
      <c r="M36" s="155" t="n"/>
      <c r="N36" s="94" t="n"/>
      <c r="O36" s="94" t="n"/>
      <c r="P36" s="94" t="n"/>
      <c r="Q36" s="94" t="n"/>
      <c r="R36" s="94" t="n"/>
      <c r="S36" s="60" t="n"/>
      <c r="T36" s="60" t="n"/>
      <c r="U36" s="94" t="n"/>
      <c r="V36" s="94" t="n"/>
      <c r="W36" s="94" t="n"/>
      <c r="X36" s="94" t="n"/>
      <c r="Y36" s="94" t="n"/>
      <c r="Z36" s="60" t="n"/>
      <c r="AA36" s="60" t="n"/>
      <c r="AB36" s="94" t="n"/>
      <c r="AC36" s="94" t="n"/>
      <c r="AD36" s="94" t="n"/>
      <c r="AE36" s="94" t="n"/>
      <c r="AF36" s="94" t="n"/>
      <c r="AG36" s="60" t="n"/>
      <c r="AH36" s="60" t="n"/>
      <c r="AI36" s="61" t="n"/>
      <c r="AJ36" s="62" t="n"/>
      <c r="AK36" s="63" t="n"/>
      <c r="AL36" s="60" t="n"/>
      <c r="AM36" s="60" t="n"/>
      <c r="AN36" s="64" t="n"/>
      <c r="AO36" s="64" t="n"/>
      <c r="AP36" s="64" t="n"/>
      <c r="AQ36" s="64" t="n"/>
      <c r="AR36" s="64" t="n"/>
      <c r="AS36" s="64" t="n"/>
      <c r="AT36" s="64" t="n"/>
      <c r="AU36" s="64" t="n"/>
      <c r="AV36" s="64" t="n"/>
      <c r="AW36" s="65" t="n"/>
      <c r="AX36" s="66" t="n"/>
      <c r="AY36" s="455" t="n"/>
      <c r="AZ36" s="67" t="n"/>
      <c r="BA36" s="66" t="n">
        <v>1</v>
      </c>
      <c r="BB36" s="66" t="n">
        <v>0</v>
      </c>
      <c r="BC36" s="66" t="n">
        <v>1.4</v>
      </c>
      <c r="BD36" s="66" t="n">
        <v>7.1</v>
      </c>
      <c r="BE36" s="66" t="n">
        <v>683.8</v>
      </c>
      <c r="BF36" s="24" t="inlineStr">
        <is>
          <t>عملاء متنوعون</t>
        </is>
      </c>
      <c r="BG36" s="68" t="inlineStr">
        <is>
          <t>عملاء متنوعون</t>
        </is>
      </c>
      <c r="BH36" s="68" t="n"/>
      <c r="BI36" s="68" t="n"/>
      <c r="BJ36" s="68" t="n"/>
      <c r="BK36" s="68" t="n"/>
      <c r="BL36" s="68" t="n"/>
      <c r="BM36" s="68" t="n"/>
      <c r="BN36" s="68" t="n"/>
      <c r="BO36" s="68" t="n"/>
      <c r="BP36" s="68" t="n"/>
      <c r="BQ36" s="68" t="n"/>
      <c r="BR36" s="68" t="n"/>
      <c r="BS36" s="68" t="n"/>
      <c r="BT36" s="68" t="n"/>
      <c r="BU36" s="68" t="n"/>
      <c r="BV36" s="68" t="n"/>
      <c r="BW36" s="68" t="n"/>
      <c r="BX36" s="68" t="n"/>
      <c r="BY36" s="68" t="n"/>
      <c r="BZ36" s="68" t="n"/>
      <c r="CA36" s="68" t="n"/>
      <c r="CB36" s="68" t="n"/>
      <c r="CC36" s="68" t="n"/>
      <c r="CD36" s="68" t="n"/>
      <c r="CE36" s="68" t="n"/>
      <c r="CF36" s="68" t="n"/>
      <c r="CG36" s="68" t="n"/>
      <c r="CH36" s="68" t="n"/>
      <c r="CI36" s="68" t="n"/>
      <c r="CJ36" s="68" t="n"/>
      <c r="CK36" s="68" t="n"/>
      <c r="CL36" s="68" t="n"/>
      <c r="CM36" s="68" t="n"/>
      <c r="CN36" s="68" t="n"/>
      <c r="CO36" s="68" t="n"/>
      <c r="CP36" s="68" t="n"/>
      <c r="CQ36" s="68" t="n"/>
      <c r="CR36" s="68" t="n"/>
      <c r="CS36" s="68" t="n"/>
      <c r="CT36" s="68" t="n"/>
      <c r="CU36" s="68" t="n"/>
      <c r="CV36" s="68" t="n"/>
    </row>
    <row r="37" ht="31.5" customFormat="1" customHeight="1" s="69">
      <c r="A37" s="56" t="n">
        <v>2021</v>
      </c>
      <c r="B37" s="57" t="n">
        <v>2</v>
      </c>
      <c r="C37" s="454" t="n"/>
      <c r="D37" s="57" t="n"/>
      <c r="E37" s="57" t="n"/>
      <c r="F37" s="58" t="n"/>
      <c r="G37" s="59" t="n"/>
      <c r="H37" s="59" t="n"/>
      <c r="I37" s="59" t="n"/>
      <c r="J37" s="59" t="n"/>
      <c r="K37" s="153" t="n"/>
      <c r="L37" s="154" t="n"/>
      <c r="M37" s="155" t="n"/>
      <c r="N37" s="94" t="n"/>
      <c r="O37" s="94" t="n"/>
      <c r="P37" s="94" t="n"/>
      <c r="Q37" s="94" t="n"/>
      <c r="R37" s="94" t="n"/>
      <c r="S37" s="60" t="n"/>
      <c r="T37" s="60" t="n"/>
      <c r="U37" s="94" t="n"/>
      <c r="V37" s="94" t="n"/>
      <c r="W37" s="94" t="n"/>
      <c r="X37" s="94" t="n"/>
      <c r="Y37" s="94" t="n"/>
      <c r="Z37" s="60" t="n"/>
      <c r="AA37" s="60" t="n"/>
      <c r="AB37" s="94" t="n"/>
      <c r="AC37" s="94" t="n"/>
      <c r="AD37" s="94" t="n"/>
      <c r="AE37" s="94" t="n"/>
      <c r="AF37" s="94" t="n"/>
      <c r="AG37" s="60" t="n"/>
      <c r="AH37" s="60" t="n"/>
      <c r="AI37" s="61" t="n"/>
      <c r="AJ37" s="62" t="n"/>
      <c r="AK37" s="63" t="n"/>
      <c r="AL37" s="60" t="n"/>
      <c r="AM37" s="60" t="n"/>
      <c r="AN37" s="64" t="n"/>
      <c r="AO37" s="64" t="n"/>
      <c r="AP37" s="64" t="n"/>
      <c r="AQ37" s="64" t="n"/>
      <c r="AR37" s="64" t="n"/>
      <c r="AS37" s="64" t="n"/>
      <c r="AT37" s="64" t="n"/>
      <c r="AU37" s="64" t="n"/>
      <c r="AV37" s="64" t="n"/>
      <c r="AW37" s="65" t="n"/>
      <c r="AX37" s="66" t="n"/>
      <c r="AY37" s="455" t="n"/>
      <c r="AZ37" s="67" t="n"/>
      <c r="BA37" s="66" t="n"/>
      <c r="BB37" s="66" t="n">
        <v>0</v>
      </c>
      <c r="BC37" s="66" t="n">
        <v>0.2</v>
      </c>
      <c r="BD37" s="66" t="n">
        <v>1.4</v>
      </c>
      <c r="BE37" s="66" t="n">
        <v>37.4</v>
      </c>
      <c r="BF37" s="24" t="inlineStr">
        <is>
          <t>الكترولوكس</t>
        </is>
      </c>
      <c r="BG37" s="68" t="inlineStr">
        <is>
          <t>القاهرة للصناعات المغذية غسالات</t>
        </is>
      </c>
      <c r="BH37" s="68" t="inlineStr">
        <is>
          <t>p0000001719080</t>
        </is>
      </c>
      <c r="BI37" s="68" t="n"/>
      <c r="BJ37" s="68" t="n"/>
      <c r="BK37" s="68" t="n"/>
      <c r="BL37" s="68" t="n"/>
      <c r="BM37" s="68" t="n"/>
      <c r="BN37" s="68" t="n"/>
      <c r="BO37" s="68" t="n"/>
      <c r="BP37" s="68" t="n"/>
      <c r="BQ37" s="68" t="n"/>
      <c r="BR37" s="68" t="n"/>
      <c r="BS37" s="68" t="n"/>
      <c r="BT37" s="68" t="n"/>
      <c r="BU37" s="68" t="n"/>
      <c r="BV37" s="68" t="n"/>
      <c r="BW37" s="68" t="n"/>
      <c r="BX37" s="68" t="n"/>
      <c r="BY37" s="68" t="n"/>
      <c r="BZ37" s="68" t="n"/>
      <c r="CA37" s="68" t="n"/>
      <c r="CB37" s="68" t="n"/>
      <c r="CC37" s="68" t="n"/>
      <c r="CD37" s="68" t="n"/>
      <c r="CE37" s="68" t="n"/>
      <c r="CF37" s="68" t="n"/>
      <c r="CG37" s="68" t="n"/>
      <c r="CH37" s="68" t="n"/>
      <c r="CI37" s="68" t="n"/>
      <c r="CJ37" s="68" t="n"/>
      <c r="CK37" s="68" t="n"/>
      <c r="CL37" s="68" t="n"/>
      <c r="CM37" s="68" t="n"/>
      <c r="CN37" s="68" t="n"/>
      <c r="CO37" s="68" t="n"/>
      <c r="CP37" s="68" t="n"/>
      <c r="CQ37" s="68" t="n"/>
      <c r="CR37" s="68" t="n"/>
      <c r="CS37" s="68" t="n"/>
      <c r="CT37" s="68" t="n"/>
      <c r="CU37" s="68" t="n"/>
      <c r="CV37" s="68" t="n"/>
    </row>
    <row r="38" ht="31.5" customFormat="1" customHeight="1" s="69">
      <c r="A38" s="56" t="n">
        <v>2021</v>
      </c>
      <c r="B38" s="57" t="n">
        <v>2</v>
      </c>
      <c r="C38" s="454" t="n"/>
      <c r="D38" s="57" t="n"/>
      <c r="E38" s="57" t="n"/>
      <c r="F38" s="58" t="n"/>
      <c r="G38" s="59" t="n"/>
      <c r="H38" s="59" t="n"/>
      <c r="I38" s="59" t="n"/>
      <c r="J38" s="59" t="n"/>
      <c r="K38" s="153" t="n"/>
      <c r="L38" s="154" t="n"/>
      <c r="M38" s="155" t="n"/>
      <c r="N38" s="94" t="n"/>
      <c r="O38" s="94" t="n"/>
      <c r="P38" s="94" t="n"/>
      <c r="Q38" s="94" t="n"/>
      <c r="R38" s="94" t="n"/>
      <c r="S38" s="60" t="n"/>
      <c r="T38" s="60" t="n"/>
      <c r="U38" s="94" t="n"/>
      <c r="V38" s="94" t="n"/>
      <c r="W38" s="94" t="n"/>
      <c r="X38" s="94" t="n"/>
      <c r="Y38" s="94" t="n"/>
      <c r="Z38" s="60" t="n"/>
      <c r="AA38" s="60" t="n"/>
      <c r="AB38" s="94" t="n"/>
      <c r="AC38" s="94" t="n"/>
      <c r="AD38" s="94" t="n"/>
      <c r="AE38" s="94" t="n"/>
      <c r="AF38" s="94" t="n"/>
      <c r="AG38" s="60" t="n"/>
      <c r="AH38" s="60" t="n"/>
      <c r="AI38" s="61" t="n"/>
      <c r="AJ38" s="62" t="n"/>
      <c r="AK38" s="63" t="n"/>
      <c r="AL38" s="60" t="n"/>
      <c r="AM38" s="60" t="n"/>
      <c r="AN38" s="64" t="n"/>
      <c r="AO38" s="64" t="n"/>
      <c r="AP38" s="64" t="n"/>
      <c r="AQ38" s="64" t="n"/>
      <c r="AR38" s="64" t="n"/>
      <c r="AS38" s="64" t="n"/>
      <c r="AT38" s="64" t="n"/>
      <c r="AU38" s="64" t="n"/>
      <c r="AV38" s="64" t="n"/>
      <c r="AW38" s="65" t="n"/>
      <c r="AX38" s="66" t="n"/>
      <c r="AY38" s="455" t="n"/>
      <c r="AZ38" s="67" t="n"/>
      <c r="BA38" s="66" t="n"/>
      <c r="BB38" s="66" t="n">
        <v>0</v>
      </c>
      <c r="BC38" s="66" t="n">
        <v>0.3</v>
      </c>
      <c r="BD38" s="66" t="n">
        <v>0.8</v>
      </c>
      <c r="BE38" s="66" t="n">
        <v>20.1</v>
      </c>
      <c r="BF38" s="24" t="inlineStr">
        <is>
          <t>الكترولوكس</t>
        </is>
      </c>
      <c r="BG38" s="68" t="inlineStr">
        <is>
          <t>القاهرة للصناعات المغذية غسالات</t>
        </is>
      </c>
      <c r="BH38" s="68" t="inlineStr">
        <is>
          <t>1.63E+13</t>
        </is>
      </c>
      <c r="BI38" s="68" t="n"/>
      <c r="BJ38" s="68" t="n"/>
      <c r="BK38" s="68" t="n"/>
      <c r="BL38" s="68" t="n"/>
      <c r="BM38" s="68" t="n"/>
      <c r="BN38" s="68" t="n"/>
      <c r="BO38" s="68" t="n"/>
      <c r="BP38" s="68" t="n"/>
      <c r="BQ38" s="68" t="n"/>
      <c r="BR38" s="68" t="n"/>
      <c r="BS38" s="68" t="n"/>
      <c r="BT38" s="68" t="n"/>
      <c r="BU38" s="68" t="n"/>
      <c r="BV38" s="68" t="n"/>
      <c r="BW38" s="68" t="n"/>
      <c r="BX38" s="68" t="n"/>
      <c r="BY38" s="68" t="n"/>
      <c r="BZ38" s="68" t="n"/>
      <c r="CA38" s="68" t="n"/>
      <c r="CB38" s="68" t="n"/>
      <c r="CC38" s="68" t="n"/>
      <c r="CD38" s="68" t="n"/>
      <c r="CE38" s="68" t="n"/>
      <c r="CF38" s="68" t="n"/>
      <c r="CG38" s="68" t="n"/>
      <c r="CH38" s="68" t="n"/>
      <c r="CI38" s="68" t="n"/>
      <c r="CJ38" s="68" t="n"/>
      <c r="CK38" s="68" t="n"/>
      <c r="CL38" s="68" t="n"/>
      <c r="CM38" s="68" t="n"/>
      <c r="CN38" s="68" t="n"/>
      <c r="CO38" s="68" t="n"/>
      <c r="CP38" s="68" t="n"/>
      <c r="CQ38" s="68" t="n"/>
      <c r="CR38" s="68" t="n"/>
      <c r="CS38" s="68" t="n"/>
      <c r="CT38" s="68" t="n"/>
      <c r="CU38" s="68" t="n"/>
      <c r="CV38" s="68" t="n"/>
    </row>
    <row r="39" ht="31.5" customFormat="1" customHeight="1" s="69">
      <c r="A39" s="56" t="n">
        <v>2021</v>
      </c>
      <c r="B39" s="57" t="n">
        <v>2</v>
      </c>
      <c r="C39" s="454" t="n"/>
      <c r="D39" s="57" t="n"/>
      <c r="E39" s="57" t="n"/>
      <c r="F39" s="58" t="n"/>
      <c r="G39" s="59" t="n"/>
      <c r="H39" s="59" t="n"/>
      <c r="I39" s="59" t="n"/>
      <c r="J39" s="59" t="n"/>
      <c r="K39" s="153" t="n"/>
      <c r="L39" s="154" t="n"/>
      <c r="M39" s="155" t="n"/>
      <c r="N39" s="94" t="n"/>
      <c r="O39" s="94" t="n"/>
      <c r="P39" s="94" t="n"/>
      <c r="Q39" s="94" t="n"/>
      <c r="R39" s="94" t="n"/>
      <c r="S39" s="60" t="n"/>
      <c r="T39" s="60" t="n"/>
      <c r="U39" s="94" t="n"/>
      <c r="V39" s="94" t="n"/>
      <c r="W39" s="94" t="n"/>
      <c r="X39" s="94" t="n"/>
      <c r="Y39" s="94" t="n"/>
      <c r="Z39" s="60" t="n"/>
      <c r="AA39" s="60" t="n"/>
      <c r="AB39" s="94" t="n"/>
      <c r="AC39" s="94" t="n"/>
      <c r="AD39" s="94" t="n"/>
      <c r="AE39" s="94" t="n"/>
      <c r="AF39" s="94" t="n"/>
      <c r="AG39" s="60" t="n"/>
      <c r="AH39" s="60" t="n"/>
      <c r="AI39" s="61" t="n"/>
      <c r="AJ39" s="62" t="n"/>
      <c r="AK39" s="63" t="n"/>
      <c r="AL39" s="60" t="n"/>
      <c r="AM39" s="60" t="n"/>
      <c r="AN39" s="64" t="n"/>
      <c r="AO39" s="64" t="n"/>
      <c r="AP39" s="64" t="n"/>
      <c r="AQ39" s="64" t="n"/>
      <c r="AR39" s="64" t="n"/>
      <c r="AS39" s="64" t="n"/>
      <c r="AT39" s="64" t="n"/>
      <c r="AU39" s="64" t="n"/>
      <c r="AV39" s="64" t="n"/>
      <c r="AW39" s="65" t="n"/>
      <c r="AX39" s="66" t="n"/>
      <c r="AY39" s="455" t="n"/>
      <c r="AZ39" s="67" t="n"/>
      <c r="BA39" s="66" t="n"/>
      <c r="BB39" s="66" t="n">
        <v>0</v>
      </c>
      <c r="BC39" s="66" t="n">
        <v>0.4</v>
      </c>
      <c r="BD39" s="66" t="n">
        <v>0.9</v>
      </c>
      <c r="BE39" s="66" t="n">
        <v>17.4</v>
      </c>
      <c r="BF39" s="24" t="inlineStr">
        <is>
          <t>الكترولوكس</t>
        </is>
      </c>
      <c r="BG39" s="68" t="inlineStr">
        <is>
          <t>القاهرة للصناعات المغذية غسالات</t>
        </is>
      </c>
      <c r="BH39" s="68" t="inlineStr">
        <is>
          <t>1.63E+13</t>
        </is>
      </c>
      <c r="BI39" s="68" t="n"/>
      <c r="BJ39" s="68" t="n"/>
      <c r="BK39" s="68" t="n"/>
      <c r="BL39" s="68" t="n"/>
      <c r="BM39" s="68" t="n"/>
      <c r="BN39" s="68" t="n"/>
      <c r="BO39" s="68" t="n"/>
      <c r="BP39" s="68" t="n"/>
      <c r="BQ39" s="68" t="n"/>
      <c r="BR39" s="68" t="n"/>
      <c r="BS39" s="68" t="n"/>
      <c r="BT39" s="68" t="n"/>
      <c r="BU39" s="68" t="n"/>
      <c r="BV39" s="68" t="n"/>
      <c r="BW39" s="68" t="n"/>
      <c r="BX39" s="68" t="n"/>
      <c r="BY39" s="68" t="n"/>
      <c r="BZ39" s="68" t="n"/>
      <c r="CA39" s="68" t="n"/>
      <c r="CB39" s="68" t="n"/>
      <c r="CC39" s="68" t="n"/>
      <c r="CD39" s="68" t="n"/>
      <c r="CE39" s="68" t="n"/>
      <c r="CF39" s="68" t="n"/>
      <c r="CG39" s="68" t="n"/>
      <c r="CH39" s="68" t="n"/>
      <c r="CI39" s="68" t="n"/>
      <c r="CJ39" s="68" t="n"/>
      <c r="CK39" s="68" t="n"/>
      <c r="CL39" s="68" t="n"/>
      <c r="CM39" s="68" t="n"/>
      <c r="CN39" s="68" t="n"/>
      <c r="CO39" s="68" t="n"/>
      <c r="CP39" s="68" t="n"/>
      <c r="CQ39" s="68" t="n"/>
      <c r="CR39" s="68" t="n"/>
      <c r="CS39" s="68" t="n"/>
      <c r="CT39" s="68" t="n"/>
      <c r="CU39" s="68" t="n"/>
      <c r="CV39" s="68" t="n"/>
    </row>
    <row r="40" ht="31.5" customFormat="1" customHeight="1" s="69">
      <c r="A40" s="56" t="n">
        <v>2021</v>
      </c>
      <c r="B40" s="57" t="n">
        <v>2</v>
      </c>
      <c r="C40" s="454" t="n"/>
      <c r="D40" s="57" t="n"/>
      <c r="E40" s="57" t="n"/>
      <c r="F40" s="58" t="n"/>
      <c r="G40" s="59" t="n"/>
      <c r="H40" s="59" t="n"/>
      <c r="I40" s="59" t="n"/>
      <c r="J40" s="59" t="n"/>
      <c r="K40" s="153" t="n"/>
      <c r="L40" s="154" t="n"/>
      <c r="M40" s="155" t="n"/>
      <c r="N40" s="94" t="n"/>
      <c r="O40" s="94" t="n"/>
      <c r="P40" s="94" t="n"/>
      <c r="Q40" s="94" t="n"/>
      <c r="R40" s="94" t="n"/>
      <c r="S40" s="60" t="n"/>
      <c r="T40" s="60" t="n"/>
      <c r="U40" s="94" t="n"/>
      <c r="V40" s="94" t="n"/>
      <c r="W40" s="94" t="n"/>
      <c r="X40" s="94" t="n"/>
      <c r="Y40" s="94" t="n"/>
      <c r="Z40" s="60" t="n"/>
      <c r="AA40" s="60" t="n"/>
      <c r="AB40" s="94" t="n"/>
      <c r="AC40" s="94" t="n"/>
      <c r="AD40" s="94" t="n"/>
      <c r="AE40" s="94" t="n"/>
      <c r="AF40" s="94" t="n"/>
      <c r="AG40" s="60" t="n"/>
      <c r="AH40" s="60" t="n"/>
      <c r="AI40" s="61" t="n"/>
      <c r="AJ40" s="62" t="n"/>
      <c r="AK40" s="63" t="n"/>
      <c r="AL40" s="60" t="n"/>
      <c r="AM40" s="60" t="n"/>
      <c r="AN40" s="64" t="n"/>
      <c r="AO40" s="64" t="n"/>
      <c r="AP40" s="64" t="n"/>
      <c r="AQ40" s="64" t="n"/>
      <c r="AR40" s="64" t="n"/>
      <c r="AS40" s="64" t="n"/>
      <c r="AT40" s="64" t="n"/>
      <c r="AU40" s="64" t="n"/>
      <c r="AV40" s="64" t="n"/>
      <c r="AW40" s="65" t="n"/>
      <c r="AX40" s="66" t="n"/>
      <c r="AY40" s="455" t="n"/>
      <c r="AZ40" s="67" t="n"/>
      <c r="BA40" s="66" t="n"/>
      <c r="BB40" s="66" t="n">
        <v>0.1</v>
      </c>
      <c r="BC40" s="66" t="n">
        <v>0.5</v>
      </c>
      <c r="BD40" s="66" t="n">
        <v>2.1</v>
      </c>
      <c r="BE40" s="66" t="n">
        <v>17.7</v>
      </c>
      <c r="BF40" s="24" t="inlineStr">
        <is>
          <t>الكترولوكس</t>
        </is>
      </c>
      <c r="BG40" s="68" t="inlineStr">
        <is>
          <t>القاهرة للصناعات المغذية غسالات</t>
        </is>
      </c>
      <c r="BH40" s="68" t="inlineStr">
        <is>
          <t>1.63E+13</t>
        </is>
      </c>
      <c r="BI40" s="68" t="n"/>
      <c r="BJ40" s="68" t="n"/>
      <c r="BK40" s="68" t="n"/>
      <c r="BL40" s="68" t="n"/>
      <c r="BM40" s="68" t="n"/>
      <c r="BN40" s="68" t="n"/>
      <c r="BO40" s="68" t="n"/>
      <c r="BP40" s="68" t="n"/>
      <c r="BQ40" s="68" t="n"/>
      <c r="BR40" s="68" t="n"/>
      <c r="BS40" s="68" t="n"/>
      <c r="BT40" s="68" t="n"/>
      <c r="BU40" s="68" t="n"/>
      <c r="BV40" s="68" t="n"/>
      <c r="BW40" s="68" t="n"/>
      <c r="BX40" s="68" t="n"/>
      <c r="BY40" s="68" t="n"/>
      <c r="BZ40" s="68" t="n"/>
      <c r="CA40" s="68" t="n"/>
      <c r="CB40" s="68" t="n"/>
      <c r="CC40" s="68" t="n"/>
      <c r="CD40" s="68" t="n"/>
      <c r="CE40" s="68" t="n"/>
      <c r="CF40" s="68" t="n"/>
      <c r="CG40" s="68" t="n"/>
      <c r="CH40" s="68" t="n"/>
      <c r="CI40" s="68" t="n"/>
      <c r="CJ40" s="68" t="n"/>
      <c r="CK40" s="68" t="n"/>
      <c r="CL40" s="68" t="n"/>
      <c r="CM40" s="68" t="n"/>
      <c r="CN40" s="68" t="n"/>
      <c r="CO40" s="68" t="n"/>
      <c r="CP40" s="68" t="n"/>
      <c r="CQ40" s="68" t="n"/>
      <c r="CR40" s="68" t="n"/>
      <c r="CS40" s="68" t="n"/>
      <c r="CT40" s="68" t="n"/>
      <c r="CU40" s="68" t="n"/>
      <c r="CV40" s="68" t="n"/>
    </row>
    <row r="41" ht="31.5" customFormat="1" customHeight="1" s="69">
      <c r="A41" s="56" t="n">
        <v>2021</v>
      </c>
      <c r="B41" s="57" t="n">
        <v>2</v>
      </c>
      <c r="C41" s="454" t="n"/>
      <c r="D41" s="57" t="n"/>
      <c r="E41" s="57" t="n"/>
      <c r="F41" s="58" t="n"/>
      <c r="G41" s="59" t="n"/>
      <c r="H41" s="59" t="n"/>
      <c r="I41" s="59" t="n"/>
      <c r="J41" s="59" t="n"/>
      <c r="K41" s="153" t="n"/>
      <c r="L41" s="154" t="n"/>
      <c r="M41" s="155" t="n"/>
      <c r="N41" s="94" t="n"/>
      <c r="O41" s="94" t="n"/>
      <c r="P41" s="94" t="n"/>
      <c r="Q41" s="94" t="n"/>
      <c r="R41" s="94" t="n"/>
      <c r="S41" s="60" t="n"/>
      <c r="T41" s="60" t="n"/>
      <c r="U41" s="94" t="n"/>
      <c r="V41" s="94" t="n"/>
      <c r="W41" s="94" t="n"/>
      <c r="X41" s="94" t="n"/>
      <c r="Y41" s="94" t="n"/>
      <c r="Z41" s="60" t="n"/>
      <c r="AA41" s="60" t="n"/>
      <c r="AB41" s="94" t="n"/>
      <c r="AC41" s="94" t="n"/>
      <c r="AD41" s="94" t="n"/>
      <c r="AE41" s="94" t="n"/>
      <c r="AF41" s="94" t="n"/>
      <c r="AG41" s="60" t="n"/>
      <c r="AH41" s="60" t="n"/>
      <c r="AI41" s="61" t="n"/>
      <c r="AJ41" s="62" t="n"/>
      <c r="AK41" s="63" t="n"/>
      <c r="AL41" s="60" t="n"/>
      <c r="AM41" s="60" t="n"/>
      <c r="AN41" s="64" t="n"/>
      <c r="AO41" s="64" t="n"/>
      <c r="AP41" s="64" t="n"/>
      <c r="AQ41" s="64" t="n"/>
      <c r="AR41" s="64" t="n"/>
      <c r="AS41" s="64" t="n"/>
      <c r="AT41" s="64" t="n"/>
      <c r="AU41" s="64" t="n"/>
      <c r="AV41" s="64" t="n"/>
      <c r="AW41" s="65" t="n"/>
      <c r="AX41" s="66" t="n"/>
      <c r="AY41" s="455" t="n"/>
      <c r="AZ41" s="67" t="n"/>
      <c r="BA41" s="66" t="n"/>
      <c r="BB41" s="66" t="n">
        <v>0</v>
      </c>
      <c r="BC41" s="66" t="n">
        <v>0.9</v>
      </c>
      <c r="BD41" s="66" t="n">
        <v>7.1</v>
      </c>
      <c r="BE41" s="66" t="n">
        <v>235.2</v>
      </c>
      <c r="BF41" s="24" t="inlineStr">
        <is>
          <t>مشتل اسنا</t>
        </is>
      </c>
      <c r="BG41" s="68" t="inlineStr">
        <is>
          <t>مشتل اسنا</t>
        </is>
      </c>
      <c r="BH41" s="68" t="n"/>
      <c r="BI41" s="68" t="n"/>
      <c r="BJ41" s="68" t="n"/>
      <c r="BK41" s="68" t="n"/>
      <c r="BL41" s="68" t="n"/>
      <c r="BM41" s="68" t="n"/>
      <c r="BN41" s="68" t="n"/>
      <c r="BO41" s="68" t="n"/>
      <c r="BP41" s="68" t="n"/>
      <c r="BQ41" s="68" t="n"/>
      <c r="BR41" s="68" t="n"/>
      <c r="BS41" s="68" t="n"/>
      <c r="BT41" s="68" t="n"/>
      <c r="BU41" s="68" t="n"/>
      <c r="BV41" s="68" t="n"/>
      <c r="BW41" s="68" t="n"/>
      <c r="BX41" s="68" t="n"/>
      <c r="BY41" s="68" t="n"/>
      <c r="BZ41" s="68" t="n"/>
      <c r="CA41" s="68" t="n"/>
      <c r="CB41" s="68" t="n"/>
      <c r="CC41" s="68" t="n"/>
      <c r="CD41" s="68" t="n"/>
      <c r="CE41" s="68" t="n"/>
      <c r="CF41" s="68" t="n"/>
      <c r="CG41" s="68" t="n"/>
      <c r="CH41" s="68" t="n"/>
      <c r="CI41" s="68" t="n"/>
      <c r="CJ41" s="68" t="n"/>
      <c r="CK41" s="68" t="n"/>
      <c r="CL41" s="68" t="n"/>
      <c r="CM41" s="68" t="n"/>
      <c r="CN41" s="68" t="n"/>
      <c r="CO41" s="68" t="n"/>
      <c r="CP41" s="68" t="n"/>
      <c r="CQ41" s="68" t="n"/>
      <c r="CR41" s="68" t="n"/>
      <c r="CS41" s="68" t="n"/>
      <c r="CT41" s="68" t="n"/>
      <c r="CU41" s="68" t="n"/>
      <c r="CV41" s="68" t="n"/>
    </row>
    <row r="42" ht="31.5" customFormat="1" customHeight="1" s="69">
      <c r="A42" s="56" t="n">
        <v>2021</v>
      </c>
      <c r="B42" s="57" t="n">
        <v>2</v>
      </c>
      <c r="C42" s="454" t="n"/>
      <c r="D42" s="57" t="n"/>
      <c r="E42" s="57" t="n"/>
      <c r="F42" s="58" t="n"/>
      <c r="G42" s="59" t="n"/>
      <c r="H42" s="59" t="n"/>
      <c r="I42" s="59" t="n"/>
      <c r="J42" s="59" t="n"/>
      <c r="K42" s="153" t="n"/>
      <c r="L42" s="154" t="n"/>
      <c r="M42" s="155" t="n"/>
      <c r="N42" s="94" t="n"/>
      <c r="O42" s="94" t="n"/>
      <c r="P42" s="94" t="n"/>
      <c r="Q42" s="94" t="n"/>
      <c r="R42" s="94" t="n"/>
      <c r="S42" s="60" t="n"/>
      <c r="T42" s="60" t="n"/>
      <c r="U42" s="94" t="n"/>
      <c r="V42" s="94" t="n"/>
      <c r="W42" s="94" t="n"/>
      <c r="X42" s="94" t="n"/>
      <c r="Y42" s="94" t="n"/>
      <c r="Z42" s="60" t="n"/>
      <c r="AA42" s="60" t="n"/>
      <c r="AB42" s="94" t="n"/>
      <c r="AC42" s="94" t="n"/>
      <c r="AD42" s="94" t="n"/>
      <c r="AE42" s="94" t="n"/>
      <c r="AF42" s="94" t="n"/>
      <c r="AG42" s="60" t="n"/>
      <c r="AH42" s="60" t="n"/>
      <c r="AI42" s="61" t="n"/>
      <c r="AJ42" s="62" t="n"/>
      <c r="AK42" s="63" t="n"/>
      <c r="AL42" s="60" t="n"/>
      <c r="AM42" s="60" t="n"/>
      <c r="AN42" s="64" t="n"/>
      <c r="AO42" s="64" t="n"/>
      <c r="AP42" s="64" t="n"/>
      <c r="AQ42" s="64" t="n"/>
      <c r="AR42" s="64" t="n"/>
      <c r="AS42" s="64" t="n"/>
      <c r="AT42" s="64" t="n"/>
      <c r="AU42" s="64" t="n"/>
      <c r="AV42" s="64" t="n"/>
      <c r="AW42" s="65" t="n"/>
      <c r="AX42" s="66" t="n"/>
      <c r="AY42" s="455" t="n"/>
      <c r="AZ42" s="67" t="n"/>
      <c r="BA42" s="66" t="n">
        <v>1</v>
      </c>
      <c r="BB42" s="66" t="n">
        <v>0</v>
      </c>
      <c r="BC42" s="66" t="n">
        <v>2.8</v>
      </c>
      <c r="BD42" s="66" t="n">
        <v>18.5</v>
      </c>
      <c r="BE42" s="66" t="n">
        <v>1369.5</v>
      </c>
      <c r="BF42" s="24" t="inlineStr">
        <is>
          <t>مشتل اسنا</t>
        </is>
      </c>
      <c r="BG42" s="68" t="inlineStr">
        <is>
          <t>مشتل اسنا</t>
        </is>
      </c>
      <c r="BH42" s="68" t="n"/>
      <c r="BI42" s="68" t="n"/>
      <c r="BJ42" s="68" t="n"/>
      <c r="BK42" s="68" t="n"/>
      <c r="BL42" s="68" t="n"/>
      <c r="BM42" s="68" t="n"/>
      <c r="BN42" s="68" t="n"/>
      <c r="BO42" s="68" t="n"/>
      <c r="BP42" s="68" t="n"/>
      <c r="BQ42" s="68" t="n"/>
      <c r="BR42" s="68" t="n"/>
      <c r="BS42" s="68" t="n"/>
      <c r="BT42" s="68" t="n"/>
      <c r="BU42" s="68" t="n"/>
      <c r="BV42" s="68" t="n"/>
      <c r="BW42" s="68" t="n"/>
      <c r="BX42" s="68" t="n"/>
      <c r="BY42" s="68" t="n"/>
      <c r="BZ42" s="68" t="n"/>
      <c r="CA42" s="68" t="n"/>
      <c r="CB42" s="68" t="n"/>
      <c r="CC42" s="68" t="n"/>
      <c r="CD42" s="68" t="n"/>
      <c r="CE42" s="68" t="n"/>
      <c r="CF42" s="68" t="n"/>
      <c r="CG42" s="68" t="n"/>
      <c r="CH42" s="68" t="n"/>
      <c r="CI42" s="68" t="n"/>
      <c r="CJ42" s="68" t="n"/>
      <c r="CK42" s="68" t="n"/>
      <c r="CL42" s="68" t="n"/>
      <c r="CM42" s="68" t="n"/>
      <c r="CN42" s="68" t="n"/>
      <c r="CO42" s="68" t="n"/>
      <c r="CP42" s="68" t="n"/>
      <c r="CQ42" s="68" t="n"/>
      <c r="CR42" s="68" t="n"/>
      <c r="CS42" s="68" t="n"/>
      <c r="CT42" s="68" t="n"/>
      <c r="CU42" s="68" t="n"/>
      <c r="CV42" s="68" t="n"/>
    </row>
    <row r="43" ht="31.5" customFormat="1" customHeight="1" s="69">
      <c r="A43" s="56" t="n">
        <v>2021</v>
      </c>
      <c r="B43" s="57" t="n">
        <v>2</v>
      </c>
      <c r="C43" s="454" t="n"/>
      <c r="D43" s="57" t="n"/>
      <c r="E43" s="57" t="n"/>
      <c r="F43" s="58" t="n"/>
      <c r="G43" s="59" t="n"/>
      <c r="H43" s="59" t="n"/>
      <c r="I43" s="59" t="n"/>
      <c r="J43" s="59" t="n"/>
      <c r="K43" s="153" t="n"/>
      <c r="L43" s="154" t="n"/>
      <c r="M43" s="155" t="n"/>
      <c r="N43" s="94" t="n"/>
      <c r="O43" s="94" t="n"/>
      <c r="P43" s="94" t="n"/>
      <c r="Q43" s="94" t="n"/>
      <c r="R43" s="94" t="n"/>
      <c r="S43" s="60" t="n"/>
      <c r="T43" s="60" t="n"/>
      <c r="U43" s="94" t="n"/>
      <c r="V43" s="94" t="n"/>
      <c r="W43" s="94" t="n"/>
      <c r="X43" s="94" t="n"/>
      <c r="Y43" s="94" t="n"/>
      <c r="Z43" s="60" t="n"/>
      <c r="AA43" s="60" t="n"/>
      <c r="AB43" s="94" t="n"/>
      <c r="AC43" s="94" t="n"/>
      <c r="AD43" s="94" t="n"/>
      <c r="AE43" s="94" t="n"/>
      <c r="AF43" s="94" t="n"/>
      <c r="AG43" s="60" t="n"/>
      <c r="AH43" s="60" t="n"/>
      <c r="AI43" s="61" t="n"/>
      <c r="AJ43" s="62" t="n"/>
      <c r="AK43" s="63" t="n"/>
      <c r="AL43" s="60" t="n"/>
      <c r="AM43" s="60" t="n"/>
      <c r="AN43" s="64" t="n"/>
      <c r="AO43" s="64" t="n"/>
      <c r="AP43" s="64" t="n"/>
      <c r="AQ43" s="64" t="n"/>
      <c r="AR43" s="64" t="n"/>
      <c r="AS43" s="64" t="n"/>
      <c r="AT43" s="64" t="n"/>
      <c r="AU43" s="64" t="n"/>
      <c r="AV43" s="64" t="n"/>
      <c r="AW43" s="65" t="n"/>
      <c r="AX43" s="66" t="n"/>
      <c r="AY43" s="455" t="n"/>
      <c r="AZ43" s="67" t="n"/>
      <c r="BA43" s="66" t="n">
        <v>1</v>
      </c>
      <c r="BB43" s="66" t="n">
        <v>3.3</v>
      </c>
      <c r="BC43" s="66" t="n">
        <v>336.7</v>
      </c>
      <c r="BD43" s="66" t="n">
        <v>0.5</v>
      </c>
      <c r="BE43" s="66" t="n">
        <v>46.5</v>
      </c>
      <c r="BF43" s="24" t="inlineStr">
        <is>
          <t>الكترولوكس</t>
        </is>
      </c>
      <c r="BG43" s="68" t="inlineStr">
        <is>
          <t>القاهرة للصناعات المغذية بوتاجازات</t>
        </is>
      </c>
      <c r="BH43" s="68" t="inlineStr">
        <is>
          <t>809040701</t>
        </is>
      </c>
      <c r="BI43" s="68" t="n"/>
      <c r="BJ43" s="68" t="n"/>
      <c r="BK43" s="68" t="n"/>
      <c r="BL43" s="68" t="n"/>
      <c r="BM43" s="68" t="n"/>
      <c r="BN43" s="68" t="n"/>
      <c r="BO43" s="68" t="n"/>
      <c r="BP43" s="68" t="n"/>
      <c r="BQ43" s="68" t="n"/>
      <c r="BR43" s="68" t="n"/>
      <c r="BS43" s="68" t="n"/>
      <c r="BT43" s="68" t="n"/>
      <c r="BU43" s="68" t="n"/>
      <c r="BV43" s="68" t="n"/>
      <c r="BW43" s="68" t="n"/>
      <c r="BX43" s="68" t="n"/>
      <c r="BY43" s="68" t="n"/>
      <c r="BZ43" s="68" t="n"/>
      <c r="CA43" s="68" t="n"/>
      <c r="CB43" s="68" t="n"/>
      <c r="CC43" s="68" t="n"/>
      <c r="CD43" s="68" t="n"/>
      <c r="CE43" s="68" t="n"/>
      <c r="CF43" s="68" t="n"/>
      <c r="CG43" s="68" t="n"/>
      <c r="CH43" s="68" t="n"/>
      <c r="CI43" s="68" t="n"/>
      <c r="CJ43" s="68" t="n"/>
      <c r="CK43" s="68" t="n"/>
      <c r="CL43" s="68" t="n"/>
      <c r="CM43" s="68" t="n"/>
      <c r="CN43" s="68" t="n"/>
      <c r="CO43" s="68" t="n"/>
      <c r="CP43" s="68" t="n"/>
      <c r="CQ43" s="68" t="n"/>
      <c r="CR43" s="68" t="n"/>
      <c r="CS43" s="68" t="n"/>
      <c r="CT43" s="68" t="n"/>
      <c r="CU43" s="68" t="n"/>
      <c r="CV43" s="68" t="n"/>
    </row>
    <row r="44" ht="31.5" customFormat="1" customHeight="1" s="69">
      <c r="A44" s="56" t="n">
        <v>2021</v>
      </c>
      <c r="B44" s="57" t="n">
        <v>2</v>
      </c>
      <c r="C44" s="454" t="n"/>
      <c r="D44" s="57" t="n"/>
      <c r="E44" s="57" t="n"/>
      <c r="F44" s="58" t="n"/>
      <c r="G44" s="59" t="n"/>
      <c r="H44" s="59" t="n"/>
      <c r="I44" s="59" t="n"/>
      <c r="J44" s="59" t="n"/>
      <c r="K44" s="153" t="n"/>
      <c r="L44" s="154" t="n"/>
      <c r="M44" s="155" t="n"/>
      <c r="N44" s="94" t="n"/>
      <c r="O44" s="94" t="n"/>
      <c r="P44" s="94" t="n"/>
      <c r="Q44" s="94" t="n"/>
      <c r="R44" s="94" t="n"/>
      <c r="S44" s="60" t="n"/>
      <c r="T44" s="60" t="n"/>
      <c r="U44" s="94" t="n"/>
      <c r="V44" s="94" t="n"/>
      <c r="W44" s="94" t="n"/>
      <c r="X44" s="94" t="n"/>
      <c r="Y44" s="94" t="n"/>
      <c r="Z44" s="60" t="n"/>
      <c r="AA44" s="60" t="n"/>
      <c r="AB44" s="94" t="n"/>
      <c r="AC44" s="94" t="n"/>
      <c r="AD44" s="94" t="n"/>
      <c r="AE44" s="94" t="n"/>
      <c r="AF44" s="94" t="n"/>
      <c r="AG44" s="60" t="n"/>
      <c r="AH44" s="60" t="n"/>
      <c r="AI44" s="61" t="n"/>
      <c r="AJ44" s="62" t="n"/>
      <c r="AK44" s="63" t="n"/>
      <c r="AL44" s="60" t="n"/>
      <c r="AM44" s="60" t="n"/>
      <c r="AN44" s="64" t="n"/>
      <c r="AO44" s="64" t="n"/>
      <c r="AP44" s="64" t="n"/>
      <c r="AQ44" s="64" t="n"/>
      <c r="AR44" s="64" t="n"/>
      <c r="AS44" s="64" t="n"/>
      <c r="AT44" s="64" t="n"/>
      <c r="AU44" s="64" t="n"/>
      <c r="AV44" s="64" t="n"/>
      <c r="AW44" s="65" t="n"/>
      <c r="AX44" s="66" t="n"/>
      <c r="AY44" s="455" t="n"/>
      <c r="AZ44" s="67" t="n"/>
      <c r="BA44" s="66" t="n">
        <v>1</v>
      </c>
      <c r="BB44" s="66" t="n">
        <v>0.1</v>
      </c>
      <c r="BC44" s="66" t="n">
        <v>16.8</v>
      </c>
      <c r="BD44" s="66" t="n">
        <v>1.8</v>
      </c>
      <c r="BE44" s="66" t="n">
        <v>209.8</v>
      </c>
      <c r="BF44" s="24" t="inlineStr">
        <is>
          <t>الكترولوكس</t>
        </is>
      </c>
      <c r="BG44" s="68" t="inlineStr">
        <is>
          <t>القاهرة للصناعات المغذية سخانات</t>
        </is>
      </c>
      <c r="BH44" s="68" t="n"/>
      <c r="BI44" s="68" t="n"/>
      <c r="BJ44" s="68" t="n"/>
      <c r="BK44" s="68" t="n"/>
      <c r="BL44" s="68" t="n"/>
      <c r="BM44" s="68" t="n"/>
      <c r="BN44" s="68" t="n"/>
      <c r="BO44" s="68" t="n"/>
      <c r="BP44" s="68" t="n"/>
      <c r="BQ44" s="68" t="n"/>
      <c r="BR44" s="68" t="n"/>
      <c r="BS44" s="68" t="n"/>
      <c r="BT44" s="68" t="n"/>
      <c r="BU44" s="68" t="n"/>
      <c r="BV44" s="68" t="n"/>
      <c r="BW44" s="68" t="n"/>
      <c r="BX44" s="68" t="n"/>
      <c r="BY44" s="68" t="n"/>
      <c r="BZ44" s="68" t="n"/>
      <c r="CA44" s="68" t="n"/>
      <c r="CB44" s="68" t="n"/>
      <c r="CC44" s="68" t="n"/>
      <c r="CD44" s="68" t="n"/>
      <c r="CE44" s="68" t="n"/>
      <c r="CF44" s="68" t="n"/>
      <c r="CG44" s="68" t="n"/>
      <c r="CH44" s="68" t="n"/>
      <c r="CI44" s="68" t="n"/>
      <c r="CJ44" s="68" t="n"/>
      <c r="CK44" s="68" t="n"/>
      <c r="CL44" s="68" t="n"/>
      <c r="CM44" s="68" t="n"/>
      <c r="CN44" s="68" t="n"/>
      <c r="CO44" s="68" t="n"/>
      <c r="CP44" s="68" t="n"/>
      <c r="CQ44" s="68" t="n"/>
      <c r="CR44" s="68" t="n"/>
      <c r="CS44" s="68" t="n"/>
      <c r="CT44" s="68" t="n"/>
      <c r="CU44" s="68" t="n"/>
      <c r="CV44" s="68" t="n"/>
    </row>
    <row r="45" ht="31.5" customFormat="1" customHeight="1" s="69">
      <c r="A45" s="56" t="n">
        <v>2021</v>
      </c>
      <c r="B45" s="57" t="n">
        <v>2</v>
      </c>
      <c r="C45" s="454" t="n"/>
      <c r="D45" s="57" t="n"/>
      <c r="E45" s="57" t="n"/>
      <c r="F45" s="58" t="n"/>
      <c r="G45" s="59" t="n"/>
      <c r="H45" s="59" t="n"/>
      <c r="I45" s="59" t="n"/>
      <c r="J45" s="59" t="n"/>
      <c r="K45" s="153" t="n"/>
      <c r="L45" s="154" t="n"/>
      <c r="M45" s="155" t="n"/>
      <c r="N45" s="94" t="n"/>
      <c r="O45" s="94" t="n"/>
      <c r="P45" s="94" t="n"/>
      <c r="Q45" s="94" t="n"/>
      <c r="R45" s="94" t="n"/>
      <c r="S45" s="60" t="n"/>
      <c r="T45" s="60" t="n"/>
      <c r="U45" s="94" t="n"/>
      <c r="V45" s="94" t="n"/>
      <c r="W45" s="94" t="n"/>
      <c r="X45" s="94" t="n"/>
      <c r="Y45" s="94" t="n"/>
      <c r="Z45" s="60" t="n"/>
      <c r="AA45" s="60" t="n"/>
      <c r="AB45" s="94" t="n"/>
      <c r="AC45" s="94" t="n"/>
      <c r="AD45" s="94" t="n"/>
      <c r="AE45" s="94" t="n"/>
      <c r="AF45" s="94" t="n"/>
      <c r="AG45" s="60" t="n"/>
      <c r="AH45" s="60" t="n"/>
      <c r="AI45" s="61" t="n"/>
      <c r="AJ45" s="62" t="n"/>
      <c r="AK45" s="63" t="n"/>
      <c r="AL45" s="60" t="n"/>
      <c r="AM45" s="60" t="n"/>
      <c r="AN45" s="64" t="n"/>
      <c r="AO45" s="64" t="n"/>
      <c r="AP45" s="64" t="n"/>
      <c r="AQ45" s="64" t="n"/>
      <c r="AR45" s="64" t="n"/>
      <c r="AS45" s="64" t="n"/>
      <c r="AT45" s="64" t="n"/>
      <c r="AU45" s="64" t="n"/>
      <c r="AV45" s="64" t="n"/>
      <c r="AW45" s="65" t="n"/>
      <c r="AX45" s="66" t="n"/>
      <c r="AY45" s="455" t="n"/>
      <c r="AZ45" s="67" t="n"/>
      <c r="BA45" s="66" t="n"/>
      <c r="BB45" s="66" t="n">
        <v>0</v>
      </c>
      <c r="BC45" s="66" t="n">
        <v>0.3</v>
      </c>
      <c r="BD45" s="66" t="n">
        <v>16</v>
      </c>
      <c r="BE45" s="66" t="n">
        <v>437.4</v>
      </c>
      <c r="BF45" s="24" t="inlineStr">
        <is>
          <t>الشركة العامة للخزف</t>
        </is>
      </c>
      <c r="BG45" s="68" t="inlineStr">
        <is>
          <t>الشركة العامة للخزف</t>
        </is>
      </c>
      <c r="BH45" s="68" t="n"/>
      <c r="BI45" s="68" t="n"/>
      <c r="BJ45" s="68" t="n"/>
      <c r="BK45" s="68" t="n"/>
      <c r="BL45" s="68" t="n"/>
      <c r="BM45" s="68" t="n"/>
      <c r="BN45" s="68" t="n"/>
      <c r="BO45" s="68" t="n"/>
      <c r="BP45" s="68" t="n"/>
      <c r="BQ45" s="68" t="n"/>
      <c r="BR45" s="68" t="n"/>
      <c r="BS45" s="68" t="n"/>
      <c r="BT45" s="68" t="n"/>
      <c r="BU45" s="68" t="n"/>
      <c r="BV45" s="68" t="n"/>
      <c r="BW45" s="68" t="n"/>
      <c r="BX45" s="68" t="n"/>
      <c r="BY45" s="68" t="n"/>
      <c r="BZ45" s="68" t="n"/>
      <c r="CA45" s="68" t="n"/>
      <c r="CB45" s="68" t="n"/>
      <c r="CC45" s="68" t="n"/>
      <c r="CD45" s="68" t="n"/>
      <c r="CE45" s="68" t="n"/>
      <c r="CF45" s="68" t="n"/>
      <c r="CG45" s="68" t="n"/>
      <c r="CH45" s="68" t="n"/>
      <c r="CI45" s="68" t="n"/>
      <c r="CJ45" s="68" t="n"/>
      <c r="CK45" s="68" t="n"/>
      <c r="CL45" s="68" t="n"/>
      <c r="CM45" s="68" t="n"/>
      <c r="CN45" s="68" t="n"/>
      <c r="CO45" s="68" t="n"/>
      <c r="CP45" s="68" t="n"/>
      <c r="CQ45" s="68" t="n"/>
      <c r="CR45" s="68" t="n"/>
      <c r="CS45" s="68" t="n"/>
      <c r="CT45" s="68" t="n"/>
      <c r="CU45" s="68" t="n"/>
      <c r="CV45" s="68" t="n"/>
    </row>
    <row r="46" ht="31.5" customFormat="1" customHeight="1" s="69">
      <c r="A46" s="56" t="n">
        <v>2021</v>
      </c>
      <c r="B46" s="57" t="n">
        <v>2</v>
      </c>
      <c r="C46" s="454" t="n"/>
      <c r="D46" s="57" t="n"/>
      <c r="E46" s="57" t="n"/>
      <c r="F46" s="58" t="n"/>
      <c r="G46" s="59" t="n"/>
      <c r="H46" s="59" t="n"/>
      <c r="I46" s="59" t="n"/>
      <c r="J46" s="59" t="n"/>
      <c r="K46" s="153" t="n"/>
      <c r="L46" s="154" t="n"/>
      <c r="M46" s="155" t="n"/>
      <c r="N46" s="94" t="n"/>
      <c r="O46" s="94" t="n"/>
      <c r="P46" s="94" t="n"/>
      <c r="Q46" s="94" t="n"/>
      <c r="R46" s="94" t="n"/>
      <c r="S46" s="60" t="n"/>
      <c r="T46" s="60" t="n"/>
      <c r="U46" s="94" t="n"/>
      <c r="V46" s="94" t="n"/>
      <c r="W46" s="94" t="n"/>
      <c r="X46" s="94" t="n"/>
      <c r="Y46" s="94" t="n"/>
      <c r="Z46" s="60" t="n"/>
      <c r="AA46" s="60" t="n"/>
      <c r="AB46" s="94" t="n"/>
      <c r="AC46" s="94" t="n"/>
      <c r="AD46" s="94" t="n"/>
      <c r="AE46" s="94" t="n"/>
      <c r="AF46" s="94" t="n"/>
      <c r="AG46" s="60" t="n"/>
      <c r="AH46" s="60" t="n"/>
      <c r="AI46" s="61" t="n"/>
      <c r="AJ46" s="62" t="n"/>
      <c r="AK46" s="63" t="n"/>
      <c r="AL46" s="60" t="n"/>
      <c r="AM46" s="60" t="n"/>
      <c r="AN46" s="64" t="n"/>
      <c r="AO46" s="64" t="n"/>
      <c r="AP46" s="64" t="n"/>
      <c r="AQ46" s="64" t="n"/>
      <c r="AR46" s="64" t="n"/>
      <c r="AS46" s="64" t="n"/>
      <c r="AT46" s="64" t="n"/>
      <c r="AU46" s="64" t="n"/>
      <c r="AV46" s="64" t="n"/>
      <c r="AW46" s="65" t="n"/>
      <c r="AX46" s="66" t="n"/>
      <c r="AY46" s="455" t="n"/>
      <c r="AZ46" s="67" t="n"/>
      <c r="BA46" s="66" t="n">
        <v>1</v>
      </c>
      <c r="BB46" s="66" t="n">
        <v>0.1</v>
      </c>
      <c r="BC46" s="66" t="n">
        <v>9.800000000000001</v>
      </c>
      <c r="BD46" s="66" t="n">
        <v>4</v>
      </c>
      <c r="BE46" s="66" t="n">
        <v>419</v>
      </c>
      <c r="BF46" s="24" t="inlineStr">
        <is>
          <t>الكترولوكس</t>
        </is>
      </c>
      <c r="BG46" s="68" t="inlineStr">
        <is>
          <t>القاهرة للصناعات المغذية سخانات</t>
        </is>
      </c>
      <c r="BH46" s="68" t="inlineStr">
        <is>
          <t>PHEWP0112</t>
        </is>
      </c>
      <c r="BI46" s="68" t="n"/>
      <c r="BJ46" s="68" t="n"/>
      <c r="BK46" s="68" t="n"/>
      <c r="BL46" s="68" t="n"/>
      <c r="BM46" s="68" t="n"/>
      <c r="BN46" s="68" t="n"/>
      <c r="BO46" s="68" t="n"/>
      <c r="BP46" s="68" t="n"/>
      <c r="BQ46" s="68" t="n"/>
      <c r="BR46" s="68" t="n"/>
      <c r="BS46" s="68" t="n"/>
      <c r="BT46" s="68" t="n"/>
      <c r="BU46" s="68" t="n"/>
      <c r="BV46" s="68" t="n"/>
      <c r="BW46" s="68" t="n"/>
      <c r="BX46" s="68" t="n"/>
      <c r="BY46" s="68" t="n"/>
      <c r="BZ46" s="68" t="n"/>
      <c r="CA46" s="68" t="n"/>
      <c r="CB46" s="68" t="n"/>
      <c r="CC46" s="68" t="n"/>
      <c r="CD46" s="68" t="n"/>
      <c r="CE46" s="68" t="n"/>
      <c r="CF46" s="68" t="n"/>
      <c r="CG46" s="68" t="n"/>
      <c r="CH46" s="68" t="n"/>
      <c r="CI46" s="68" t="n"/>
      <c r="CJ46" s="68" t="n"/>
      <c r="CK46" s="68" t="n"/>
      <c r="CL46" s="68" t="n"/>
      <c r="CM46" s="68" t="n"/>
      <c r="CN46" s="68" t="n"/>
      <c r="CO46" s="68" t="n"/>
      <c r="CP46" s="68" t="n"/>
      <c r="CQ46" s="68" t="n"/>
      <c r="CR46" s="68" t="n"/>
      <c r="CS46" s="68" t="n"/>
      <c r="CT46" s="68" t="n"/>
      <c r="CU46" s="68" t="n"/>
      <c r="CV46" s="68" t="n"/>
    </row>
    <row r="47" ht="31.5" customFormat="1" customHeight="1" s="69">
      <c r="A47" s="56" t="n">
        <v>2021</v>
      </c>
      <c r="B47" s="57" t="n">
        <v>2</v>
      </c>
      <c r="C47" s="454" t="n"/>
      <c r="D47" s="57" t="n"/>
      <c r="E47" s="57" t="n"/>
      <c r="F47" s="58" t="n"/>
      <c r="G47" s="59" t="n"/>
      <c r="H47" s="59" t="n"/>
      <c r="I47" s="59" t="n"/>
      <c r="J47" s="59" t="n"/>
      <c r="K47" s="153" t="n"/>
      <c r="L47" s="154" t="n"/>
      <c r="M47" s="155" t="n"/>
      <c r="N47" s="94" t="n"/>
      <c r="O47" s="94" t="n"/>
      <c r="P47" s="94" t="n"/>
      <c r="Q47" s="94" t="n"/>
      <c r="R47" s="94" t="n"/>
      <c r="S47" s="60" t="n"/>
      <c r="T47" s="60" t="n"/>
      <c r="U47" s="94" t="n"/>
      <c r="V47" s="94" t="n"/>
      <c r="W47" s="94" t="n"/>
      <c r="X47" s="94" t="n"/>
      <c r="Y47" s="94" t="n"/>
      <c r="Z47" s="60" t="n"/>
      <c r="AA47" s="60" t="n"/>
      <c r="AB47" s="94" t="n"/>
      <c r="AC47" s="94" t="n"/>
      <c r="AD47" s="94" t="n"/>
      <c r="AE47" s="94" t="n"/>
      <c r="AF47" s="94" t="n"/>
      <c r="AG47" s="60" t="n"/>
      <c r="AH47" s="60" t="n"/>
      <c r="AI47" s="61" t="n"/>
      <c r="AJ47" s="62" t="n"/>
      <c r="AK47" s="63" t="n"/>
      <c r="AL47" s="60" t="n"/>
      <c r="AM47" s="60" t="n"/>
      <c r="AN47" s="64" t="n"/>
      <c r="AO47" s="64" t="n"/>
      <c r="AP47" s="64" t="n"/>
      <c r="AQ47" s="64" t="n"/>
      <c r="AR47" s="64" t="n"/>
      <c r="AS47" s="64" t="n"/>
      <c r="AT47" s="64" t="n"/>
      <c r="AU47" s="64" t="n"/>
      <c r="AV47" s="64" t="n"/>
      <c r="AW47" s="65" t="n"/>
      <c r="AX47" s="66" t="n"/>
      <c r="AY47" s="455" t="n"/>
      <c r="AZ47" s="67" t="n"/>
      <c r="BA47" s="66" t="n"/>
      <c r="BB47" s="66" t="n">
        <v>0</v>
      </c>
      <c r="BC47" s="66" t="n">
        <v>0.6</v>
      </c>
      <c r="BD47" s="66" t="n">
        <v>12.7</v>
      </c>
      <c r="BE47" s="66" t="n">
        <v>645.5</v>
      </c>
      <c r="BF47" s="24" t="inlineStr">
        <is>
          <t>LG</t>
        </is>
      </c>
      <c r="BG47" s="68" t="inlineStr">
        <is>
          <t>HE</t>
        </is>
      </c>
      <c r="BH47" s="68" t="inlineStr">
        <is>
          <t>MFZ66236702</t>
        </is>
      </c>
      <c r="BI47" s="68" t="n"/>
      <c r="BJ47" s="68" t="n"/>
      <c r="BK47" s="68" t="n"/>
      <c r="BL47" s="68" t="n"/>
      <c r="BM47" s="68" t="n"/>
      <c r="BN47" s="68" t="n"/>
      <c r="BO47" s="68" t="n"/>
      <c r="BP47" s="68" t="n"/>
      <c r="BQ47" s="68" t="n"/>
      <c r="BR47" s="68" t="n"/>
      <c r="BS47" s="68" t="n"/>
      <c r="BT47" s="68" t="n"/>
      <c r="BU47" s="68" t="n"/>
      <c r="BV47" s="68" t="n"/>
      <c r="BW47" s="68" t="n"/>
      <c r="BX47" s="68" t="n"/>
      <c r="BY47" s="68" t="n"/>
      <c r="BZ47" s="68" t="n"/>
      <c r="CA47" s="68" t="n"/>
      <c r="CB47" s="68" t="n"/>
      <c r="CC47" s="68" t="n"/>
      <c r="CD47" s="68" t="n"/>
      <c r="CE47" s="68" t="n"/>
      <c r="CF47" s="68" t="n"/>
      <c r="CG47" s="68" t="n"/>
      <c r="CH47" s="68" t="n"/>
      <c r="CI47" s="68" t="n"/>
      <c r="CJ47" s="68" t="n"/>
      <c r="CK47" s="68" t="n"/>
      <c r="CL47" s="68" t="n"/>
      <c r="CM47" s="68" t="n"/>
      <c r="CN47" s="68" t="n"/>
      <c r="CO47" s="68" t="n"/>
      <c r="CP47" s="68" t="n"/>
      <c r="CQ47" s="68" t="n"/>
      <c r="CR47" s="68" t="n"/>
      <c r="CS47" s="68" t="n"/>
      <c r="CT47" s="68" t="n"/>
      <c r="CU47" s="68" t="n"/>
      <c r="CV47" s="68" t="n"/>
    </row>
    <row r="48" ht="31.5" customFormat="1" customHeight="1" s="69">
      <c r="A48" s="56" t="n">
        <v>2021</v>
      </c>
      <c r="B48" s="57" t="n">
        <v>2</v>
      </c>
      <c r="C48" s="454" t="n"/>
      <c r="D48" s="57" t="n"/>
      <c r="E48" s="57" t="n"/>
      <c r="F48" s="58" t="n"/>
      <c r="G48" s="59" t="n"/>
      <c r="H48" s="59" t="n"/>
      <c r="I48" s="59" t="n"/>
      <c r="J48" s="59" t="n"/>
      <c r="K48" s="153" t="n"/>
      <c r="L48" s="154" t="n"/>
      <c r="M48" s="155" t="n"/>
      <c r="N48" s="94" t="n"/>
      <c r="O48" s="94" t="n"/>
      <c r="P48" s="94" t="n"/>
      <c r="Q48" s="94" t="n"/>
      <c r="R48" s="94" t="n"/>
      <c r="S48" s="60" t="n"/>
      <c r="T48" s="60" t="n"/>
      <c r="U48" s="94" t="n"/>
      <c r="V48" s="94" t="n"/>
      <c r="W48" s="94" t="n"/>
      <c r="X48" s="94" t="n"/>
      <c r="Y48" s="94" t="n"/>
      <c r="Z48" s="60" t="n"/>
      <c r="AA48" s="60" t="n"/>
      <c r="AB48" s="94" t="n"/>
      <c r="AC48" s="94" t="n"/>
      <c r="AD48" s="94" t="n"/>
      <c r="AE48" s="94" t="n"/>
      <c r="AF48" s="94" t="n"/>
      <c r="AG48" s="60" t="n"/>
      <c r="AH48" s="60" t="n"/>
      <c r="AI48" s="61" t="n"/>
      <c r="AJ48" s="62" t="n"/>
      <c r="AK48" s="63" t="n"/>
      <c r="AL48" s="60" t="n"/>
      <c r="AM48" s="60" t="n"/>
      <c r="AN48" s="64" t="n"/>
      <c r="AO48" s="64" t="n"/>
      <c r="AP48" s="64" t="n"/>
      <c r="AQ48" s="64" t="n"/>
      <c r="AR48" s="64" t="n"/>
      <c r="AS48" s="64" t="n"/>
      <c r="AT48" s="64" t="n"/>
      <c r="AU48" s="64" t="n"/>
      <c r="AV48" s="64" t="n"/>
      <c r="AW48" s="65" t="n"/>
      <c r="AX48" s="66" t="n"/>
      <c r="AY48" s="455" t="n"/>
      <c r="AZ48" s="67" t="n"/>
      <c r="BA48" s="66" t="n"/>
      <c r="BB48" s="66" t="n">
        <v>0.1</v>
      </c>
      <c r="BC48" s="66" t="n">
        <v>3.4</v>
      </c>
      <c r="BD48" s="66" t="n">
        <v>2.1</v>
      </c>
      <c r="BE48" s="66" t="n">
        <v>114.9</v>
      </c>
      <c r="BF48" s="24" t="inlineStr">
        <is>
          <t>LG</t>
        </is>
      </c>
      <c r="BG48" s="68" t="inlineStr">
        <is>
          <t>HE</t>
        </is>
      </c>
      <c r="BH48" s="68" t="inlineStr">
        <is>
          <t>MFZ66236702</t>
        </is>
      </c>
      <c r="BI48" s="68" t="inlineStr">
        <is>
          <t xml:space="preserve">mma </t>
        </is>
      </c>
      <c r="BJ48" s="68" t="n"/>
      <c r="BK48" s="68" t="n"/>
      <c r="BL48" s="68" t="n"/>
      <c r="BM48" s="68" t="n"/>
      <c r="BN48" s="68" t="n"/>
      <c r="BO48" s="68" t="n"/>
      <c r="BP48" s="68" t="n"/>
      <c r="BQ48" s="68" t="n"/>
      <c r="BR48" s="68" t="n"/>
      <c r="BS48" s="68" t="n"/>
      <c r="BT48" s="68" t="n"/>
      <c r="BU48" s="68" t="n"/>
      <c r="BV48" s="68" t="n"/>
      <c r="BW48" s="68" t="n"/>
      <c r="BX48" s="68" t="n"/>
      <c r="BY48" s="68" t="n"/>
      <c r="BZ48" s="68" t="n"/>
      <c r="CA48" s="68" t="n"/>
      <c r="CB48" s="68" t="n"/>
      <c r="CC48" s="68" t="n"/>
      <c r="CD48" s="68" t="n"/>
      <c r="CE48" s="68" t="n"/>
      <c r="CF48" s="68" t="n"/>
      <c r="CG48" s="68" t="n"/>
      <c r="CH48" s="68" t="n"/>
      <c r="CI48" s="68" t="n"/>
      <c r="CJ48" s="68" t="n"/>
      <c r="CK48" s="68" t="n"/>
      <c r="CL48" s="68" t="n"/>
      <c r="CM48" s="68" t="n"/>
      <c r="CN48" s="68" t="n"/>
      <c r="CO48" s="68" t="n"/>
      <c r="CP48" s="68" t="n"/>
      <c r="CQ48" s="68" t="n"/>
      <c r="CR48" s="68" t="n"/>
      <c r="CS48" s="68" t="n"/>
      <c r="CT48" s="68" t="n"/>
      <c r="CU48" s="68" t="n"/>
      <c r="CV48" s="68" t="n"/>
    </row>
    <row r="49" ht="31.5" customFormat="1" customHeight="1" s="69">
      <c r="A49" s="56" t="n">
        <v>2021</v>
      </c>
      <c r="B49" s="57" t="n">
        <v>2</v>
      </c>
      <c r="C49" s="454" t="n"/>
      <c r="D49" s="57" t="n"/>
      <c r="E49" s="57" t="n"/>
      <c r="F49" s="58" t="n"/>
      <c r="G49" s="59" t="n"/>
      <c r="H49" s="59" t="n"/>
      <c r="I49" s="59" t="n"/>
      <c r="J49" s="59" t="n"/>
      <c r="K49" s="153" t="n"/>
      <c r="L49" s="154" t="n"/>
      <c r="M49" s="155" t="n"/>
      <c r="N49" s="94" t="n"/>
      <c r="O49" s="94" t="n"/>
      <c r="P49" s="94" t="n"/>
      <c r="Q49" s="94" t="n"/>
      <c r="R49" s="94" t="n"/>
      <c r="S49" s="60" t="n"/>
      <c r="T49" s="60" t="n"/>
      <c r="U49" s="94" t="n"/>
      <c r="V49" s="94" t="n"/>
      <c r="W49" s="94" t="n"/>
      <c r="X49" s="94" t="n"/>
      <c r="Y49" s="94" t="n"/>
      <c r="Z49" s="60" t="n"/>
      <c r="AA49" s="60" t="n"/>
      <c r="AB49" s="94" t="n"/>
      <c r="AC49" s="94" t="n"/>
      <c r="AD49" s="94" t="n"/>
      <c r="AE49" s="94" t="n"/>
      <c r="AF49" s="94" t="n"/>
      <c r="AG49" s="60" t="n"/>
      <c r="AH49" s="60" t="n"/>
      <c r="AI49" s="61" t="n"/>
      <c r="AJ49" s="62" t="n"/>
      <c r="AK49" s="63" t="n"/>
      <c r="AL49" s="60" t="n"/>
      <c r="AM49" s="60" t="n"/>
      <c r="AN49" s="64" t="n"/>
      <c r="AO49" s="64" t="n"/>
      <c r="AP49" s="64" t="n"/>
      <c r="AQ49" s="64" t="n"/>
      <c r="AR49" s="64" t="n"/>
      <c r="AS49" s="64" t="n"/>
      <c r="AT49" s="64" t="n"/>
      <c r="AU49" s="64" t="n"/>
      <c r="AV49" s="64" t="n"/>
      <c r="AW49" s="65" t="n"/>
      <c r="AX49" s="66" t="n"/>
      <c r="AY49" s="455" t="n"/>
      <c r="AZ49" s="67" t="n"/>
      <c r="BA49" s="66" t="n">
        <v>1</v>
      </c>
      <c r="BB49" s="66" t="n">
        <v>0.1</v>
      </c>
      <c r="BC49" s="66" t="n">
        <v>5.7</v>
      </c>
      <c r="BD49" s="66" t="n">
        <v>6.7</v>
      </c>
      <c r="BE49" s="66" t="n">
        <v>682.7</v>
      </c>
      <c r="BF49" s="24" t="inlineStr">
        <is>
          <t>LG</t>
        </is>
      </c>
      <c r="BG49" s="68" t="inlineStr">
        <is>
          <t>HE</t>
        </is>
      </c>
      <c r="BH49" s="68" t="inlineStr">
        <is>
          <t>mfz66236501</t>
        </is>
      </c>
      <c r="BI49" s="68" t="inlineStr">
        <is>
          <t>mma</t>
        </is>
      </c>
      <c r="BJ49" s="68" t="n"/>
      <c r="BK49" s="68" t="n"/>
      <c r="BL49" s="68" t="n"/>
      <c r="BM49" s="68" t="n"/>
      <c r="BN49" s="68" t="n"/>
      <c r="BO49" s="68" t="n"/>
      <c r="BP49" s="68" t="n"/>
      <c r="BQ49" s="68" t="n"/>
      <c r="BR49" s="68" t="n"/>
      <c r="BS49" s="68" t="n"/>
      <c r="BT49" s="68" t="n"/>
      <c r="BU49" s="68" t="n"/>
      <c r="BV49" s="68" t="n"/>
      <c r="BW49" s="68" t="n"/>
      <c r="BX49" s="68" t="n"/>
      <c r="BY49" s="68" t="n"/>
      <c r="BZ49" s="68" t="n"/>
      <c r="CA49" s="68" t="n"/>
      <c r="CB49" s="68" t="n"/>
      <c r="CC49" s="68" t="n"/>
      <c r="CD49" s="68" t="n"/>
      <c r="CE49" s="68" t="n"/>
      <c r="CF49" s="68" t="n"/>
      <c r="CG49" s="68" t="n"/>
      <c r="CH49" s="68" t="n"/>
      <c r="CI49" s="68" t="n"/>
      <c r="CJ49" s="68" t="n"/>
      <c r="CK49" s="68" t="n"/>
      <c r="CL49" s="68" t="n"/>
      <c r="CM49" s="68" t="n"/>
      <c r="CN49" s="68" t="n"/>
      <c r="CO49" s="68" t="n"/>
      <c r="CP49" s="68" t="n"/>
      <c r="CQ49" s="68" t="n"/>
      <c r="CR49" s="68" t="n"/>
      <c r="CS49" s="68" t="n"/>
      <c r="CT49" s="68" t="n"/>
      <c r="CU49" s="68" t="n"/>
      <c r="CV49" s="68" t="n"/>
    </row>
    <row r="50" ht="31.5" customFormat="1" customHeight="1" s="69">
      <c r="A50" s="56" t="n">
        <v>2021</v>
      </c>
      <c r="B50" s="57" t="n">
        <v>2</v>
      </c>
      <c r="C50" s="454" t="n"/>
      <c r="D50" s="57" t="n"/>
      <c r="E50" s="57" t="n"/>
      <c r="F50" s="58" t="n"/>
      <c r="G50" s="59" t="n"/>
      <c r="H50" s="59" t="n"/>
      <c r="I50" s="59" t="n"/>
      <c r="J50" s="59" t="n"/>
      <c r="K50" s="153" t="n"/>
      <c r="L50" s="154" t="n"/>
      <c r="M50" s="155" t="n"/>
      <c r="N50" s="94" t="n"/>
      <c r="O50" s="94" t="n"/>
      <c r="P50" s="94" t="n"/>
      <c r="Q50" s="94" t="n"/>
      <c r="R50" s="94" t="n"/>
      <c r="S50" s="60" t="n"/>
      <c r="T50" s="60" t="n"/>
      <c r="U50" s="94" t="n"/>
      <c r="V50" s="94" t="n"/>
      <c r="W50" s="94" t="n"/>
      <c r="X50" s="94" t="n"/>
      <c r="Y50" s="94" t="n"/>
      <c r="Z50" s="60" t="n"/>
      <c r="AA50" s="60" t="n"/>
      <c r="AB50" s="94" t="n"/>
      <c r="AC50" s="94" t="n"/>
      <c r="AD50" s="94" t="n"/>
      <c r="AE50" s="94" t="n"/>
      <c r="AF50" s="94" t="n"/>
      <c r="AG50" s="60" t="n"/>
      <c r="AH50" s="60" t="n"/>
      <c r="AI50" s="61" t="n"/>
      <c r="AJ50" s="62" t="n"/>
      <c r="AK50" s="63" t="n"/>
      <c r="AL50" s="60" t="n"/>
      <c r="AM50" s="60" t="n"/>
      <c r="AN50" s="64" t="n"/>
      <c r="AO50" s="64" t="n"/>
      <c r="AP50" s="64" t="n"/>
      <c r="AQ50" s="64" t="n"/>
      <c r="AR50" s="64" t="n"/>
      <c r="AS50" s="64" t="n"/>
      <c r="AT50" s="64" t="n"/>
      <c r="AU50" s="64" t="n"/>
      <c r="AV50" s="64" t="n"/>
      <c r="AW50" s="65" t="n"/>
      <c r="AX50" s="66" t="n"/>
      <c r="AY50" s="455" t="n"/>
      <c r="AZ50" s="67" t="n"/>
      <c r="BA50" s="66" t="n">
        <v>1</v>
      </c>
      <c r="BB50" s="66" t="n">
        <v>0.2</v>
      </c>
      <c r="BC50" s="66" t="n">
        <v>22.7</v>
      </c>
      <c r="BD50" s="66" t="n">
        <v>2.3</v>
      </c>
      <c r="BE50" s="66" t="n">
        <v>288.3</v>
      </c>
      <c r="BF50" s="24" t="inlineStr">
        <is>
          <t>اطلانتيك</t>
        </is>
      </c>
      <c r="BG50" s="68" t="inlineStr">
        <is>
          <t>اطلانتيك</t>
        </is>
      </c>
      <c r="BH50" s="68" t="n"/>
      <c r="BI50" s="68" t="n"/>
      <c r="BJ50" s="68" t="n"/>
      <c r="BK50" s="68" t="n"/>
      <c r="BL50" s="68" t="n"/>
      <c r="BM50" s="68" t="n"/>
      <c r="BN50" s="68" t="n"/>
      <c r="BO50" s="68" t="n"/>
      <c r="BP50" s="68" t="n"/>
      <c r="BQ50" s="68" t="n"/>
      <c r="BR50" s="68" t="n"/>
      <c r="BS50" s="68" t="n"/>
      <c r="BT50" s="68" t="n"/>
      <c r="BU50" s="68" t="n"/>
      <c r="BV50" s="68" t="n"/>
      <c r="BW50" s="68" t="n"/>
      <c r="BX50" s="68" t="n"/>
      <c r="BY50" s="68" t="n"/>
      <c r="BZ50" s="68" t="n"/>
      <c r="CA50" s="68" t="n"/>
      <c r="CB50" s="68" t="n"/>
      <c r="CC50" s="68" t="n"/>
      <c r="CD50" s="68" t="n"/>
      <c r="CE50" s="68" t="n"/>
      <c r="CF50" s="68" t="n"/>
      <c r="CG50" s="68" t="n"/>
      <c r="CH50" s="68" t="n"/>
      <c r="CI50" s="68" t="n"/>
      <c r="CJ50" s="68" t="n"/>
      <c r="CK50" s="68" t="n"/>
      <c r="CL50" s="68" t="n"/>
      <c r="CM50" s="68" t="n"/>
      <c r="CN50" s="68" t="n"/>
      <c r="CO50" s="68" t="n"/>
      <c r="CP50" s="68" t="n"/>
      <c r="CQ50" s="68" t="n"/>
      <c r="CR50" s="68" t="n"/>
      <c r="CS50" s="68" t="n"/>
      <c r="CT50" s="68" t="n"/>
      <c r="CU50" s="68" t="n"/>
      <c r="CV50" s="68" t="n"/>
    </row>
    <row r="51" ht="31.5" customFormat="1" customHeight="1" s="69">
      <c r="A51" s="56" t="n">
        <v>2021</v>
      </c>
      <c r="B51" s="57" t="n">
        <v>2</v>
      </c>
      <c r="C51" s="454" t="n"/>
      <c r="D51" s="57" t="n"/>
      <c r="E51" s="57" t="n"/>
      <c r="F51" s="58" t="n"/>
      <c r="G51" s="59" t="n"/>
      <c r="H51" s="59" t="n"/>
      <c r="I51" s="59" t="n"/>
      <c r="J51" s="59" t="n"/>
      <c r="K51" s="153" t="n"/>
      <c r="L51" s="154" t="n"/>
      <c r="M51" s="155" t="n"/>
      <c r="N51" s="94" t="n"/>
      <c r="O51" s="94" t="n"/>
      <c r="P51" s="94" t="n"/>
      <c r="Q51" s="94" t="n"/>
      <c r="R51" s="94" t="n"/>
      <c r="S51" s="60" t="n"/>
      <c r="T51" s="60" t="n"/>
      <c r="U51" s="94" t="n"/>
      <c r="V51" s="94" t="n"/>
      <c r="W51" s="94" t="n"/>
      <c r="X51" s="94" t="n"/>
      <c r="Y51" s="94" t="n"/>
      <c r="Z51" s="60" t="n"/>
      <c r="AA51" s="60" t="n"/>
      <c r="AB51" s="94" t="n"/>
      <c r="AC51" s="94" t="n"/>
      <c r="AD51" s="94" t="n"/>
      <c r="AE51" s="94" t="n"/>
      <c r="AF51" s="94" t="n"/>
      <c r="AG51" s="60" t="n"/>
      <c r="AH51" s="60" t="n"/>
      <c r="AI51" s="61" t="n"/>
      <c r="AJ51" s="62" t="n"/>
      <c r="AK51" s="63" t="n"/>
      <c r="AL51" s="60" t="n"/>
      <c r="AM51" s="60" t="n"/>
      <c r="AN51" s="64" t="n"/>
      <c r="AO51" s="64" t="n"/>
      <c r="AP51" s="64" t="n"/>
      <c r="AQ51" s="64" t="n"/>
      <c r="AR51" s="64" t="n"/>
      <c r="AS51" s="64" t="n"/>
      <c r="AT51" s="64" t="n"/>
      <c r="AU51" s="64" t="n"/>
      <c r="AV51" s="64" t="n"/>
      <c r="AW51" s="65" t="n"/>
      <c r="AX51" s="66" t="n"/>
      <c r="AY51" s="455" t="n"/>
      <c r="AZ51" s="67" t="n"/>
      <c r="BA51" s="66" t="n">
        <v>1</v>
      </c>
      <c r="BB51" s="66" t="n">
        <v>0.2</v>
      </c>
      <c r="BC51" s="66" t="n">
        <v>22.3</v>
      </c>
      <c r="BD51" s="66" t="n">
        <v>2.4</v>
      </c>
      <c r="BE51" s="66" t="n">
        <v>285.4</v>
      </c>
      <c r="BF51" s="24" t="inlineStr">
        <is>
          <t>اطلانتيك</t>
        </is>
      </c>
      <c r="BG51" s="68" t="inlineStr">
        <is>
          <t>اطلانتيك</t>
        </is>
      </c>
      <c r="BH51" s="68" t="n"/>
      <c r="BI51" s="68" t="n"/>
      <c r="BJ51" s="68" t="n"/>
      <c r="BK51" s="68" t="n"/>
      <c r="BL51" s="68" t="n"/>
      <c r="BM51" s="68" t="n"/>
      <c r="BN51" s="68" t="n"/>
      <c r="BO51" s="68" t="n"/>
      <c r="BP51" s="68" t="n"/>
      <c r="BQ51" s="68" t="n"/>
      <c r="BR51" s="68" t="n"/>
      <c r="BS51" s="68" t="n"/>
      <c r="BT51" s="68" t="n"/>
      <c r="BU51" s="68" t="n"/>
      <c r="BV51" s="68" t="n"/>
      <c r="BW51" s="68" t="n"/>
      <c r="BX51" s="68" t="n"/>
      <c r="BY51" s="68" t="n"/>
      <c r="BZ51" s="68" t="n"/>
      <c r="CA51" s="68" t="n"/>
      <c r="CB51" s="68" t="n"/>
      <c r="CC51" s="68" t="n"/>
      <c r="CD51" s="68" t="n"/>
      <c r="CE51" s="68" t="n"/>
      <c r="CF51" s="68" t="n"/>
      <c r="CG51" s="68" t="n"/>
      <c r="CH51" s="68" t="n"/>
      <c r="CI51" s="68" t="n"/>
      <c r="CJ51" s="68" t="n"/>
      <c r="CK51" s="68" t="n"/>
      <c r="CL51" s="68" t="n"/>
      <c r="CM51" s="68" t="n"/>
      <c r="CN51" s="68" t="n"/>
      <c r="CO51" s="68" t="n"/>
      <c r="CP51" s="68" t="n"/>
      <c r="CQ51" s="68" t="n"/>
      <c r="CR51" s="68" t="n"/>
      <c r="CS51" s="68" t="n"/>
      <c r="CT51" s="68" t="n"/>
      <c r="CU51" s="68" t="n"/>
      <c r="CV51" s="68" t="n"/>
    </row>
    <row r="52" ht="31.5" customFormat="1" customHeight="1" s="69">
      <c r="A52" s="56" t="n">
        <v>2021</v>
      </c>
      <c r="B52" s="57" t="n">
        <v>2</v>
      </c>
      <c r="C52" s="454" t="n"/>
      <c r="D52" s="57" t="n"/>
      <c r="E52" s="57" t="n"/>
      <c r="F52" s="58" t="n"/>
      <c r="G52" s="59" t="n"/>
      <c r="H52" s="59" t="n"/>
      <c r="I52" s="59" t="n"/>
      <c r="J52" s="59" t="n"/>
      <c r="K52" s="153" t="n"/>
      <c r="L52" s="154" t="n"/>
      <c r="M52" s="155" t="n"/>
      <c r="N52" s="94" t="n"/>
      <c r="O52" s="94" t="n"/>
      <c r="P52" s="94" t="n"/>
      <c r="Q52" s="94" t="n"/>
      <c r="R52" s="94" t="n"/>
      <c r="S52" s="60" t="n"/>
      <c r="T52" s="60" t="n"/>
      <c r="U52" s="94" t="n"/>
      <c r="V52" s="94" t="n"/>
      <c r="W52" s="94" t="n"/>
      <c r="X52" s="94" t="n"/>
      <c r="Y52" s="94" t="n"/>
      <c r="Z52" s="60" t="n"/>
      <c r="AA52" s="60" t="n"/>
      <c r="AB52" s="94" t="n"/>
      <c r="AC52" s="94" t="n"/>
      <c r="AD52" s="94" t="n"/>
      <c r="AE52" s="94" t="n"/>
      <c r="AF52" s="94" t="n"/>
      <c r="AG52" s="60" t="n"/>
      <c r="AH52" s="60" t="n"/>
      <c r="AI52" s="61" t="n"/>
      <c r="AJ52" s="62" t="n"/>
      <c r="AK52" s="63" t="n"/>
      <c r="AL52" s="60" t="n"/>
      <c r="AM52" s="60" t="n"/>
      <c r="AN52" s="64" t="n"/>
      <c r="AO52" s="64" t="n"/>
      <c r="AP52" s="64" t="n"/>
      <c r="AQ52" s="64" t="n"/>
      <c r="AR52" s="64" t="n"/>
      <c r="AS52" s="64" t="n"/>
      <c r="AT52" s="64" t="n"/>
      <c r="AU52" s="64" t="n"/>
      <c r="AV52" s="64" t="n"/>
      <c r="AW52" s="65" t="n"/>
      <c r="AX52" s="66" t="n"/>
      <c r="AY52" s="455" t="n"/>
      <c r="AZ52" s="67" t="n"/>
      <c r="BA52" s="66" t="n"/>
      <c r="BB52" s="66" t="n"/>
      <c r="BC52" s="66" t="n"/>
      <c r="BD52" s="66" t="n"/>
      <c r="BE52" s="66" t="n"/>
      <c r="BF52" s="24" t="inlineStr">
        <is>
          <t>عملاء متنوعون</t>
        </is>
      </c>
      <c r="BG52" s="68" t="n"/>
      <c r="BH52" s="68" t="n"/>
      <c r="BI52" s="68" t="n"/>
      <c r="BJ52" s="68" t="n"/>
      <c r="BK52" s="68" t="n"/>
      <c r="BL52" s="68" t="n"/>
      <c r="BM52" s="68" t="n"/>
      <c r="BN52" s="68" t="n"/>
      <c r="BO52" s="68" t="n"/>
      <c r="BP52" s="68" t="n"/>
      <c r="BQ52" s="68" t="n"/>
      <c r="BR52" s="68" t="n"/>
      <c r="BS52" s="68" t="n"/>
      <c r="BT52" s="68" t="n"/>
      <c r="BU52" s="68" t="n"/>
      <c r="BV52" s="68" t="n"/>
      <c r="BW52" s="68" t="n"/>
      <c r="BX52" s="68" t="n"/>
      <c r="BY52" s="68" t="n"/>
      <c r="BZ52" s="68" t="n"/>
      <c r="CA52" s="68" t="n"/>
      <c r="CB52" s="68" t="n"/>
      <c r="CC52" s="68" t="n"/>
      <c r="CD52" s="68" t="n"/>
      <c r="CE52" s="68" t="n"/>
      <c r="CF52" s="68" t="n"/>
      <c r="CG52" s="68" t="n"/>
      <c r="CH52" s="68" t="n"/>
      <c r="CI52" s="68" t="n"/>
      <c r="CJ52" s="68" t="n"/>
      <c r="CK52" s="68" t="n"/>
      <c r="CL52" s="68" t="n"/>
      <c r="CM52" s="68" t="n"/>
      <c r="CN52" s="68" t="n"/>
      <c r="CO52" s="68" t="n"/>
      <c r="CP52" s="68" t="n"/>
      <c r="CQ52" s="68" t="n"/>
      <c r="CR52" s="68" t="n"/>
      <c r="CS52" s="68" t="n"/>
      <c r="CT52" s="68" t="n"/>
      <c r="CU52" s="68" t="n"/>
      <c r="CV52" s="68" t="n"/>
    </row>
    <row r="53" ht="31.5" customFormat="1" customHeight="1" s="69">
      <c r="A53" s="56" t="n">
        <v>2021</v>
      </c>
      <c r="B53" s="57" t="n">
        <v>2</v>
      </c>
      <c r="C53" s="454" t="n"/>
      <c r="D53" s="57" t="n"/>
      <c r="E53" s="57" t="n"/>
      <c r="F53" s="58" t="n"/>
      <c r="G53" s="59" t="n"/>
      <c r="H53" s="59" t="n"/>
      <c r="I53" s="59" t="n"/>
      <c r="J53" s="59" t="n"/>
      <c r="K53" s="153" t="n"/>
      <c r="L53" s="154" t="n"/>
      <c r="M53" s="155" t="n"/>
      <c r="N53" s="94" t="n"/>
      <c r="O53" s="94" t="n"/>
      <c r="P53" s="94" t="n"/>
      <c r="Q53" s="94" t="n"/>
      <c r="R53" s="94" t="n"/>
      <c r="S53" s="60" t="n"/>
      <c r="T53" s="60" t="n"/>
      <c r="U53" s="94" t="n"/>
      <c r="V53" s="94" t="n"/>
      <c r="W53" s="94" t="n"/>
      <c r="X53" s="94" t="n"/>
      <c r="Y53" s="94" t="n"/>
      <c r="Z53" s="60" t="n"/>
      <c r="AA53" s="60" t="n"/>
      <c r="AB53" s="94" t="n"/>
      <c r="AC53" s="94" t="n"/>
      <c r="AD53" s="94" t="n"/>
      <c r="AE53" s="94" t="n"/>
      <c r="AF53" s="94" t="n"/>
      <c r="AG53" s="60" t="n"/>
      <c r="AH53" s="60" t="n"/>
      <c r="AI53" s="61" t="n"/>
      <c r="AJ53" s="62" t="n"/>
      <c r="AK53" s="63" t="n"/>
      <c r="AL53" s="60" t="n"/>
      <c r="AM53" s="60" t="n"/>
      <c r="AN53" s="64" t="n"/>
      <c r="AO53" s="64" t="n"/>
      <c r="AP53" s="64" t="n"/>
      <c r="AQ53" s="64" t="n"/>
      <c r="AR53" s="64" t="n"/>
      <c r="AS53" s="64" t="n"/>
      <c r="AT53" s="64" t="n"/>
      <c r="AU53" s="64" t="n"/>
      <c r="AV53" s="64" t="n"/>
      <c r="AW53" s="65" t="n"/>
      <c r="AX53" s="66" t="n"/>
      <c r="AY53" s="455" t="n"/>
      <c r="AZ53" s="67" t="n"/>
      <c r="BA53" s="66" t="n"/>
      <c r="BB53" s="66" t="n">
        <v>0.8</v>
      </c>
      <c r="BC53" s="66" t="n">
        <v>36.8</v>
      </c>
      <c r="BD53" s="66" t="n">
        <v>0.3</v>
      </c>
      <c r="BE53" s="66" t="n">
        <v>14.9</v>
      </c>
      <c r="BF53" s="24" t="inlineStr">
        <is>
          <t>الكترولوكس</t>
        </is>
      </c>
      <c r="BG53" s="68" t="inlineStr">
        <is>
          <t>القاهرة للصناعات المغذية غسالات</t>
        </is>
      </c>
      <c r="BH53" s="68" t="inlineStr">
        <is>
          <t>PDFRP0147</t>
        </is>
      </c>
      <c r="BI53" s="68" t="n"/>
      <c r="BJ53" s="68" t="n"/>
      <c r="BK53" s="68" t="n"/>
      <c r="BL53" s="68" t="n"/>
      <c r="BM53" s="68" t="n"/>
      <c r="BN53" s="68" t="n"/>
      <c r="BO53" s="68" t="n"/>
      <c r="BP53" s="68" t="n"/>
      <c r="BQ53" s="68" t="n"/>
      <c r="BR53" s="68" t="n"/>
      <c r="BS53" s="68" t="n"/>
      <c r="BT53" s="68" t="n"/>
      <c r="BU53" s="68" t="n"/>
      <c r="BV53" s="68" t="n"/>
      <c r="BW53" s="68" t="n"/>
      <c r="BX53" s="68" t="n"/>
      <c r="BY53" s="68" t="n"/>
      <c r="BZ53" s="68" t="n"/>
      <c r="CA53" s="68" t="n"/>
      <c r="CB53" s="68" t="n"/>
      <c r="CC53" s="68" t="n"/>
      <c r="CD53" s="68" t="n"/>
      <c r="CE53" s="68" t="n"/>
      <c r="CF53" s="68" t="n"/>
      <c r="CG53" s="68" t="n"/>
      <c r="CH53" s="68" t="n"/>
      <c r="CI53" s="68" t="n"/>
      <c r="CJ53" s="68" t="n"/>
      <c r="CK53" s="68" t="n"/>
      <c r="CL53" s="68" t="n"/>
      <c r="CM53" s="68" t="n"/>
      <c r="CN53" s="68" t="n"/>
      <c r="CO53" s="68" t="n"/>
      <c r="CP53" s="68" t="n"/>
      <c r="CQ53" s="68" t="n"/>
      <c r="CR53" s="68" t="n"/>
      <c r="CS53" s="68" t="n"/>
      <c r="CT53" s="68" t="n"/>
      <c r="CU53" s="68" t="n"/>
      <c r="CV53" s="68" t="n"/>
    </row>
    <row r="54" ht="31.5" customFormat="1" customHeight="1" s="69">
      <c r="A54" s="56" t="n">
        <v>2021</v>
      </c>
      <c r="B54" s="57" t="n">
        <v>2</v>
      </c>
      <c r="C54" s="454" t="n"/>
      <c r="D54" s="57" t="n"/>
      <c r="E54" s="57" t="n"/>
      <c r="F54" s="58" t="n"/>
      <c r="G54" s="59" t="n"/>
      <c r="H54" s="59" t="n"/>
      <c r="I54" s="59" t="n"/>
      <c r="J54" s="59" t="n"/>
      <c r="K54" s="153" t="n"/>
      <c r="L54" s="154" t="n"/>
      <c r="M54" s="155" t="n"/>
      <c r="N54" s="94" t="n"/>
      <c r="O54" s="94" t="n"/>
      <c r="P54" s="94" t="n"/>
      <c r="Q54" s="94" t="n"/>
      <c r="R54" s="94" t="n"/>
      <c r="S54" s="60" t="n"/>
      <c r="T54" s="60" t="n"/>
      <c r="U54" s="94" t="n"/>
      <c r="V54" s="94" t="n"/>
      <c r="W54" s="94" t="n"/>
      <c r="X54" s="94" t="n"/>
      <c r="Y54" s="94" t="n"/>
      <c r="Z54" s="60" t="n"/>
      <c r="AA54" s="60" t="n"/>
      <c r="AB54" s="94" t="n"/>
      <c r="AC54" s="94" t="n"/>
      <c r="AD54" s="94" t="n"/>
      <c r="AE54" s="94" t="n"/>
      <c r="AF54" s="94" t="n"/>
      <c r="AG54" s="60" t="n"/>
      <c r="AH54" s="60" t="n"/>
      <c r="AI54" s="61" t="n"/>
      <c r="AJ54" s="62" t="n"/>
      <c r="AK54" s="63" t="n"/>
      <c r="AL54" s="60" t="n"/>
      <c r="AM54" s="60" t="n"/>
      <c r="AN54" s="64" t="n"/>
      <c r="AO54" s="64" t="n"/>
      <c r="AP54" s="64" t="n"/>
      <c r="AQ54" s="64" t="n"/>
      <c r="AR54" s="64" t="n"/>
      <c r="AS54" s="64" t="n"/>
      <c r="AT54" s="64" t="n"/>
      <c r="AU54" s="64" t="n"/>
      <c r="AV54" s="64" t="n"/>
      <c r="AW54" s="65" t="n"/>
      <c r="AX54" s="66" t="n"/>
      <c r="AY54" s="455" t="n"/>
      <c r="AZ54" s="67" t="n"/>
      <c r="BA54" s="66" t="n"/>
      <c r="BB54" s="66" t="n">
        <v>0.8</v>
      </c>
      <c r="BC54" s="66" t="n">
        <v>36.8</v>
      </c>
      <c r="BD54" s="66" t="n">
        <v>0.3</v>
      </c>
      <c r="BE54" s="66" t="n">
        <v>14.9</v>
      </c>
      <c r="BF54" s="24" t="inlineStr">
        <is>
          <t>الكترولوكس</t>
        </is>
      </c>
      <c r="BG54" s="68" t="inlineStr">
        <is>
          <t>القاهرة للصناعات المغذية غسالات</t>
        </is>
      </c>
      <c r="BH54" s="68" t="inlineStr">
        <is>
          <t>PDFRP0146</t>
        </is>
      </c>
      <c r="BI54" s="68" t="n"/>
      <c r="BJ54" s="68" t="n"/>
      <c r="BK54" s="68" t="n"/>
      <c r="BL54" s="68" t="n"/>
      <c r="BM54" s="68" t="n"/>
      <c r="BN54" s="68" t="n"/>
      <c r="BO54" s="68" t="n"/>
      <c r="BP54" s="68" t="n"/>
      <c r="BQ54" s="68" t="n"/>
      <c r="BR54" s="68" t="n"/>
      <c r="BS54" s="68" t="n"/>
      <c r="BT54" s="68" t="n"/>
      <c r="BU54" s="68" t="n"/>
      <c r="BV54" s="68" t="n"/>
      <c r="BW54" s="68" t="n"/>
      <c r="BX54" s="68" t="n"/>
      <c r="BY54" s="68" t="n"/>
      <c r="BZ54" s="68" t="n"/>
      <c r="CA54" s="68" t="n"/>
      <c r="CB54" s="68" t="n"/>
      <c r="CC54" s="68" t="n"/>
      <c r="CD54" s="68" t="n"/>
      <c r="CE54" s="68" t="n"/>
      <c r="CF54" s="68" t="n"/>
      <c r="CG54" s="68" t="n"/>
      <c r="CH54" s="68" t="n"/>
      <c r="CI54" s="68" t="n"/>
      <c r="CJ54" s="68" t="n"/>
      <c r="CK54" s="68" t="n"/>
      <c r="CL54" s="68" t="n"/>
      <c r="CM54" s="68" t="n"/>
      <c r="CN54" s="68" t="n"/>
      <c r="CO54" s="68" t="n"/>
      <c r="CP54" s="68" t="n"/>
      <c r="CQ54" s="68" t="n"/>
      <c r="CR54" s="68" t="n"/>
      <c r="CS54" s="68" t="n"/>
      <c r="CT54" s="68" t="n"/>
      <c r="CU54" s="68" t="n"/>
      <c r="CV54" s="68" t="n"/>
    </row>
    <row r="55" ht="31.5" customFormat="1" customHeight="1" s="69">
      <c r="A55" s="56" t="n">
        <v>2021</v>
      </c>
      <c r="B55" s="57" t="n">
        <v>2</v>
      </c>
      <c r="C55" s="454" t="n"/>
      <c r="D55" s="57" t="n"/>
      <c r="E55" s="57" t="n"/>
      <c r="F55" s="58" t="n"/>
      <c r="G55" s="59" t="n"/>
      <c r="H55" s="59" t="n"/>
      <c r="I55" s="59" t="n"/>
      <c r="J55" s="59" t="n"/>
      <c r="K55" s="153" t="n"/>
      <c r="L55" s="154" t="n"/>
      <c r="M55" s="155" t="n"/>
      <c r="N55" s="94" t="n"/>
      <c r="O55" s="94" t="n"/>
      <c r="P55" s="94" t="n"/>
      <c r="Q55" s="94" t="n"/>
      <c r="R55" s="94" t="n"/>
      <c r="S55" s="60" t="n"/>
      <c r="T55" s="60" t="n"/>
      <c r="U55" s="94" t="n"/>
      <c r="V55" s="94" t="n"/>
      <c r="W55" s="94" t="n"/>
      <c r="X55" s="94" t="n"/>
      <c r="Y55" s="94" t="n"/>
      <c r="Z55" s="60" t="n"/>
      <c r="AA55" s="60" t="n"/>
      <c r="AB55" s="94" t="n"/>
      <c r="AC55" s="94" t="n"/>
      <c r="AD55" s="94" t="n"/>
      <c r="AE55" s="94" t="n"/>
      <c r="AF55" s="94" t="n"/>
      <c r="AG55" s="60" t="n"/>
      <c r="AH55" s="60" t="n"/>
      <c r="AI55" s="61" t="n"/>
      <c r="AJ55" s="62" t="n"/>
      <c r="AK55" s="63" t="n"/>
      <c r="AL55" s="60" t="n"/>
      <c r="AM55" s="60" t="n"/>
      <c r="AN55" s="64" t="n"/>
      <c r="AO55" s="64" t="n"/>
      <c r="AP55" s="64" t="n"/>
      <c r="AQ55" s="64" t="n"/>
      <c r="AR55" s="64" t="n"/>
      <c r="AS55" s="64" t="n"/>
      <c r="AT55" s="64" t="n"/>
      <c r="AU55" s="64" t="n"/>
      <c r="AV55" s="64" t="n"/>
      <c r="AW55" s="65" t="n"/>
      <c r="AX55" s="66" t="n"/>
      <c r="AY55" s="455" t="n"/>
      <c r="AZ55" s="67" t="n"/>
      <c r="BA55" s="66" t="n"/>
      <c r="BB55" s="66" t="n">
        <v>0.8</v>
      </c>
      <c r="BC55" s="66" t="n">
        <v>36.8</v>
      </c>
      <c r="BD55" s="66" t="n">
        <v>0.3</v>
      </c>
      <c r="BE55" s="66" t="n">
        <v>14.9</v>
      </c>
      <c r="BF55" s="24" t="inlineStr">
        <is>
          <t>الكترولوكس</t>
        </is>
      </c>
      <c r="BG55" s="68" t="inlineStr">
        <is>
          <t>القاهرة للصناعات المغذية غسالات</t>
        </is>
      </c>
      <c r="BH55" s="68" t="inlineStr">
        <is>
          <t>PDFRP0142</t>
        </is>
      </c>
      <c r="BI55" s="68" t="n"/>
      <c r="BJ55" s="68" t="n"/>
      <c r="BK55" s="68" t="n"/>
      <c r="BL55" s="68" t="n"/>
      <c r="BM55" s="68" t="n"/>
      <c r="BN55" s="68" t="n"/>
      <c r="BO55" s="68" t="n"/>
      <c r="BP55" s="68" t="n"/>
      <c r="BQ55" s="68" t="n"/>
      <c r="BR55" s="68" t="n"/>
      <c r="BS55" s="68" t="n"/>
      <c r="BT55" s="68" t="n"/>
      <c r="BU55" s="68" t="n"/>
      <c r="BV55" s="68" t="n"/>
      <c r="BW55" s="68" t="n"/>
      <c r="BX55" s="68" t="n"/>
      <c r="BY55" s="68" t="n"/>
      <c r="BZ55" s="68" t="n"/>
      <c r="CA55" s="68" t="n"/>
      <c r="CB55" s="68" t="n"/>
      <c r="CC55" s="68" t="n"/>
      <c r="CD55" s="68" t="n"/>
      <c r="CE55" s="68" t="n"/>
      <c r="CF55" s="68" t="n"/>
      <c r="CG55" s="68" t="n"/>
      <c r="CH55" s="68" t="n"/>
      <c r="CI55" s="68" t="n"/>
      <c r="CJ55" s="68" t="n"/>
      <c r="CK55" s="68" t="n"/>
      <c r="CL55" s="68" t="n"/>
      <c r="CM55" s="68" t="n"/>
      <c r="CN55" s="68" t="n"/>
      <c r="CO55" s="68" t="n"/>
      <c r="CP55" s="68" t="n"/>
      <c r="CQ55" s="68" t="n"/>
      <c r="CR55" s="68" t="n"/>
      <c r="CS55" s="68" t="n"/>
      <c r="CT55" s="68" t="n"/>
      <c r="CU55" s="68" t="n"/>
      <c r="CV55" s="68" t="n"/>
    </row>
    <row r="56" ht="31.5" customFormat="1" customHeight="1" s="69">
      <c r="A56" s="56" t="n">
        <v>2021</v>
      </c>
      <c r="B56" s="57" t="n">
        <v>2</v>
      </c>
      <c r="C56" s="454" t="n"/>
      <c r="D56" s="57" t="n"/>
      <c r="E56" s="57" t="n"/>
      <c r="F56" s="58" t="n"/>
      <c r="G56" s="59" t="n"/>
      <c r="H56" s="59" t="n"/>
      <c r="I56" s="59" t="n"/>
      <c r="J56" s="59" t="n"/>
      <c r="K56" s="153" t="n"/>
      <c r="L56" s="154" t="n"/>
      <c r="M56" s="155" t="n"/>
      <c r="N56" s="94" t="n"/>
      <c r="O56" s="94" t="n"/>
      <c r="P56" s="94" t="n"/>
      <c r="Q56" s="94" t="n"/>
      <c r="R56" s="94" t="n"/>
      <c r="S56" s="60" t="n"/>
      <c r="T56" s="60" t="n"/>
      <c r="U56" s="94" t="n"/>
      <c r="V56" s="94" t="n"/>
      <c r="W56" s="94" t="n"/>
      <c r="X56" s="94" t="n"/>
      <c r="Y56" s="94" t="n"/>
      <c r="Z56" s="60" t="n"/>
      <c r="AA56" s="60" t="n"/>
      <c r="AB56" s="94" t="n"/>
      <c r="AC56" s="94" t="n"/>
      <c r="AD56" s="94" t="n"/>
      <c r="AE56" s="94" t="n"/>
      <c r="AF56" s="94" t="n"/>
      <c r="AG56" s="60" t="n"/>
      <c r="AH56" s="60" t="n"/>
      <c r="AI56" s="61" t="n"/>
      <c r="AJ56" s="62" t="n"/>
      <c r="AK56" s="63" t="n"/>
      <c r="AL56" s="60" t="n"/>
      <c r="AM56" s="60" t="n"/>
      <c r="AN56" s="64" t="n"/>
      <c r="AO56" s="64" t="n"/>
      <c r="AP56" s="64" t="n"/>
      <c r="AQ56" s="64" t="n"/>
      <c r="AR56" s="64" t="n"/>
      <c r="AS56" s="64" t="n"/>
      <c r="AT56" s="64" t="n"/>
      <c r="AU56" s="64" t="n"/>
      <c r="AV56" s="64" t="n"/>
      <c r="AW56" s="65" t="n"/>
      <c r="AX56" s="66" t="n"/>
      <c r="AY56" s="455" t="n"/>
      <c r="AZ56" s="67" t="n"/>
      <c r="BA56" s="66" t="n"/>
      <c r="BB56" s="66" t="n">
        <v>0.8</v>
      </c>
      <c r="BC56" s="66" t="n">
        <v>36.8</v>
      </c>
      <c r="BD56" s="66" t="n">
        <v>0.3</v>
      </c>
      <c r="BE56" s="66" t="n">
        <v>14.9</v>
      </c>
      <c r="BF56" s="24" t="inlineStr">
        <is>
          <t>الكترولوكس</t>
        </is>
      </c>
      <c r="BG56" s="68" t="inlineStr">
        <is>
          <t>القاهرة للصناعات المغذية غسالات</t>
        </is>
      </c>
      <c r="BH56" s="68" t="inlineStr">
        <is>
          <t>PDFRP0143</t>
        </is>
      </c>
      <c r="BI56" s="68" t="n"/>
      <c r="BJ56" s="68" t="n"/>
      <c r="BK56" s="68" t="n"/>
      <c r="BL56" s="68" t="n"/>
      <c r="BM56" s="68" t="n"/>
      <c r="BN56" s="68" t="n"/>
      <c r="BO56" s="68" t="n"/>
      <c r="BP56" s="68" t="n"/>
      <c r="BQ56" s="68" t="n"/>
      <c r="BR56" s="68" t="n"/>
      <c r="BS56" s="68" t="n"/>
      <c r="BT56" s="68" t="n"/>
      <c r="BU56" s="68" t="n"/>
      <c r="BV56" s="68" t="n"/>
      <c r="BW56" s="68" t="n"/>
      <c r="BX56" s="68" t="n"/>
      <c r="BY56" s="68" t="n"/>
      <c r="BZ56" s="68" t="n"/>
      <c r="CA56" s="68" t="n"/>
      <c r="CB56" s="68" t="n"/>
      <c r="CC56" s="68" t="n"/>
      <c r="CD56" s="68" t="n"/>
      <c r="CE56" s="68" t="n"/>
      <c r="CF56" s="68" t="n"/>
      <c r="CG56" s="68" t="n"/>
      <c r="CH56" s="68" t="n"/>
      <c r="CI56" s="68" t="n"/>
      <c r="CJ56" s="68" t="n"/>
      <c r="CK56" s="68" t="n"/>
      <c r="CL56" s="68" t="n"/>
      <c r="CM56" s="68" t="n"/>
      <c r="CN56" s="68" t="n"/>
      <c r="CO56" s="68" t="n"/>
      <c r="CP56" s="68" t="n"/>
      <c r="CQ56" s="68" t="n"/>
      <c r="CR56" s="68" t="n"/>
      <c r="CS56" s="68" t="n"/>
      <c r="CT56" s="68" t="n"/>
      <c r="CU56" s="68" t="n"/>
      <c r="CV56" s="68" t="n"/>
    </row>
    <row r="57" ht="31.5" customFormat="1" customHeight="1" s="69">
      <c r="A57" s="56" t="n">
        <v>2021</v>
      </c>
      <c r="B57" s="57" t="n">
        <v>2</v>
      </c>
      <c r="C57" s="454" t="n"/>
      <c r="D57" s="57" t="n"/>
      <c r="E57" s="57" t="n"/>
      <c r="F57" s="58" t="n"/>
      <c r="G57" s="59" t="n"/>
      <c r="H57" s="59" t="n"/>
      <c r="I57" s="59" t="n"/>
      <c r="J57" s="59" t="n"/>
      <c r="K57" s="153" t="n"/>
      <c r="L57" s="154" t="n"/>
      <c r="M57" s="155" t="n"/>
      <c r="N57" s="94" t="n"/>
      <c r="O57" s="94" t="n"/>
      <c r="P57" s="94" t="n"/>
      <c r="Q57" s="94" t="n"/>
      <c r="R57" s="94" t="n"/>
      <c r="S57" s="60" t="n"/>
      <c r="T57" s="60" t="n"/>
      <c r="U57" s="94" t="n"/>
      <c r="V57" s="94" t="n"/>
      <c r="W57" s="94" t="n"/>
      <c r="X57" s="94" t="n"/>
      <c r="Y57" s="94" t="n"/>
      <c r="Z57" s="60" t="n"/>
      <c r="AA57" s="60" t="n"/>
      <c r="AB57" s="94" t="n"/>
      <c r="AC57" s="94" t="n"/>
      <c r="AD57" s="94" t="n"/>
      <c r="AE57" s="94" t="n"/>
      <c r="AF57" s="94" t="n"/>
      <c r="AG57" s="60" t="n"/>
      <c r="AH57" s="60" t="n"/>
      <c r="AI57" s="61" t="n"/>
      <c r="AJ57" s="62" t="n"/>
      <c r="AK57" s="63" t="n"/>
      <c r="AL57" s="60" t="n"/>
      <c r="AM57" s="60" t="n"/>
      <c r="AN57" s="64" t="n"/>
      <c r="AO57" s="64" t="n"/>
      <c r="AP57" s="64" t="n"/>
      <c r="AQ57" s="64" t="n"/>
      <c r="AR57" s="64" t="n"/>
      <c r="AS57" s="64" t="n"/>
      <c r="AT57" s="64" t="n"/>
      <c r="AU57" s="64" t="n"/>
      <c r="AV57" s="64" t="n"/>
      <c r="AW57" s="65" t="n"/>
      <c r="AX57" s="66" t="n"/>
      <c r="AY57" s="455" t="n"/>
      <c r="AZ57" s="67" t="n"/>
      <c r="BA57" s="66" t="n"/>
      <c r="BB57" s="66" t="n">
        <v>0.2</v>
      </c>
      <c r="BC57" s="66" t="n">
        <v>8.300000000000001</v>
      </c>
      <c r="BD57" s="66" t="n">
        <v>1.5</v>
      </c>
      <c r="BE57" s="66" t="n">
        <v>69.59999999999999</v>
      </c>
      <c r="BF57" s="24" t="inlineStr">
        <is>
          <t>الكترولوكس</t>
        </is>
      </c>
      <c r="BG57" s="68" t="inlineStr">
        <is>
          <t>القاهرة للصناعات المغذية غسالات</t>
        </is>
      </c>
      <c r="BH57" s="68" t="inlineStr">
        <is>
          <t>PDFRP0144</t>
        </is>
      </c>
      <c r="BI57" s="68" t="n"/>
      <c r="BJ57" s="68" t="n"/>
      <c r="BK57" s="68" t="n"/>
      <c r="BL57" s="68" t="n"/>
      <c r="BM57" s="68" t="n"/>
      <c r="BN57" s="68" t="n"/>
      <c r="BO57" s="68" t="n"/>
      <c r="BP57" s="68" t="n"/>
      <c r="BQ57" s="68" t="n"/>
      <c r="BR57" s="68" t="n"/>
      <c r="BS57" s="68" t="n"/>
      <c r="BT57" s="68" t="n"/>
      <c r="BU57" s="68" t="n"/>
      <c r="BV57" s="68" t="n"/>
      <c r="BW57" s="68" t="n"/>
      <c r="BX57" s="68" t="n"/>
      <c r="BY57" s="68" t="n"/>
      <c r="BZ57" s="68" t="n"/>
      <c r="CA57" s="68" t="n"/>
      <c r="CB57" s="68" t="n"/>
      <c r="CC57" s="68" t="n"/>
      <c r="CD57" s="68" t="n"/>
      <c r="CE57" s="68" t="n"/>
      <c r="CF57" s="68" t="n"/>
      <c r="CG57" s="68" t="n"/>
      <c r="CH57" s="68" t="n"/>
      <c r="CI57" s="68" t="n"/>
      <c r="CJ57" s="68" t="n"/>
      <c r="CK57" s="68" t="n"/>
      <c r="CL57" s="68" t="n"/>
      <c r="CM57" s="68" t="n"/>
      <c r="CN57" s="68" t="n"/>
      <c r="CO57" s="68" t="n"/>
      <c r="CP57" s="68" t="n"/>
      <c r="CQ57" s="68" t="n"/>
      <c r="CR57" s="68" t="n"/>
      <c r="CS57" s="68" t="n"/>
      <c r="CT57" s="68" t="n"/>
      <c r="CU57" s="68" t="n"/>
      <c r="CV57" s="68" t="n"/>
    </row>
    <row r="58" ht="31.5" customFormat="1" customHeight="1" s="69">
      <c r="A58" s="56" t="n">
        <v>2021</v>
      </c>
      <c r="B58" s="57" t="n">
        <v>2</v>
      </c>
      <c r="C58" s="454" t="n"/>
      <c r="D58" s="57" t="n"/>
      <c r="E58" s="57" t="n"/>
      <c r="F58" s="58" t="n"/>
      <c r="G58" s="59" t="n"/>
      <c r="H58" s="59" t="n"/>
      <c r="I58" s="59" t="n"/>
      <c r="J58" s="59" t="n"/>
      <c r="K58" s="153" t="n"/>
      <c r="L58" s="154" t="n"/>
      <c r="M58" s="155" t="n"/>
      <c r="N58" s="94" t="n"/>
      <c r="O58" s="94" t="n"/>
      <c r="P58" s="94" t="n"/>
      <c r="Q58" s="94" t="n"/>
      <c r="R58" s="94" t="n"/>
      <c r="S58" s="60" t="n"/>
      <c r="T58" s="60" t="n"/>
      <c r="U58" s="94" t="n"/>
      <c r="V58" s="94" t="n"/>
      <c r="W58" s="94" t="n"/>
      <c r="X58" s="94" t="n"/>
      <c r="Y58" s="94" t="n"/>
      <c r="Z58" s="60" t="n"/>
      <c r="AA58" s="60" t="n"/>
      <c r="AB58" s="94" t="n"/>
      <c r="AC58" s="94" t="n"/>
      <c r="AD58" s="94" t="n"/>
      <c r="AE58" s="94" t="n"/>
      <c r="AF58" s="94" t="n"/>
      <c r="AG58" s="60" t="n"/>
      <c r="AH58" s="60" t="n"/>
      <c r="AI58" s="61" t="n"/>
      <c r="AJ58" s="62" t="n"/>
      <c r="AK58" s="63" t="n"/>
      <c r="AL58" s="60" t="n"/>
      <c r="AM58" s="60" t="n"/>
      <c r="AN58" s="64" t="n"/>
      <c r="AO58" s="64" t="n"/>
      <c r="AP58" s="64" t="n"/>
      <c r="AQ58" s="64" t="n"/>
      <c r="AR58" s="64" t="n"/>
      <c r="AS58" s="64" t="n"/>
      <c r="AT58" s="64" t="n"/>
      <c r="AU58" s="64" t="n"/>
      <c r="AV58" s="64" t="n"/>
      <c r="AW58" s="65" t="n"/>
      <c r="AX58" s="66" t="n"/>
      <c r="AY58" s="455" t="n"/>
      <c r="AZ58" s="67" t="n"/>
      <c r="BA58" s="66" t="n"/>
      <c r="BB58" s="66" t="n">
        <v>0.2</v>
      </c>
      <c r="BC58" s="66" t="n">
        <v>8.300000000000001</v>
      </c>
      <c r="BD58" s="66" t="n">
        <v>1.5</v>
      </c>
      <c r="BE58" s="66" t="n">
        <v>69.59999999999999</v>
      </c>
      <c r="BF58" s="24" t="inlineStr">
        <is>
          <t>الكترولوكس</t>
        </is>
      </c>
      <c r="BG58" s="68" t="inlineStr">
        <is>
          <t>القاهرة للصناعات المغذية غسالات</t>
        </is>
      </c>
      <c r="BH58" s="68" t="inlineStr">
        <is>
          <t>PDFRP0145</t>
        </is>
      </c>
      <c r="BI58" s="68" t="n"/>
      <c r="BJ58" s="68" t="n"/>
      <c r="BK58" s="68" t="n"/>
      <c r="BL58" s="68" t="n"/>
      <c r="BM58" s="68" t="n"/>
      <c r="BN58" s="68" t="n"/>
      <c r="BO58" s="68" t="n"/>
      <c r="BP58" s="68" t="n"/>
      <c r="BQ58" s="68" t="n"/>
      <c r="BR58" s="68" t="n"/>
      <c r="BS58" s="68" t="n"/>
      <c r="BT58" s="68" t="n"/>
      <c r="BU58" s="68" t="n"/>
      <c r="BV58" s="68" t="n"/>
      <c r="BW58" s="68" t="n"/>
      <c r="BX58" s="68" t="n"/>
      <c r="BY58" s="68" t="n"/>
      <c r="BZ58" s="68" t="n"/>
      <c r="CA58" s="68" t="n"/>
      <c r="CB58" s="68" t="n"/>
      <c r="CC58" s="68" t="n"/>
      <c r="CD58" s="68" t="n"/>
      <c r="CE58" s="68" t="n"/>
      <c r="CF58" s="68" t="n"/>
      <c r="CG58" s="68" t="n"/>
      <c r="CH58" s="68" t="n"/>
      <c r="CI58" s="68" t="n"/>
      <c r="CJ58" s="68" t="n"/>
      <c r="CK58" s="68" t="n"/>
      <c r="CL58" s="68" t="n"/>
      <c r="CM58" s="68" t="n"/>
      <c r="CN58" s="68" t="n"/>
      <c r="CO58" s="68" t="n"/>
      <c r="CP58" s="68" t="n"/>
      <c r="CQ58" s="68" t="n"/>
      <c r="CR58" s="68" t="n"/>
      <c r="CS58" s="68" t="n"/>
      <c r="CT58" s="68" t="n"/>
      <c r="CU58" s="68" t="n"/>
      <c r="CV58" s="68" t="n"/>
    </row>
    <row r="59" ht="31.5" customFormat="1" customHeight="1" s="69">
      <c r="A59" s="56" t="n">
        <v>2021</v>
      </c>
      <c r="B59" s="57" t="n">
        <v>2</v>
      </c>
      <c r="C59" s="454" t="n"/>
      <c r="D59" s="57" t="n"/>
      <c r="E59" s="57" t="n"/>
      <c r="F59" s="58" t="n"/>
      <c r="G59" s="59" t="n"/>
      <c r="H59" s="59" t="n"/>
      <c r="I59" s="59" t="n"/>
      <c r="J59" s="59" t="n"/>
      <c r="K59" s="153" t="n"/>
      <c r="L59" s="154" t="n"/>
      <c r="M59" s="155" t="n"/>
      <c r="N59" s="94" t="n"/>
      <c r="O59" s="94" t="n"/>
      <c r="P59" s="94" t="n"/>
      <c r="Q59" s="94" t="n"/>
      <c r="R59" s="94" t="n"/>
      <c r="S59" s="60" t="n"/>
      <c r="T59" s="60" t="n"/>
      <c r="U59" s="94" t="n"/>
      <c r="V59" s="94" t="n"/>
      <c r="W59" s="94" t="n"/>
      <c r="X59" s="94" t="n"/>
      <c r="Y59" s="94" t="n"/>
      <c r="Z59" s="60" t="n"/>
      <c r="AA59" s="60" t="n"/>
      <c r="AB59" s="94" t="n"/>
      <c r="AC59" s="94" t="n"/>
      <c r="AD59" s="94" t="n"/>
      <c r="AE59" s="94" t="n"/>
      <c r="AF59" s="94" t="n"/>
      <c r="AG59" s="60" t="n"/>
      <c r="AH59" s="60" t="n"/>
      <c r="AI59" s="61" t="n"/>
      <c r="AJ59" s="62" t="n"/>
      <c r="AK59" s="63" t="n"/>
      <c r="AL59" s="60" t="n"/>
      <c r="AM59" s="60" t="n"/>
      <c r="AN59" s="64" t="n"/>
      <c r="AO59" s="64" t="n"/>
      <c r="AP59" s="64" t="n"/>
      <c r="AQ59" s="64" t="n"/>
      <c r="AR59" s="64" t="n"/>
      <c r="AS59" s="64" t="n"/>
      <c r="AT59" s="64" t="n"/>
      <c r="AU59" s="64" t="n"/>
      <c r="AV59" s="64" t="n"/>
      <c r="AW59" s="65" t="n"/>
      <c r="AX59" s="66" t="n"/>
      <c r="AY59" s="455" t="n"/>
      <c r="AZ59" s="67" t="n"/>
      <c r="BA59" s="66" t="n"/>
      <c r="BB59" s="66" t="n">
        <v>0</v>
      </c>
      <c r="BC59" s="66" t="n">
        <v>0.8</v>
      </c>
      <c r="BD59" s="66" t="n">
        <v>5</v>
      </c>
      <c r="BE59" s="66" t="n">
        <v>116.9</v>
      </c>
      <c r="BF59" s="24" t="inlineStr">
        <is>
          <t>عملاء متنوعون</t>
        </is>
      </c>
      <c r="BG59" s="68" t="inlineStr">
        <is>
          <t>عملاء متنوعون</t>
        </is>
      </c>
      <c r="BH59" s="68" t="n"/>
      <c r="BI59" s="68" t="n"/>
      <c r="BJ59" s="68" t="n"/>
      <c r="BK59" s="68" t="n"/>
      <c r="BL59" s="68" t="n"/>
      <c r="BM59" s="68" t="n"/>
      <c r="BN59" s="68" t="n"/>
      <c r="BO59" s="68" t="n"/>
      <c r="BP59" s="68" t="n"/>
      <c r="BQ59" s="68" t="n"/>
      <c r="BR59" s="68" t="n"/>
      <c r="BS59" s="68" t="n"/>
      <c r="BT59" s="68" t="n"/>
      <c r="BU59" s="68" t="n"/>
      <c r="BV59" s="68" t="n"/>
      <c r="BW59" s="68" t="n"/>
      <c r="BX59" s="68" t="n"/>
      <c r="BY59" s="68" t="n"/>
      <c r="BZ59" s="68" t="n"/>
      <c r="CA59" s="68" t="n"/>
      <c r="CB59" s="68" t="n"/>
      <c r="CC59" s="68" t="n"/>
      <c r="CD59" s="68" t="n"/>
      <c r="CE59" s="68" t="n"/>
      <c r="CF59" s="68" t="n"/>
      <c r="CG59" s="68" t="n"/>
      <c r="CH59" s="68" t="n"/>
      <c r="CI59" s="68" t="n"/>
      <c r="CJ59" s="68" t="n"/>
      <c r="CK59" s="68" t="n"/>
      <c r="CL59" s="68" t="n"/>
      <c r="CM59" s="68" t="n"/>
      <c r="CN59" s="68" t="n"/>
      <c r="CO59" s="68" t="n"/>
      <c r="CP59" s="68" t="n"/>
      <c r="CQ59" s="68" t="n"/>
      <c r="CR59" s="68" t="n"/>
      <c r="CS59" s="68" t="n"/>
      <c r="CT59" s="68" t="n"/>
      <c r="CU59" s="68" t="n"/>
      <c r="CV59" s="68" t="n"/>
    </row>
    <row r="60" ht="31.5" customFormat="1" customHeight="1" s="69">
      <c r="A60" s="56" t="n">
        <v>2021</v>
      </c>
      <c r="B60" s="57" t="n">
        <v>2</v>
      </c>
      <c r="C60" s="454" t="n"/>
      <c r="D60" s="57" t="n"/>
      <c r="E60" s="57" t="n"/>
      <c r="F60" s="58" t="n"/>
      <c r="G60" s="59" t="n"/>
      <c r="H60" s="59" t="n"/>
      <c r="I60" s="59" t="n"/>
      <c r="J60" s="59" t="n"/>
      <c r="K60" s="153" t="n"/>
      <c r="L60" s="154" t="n"/>
      <c r="M60" s="155" t="n"/>
      <c r="N60" s="94" t="n"/>
      <c r="O60" s="94" t="n"/>
      <c r="P60" s="94" t="n"/>
      <c r="Q60" s="94" t="n"/>
      <c r="R60" s="94" t="n"/>
      <c r="S60" s="60" t="n"/>
      <c r="T60" s="60" t="n"/>
      <c r="U60" s="94" t="n"/>
      <c r="V60" s="94" t="n"/>
      <c r="W60" s="94" t="n"/>
      <c r="X60" s="94" t="n"/>
      <c r="Y60" s="94" t="n"/>
      <c r="Z60" s="60" t="n"/>
      <c r="AA60" s="60" t="n"/>
      <c r="AB60" s="94" t="n"/>
      <c r="AC60" s="94" t="n"/>
      <c r="AD60" s="94" t="n"/>
      <c r="AE60" s="94" t="n"/>
      <c r="AF60" s="94" t="n"/>
      <c r="AG60" s="60" t="n"/>
      <c r="AH60" s="60" t="n"/>
      <c r="AI60" s="61" t="n"/>
      <c r="AJ60" s="62" t="n"/>
      <c r="AK60" s="63" t="n"/>
      <c r="AL60" s="60" t="n"/>
      <c r="AM60" s="60" t="n"/>
      <c r="AN60" s="64" t="n"/>
      <c r="AO60" s="64" t="n"/>
      <c r="AP60" s="64" t="n"/>
      <c r="AQ60" s="64" t="n"/>
      <c r="AR60" s="64" t="n"/>
      <c r="AS60" s="64" t="n"/>
      <c r="AT60" s="64" t="n"/>
      <c r="AU60" s="64" t="n"/>
      <c r="AV60" s="64" t="n"/>
      <c r="AW60" s="65" t="n"/>
      <c r="AX60" s="66" t="n"/>
      <c r="AY60" s="455" t="n"/>
      <c r="AZ60" s="67" t="n"/>
      <c r="BA60" s="66" t="n"/>
      <c r="BB60" s="66" t="n"/>
      <c r="BC60" s="66" t="n"/>
      <c r="BD60" s="66" t="n"/>
      <c r="BE60" s="66" t="n"/>
      <c r="BF60" s="24" t="inlineStr">
        <is>
          <t>LG</t>
        </is>
      </c>
      <c r="BG60" s="68" t="inlineStr">
        <is>
          <t>HE</t>
        </is>
      </c>
      <c r="BH60" s="68" t="inlineStr">
        <is>
          <t>MFZ65262201</t>
        </is>
      </c>
      <c r="BI60" s="68" t="inlineStr">
        <is>
          <t>mma</t>
        </is>
      </c>
      <c r="BJ60" s="68" t="n"/>
      <c r="BK60" s="68" t="n"/>
      <c r="BL60" s="68" t="n"/>
      <c r="BM60" s="68" t="n"/>
      <c r="BN60" s="68" t="n"/>
      <c r="BO60" s="68" t="n"/>
      <c r="BP60" s="68" t="n"/>
      <c r="BQ60" s="68" t="n"/>
      <c r="BR60" s="68" t="n"/>
      <c r="BS60" s="68" t="n"/>
      <c r="BT60" s="68" t="n"/>
      <c r="BU60" s="68" t="n"/>
      <c r="BV60" s="68" t="n"/>
      <c r="BW60" s="68" t="n"/>
      <c r="BX60" s="68" t="n"/>
      <c r="BY60" s="68" t="n"/>
      <c r="BZ60" s="68" t="n"/>
      <c r="CA60" s="68" t="n"/>
      <c r="CB60" s="68" t="n"/>
      <c r="CC60" s="68" t="n"/>
      <c r="CD60" s="68" t="n"/>
      <c r="CE60" s="68" t="n"/>
      <c r="CF60" s="68" t="n"/>
      <c r="CG60" s="68" t="n"/>
      <c r="CH60" s="68" t="n"/>
      <c r="CI60" s="68" t="n"/>
      <c r="CJ60" s="68" t="n"/>
      <c r="CK60" s="68" t="n"/>
      <c r="CL60" s="68" t="n"/>
      <c r="CM60" s="68" t="n"/>
      <c r="CN60" s="68" t="n"/>
      <c r="CO60" s="68" t="n"/>
      <c r="CP60" s="68" t="n"/>
      <c r="CQ60" s="68" t="n"/>
      <c r="CR60" s="68" t="n"/>
      <c r="CS60" s="68" t="n"/>
      <c r="CT60" s="68" t="n"/>
      <c r="CU60" s="68" t="n"/>
      <c r="CV60" s="68" t="n"/>
    </row>
    <row r="61" ht="31.5" customFormat="1" customHeight="1" s="69">
      <c r="A61" s="56" t="n">
        <v>2021</v>
      </c>
      <c r="B61" s="57" t="n">
        <v>2</v>
      </c>
      <c r="C61" s="454" t="n"/>
      <c r="D61" s="57" t="n"/>
      <c r="E61" s="57" t="n"/>
      <c r="F61" s="58" t="n"/>
      <c r="G61" s="59" t="n"/>
      <c r="H61" s="59" t="n"/>
      <c r="I61" s="59" t="n"/>
      <c r="J61" s="59" t="n"/>
      <c r="K61" s="153" t="n"/>
      <c r="L61" s="154" t="n"/>
      <c r="M61" s="155" t="n"/>
      <c r="N61" s="94" t="n"/>
      <c r="O61" s="94" t="n"/>
      <c r="P61" s="94" t="n"/>
      <c r="Q61" s="94" t="n"/>
      <c r="R61" s="94" t="n"/>
      <c r="S61" s="60" t="n"/>
      <c r="T61" s="60" t="n"/>
      <c r="U61" s="94" t="n"/>
      <c r="V61" s="94" t="n"/>
      <c r="W61" s="94" t="n"/>
      <c r="X61" s="94" t="n"/>
      <c r="Y61" s="94" t="n"/>
      <c r="Z61" s="60" t="n"/>
      <c r="AA61" s="60" t="n"/>
      <c r="AB61" s="94" t="n"/>
      <c r="AC61" s="94" t="n"/>
      <c r="AD61" s="94" t="n"/>
      <c r="AE61" s="94" t="n"/>
      <c r="AF61" s="94" t="n"/>
      <c r="AG61" s="60" t="n"/>
      <c r="AH61" s="60" t="n"/>
      <c r="AI61" s="61" t="n"/>
      <c r="AJ61" s="62" t="n"/>
      <c r="AK61" s="63" t="n"/>
      <c r="AL61" s="60" t="n"/>
      <c r="AM61" s="60" t="n"/>
      <c r="AN61" s="64" t="n"/>
      <c r="AO61" s="64" t="n"/>
      <c r="AP61" s="64" t="n"/>
      <c r="AQ61" s="64" t="n"/>
      <c r="AR61" s="64" t="n"/>
      <c r="AS61" s="64" t="n"/>
      <c r="AT61" s="64" t="n"/>
      <c r="AU61" s="64" t="n"/>
      <c r="AV61" s="64" t="n"/>
      <c r="AW61" s="65" t="n"/>
      <c r="AX61" s="66" t="n"/>
      <c r="AY61" s="455" t="n"/>
      <c r="AZ61" s="67" t="n"/>
      <c r="BA61" s="66" t="n"/>
      <c r="BB61" s="66" t="n"/>
      <c r="BC61" s="66" t="n"/>
      <c r="BD61" s="66" t="n"/>
      <c r="BE61" s="66" t="n"/>
      <c r="BF61" s="24" t="inlineStr">
        <is>
          <t>تريدكو</t>
        </is>
      </c>
      <c r="BG61" s="68" t="inlineStr">
        <is>
          <t xml:space="preserve">تريدكو للصناعات الهندسية </t>
        </is>
      </c>
      <c r="BH61" s="68" t="n"/>
      <c r="BI61" s="68" t="n"/>
      <c r="BJ61" s="68" t="n"/>
      <c r="BK61" s="68" t="n"/>
      <c r="BL61" s="68" t="n"/>
      <c r="BM61" s="68" t="n"/>
      <c r="BN61" s="68" t="n"/>
      <c r="BO61" s="68" t="n"/>
      <c r="BP61" s="68" t="n"/>
      <c r="BQ61" s="68" t="n"/>
      <c r="BR61" s="68" t="n"/>
      <c r="BS61" s="68" t="n"/>
      <c r="BT61" s="68" t="n"/>
      <c r="BU61" s="68" t="n"/>
      <c r="BV61" s="68" t="n"/>
      <c r="BW61" s="68" t="n"/>
      <c r="BX61" s="68" t="n"/>
      <c r="BY61" s="68" t="n"/>
      <c r="BZ61" s="68" t="n"/>
      <c r="CA61" s="68" t="n"/>
      <c r="CB61" s="68" t="n"/>
      <c r="CC61" s="68" t="n"/>
      <c r="CD61" s="68" t="n"/>
      <c r="CE61" s="68" t="n"/>
      <c r="CF61" s="68" t="n"/>
      <c r="CG61" s="68" t="n"/>
      <c r="CH61" s="68" t="n"/>
      <c r="CI61" s="68" t="n"/>
      <c r="CJ61" s="68" t="n"/>
      <c r="CK61" s="68" t="n"/>
      <c r="CL61" s="68" t="n"/>
      <c r="CM61" s="68" t="n"/>
      <c r="CN61" s="68" t="n"/>
      <c r="CO61" s="68" t="n"/>
      <c r="CP61" s="68" t="n"/>
      <c r="CQ61" s="68" t="n"/>
      <c r="CR61" s="68" t="n"/>
      <c r="CS61" s="68" t="n"/>
      <c r="CT61" s="68" t="n"/>
      <c r="CU61" s="68" t="n"/>
      <c r="CV61" s="68" t="n"/>
    </row>
    <row r="62" ht="31.5" customFormat="1" customHeight="1" s="69">
      <c r="A62" s="56" t="n">
        <v>2021</v>
      </c>
      <c r="B62" s="57" t="n">
        <v>2</v>
      </c>
      <c r="C62" s="454" t="n"/>
      <c r="D62" s="57" t="n"/>
      <c r="E62" s="57" t="n"/>
      <c r="F62" s="58" t="n"/>
      <c r="G62" s="59" t="n"/>
      <c r="H62" s="59" t="n"/>
      <c r="I62" s="59" t="n"/>
      <c r="J62" s="59" t="n"/>
      <c r="K62" s="153" t="n"/>
      <c r="L62" s="154" t="n"/>
      <c r="M62" s="155" t="n"/>
      <c r="N62" s="94" t="n"/>
      <c r="O62" s="94" t="n"/>
      <c r="P62" s="94" t="n"/>
      <c r="Q62" s="94" t="n"/>
      <c r="R62" s="94" t="n"/>
      <c r="S62" s="60" t="n"/>
      <c r="T62" s="60" t="n"/>
      <c r="U62" s="94" t="n"/>
      <c r="V62" s="94" t="n"/>
      <c r="W62" s="94" t="n"/>
      <c r="X62" s="94" t="n"/>
      <c r="Y62" s="94" t="n"/>
      <c r="Z62" s="60" t="n"/>
      <c r="AA62" s="60" t="n"/>
      <c r="AB62" s="94" t="n"/>
      <c r="AC62" s="94" t="n"/>
      <c r="AD62" s="94" t="n"/>
      <c r="AE62" s="94" t="n"/>
      <c r="AF62" s="94" t="n"/>
      <c r="AG62" s="60" t="n"/>
      <c r="AH62" s="60" t="n"/>
      <c r="AI62" s="61" t="n"/>
      <c r="AJ62" s="62" t="n"/>
      <c r="AK62" s="63" t="n"/>
      <c r="AL62" s="60" t="n"/>
      <c r="AM62" s="60" t="n"/>
      <c r="AN62" s="64" t="n"/>
      <c r="AO62" s="64" t="n"/>
      <c r="AP62" s="64" t="n"/>
      <c r="AQ62" s="64" t="n"/>
      <c r="AR62" s="64" t="n"/>
      <c r="AS62" s="64" t="n"/>
      <c r="AT62" s="64" t="n"/>
      <c r="AU62" s="64" t="n"/>
      <c r="AV62" s="64" t="n"/>
      <c r="AW62" s="65" t="n"/>
      <c r="AX62" s="66" t="n"/>
      <c r="AY62" s="455" t="n"/>
      <c r="AZ62" s="67" t="n"/>
      <c r="BA62" s="66" t="n">
        <v>1</v>
      </c>
      <c r="BB62" s="66" t="n">
        <v>0.1</v>
      </c>
      <c r="BC62" s="66" t="n">
        <v>48.1</v>
      </c>
      <c r="BD62" s="66" t="n">
        <v>1.8</v>
      </c>
      <c r="BE62" s="66" t="n">
        <v>614.6</v>
      </c>
      <c r="BF62" s="24" t="inlineStr">
        <is>
          <t>عملاء متنوعون</t>
        </is>
      </c>
      <c r="BG62" s="68" t="inlineStr">
        <is>
          <t>عملاء متنوعون</t>
        </is>
      </c>
      <c r="BH62" s="68" t="n"/>
      <c r="BI62" s="68" t="n"/>
      <c r="BJ62" s="68" t="n"/>
      <c r="BK62" s="68" t="n"/>
      <c r="BL62" s="68" t="n"/>
      <c r="BM62" s="68" t="n"/>
      <c r="BN62" s="68" t="n"/>
      <c r="BO62" s="68" t="n"/>
      <c r="BP62" s="68" t="n"/>
      <c r="BQ62" s="68" t="n"/>
      <c r="BR62" s="68" t="n"/>
      <c r="BS62" s="68" t="n"/>
      <c r="BT62" s="68" t="n"/>
      <c r="BU62" s="68" t="n"/>
      <c r="BV62" s="68" t="n"/>
      <c r="BW62" s="68" t="n"/>
      <c r="BX62" s="68" t="n"/>
      <c r="BY62" s="68" t="n"/>
      <c r="BZ62" s="68" t="n"/>
      <c r="CA62" s="68" t="n"/>
      <c r="CB62" s="68" t="n"/>
      <c r="CC62" s="68" t="n"/>
      <c r="CD62" s="68" t="n"/>
      <c r="CE62" s="68" t="n"/>
      <c r="CF62" s="68" t="n"/>
      <c r="CG62" s="68" t="n"/>
      <c r="CH62" s="68" t="n"/>
      <c r="CI62" s="68" t="n"/>
      <c r="CJ62" s="68" t="n"/>
      <c r="CK62" s="68" t="n"/>
      <c r="CL62" s="68" t="n"/>
      <c r="CM62" s="68" t="n"/>
      <c r="CN62" s="68" t="n"/>
      <c r="CO62" s="68" t="n"/>
      <c r="CP62" s="68" t="n"/>
      <c r="CQ62" s="68" t="n"/>
      <c r="CR62" s="68" t="n"/>
      <c r="CS62" s="68" t="n"/>
      <c r="CT62" s="68" t="n"/>
      <c r="CU62" s="68" t="n"/>
      <c r="CV62" s="68" t="n"/>
    </row>
    <row r="63" ht="31.5" customFormat="1" customHeight="1" s="69">
      <c r="A63" s="56" t="n">
        <v>2021</v>
      </c>
      <c r="B63" s="57" t="n">
        <v>2</v>
      </c>
      <c r="C63" s="454" t="n"/>
      <c r="D63" s="57" t="n"/>
      <c r="E63" s="57" t="n"/>
      <c r="F63" s="58" t="n"/>
      <c r="G63" s="59" t="n"/>
      <c r="H63" s="59" t="n"/>
      <c r="I63" s="59" t="n"/>
      <c r="J63" s="59" t="n"/>
      <c r="K63" s="153" t="n"/>
      <c r="L63" s="154" t="n"/>
      <c r="M63" s="155" t="n"/>
      <c r="N63" s="94" t="n"/>
      <c r="O63" s="94" t="n"/>
      <c r="P63" s="94" t="n"/>
      <c r="Q63" s="94" t="n"/>
      <c r="R63" s="94" t="n"/>
      <c r="S63" s="60" t="n"/>
      <c r="T63" s="60" t="n"/>
      <c r="U63" s="94" t="n"/>
      <c r="V63" s="94" t="n"/>
      <c r="W63" s="94" t="n"/>
      <c r="X63" s="94" t="n"/>
      <c r="Y63" s="94" t="n"/>
      <c r="Z63" s="60" t="n"/>
      <c r="AA63" s="60" t="n"/>
      <c r="AB63" s="94" t="n"/>
      <c r="AC63" s="94" t="n"/>
      <c r="AD63" s="94" t="n"/>
      <c r="AE63" s="94" t="n"/>
      <c r="AF63" s="94" t="n"/>
      <c r="AG63" s="60" t="n"/>
      <c r="AH63" s="60" t="n"/>
      <c r="AI63" s="61" t="n"/>
      <c r="AJ63" s="62" t="n"/>
      <c r="AK63" s="63" t="n"/>
      <c r="AL63" s="60" t="n"/>
      <c r="AM63" s="60" t="n"/>
      <c r="AN63" s="64" t="n"/>
      <c r="AO63" s="64" t="n"/>
      <c r="AP63" s="64" t="n"/>
      <c r="AQ63" s="64" t="n"/>
      <c r="AR63" s="64" t="n"/>
      <c r="AS63" s="64" t="n"/>
      <c r="AT63" s="64" t="n"/>
      <c r="AU63" s="64" t="n"/>
      <c r="AV63" s="64" t="n"/>
      <c r="AW63" s="65" t="n"/>
      <c r="AX63" s="66" t="n"/>
      <c r="AY63" s="455" t="n"/>
      <c r="AZ63" s="67" t="n"/>
      <c r="BA63" s="66" t="n"/>
      <c r="BB63" s="66" t="n"/>
      <c r="BC63" s="66" t="n">
        <v>2.5</v>
      </c>
      <c r="BD63" s="66" t="n"/>
      <c r="BE63" s="66" t="n"/>
      <c r="BF63" s="24" t="inlineStr">
        <is>
          <t>LG</t>
        </is>
      </c>
      <c r="BG63" s="68" t="inlineStr">
        <is>
          <t>HE</t>
        </is>
      </c>
      <c r="BH63" s="68" t="inlineStr">
        <is>
          <t>AGG76599801</t>
        </is>
      </c>
      <c r="BI63" s="68" t="inlineStr">
        <is>
          <t>mmf</t>
        </is>
      </c>
      <c r="BJ63" s="68" t="n"/>
      <c r="BK63" s="68" t="n"/>
      <c r="BL63" s="68" t="n"/>
      <c r="BM63" s="68" t="n"/>
      <c r="BN63" s="68" t="n"/>
      <c r="BO63" s="68" t="n"/>
      <c r="BP63" s="68" t="n"/>
      <c r="BQ63" s="68" t="n"/>
      <c r="BR63" s="68" t="n"/>
      <c r="BS63" s="68" t="n"/>
      <c r="BT63" s="68" t="n"/>
      <c r="BU63" s="68" t="n"/>
      <c r="BV63" s="68" t="n"/>
      <c r="BW63" s="68" t="n"/>
      <c r="BX63" s="68" t="n"/>
      <c r="BY63" s="68" t="n"/>
      <c r="BZ63" s="68" t="n"/>
      <c r="CA63" s="68" t="n"/>
      <c r="CB63" s="68" t="n"/>
      <c r="CC63" s="68" t="n"/>
      <c r="CD63" s="68" t="n"/>
      <c r="CE63" s="68" t="n"/>
      <c r="CF63" s="68" t="n"/>
      <c r="CG63" s="68" t="n"/>
      <c r="CH63" s="68" t="n"/>
      <c r="CI63" s="68" t="n"/>
      <c r="CJ63" s="68" t="n"/>
      <c r="CK63" s="68" t="n"/>
      <c r="CL63" s="68" t="n"/>
      <c r="CM63" s="68" t="n"/>
      <c r="CN63" s="68" t="n"/>
      <c r="CO63" s="68" t="n"/>
      <c r="CP63" s="68" t="n"/>
      <c r="CQ63" s="68" t="n"/>
      <c r="CR63" s="68" t="n"/>
      <c r="CS63" s="68" t="n"/>
      <c r="CT63" s="68" t="n"/>
      <c r="CU63" s="68" t="n"/>
      <c r="CV63" s="68" t="n"/>
    </row>
    <row r="64" ht="31.5" customFormat="1" customHeight="1" s="69">
      <c r="A64" s="56" t="n">
        <v>2021</v>
      </c>
      <c r="B64" s="57" t="n">
        <v>2</v>
      </c>
      <c r="C64" s="454" t="n"/>
      <c r="D64" s="57" t="n"/>
      <c r="E64" s="57" t="n"/>
      <c r="F64" s="58" t="n"/>
      <c r="G64" s="59" t="n"/>
      <c r="H64" s="59" t="n"/>
      <c r="I64" s="59" t="n"/>
      <c r="J64" s="59" t="n"/>
      <c r="K64" s="153" t="n"/>
      <c r="L64" s="154" t="n"/>
      <c r="M64" s="155" t="n"/>
      <c r="N64" s="94" t="n"/>
      <c r="O64" s="94" t="n"/>
      <c r="P64" s="94" t="n"/>
      <c r="Q64" s="94" t="n"/>
      <c r="R64" s="94" t="n"/>
      <c r="S64" s="60" t="n"/>
      <c r="T64" s="60" t="n"/>
      <c r="U64" s="94" t="n"/>
      <c r="V64" s="94" t="n"/>
      <c r="W64" s="94" t="n"/>
      <c r="X64" s="94" t="n"/>
      <c r="Y64" s="94" t="n"/>
      <c r="Z64" s="60" t="n"/>
      <c r="AA64" s="60" t="n"/>
      <c r="AB64" s="94" t="n"/>
      <c r="AC64" s="94" t="n"/>
      <c r="AD64" s="94" t="n"/>
      <c r="AE64" s="94" t="n"/>
      <c r="AF64" s="94" t="n"/>
      <c r="AG64" s="60" t="n"/>
      <c r="AH64" s="60" t="n"/>
      <c r="AI64" s="61" t="n"/>
      <c r="AJ64" s="62" t="n"/>
      <c r="AK64" s="63" t="n"/>
      <c r="AL64" s="60" t="n"/>
      <c r="AM64" s="60" t="n"/>
      <c r="AN64" s="64" t="n"/>
      <c r="AO64" s="64" t="n"/>
      <c r="AP64" s="64" t="n"/>
      <c r="AQ64" s="64" t="n"/>
      <c r="AR64" s="64" t="n"/>
      <c r="AS64" s="64" t="n"/>
      <c r="AT64" s="64" t="n"/>
      <c r="AU64" s="64" t="n"/>
      <c r="AV64" s="64" t="n"/>
      <c r="AW64" s="65" t="n"/>
      <c r="AX64" s="66" t="n"/>
      <c r="AY64" s="455" t="n"/>
      <c r="AZ64" s="67" t="n"/>
      <c r="BA64" s="66" t="n"/>
      <c r="BB64" s="66" t="n">
        <v>0.1</v>
      </c>
      <c r="BC64" s="66" t="n">
        <v>1.8</v>
      </c>
      <c r="BD64" s="66" t="n">
        <v>4</v>
      </c>
      <c r="BE64" s="66" t="n">
        <v>84.40000000000001</v>
      </c>
      <c r="BF64" s="24" t="inlineStr">
        <is>
          <t>توشيبا</t>
        </is>
      </c>
      <c r="BG64" s="68" t="inlineStr">
        <is>
          <t>توشيبا للاجهزة المرئية</t>
        </is>
      </c>
      <c r="BH64" s="68" t="n"/>
      <c r="BI64" s="68" t="n"/>
      <c r="BJ64" s="68" t="n"/>
      <c r="BK64" s="68" t="n"/>
      <c r="BL64" s="68" t="n"/>
      <c r="BM64" s="68" t="n"/>
      <c r="BN64" s="68" t="n"/>
      <c r="BO64" s="68" t="n"/>
      <c r="BP64" s="68" t="n"/>
      <c r="BQ64" s="68" t="n"/>
      <c r="BR64" s="68" t="n"/>
      <c r="BS64" s="68" t="n"/>
      <c r="BT64" s="68" t="n"/>
      <c r="BU64" s="68" t="n"/>
      <c r="BV64" s="68" t="n"/>
      <c r="BW64" s="68" t="n"/>
      <c r="BX64" s="68" t="n"/>
      <c r="BY64" s="68" t="n"/>
      <c r="BZ64" s="68" t="n"/>
      <c r="CA64" s="68" t="n"/>
      <c r="CB64" s="68" t="n"/>
      <c r="CC64" s="68" t="n"/>
      <c r="CD64" s="68" t="n"/>
      <c r="CE64" s="68" t="n"/>
      <c r="CF64" s="68" t="n"/>
      <c r="CG64" s="68" t="n"/>
      <c r="CH64" s="68" t="n"/>
      <c r="CI64" s="68" t="n"/>
      <c r="CJ64" s="68" t="n"/>
      <c r="CK64" s="68" t="n"/>
      <c r="CL64" s="68" t="n"/>
      <c r="CM64" s="68" t="n"/>
      <c r="CN64" s="68" t="n"/>
      <c r="CO64" s="68" t="n"/>
      <c r="CP64" s="68" t="n"/>
      <c r="CQ64" s="68" t="n"/>
      <c r="CR64" s="68" t="n"/>
      <c r="CS64" s="68" t="n"/>
      <c r="CT64" s="68" t="n"/>
      <c r="CU64" s="68" t="n"/>
      <c r="CV64" s="68" t="n"/>
    </row>
    <row r="65" ht="31.5" customFormat="1" customHeight="1" s="69">
      <c r="A65" s="56" t="n">
        <v>2021</v>
      </c>
      <c r="B65" s="57" t="n">
        <v>2</v>
      </c>
      <c r="C65" s="454" t="n"/>
      <c r="D65" s="57" t="n"/>
      <c r="E65" s="57" t="n"/>
      <c r="F65" s="58" t="n"/>
      <c r="G65" s="59" t="n"/>
      <c r="H65" s="59" t="n"/>
      <c r="I65" s="59" t="n"/>
      <c r="J65" s="59" t="n"/>
      <c r="K65" s="153" t="n"/>
      <c r="L65" s="154" t="n"/>
      <c r="M65" s="155" t="n"/>
      <c r="N65" s="94" t="n"/>
      <c r="O65" s="94" t="n"/>
      <c r="P65" s="94" t="n"/>
      <c r="Q65" s="94" t="n"/>
      <c r="R65" s="94" t="n"/>
      <c r="S65" s="60" t="n"/>
      <c r="T65" s="60" t="n"/>
      <c r="U65" s="94" t="n"/>
      <c r="V65" s="94" t="n"/>
      <c r="W65" s="94" t="n"/>
      <c r="X65" s="94" t="n"/>
      <c r="Y65" s="94" t="n"/>
      <c r="Z65" s="60" t="n"/>
      <c r="AA65" s="60" t="n"/>
      <c r="AB65" s="94" t="n"/>
      <c r="AC65" s="94" t="n"/>
      <c r="AD65" s="94" t="n"/>
      <c r="AE65" s="94" t="n"/>
      <c r="AF65" s="94" t="n"/>
      <c r="AG65" s="60" t="n"/>
      <c r="AH65" s="60" t="n"/>
      <c r="AI65" s="61" t="n"/>
      <c r="AJ65" s="62" t="n"/>
      <c r="AK65" s="63" t="n"/>
      <c r="AL65" s="60" t="n"/>
      <c r="AM65" s="60" t="n"/>
      <c r="AN65" s="64" t="n"/>
      <c r="AO65" s="64" t="n"/>
      <c r="AP65" s="64" t="n"/>
      <c r="AQ65" s="64" t="n"/>
      <c r="AR65" s="64" t="n"/>
      <c r="AS65" s="64" t="n"/>
      <c r="AT65" s="64" t="n"/>
      <c r="AU65" s="64" t="n"/>
      <c r="AV65" s="64" t="n"/>
      <c r="AW65" s="65" t="n"/>
      <c r="AX65" s="66" t="n"/>
      <c r="AY65" s="455" t="n"/>
      <c r="AZ65" s="67" t="n"/>
      <c r="BA65" s="66" t="n"/>
      <c r="BB65" s="66" t="n">
        <v>0.1</v>
      </c>
      <c r="BC65" s="66" t="n">
        <v>2.1</v>
      </c>
      <c r="BD65" s="66" t="n">
        <v>2.5</v>
      </c>
      <c r="BE65" s="66" t="n">
        <v>70.8</v>
      </c>
      <c r="BF65" s="24" t="inlineStr">
        <is>
          <t>توشيبا</t>
        </is>
      </c>
      <c r="BG65" s="68" t="inlineStr">
        <is>
          <t>توشيبا للاجهزة المرئية</t>
        </is>
      </c>
      <c r="BH65" s="68" t="n"/>
      <c r="BI65" s="68" t="n"/>
      <c r="BJ65" s="68" t="n"/>
      <c r="BK65" s="68" t="n"/>
      <c r="BL65" s="68" t="n"/>
      <c r="BM65" s="68" t="n"/>
      <c r="BN65" s="68" t="n"/>
      <c r="BO65" s="68" t="n"/>
      <c r="BP65" s="68" t="n"/>
      <c r="BQ65" s="68" t="n"/>
      <c r="BR65" s="68" t="n"/>
      <c r="BS65" s="68" t="n"/>
      <c r="BT65" s="68" t="n"/>
      <c r="BU65" s="68" t="n"/>
      <c r="BV65" s="68" t="n"/>
      <c r="BW65" s="68" t="n"/>
      <c r="BX65" s="68" t="n"/>
      <c r="BY65" s="68" t="n"/>
      <c r="BZ65" s="68" t="n"/>
      <c r="CA65" s="68" t="n"/>
      <c r="CB65" s="68" t="n"/>
      <c r="CC65" s="68" t="n"/>
      <c r="CD65" s="68" t="n"/>
      <c r="CE65" s="68" t="n"/>
      <c r="CF65" s="68" t="n"/>
      <c r="CG65" s="68" t="n"/>
      <c r="CH65" s="68" t="n"/>
      <c r="CI65" s="68" t="n"/>
      <c r="CJ65" s="68" t="n"/>
      <c r="CK65" s="68" t="n"/>
      <c r="CL65" s="68" t="n"/>
      <c r="CM65" s="68" t="n"/>
      <c r="CN65" s="68" t="n"/>
      <c r="CO65" s="68" t="n"/>
      <c r="CP65" s="68" t="n"/>
      <c r="CQ65" s="68" t="n"/>
      <c r="CR65" s="68" t="n"/>
      <c r="CS65" s="68" t="n"/>
      <c r="CT65" s="68" t="n"/>
      <c r="CU65" s="68" t="n"/>
      <c r="CV65" s="68" t="n"/>
    </row>
    <row r="66" ht="31.5" customFormat="1" customHeight="1" s="69">
      <c r="A66" s="56" t="n">
        <v>2021</v>
      </c>
      <c r="B66" s="57" t="n">
        <v>2</v>
      </c>
      <c r="C66" s="454" t="n"/>
      <c r="D66" s="57" t="n"/>
      <c r="E66" s="57" t="n"/>
      <c r="F66" s="58" t="n"/>
      <c r="G66" s="59" t="n"/>
      <c r="H66" s="59" t="n"/>
      <c r="I66" s="59" t="n"/>
      <c r="J66" s="59" t="n"/>
      <c r="K66" s="153" t="n"/>
      <c r="L66" s="154" t="n"/>
      <c r="M66" s="155" t="n"/>
      <c r="N66" s="94" t="n"/>
      <c r="O66" s="94" t="n"/>
      <c r="P66" s="94" t="n"/>
      <c r="Q66" s="94" t="n"/>
      <c r="R66" s="94" t="n"/>
      <c r="S66" s="60" t="n"/>
      <c r="T66" s="60" t="n"/>
      <c r="U66" s="94" t="n"/>
      <c r="V66" s="94" t="n"/>
      <c r="W66" s="94" t="n"/>
      <c r="X66" s="94" t="n"/>
      <c r="Y66" s="94" t="n"/>
      <c r="Z66" s="60" t="n"/>
      <c r="AA66" s="60" t="n"/>
      <c r="AB66" s="94" t="n"/>
      <c r="AC66" s="94" t="n"/>
      <c r="AD66" s="94" t="n"/>
      <c r="AE66" s="94" t="n"/>
      <c r="AF66" s="94" t="n"/>
      <c r="AG66" s="60" t="n"/>
      <c r="AH66" s="60" t="n"/>
      <c r="AI66" s="61" t="n"/>
      <c r="AJ66" s="62" t="n"/>
      <c r="AK66" s="63" t="n"/>
      <c r="AL66" s="60" t="n"/>
      <c r="AM66" s="60" t="n"/>
      <c r="AN66" s="64" t="n"/>
      <c r="AO66" s="64" t="n"/>
      <c r="AP66" s="64" t="n"/>
      <c r="AQ66" s="64" t="n"/>
      <c r="AR66" s="64" t="n"/>
      <c r="AS66" s="64" t="n"/>
      <c r="AT66" s="64" t="n"/>
      <c r="AU66" s="64" t="n"/>
      <c r="AV66" s="64" t="n"/>
      <c r="AW66" s="65" t="n"/>
      <c r="AX66" s="66" t="n"/>
      <c r="AY66" s="455" t="n"/>
      <c r="AZ66" s="67" t="n"/>
      <c r="BA66" s="66" t="n"/>
      <c r="BB66" s="66" t="n">
        <v>0.5</v>
      </c>
      <c r="BC66" s="66" t="n">
        <v>10.9</v>
      </c>
      <c r="BD66" s="66" t="n">
        <v>1.2</v>
      </c>
      <c r="BE66" s="66" t="n">
        <v>27.1</v>
      </c>
      <c r="BF66" s="24" t="inlineStr">
        <is>
          <t>توشيبا</t>
        </is>
      </c>
      <c r="BG66" s="68" t="inlineStr">
        <is>
          <t>توشيبا للاجهزة المرئية</t>
        </is>
      </c>
      <c r="BH66" s="68" t="n"/>
      <c r="BI66" s="68" t="n"/>
      <c r="BJ66" s="68" t="n"/>
      <c r="BK66" s="68" t="n"/>
      <c r="BL66" s="68" t="n"/>
      <c r="BM66" s="68" t="n"/>
      <c r="BN66" s="68" t="n"/>
      <c r="BO66" s="68" t="n"/>
      <c r="BP66" s="68" t="n"/>
      <c r="BQ66" s="68" t="n"/>
      <c r="BR66" s="68" t="n"/>
      <c r="BS66" s="68" t="n"/>
      <c r="BT66" s="68" t="n"/>
      <c r="BU66" s="68" t="n"/>
      <c r="BV66" s="68" t="n"/>
      <c r="BW66" s="68" t="n"/>
      <c r="BX66" s="68" t="n"/>
      <c r="BY66" s="68" t="n"/>
      <c r="BZ66" s="68" t="n"/>
      <c r="CA66" s="68" t="n"/>
      <c r="CB66" s="68" t="n"/>
      <c r="CC66" s="68" t="n"/>
      <c r="CD66" s="68" t="n"/>
      <c r="CE66" s="68" t="n"/>
      <c r="CF66" s="68" t="n"/>
      <c r="CG66" s="68" t="n"/>
      <c r="CH66" s="68" t="n"/>
      <c r="CI66" s="68" t="n"/>
      <c r="CJ66" s="68" t="n"/>
      <c r="CK66" s="68" t="n"/>
      <c r="CL66" s="68" t="n"/>
      <c r="CM66" s="68" t="n"/>
      <c r="CN66" s="68" t="n"/>
      <c r="CO66" s="68" t="n"/>
      <c r="CP66" s="68" t="n"/>
      <c r="CQ66" s="68" t="n"/>
      <c r="CR66" s="68" t="n"/>
      <c r="CS66" s="68" t="n"/>
      <c r="CT66" s="68" t="n"/>
      <c r="CU66" s="68" t="n"/>
      <c r="CV66" s="68" t="n"/>
    </row>
    <row r="67" ht="31.5" customFormat="1" customHeight="1" s="69">
      <c r="A67" s="56" t="n">
        <v>2021</v>
      </c>
      <c r="B67" s="57" t="n">
        <v>2</v>
      </c>
      <c r="C67" s="454" t="n"/>
      <c r="D67" s="57" t="n"/>
      <c r="E67" s="57" t="n"/>
      <c r="F67" s="58" t="n"/>
      <c r="G67" s="59" t="n"/>
      <c r="H67" s="59" t="n"/>
      <c r="I67" s="59" t="n"/>
      <c r="J67" s="59" t="n"/>
      <c r="K67" s="153" t="n"/>
      <c r="L67" s="154" t="n"/>
      <c r="M67" s="155" t="n"/>
      <c r="N67" s="94" t="n"/>
      <c r="O67" s="94" t="n"/>
      <c r="P67" s="94" t="n"/>
      <c r="Q67" s="94" t="n"/>
      <c r="R67" s="94" t="n"/>
      <c r="S67" s="60" t="n"/>
      <c r="T67" s="60" t="n"/>
      <c r="U67" s="94" t="n"/>
      <c r="V67" s="94" t="n"/>
      <c r="W67" s="94" t="n"/>
      <c r="X67" s="94" t="n"/>
      <c r="Y67" s="94" t="n"/>
      <c r="Z67" s="60" t="n"/>
      <c r="AA67" s="60" t="n"/>
      <c r="AB67" s="94" t="n"/>
      <c r="AC67" s="94" t="n"/>
      <c r="AD67" s="94" t="n"/>
      <c r="AE67" s="94" t="n"/>
      <c r="AF67" s="94" t="n"/>
      <c r="AG67" s="60" t="n"/>
      <c r="AH67" s="60" t="n"/>
      <c r="AI67" s="61" t="n"/>
      <c r="AJ67" s="62" t="n"/>
      <c r="AK67" s="63" t="n"/>
      <c r="AL67" s="60" t="n"/>
      <c r="AM67" s="60" t="n"/>
      <c r="AN67" s="64" t="n"/>
      <c r="AO67" s="64" t="n"/>
      <c r="AP67" s="64" t="n"/>
      <c r="AQ67" s="64" t="n"/>
      <c r="AR67" s="64" t="n"/>
      <c r="AS67" s="64" t="n"/>
      <c r="AT67" s="64" t="n"/>
      <c r="AU67" s="64" t="n"/>
      <c r="AV67" s="64" t="n"/>
      <c r="AW67" s="65" t="n"/>
      <c r="AX67" s="66" t="n"/>
      <c r="AY67" s="455" t="n"/>
      <c r="AZ67" s="67" t="n"/>
      <c r="BA67" s="66" t="n">
        <v>1</v>
      </c>
      <c r="BB67" s="66" t="n">
        <v>0</v>
      </c>
      <c r="BC67" s="66" t="n">
        <v>0.4</v>
      </c>
      <c r="BD67" s="66" t="n">
        <v>2.8</v>
      </c>
      <c r="BE67" s="66" t="n">
        <v>178.2</v>
      </c>
      <c r="BF67" s="24" t="inlineStr">
        <is>
          <t>عملاء متنوعون</t>
        </is>
      </c>
      <c r="BG67" s="68" t="inlineStr">
        <is>
          <t>عملاء متنوعون</t>
        </is>
      </c>
      <c r="BH67" s="68" t="n"/>
      <c r="BI67" s="68" t="n"/>
      <c r="BJ67" s="68" t="n"/>
      <c r="BK67" s="68" t="n"/>
      <c r="BL67" s="68" t="n"/>
      <c r="BM67" s="68" t="n"/>
      <c r="BN67" s="68" t="n"/>
      <c r="BO67" s="68" t="n"/>
      <c r="BP67" s="68" t="n"/>
      <c r="BQ67" s="68" t="n"/>
      <c r="BR67" s="68" t="n"/>
      <c r="BS67" s="68" t="n"/>
      <c r="BT67" s="68" t="n"/>
      <c r="BU67" s="68" t="n"/>
      <c r="BV67" s="68" t="n"/>
      <c r="BW67" s="68" t="n"/>
      <c r="BX67" s="68" t="n"/>
      <c r="BY67" s="68" t="n"/>
      <c r="BZ67" s="68" t="n"/>
      <c r="CA67" s="68" t="n"/>
      <c r="CB67" s="68" t="n"/>
      <c r="CC67" s="68" t="n"/>
      <c r="CD67" s="68" t="n"/>
      <c r="CE67" s="68" t="n"/>
      <c r="CF67" s="68" t="n"/>
      <c r="CG67" s="68" t="n"/>
      <c r="CH67" s="68" t="n"/>
      <c r="CI67" s="68" t="n"/>
      <c r="CJ67" s="68" t="n"/>
      <c r="CK67" s="68" t="n"/>
      <c r="CL67" s="68" t="n"/>
      <c r="CM67" s="68" t="n"/>
      <c r="CN67" s="68" t="n"/>
      <c r="CO67" s="68" t="n"/>
      <c r="CP67" s="68" t="n"/>
      <c r="CQ67" s="68" t="n"/>
      <c r="CR67" s="68" t="n"/>
      <c r="CS67" s="68" t="n"/>
      <c r="CT67" s="68" t="n"/>
      <c r="CU67" s="68" t="n"/>
      <c r="CV67" s="68" t="n"/>
    </row>
    <row r="68" ht="31.5" customFormat="1" customHeight="1" s="69">
      <c r="A68" s="56" t="n">
        <v>2021</v>
      </c>
      <c r="B68" s="57" t="n">
        <v>2</v>
      </c>
      <c r="C68" s="454" t="n"/>
      <c r="D68" s="57" t="n"/>
      <c r="E68" s="57" t="n"/>
      <c r="F68" s="58" t="n"/>
      <c r="G68" s="59" t="n"/>
      <c r="H68" s="59" t="n"/>
      <c r="I68" s="59" t="n"/>
      <c r="J68" s="59" t="n"/>
      <c r="K68" s="153" t="n"/>
      <c r="L68" s="154" t="n"/>
      <c r="M68" s="155" t="n"/>
      <c r="N68" s="94" t="n"/>
      <c r="O68" s="94" t="n"/>
      <c r="P68" s="94" t="n"/>
      <c r="Q68" s="94" t="n"/>
      <c r="R68" s="94" t="n"/>
      <c r="S68" s="60" t="n"/>
      <c r="T68" s="60" t="n"/>
      <c r="U68" s="94" t="n"/>
      <c r="V68" s="94" t="n"/>
      <c r="W68" s="94" t="n"/>
      <c r="X68" s="94" t="n"/>
      <c r="Y68" s="94" t="n"/>
      <c r="Z68" s="60" t="n"/>
      <c r="AA68" s="60" t="n"/>
      <c r="AB68" s="94" t="n"/>
      <c r="AC68" s="94" t="n"/>
      <c r="AD68" s="94" t="n"/>
      <c r="AE68" s="94" t="n"/>
      <c r="AF68" s="94" t="n"/>
      <c r="AG68" s="60" t="n"/>
      <c r="AH68" s="60" t="n"/>
      <c r="AI68" s="61" t="n"/>
      <c r="AJ68" s="62" t="n"/>
      <c r="AK68" s="63" t="n"/>
      <c r="AL68" s="60" t="n"/>
      <c r="AM68" s="60" t="n"/>
      <c r="AN68" s="64" t="n"/>
      <c r="AO68" s="64" t="n"/>
      <c r="AP68" s="64" t="n"/>
      <c r="AQ68" s="64" t="n"/>
      <c r="AR68" s="64" t="n"/>
      <c r="AS68" s="64" t="n"/>
      <c r="AT68" s="64" t="n"/>
      <c r="AU68" s="64" t="n"/>
      <c r="AV68" s="64" t="n"/>
      <c r="AW68" s="65" t="n"/>
      <c r="AX68" s="66" t="n"/>
      <c r="AY68" s="455" t="n"/>
      <c r="AZ68" s="67" t="n"/>
      <c r="BA68" s="66" t="n"/>
      <c r="BB68" s="66" t="n">
        <v>0</v>
      </c>
      <c r="BC68" s="66" t="n">
        <v>0.1</v>
      </c>
      <c r="BD68" s="66" t="n"/>
      <c r="BE68" s="66" t="n"/>
      <c r="BF68" s="24" t="inlineStr">
        <is>
          <t>مشتل اسنا</t>
        </is>
      </c>
      <c r="BG68" s="68" t="inlineStr">
        <is>
          <t>مشتل اسنا</t>
        </is>
      </c>
      <c r="BH68" s="68" t="n"/>
      <c r="BI68" s="68" t="n"/>
      <c r="BJ68" s="68" t="n"/>
      <c r="BK68" s="68" t="n"/>
      <c r="BL68" s="68" t="n"/>
      <c r="BM68" s="68" t="n"/>
      <c r="BN68" s="68" t="n"/>
      <c r="BO68" s="68" t="n"/>
      <c r="BP68" s="68" t="n"/>
      <c r="BQ68" s="68" t="n"/>
      <c r="BR68" s="68" t="n"/>
      <c r="BS68" s="68" t="n"/>
      <c r="BT68" s="68" t="n"/>
      <c r="BU68" s="68" t="n"/>
      <c r="BV68" s="68" t="n"/>
      <c r="BW68" s="68" t="n"/>
      <c r="BX68" s="68" t="n"/>
      <c r="BY68" s="68" t="n"/>
      <c r="BZ68" s="68" t="n"/>
      <c r="CA68" s="68" t="n"/>
      <c r="CB68" s="68" t="n"/>
      <c r="CC68" s="68" t="n"/>
      <c r="CD68" s="68" t="n"/>
      <c r="CE68" s="68" t="n"/>
      <c r="CF68" s="68" t="n"/>
      <c r="CG68" s="68" t="n"/>
      <c r="CH68" s="68" t="n"/>
      <c r="CI68" s="68" t="n"/>
      <c r="CJ68" s="68" t="n"/>
      <c r="CK68" s="68" t="n"/>
      <c r="CL68" s="68" t="n"/>
      <c r="CM68" s="68" t="n"/>
      <c r="CN68" s="68" t="n"/>
      <c r="CO68" s="68" t="n"/>
      <c r="CP68" s="68" t="n"/>
      <c r="CQ68" s="68" t="n"/>
      <c r="CR68" s="68" t="n"/>
      <c r="CS68" s="68" t="n"/>
      <c r="CT68" s="68" t="n"/>
      <c r="CU68" s="68" t="n"/>
      <c r="CV68" s="68" t="n"/>
    </row>
    <row r="69" ht="31.5" customFormat="1" customHeight="1" s="69">
      <c r="A69" s="56" t="n">
        <v>2021</v>
      </c>
      <c r="B69" s="57" t="n">
        <v>2</v>
      </c>
      <c r="C69" s="454" t="n"/>
      <c r="D69" s="57" t="n"/>
      <c r="E69" s="57" t="n"/>
      <c r="F69" s="58" t="n"/>
      <c r="G69" s="59" t="n"/>
      <c r="H69" s="59" t="n"/>
      <c r="I69" s="59" t="n"/>
      <c r="J69" s="59" t="n"/>
      <c r="K69" s="153" t="n"/>
      <c r="L69" s="154" t="n"/>
      <c r="M69" s="155" t="n"/>
      <c r="N69" s="94" t="n"/>
      <c r="O69" s="94" t="n"/>
      <c r="P69" s="94" t="n"/>
      <c r="Q69" s="94" t="n"/>
      <c r="R69" s="94" t="n"/>
      <c r="S69" s="60" t="n"/>
      <c r="T69" s="60" t="n"/>
      <c r="U69" s="94" t="n"/>
      <c r="V69" s="94" t="n"/>
      <c r="W69" s="94" t="n"/>
      <c r="X69" s="94" t="n"/>
      <c r="Y69" s="94" t="n"/>
      <c r="Z69" s="60" t="n"/>
      <c r="AA69" s="60" t="n"/>
      <c r="AB69" s="94" t="n"/>
      <c r="AC69" s="94" t="n"/>
      <c r="AD69" s="94" t="n"/>
      <c r="AE69" s="94" t="n"/>
      <c r="AF69" s="94" t="n"/>
      <c r="AG69" s="60" t="n"/>
      <c r="AH69" s="60" t="n"/>
      <c r="AI69" s="61" t="n"/>
      <c r="AJ69" s="62" t="n"/>
      <c r="AK69" s="63" t="n"/>
      <c r="AL69" s="60" t="n"/>
      <c r="AM69" s="60" t="n"/>
      <c r="AN69" s="64" t="n"/>
      <c r="AO69" s="64" t="n"/>
      <c r="AP69" s="64" t="n"/>
      <c r="AQ69" s="64" t="n"/>
      <c r="AR69" s="64" t="n"/>
      <c r="AS69" s="64" t="n"/>
      <c r="AT69" s="64" t="n"/>
      <c r="AU69" s="64" t="n"/>
      <c r="AV69" s="64" t="n"/>
      <c r="AW69" s="65" t="n"/>
      <c r="AX69" s="66" t="n"/>
      <c r="AY69" s="455" t="n"/>
      <c r="AZ69" s="67" t="n"/>
      <c r="BA69" s="66" t="n">
        <v>1</v>
      </c>
      <c r="BB69" s="66" t="n">
        <v>0</v>
      </c>
      <c r="BC69" s="66" t="n">
        <v>0.4</v>
      </c>
      <c r="BD69" s="66" t="n"/>
      <c r="BE69" s="66" t="n"/>
      <c r="BF69" s="24" t="inlineStr">
        <is>
          <t>مشتل اسنا</t>
        </is>
      </c>
      <c r="BG69" s="68" t="inlineStr">
        <is>
          <t>مشتل اسنا</t>
        </is>
      </c>
      <c r="BH69" s="68" t="n"/>
      <c r="BI69" s="68" t="n"/>
      <c r="BJ69" s="68" t="n"/>
      <c r="BK69" s="68" t="n"/>
      <c r="BL69" s="68" t="n"/>
      <c r="BM69" s="68" t="n"/>
      <c r="BN69" s="68" t="n"/>
      <c r="BO69" s="68" t="n"/>
      <c r="BP69" s="68" t="n"/>
      <c r="BQ69" s="68" t="n"/>
      <c r="BR69" s="68" t="n"/>
      <c r="BS69" s="68" t="n"/>
      <c r="BT69" s="68" t="n"/>
      <c r="BU69" s="68" t="n"/>
      <c r="BV69" s="68" t="n"/>
      <c r="BW69" s="68" t="n"/>
      <c r="BX69" s="68" t="n"/>
      <c r="BY69" s="68" t="n"/>
      <c r="BZ69" s="68" t="n"/>
      <c r="CA69" s="68" t="n"/>
      <c r="CB69" s="68" t="n"/>
      <c r="CC69" s="68" t="n"/>
      <c r="CD69" s="68" t="n"/>
      <c r="CE69" s="68" t="n"/>
      <c r="CF69" s="68" t="n"/>
      <c r="CG69" s="68" t="n"/>
      <c r="CH69" s="68" t="n"/>
      <c r="CI69" s="68" t="n"/>
      <c r="CJ69" s="68" t="n"/>
      <c r="CK69" s="68" t="n"/>
      <c r="CL69" s="68" t="n"/>
      <c r="CM69" s="68" t="n"/>
      <c r="CN69" s="68" t="n"/>
      <c r="CO69" s="68" t="n"/>
      <c r="CP69" s="68" t="n"/>
      <c r="CQ69" s="68" t="n"/>
      <c r="CR69" s="68" t="n"/>
      <c r="CS69" s="68" t="n"/>
      <c r="CT69" s="68" t="n"/>
      <c r="CU69" s="68" t="n"/>
      <c r="CV69" s="68" t="n"/>
    </row>
    <row r="70" ht="31.5" customFormat="1" customHeight="1" s="69">
      <c r="A70" s="56" t="n">
        <v>2021</v>
      </c>
      <c r="B70" s="57" t="n">
        <v>2</v>
      </c>
      <c r="C70" s="454" t="n"/>
      <c r="D70" s="57" t="n"/>
      <c r="E70" s="57" t="n"/>
      <c r="F70" s="58" t="n"/>
      <c r="G70" s="59" t="n"/>
      <c r="H70" s="59" t="n"/>
      <c r="I70" s="59" t="n"/>
      <c r="J70" s="59" t="n"/>
      <c r="K70" s="153" t="n"/>
      <c r="L70" s="154" t="n"/>
      <c r="M70" s="155" t="n"/>
      <c r="N70" s="94" t="n"/>
      <c r="O70" s="94" t="n"/>
      <c r="P70" s="94" t="n"/>
      <c r="Q70" s="94" t="n"/>
      <c r="R70" s="94" t="n"/>
      <c r="S70" s="60" t="n"/>
      <c r="T70" s="60" t="n"/>
      <c r="U70" s="94" t="n"/>
      <c r="V70" s="94" t="n"/>
      <c r="W70" s="94" t="n"/>
      <c r="X70" s="94" t="n"/>
      <c r="Y70" s="94" t="n"/>
      <c r="Z70" s="60" t="n"/>
      <c r="AA70" s="60" t="n"/>
      <c r="AB70" s="94" t="n"/>
      <c r="AC70" s="94" t="n"/>
      <c r="AD70" s="94" t="n"/>
      <c r="AE70" s="94" t="n"/>
      <c r="AF70" s="94" t="n"/>
      <c r="AG70" s="60" t="n"/>
      <c r="AH70" s="60" t="n"/>
      <c r="AI70" s="61" t="n"/>
      <c r="AJ70" s="62" t="n"/>
      <c r="AK70" s="63" t="n"/>
      <c r="AL70" s="60" t="n"/>
      <c r="AM70" s="60" t="n"/>
      <c r="AN70" s="64" t="n"/>
      <c r="AO70" s="64" t="n"/>
      <c r="AP70" s="64" t="n"/>
      <c r="AQ70" s="64" t="n"/>
      <c r="AR70" s="64" t="n"/>
      <c r="AS70" s="64" t="n"/>
      <c r="AT70" s="64" t="n"/>
      <c r="AU70" s="64" t="n"/>
      <c r="AV70" s="64" t="n"/>
      <c r="AW70" s="65" t="n"/>
      <c r="AX70" s="66" t="n"/>
      <c r="AY70" s="455" t="n"/>
      <c r="AZ70" s="67" t="n"/>
      <c r="BA70" s="66" t="n"/>
      <c r="BB70" s="66" t="n">
        <v>0</v>
      </c>
      <c r="BC70" s="66" t="n">
        <v>2.1</v>
      </c>
      <c r="BD70" s="66" t="n">
        <v>5.7</v>
      </c>
      <c r="BE70" s="66" t="n">
        <v>353.7</v>
      </c>
      <c r="BF70" s="24" t="inlineStr">
        <is>
          <t>LG</t>
        </is>
      </c>
      <c r="BG70" s="68" t="inlineStr">
        <is>
          <t>HE</t>
        </is>
      </c>
      <c r="BH70" s="68" t="inlineStr">
        <is>
          <t>MFZ65333801</t>
        </is>
      </c>
      <c r="BI70" s="68" t="inlineStr">
        <is>
          <t>mma</t>
        </is>
      </c>
      <c r="BJ70" s="68" t="n"/>
      <c r="BK70" s="68" t="n"/>
      <c r="BL70" s="68" t="n"/>
      <c r="BM70" s="68" t="n"/>
      <c r="BN70" s="68" t="n"/>
      <c r="BO70" s="68" t="n"/>
      <c r="BP70" s="68" t="n"/>
      <c r="BQ70" s="68" t="n"/>
      <c r="BR70" s="68" t="n"/>
      <c r="BS70" s="68" t="n"/>
      <c r="BT70" s="68" t="n"/>
      <c r="BU70" s="68" t="n"/>
      <c r="BV70" s="68" t="n"/>
      <c r="BW70" s="68" t="n"/>
      <c r="BX70" s="68" t="n"/>
      <c r="BY70" s="68" t="n"/>
      <c r="BZ70" s="68" t="n"/>
      <c r="CA70" s="68" t="n"/>
      <c r="CB70" s="68" t="n"/>
      <c r="CC70" s="68" t="n"/>
      <c r="CD70" s="68" t="n"/>
      <c r="CE70" s="68" t="n"/>
      <c r="CF70" s="68" t="n"/>
      <c r="CG70" s="68" t="n"/>
      <c r="CH70" s="68" t="n"/>
      <c r="CI70" s="68" t="n"/>
      <c r="CJ70" s="68" t="n"/>
      <c r="CK70" s="68" t="n"/>
      <c r="CL70" s="68" t="n"/>
      <c r="CM70" s="68" t="n"/>
      <c r="CN70" s="68" t="n"/>
      <c r="CO70" s="68" t="n"/>
      <c r="CP70" s="68" t="n"/>
      <c r="CQ70" s="68" t="n"/>
      <c r="CR70" s="68" t="n"/>
      <c r="CS70" s="68" t="n"/>
      <c r="CT70" s="68" t="n"/>
      <c r="CU70" s="68" t="n"/>
      <c r="CV70" s="68" t="n"/>
    </row>
    <row r="71" ht="31.5" customFormat="1" customHeight="1" s="69">
      <c r="A71" s="56" t="n">
        <v>2021</v>
      </c>
      <c r="B71" s="57" t="n">
        <v>2</v>
      </c>
      <c r="C71" s="454" t="n"/>
      <c r="D71" s="57" t="n"/>
      <c r="E71" s="57" t="n"/>
      <c r="F71" s="58" t="n"/>
      <c r="G71" s="59" t="n"/>
      <c r="H71" s="59" t="n"/>
      <c r="I71" s="59" t="n"/>
      <c r="J71" s="59" t="n"/>
      <c r="K71" s="153" t="n"/>
      <c r="L71" s="154" t="n"/>
      <c r="M71" s="155" t="n"/>
      <c r="N71" s="94" t="n"/>
      <c r="O71" s="94" t="n"/>
      <c r="P71" s="94" t="n"/>
      <c r="Q71" s="94" t="n"/>
      <c r="R71" s="94" t="n"/>
      <c r="S71" s="60" t="n"/>
      <c r="T71" s="60" t="n"/>
      <c r="U71" s="94" t="n"/>
      <c r="V71" s="94" t="n"/>
      <c r="W71" s="94" t="n"/>
      <c r="X71" s="94" t="n"/>
      <c r="Y71" s="94" t="n"/>
      <c r="Z71" s="60" t="n"/>
      <c r="AA71" s="60" t="n"/>
      <c r="AB71" s="94" t="n"/>
      <c r="AC71" s="94" t="n"/>
      <c r="AD71" s="94" t="n"/>
      <c r="AE71" s="94" t="n"/>
      <c r="AF71" s="94" t="n"/>
      <c r="AG71" s="60" t="n"/>
      <c r="AH71" s="60" t="n"/>
      <c r="AI71" s="61" t="n"/>
      <c r="AJ71" s="62" t="n"/>
      <c r="AK71" s="63" t="n"/>
      <c r="AL71" s="60" t="n"/>
      <c r="AM71" s="60" t="n"/>
      <c r="AN71" s="64" t="n"/>
      <c r="AO71" s="64" t="n"/>
      <c r="AP71" s="64" t="n"/>
      <c r="AQ71" s="64" t="n"/>
      <c r="AR71" s="64" t="n"/>
      <c r="AS71" s="64" t="n"/>
      <c r="AT71" s="64" t="n"/>
      <c r="AU71" s="64" t="n"/>
      <c r="AV71" s="64" t="n"/>
      <c r="AW71" s="65" t="n"/>
      <c r="AX71" s="66" t="n"/>
      <c r="AY71" s="455" t="n"/>
      <c r="AZ71" s="67" t="n"/>
      <c r="BA71" s="66" t="n">
        <v>1</v>
      </c>
      <c r="BB71" s="66" t="n">
        <v>2.8</v>
      </c>
      <c r="BC71" s="66" t="n">
        <v>402.8</v>
      </c>
      <c r="BD71" s="66" t="n">
        <v>0.4</v>
      </c>
      <c r="BE71" s="66" t="n">
        <v>58</v>
      </c>
      <c r="BF71" s="24" t="inlineStr">
        <is>
          <t>الكترولوكس</t>
        </is>
      </c>
      <c r="BG71" s="68" t="inlineStr">
        <is>
          <t>القاهرة للصناعات المغذية بوتاجازات</t>
        </is>
      </c>
      <c r="BH71" s="68" t="inlineStr">
        <is>
          <t>809040701</t>
        </is>
      </c>
      <c r="BI71" s="68" t="n"/>
      <c r="BJ71" s="68" t="n"/>
      <c r="BK71" s="68" t="n"/>
      <c r="BL71" s="68" t="n"/>
      <c r="BM71" s="68" t="n"/>
      <c r="BN71" s="68" t="n"/>
      <c r="BO71" s="68" t="n"/>
      <c r="BP71" s="68" t="n"/>
      <c r="BQ71" s="68" t="n"/>
      <c r="BR71" s="68" t="n"/>
      <c r="BS71" s="68" t="n"/>
      <c r="BT71" s="68" t="n"/>
      <c r="BU71" s="68" t="n"/>
      <c r="BV71" s="68" t="n"/>
      <c r="BW71" s="68" t="n"/>
      <c r="BX71" s="68" t="n"/>
      <c r="BY71" s="68" t="n"/>
      <c r="BZ71" s="68" t="n"/>
      <c r="CA71" s="68" t="n"/>
      <c r="CB71" s="68" t="n"/>
      <c r="CC71" s="68" t="n"/>
      <c r="CD71" s="68" t="n"/>
      <c r="CE71" s="68" t="n"/>
      <c r="CF71" s="68" t="n"/>
      <c r="CG71" s="68" t="n"/>
      <c r="CH71" s="68" t="n"/>
      <c r="CI71" s="68" t="n"/>
      <c r="CJ71" s="68" t="n"/>
      <c r="CK71" s="68" t="n"/>
      <c r="CL71" s="68" t="n"/>
      <c r="CM71" s="68" t="n"/>
      <c r="CN71" s="68" t="n"/>
      <c r="CO71" s="68" t="n"/>
      <c r="CP71" s="68" t="n"/>
      <c r="CQ71" s="68" t="n"/>
      <c r="CR71" s="68" t="n"/>
      <c r="CS71" s="68" t="n"/>
      <c r="CT71" s="68" t="n"/>
      <c r="CU71" s="68" t="n"/>
      <c r="CV71" s="68" t="n"/>
    </row>
    <row r="72" ht="31.5" customFormat="1" customHeight="1" s="69">
      <c r="A72" s="56" t="n">
        <v>2021</v>
      </c>
      <c r="B72" s="57" t="n">
        <v>2</v>
      </c>
      <c r="C72" s="454" t="n"/>
      <c r="D72" s="57" t="n"/>
      <c r="E72" s="57" t="n"/>
      <c r="F72" s="58" t="n"/>
      <c r="G72" s="59" t="n"/>
      <c r="H72" s="59" t="n"/>
      <c r="I72" s="59" t="n"/>
      <c r="J72" s="59" t="n"/>
      <c r="K72" s="153" t="n"/>
      <c r="L72" s="154" t="n"/>
      <c r="M72" s="155" t="n"/>
      <c r="N72" s="94" t="n"/>
      <c r="O72" s="94" t="n"/>
      <c r="P72" s="94" t="n"/>
      <c r="Q72" s="94" t="n"/>
      <c r="R72" s="94" t="n"/>
      <c r="S72" s="60" t="n"/>
      <c r="T72" s="60" t="n"/>
      <c r="U72" s="94" t="n"/>
      <c r="V72" s="94" t="n"/>
      <c r="W72" s="94" t="n"/>
      <c r="X72" s="94" t="n"/>
      <c r="Y72" s="94" t="n"/>
      <c r="Z72" s="60" t="n"/>
      <c r="AA72" s="60" t="n"/>
      <c r="AB72" s="94" t="n"/>
      <c r="AC72" s="94" t="n"/>
      <c r="AD72" s="94" t="n"/>
      <c r="AE72" s="94" t="n"/>
      <c r="AF72" s="94" t="n"/>
      <c r="AG72" s="60" t="n"/>
      <c r="AH72" s="60" t="n"/>
      <c r="AI72" s="61" t="n"/>
      <c r="AJ72" s="62" t="n"/>
      <c r="AK72" s="63" t="n"/>
      <c r="AL72" s="60" t="n"/>
      <c r="AM72" s="60" t="n"/>
      <c r="AN72" s="64" t="n"/>
      <c r="AO72" s="64" t="n"/>
      <c r="AP72" s="64" t="n"/>
      <c r="AQ72" s="64" t="n"/>
      <c r="AR72" s="64" t="n"/>
      <c r="AS72" s="64" t="n"/>
      <c r="AT72" s="64" t="n"/>
      <c r="AU72" s="64" t="n"/>
      <c r="AV72" s="64" t="n"/>
      <c r="AW72" s="65" t="n"/>
      <c r="AX72" s="66" t="n"/>
      <c r="AY72" s="455" t="n"/>
      <c r="AZ72" s="67" t="n"/>
      <c r="BA72" s="66" t="n">
        <v>1</v>
      </c>
      <c r="BB72" s="66" t="n">
        <v>0.2</v>
      </c>
      <c r="BC72" s="66" t="n">
        <v>16.9</v>
      </c>
      <c r="BD72" s="66" t="n">
        <v>1.9</v>
      </c>
      <c r="BE72" s="66" t="n">
        <v>209.7</v>
      </c>
      <c r="BF72" s="24" t="inlineStr">
        <is>
          <t>الكترولوكس</t>
        </is>
      </c>
      <c r="BG72" s="68" t="inlineStr">
        <is>
          <t>القاهرة للصناعات المغذية سخانات</t>
        </is>
      </c>
      <c r="BH72" s="68" t="n"/>
      <c r="BI72" s="68" t="n"/>
      <c r="BJ72" s="68" t="n"/>
      <c r="BK72" s="68" t="n"/>
      <c r="BL72" s="68" t="n"/>
      <c r="BM72" s="68" t="n"/>
      <c r="BN72" s="68" t="n"/>
      <c r="BO72" s="68" t="n"/>
      <c r="BP72" s="68" t="n"/>
      <c r="BQ72" s="68" t="n"/>
      <c r="BR72" s="68" t="n"/>
      <c r="BS72" s="68" t="n"/>
      <c r="BT72" s="68" t="n"/>
      <c r="BU72" s="68" t="n"/>
      <c r="BV72" s="68" t="n"/>
      <c r="BW72" s="68" t="n"/>
      <c r="BX72" s="68" t="n"/>
      <c r="BY72" s="68" t="n"/>
      <c r="BZ72" s="68" t="n"/>
      <c r="CA72" s="68" t="n"/>
      <c r="CB72" s="68" t="n"/>
      <c r="CC72" s="68" t="n"/>
      <c r="CD72" s="68" t="n"/>
      <c r="CE72" s="68" t="n"/>
      <c r="CF72" s="68" t="n"/>
      <c r="CG72" s="68" t="n"/>
      <c r="CH72" s="68" t="n"/>
      <c r="CI72" s="68" t="n"/>
      <c r="CJ72" s="68" t="n"/>
      <c r="CK72" s="68" t="n"/>
      <c r="CL72" s="68" t="n"/>
      <c r="CM72" s="68" t="n"/>
      <c r="CN72" s="68" t="n"/>
      <c r="CO72" s="68" t="n"/>
      <c r="CP72" s="68" t="n"/>
      <c r="CQ72" s="68" t="n"/>
      <c r="CR72" s="68" t="n"/>
      <c r="CS72" s="68" t="n"/>
      <c r="CT72" s="68" t="n"/>
      <c r="CU72" s="68" t="n"/>
      <c r="CV72" s="68" t="n"/>
    </row>
    <row r="73" ht="31.5" customFormat="1" customHeight="1" s="69">
      <c r="A73" s="56" t="n">
        <v>2021</v>
      </c>
      <c r="B73" s="57" t="n">
        <v>2</v>
      </c>
      <c r="C73" s="454" t="n"/>
      <c r="D73" s="57" t="n"/>
      <c r="E73" s="57" t="n"/>
      <c r="F73" s="58" t="n"/>
      <c r="G73" s="59" t="n"/>
      <c r="H73" s="59" t="n"/>
      <c r="I73" s="59" t="n"/>
      <c r="J73" s="59" t="n"/>
      <c r="K73" s="153" t="n"/>
      <c r="L73" s="154" t="n"/>
      <c r="M73" s="155" t="n"/>
      <c r="N73" s="94" t="n"/>
      <c r="O73" s="94" t="n"/>
      <c r="P73" s="94" t="n"/>
      <c r="Q73" s="94" t="n"/>
      <c r="R73" s="94" t="n"/>
      <c r="S73" s="60" t="n"/>
      <c r="T73" s="60" t="n"/>
      <c r="U73" s="94" t="n"/>
      <c r="V73" s="94" t="n"/>
      <c r="W73" s="94" t="n"/>
      <c r="X73" s="94" t="n"/>
      <c r="Y73" s="94" t="n"/>
      <c r="Z73" s="60" t="n"/>
      <c r="AA73" s="60" t="n"/>
      <c r="AB73" s="94" t="n"/>
      <c r="AC73" s="94" t="n"/>
      <c r="AD73" s="94" t="n"/>
      <c r="AE73" s="94" t="n"/>
      <c r="AF73" s="94" t="n"/>
      <c r="AG73" s="60" t="n"/>
      <c r="AH73" s="60" t="n"/>
      <c r="AI73" s="61" t="n"/>
      <c r="AJ73" s="62" t="n"/>
      <c r="AK73" s="63" t="n"/>
      <c r="AL73" s="60" t="n"/>
      <c r="AM73" s="60" t="n"/>
      <c r="AN73" s="64" t="n"/>
      <c r="AO73" s="64" t="n"/>
      <c r="AP73" s="64" t="n"/>
      <c r="AQ73" s="64" t="n"/>
      <c r="AR73" s="64" t="n"/>
      <c r="AS73" s="64" t="n"/>
      <c r="AT73" s="64" t="n"/>
      <c r="AU73" s="64" t="n"/>
      <c r="AV73" s="64" t="n"/>
      <c r="AW73" s="65" t="n"/>
      <c r="AX73" s="66" t="n"/>
      <c r="AY73" s="455" t="n"/>
      <c r="AZ73" s="67" t="n"/>
      <c r="BA73" s="66" t="n"/>
      <c r="BB73" s="66" t="n">
        <v>0</v>
      </c>
      <c r="BC73" s="66" t="n">
        <v>0.1</v>
      </c>
      <c r="BD73" s="66" t="n">
        <v>6.6</v>
      </c>
      <c r="BE73" s="66" t="n">
        <v>160.3</v>
      </c>
      <c r="BF73" s="24" t="inlineStr">
        <is>
          <t>الشركة العامة للخزف</t>
        </is>
      </c>
      <c r="BG73" s="68" t="inlineStr">
        <is>
          <t>الشركة العامة للخزف</t>
        </is>
      </c>
      <c r="BH73" s="68" t="n"/>
      <c r="BI73" s="68" t="n"/>
      <c r="BJ73" s="68" t="n"/>
      <c r="BK73" s="68" t="n"/>
      <c r="BL73" s="68" t="n"/>
      <c r="BM73" s="68" t="n"/>
      <c r="BN73" s="68" t="n"/>
      <c r="BO73" s="68" t="n"/>
      <c r="BP73" s="68" t="n"/>
      <c r="BQ73" s="68" t="n"/>
      <c r="BR73" s="68" t="n"/>
      <c r="BS73" s="68" t="n"/>
      <c r="BT73" s="68" t="n"/>
      <c r="BU73" s="68" t="n"/>
      <c r="BV73" s="68" t="n"/>
      <c r="BW73" s="68" t="n"/>
      <c r="BX73" s="68" t="n"/>
      <c r="BY73" s="68" t="n"/>
      <c r="BZ73" s="68" t="n"/>
      <c r="CA73" s="68" t="n"/>
      <c r="CB73" s="68" t="n"/>
      <c r="CC73" s="68" t="n"/>
      <c r="CD73" s="68" t="n"/>
      <c r="CE73" s="68" t="n"/>
      <c r="CF73" s="68" t="n"/>
      <c r="CG73" s="68" t="n"/>
      <c r="CH73" s="68" t="n"/>
      <c r="CI73" s="68" t="n"/>
      <c r="CJ73" s="68" t="n"/>
      <c r="CK73" s="68" t="n"/>
      <c r="CL73" s="68" t="n"/>
      <c r="CM73" s="68" t="n"/>
      <c r="CN73" s="68" t="n"/>
      <c r="CO73" s="68" t="n"/>
      <c r="CP73" s="68" t="n"/>
      <c r="CQ73" s="68" t="n"/>
      <c r="CR73" s="68" t="n"/>
      <c r="CS73" s="68" t="n"/>
      <c r="CT73" s="68" t="n"/>
      <c r="CU73" s="68" t="n"/>
      <c r="CV73" s="68" t="n"/>
    </row>
    <row r="74" ht="31.5" customFormat="1" customHeight="1" s="69">
      <c r="A74" s="56" t="n">
        <v>2021</v>
      </c>
      <c r="B74" s="57" t="n">
        <v>2</v>
      </c>
      <c r="C74" s="454" t="n"/>
      <c r="D74" s="57" t="n"/>
      <c r="E74" s="57" t="n"/>
      <c r="F74" s="58" t="n"/>
      <c r="G74" s="59" t="n"/>
      <c r="H74" s="59" t="n"/>
      <c r="I74" s="59" t="n"/>
      <c r="J74" s="59" t="n"/>
      <c r="K74" s="153" t="n"/>
      <c r="L74" s="154" t="n"/>
      <c r="M74" s="155" t="n"/>
      <c r="N74" s="94" t="n"/>
      <c r="O74" s="94" t="n"/>
      <c r="P74" s="94" t="n"/>
      <c r="Q74" s="94" t="n"/>
      <c r="R74" s="94" t="n"/>
      <c r="S74" s="60" t="n"/>
      <c r="T74" s="60" t="n"/>
      <c r="U74" s="94" t="n"/>
      <c r="V74" s="94" t="n"/>
      <c r="W74" s="94" t="n"/>
      <c r="X74" s="94" t="n"/>
      <c r="Y74" s="94" t="n"/>
      <c r="Z74" s="60" t="n"/>
      <c r="AA74" s="60" t="n"/>
      <c r="AB74" s="94" t="n"/>
      <c r="AC74" s="94" t="n"/>
      <c r="AD74" s="94" t="n"/>
      <c r="AE74" s="94" t="n"/>
      <c r="AF74" s="94" t="n"/>
      <c r="AG74" s="60" t="n"/>
      <c r="AH74" s="60" t="n"/>
      <c r="AI74" s="61" t="n"/>
      <c r="AJ74" s="62" t="n"/>
      <c r="AK74" s="63" t="n"/>
      <c r="AL74" s="60" t="n"/>
      <c r="AM74" s="60" t="n"/>
      <c r="AN74" s="64" t="n"/>
      <c r="AO74" s="64" t="n"/>
      <c r="AP74" s="64" t="n"/>
      <c r="AQ74" s="64" t="n"/>
      <c r="AR74" s="64" t="n"/>
      <c r="AS74" s="64" t="n"/>
      <c r="AT74" s="64" t="n"/>
      <c r="AU74" s="64" t="n"/>
      <c r="AV74" s="64" t="n"/>
      <c r="AW74" s="65" t="n"/>
      <c r="AX74" s="66" t="n"/>
      <c r="AY74" s="455" t="n"/>
      <c r="AZ74" s="67" t="n"/>
      <c r="BA74" s="66" t="n">
        <v>1</v>
      </c>
      <c r="BB74" s="66" t="n">
        <v>0.1</v>
      </c>
      <c r="BC74" s="66" t="n">
        <v>7.8</v>
      </c>
      <c r="BD74" s="66" t="n">
        <v>5.2</v>
      </c>
      <c r="BE74" s="66" t="n">
        <v>328.1</v>
      </c>
      <c r="BF74" s="24" t="inlineStr">
        <is>
          <t>الكترولوكس</t>
        </is>
      </c>
      <c r="BG74" s="68" t="inlineStr">
        <is>
          <t>القاهرة للصناعات المغذية سخانات</t>
        </is>
      </c>
      <c r="BH74" s="68" t="inlineStr">
        <is>
          <t>PHEWP0112</t>
        </is>
      </c>
      <c r="BI74" s="68" t="n"/>
      <c r="BJ74" s="68" t="n"/>
      <c r="BK74" s="68" t="n"/>
      <c r="BL74" s="68" t="n"/>
      <c r="BM74" s="68" t="n"/>
      <c r="BN74" s="68" t="n"/>
      <c r="BO74" s="68" t="n"/>
      <c r="BP74" s="68" t="n"/>
      <c r="BQ74" s="68" t="n"/>
      <c r="BR74" s="68" t="n"/>
      <c r="BS74" s="68" t="n"/>
      <c r="BT74" s="68" t="n"/>
      <c r="BU74" s="68" t="n"/>
      <c r="BV74" s="68" t="n"/>
      <c r="BW74" s="68" t="n"/>
      <c r="BX74" s="68" t="n"/>
      <c r="BY74" s="68" t="n"/>
      <c r="BZ74" s="68" t="n"/>
      <c r="CA74" s="68" t="n"/>
      <c r="CB74" s="68" t="n"/>
      <c r="CC74" s="68" t="n"/>
      <c r="CD74" s="68" t="n"/>
      <c r="CE74" s="68" t="n"/>
      <c r="CF74" s="68" t="n"/>
      <c r="CG74" s="68" t="n"/>
      <c r="CH74" s="68" t="n"/>
      <c r="CI74" s="68" t="n"/>
      <c r="CJ74" s="68" t="n"/>
      <c r="CK74" s="68" t="n"/>
      <c r="CL74" s="68" t="n"/>
      <c r="CM74" s="68" t="n"/>
      <c r="CN74" s="68" t="n"/>
      <c r="CO74" s="68" t="n"/>
      <c r="CP74" s="68" t="n"/>
      <c r="CQ74" s="68" t="n"/>
      <c r="CR74" s="68" t="n"/>
      <c r="CS74" s="68" t="n"/>
      <c r="CT74" s="68" t="n"/>
      <c r="CU74" s="68" t="n"/>
      <c r="CV74" s="68" t="n"/>
    </row>
    <row r="75" ht="31.5" customFormat="1" customHeight="1" s="69">
      <c r="A75" s="56" t="n">
        <v>2021</v>
      </c>
      <c r="B75" s="57" t="n">
        <v>2</v>
      </c>
      <c r="C75" s="454" t="n"/>
      <c r="D75" s="57" t="n"/>
      <c r="E75" s="57" t="n"/>
      <c r="F75" s="58" t="n"/>
      <c r="G75" s="59" t="n"/>
      <c r="H75" s="59" t="n"/>
      <c r="I75" s="59" t="n"/>
      <c r="J75" s="59" t="n"/>
      <c r="K75" s="153" t="n"/>
      <c r="L75" s="154" t="n"/>
      <c r="M75" s="155" t="n"/>
      <c r="N75" s="94" t="n"/>
      <c r="O75" s="94" t="n"/>
      <c r="P75" s="94" t="n"/>
      <c r="Q75" s="94" t="n"/>
      <c r="R75" s="94" t="n"/>
      <c r="S75" s="60" t="n"/>
      <c r="T75" s="60" t="n"/>
      <c r="U75" s="94" t="n"/>
      <c r="V75" s="94" t="n"/>
      <c r="W75" s="94" t="n"/>
      <c r="X75" s="94" t="n"/>
      <c r="Y75" s="94" t="n"/>
      <c r="Z75" s="60" t="n"/>
      <c r="AA75" s="60" t="n"/>
      <c r="AB75" s="94" t="n"/>
      <c r="AC75" s="94" t="n"/>
      <c r="AD75" s="94" t="n"/>
      <c r="AE75" s="94" t="n"/>
      <c r="AF75" s="94" t="n"/>
      <c r="AG75" s="60" t="n"/>
      <c r="AH75" s="60" t="n"/>
      <c r="AI75" s="61" t="n"/>
      <c r="AJ75" s="62" t="n"/>
      <c r="AK75" s="63" t="n"/>
      <c r="AL75" s="60" t="n"/>
      <c r="AM75" s="60" t="n"/>
      <c r="AN75" s="64" t="n"/>
      <c r="AO75" s="64" t="n"/>
      <c r="AP75" s="64" t="n"/>
      <c r="AQ75" s="64" t="n"/>
      <c r="AR75" s="64" t="n"/>
      <c r="AS75" s="64" t="n"/>
      <c r="AT75" s="64" t="n"/>
      <c r="AU75" s="64" t="n"/>
      <c r="AV75" s="64" t="n"/>
      <c r="AW75" s="65" t="n"/>
      <c r="AX75" s="66" t="n"/>
      <c r="AY75" s="455" t="n"/>
      <c r="AZ75" s="67" t="n"/>
      <c r="BA75" s="66" t="n">
        <v>1</v>
      </c>
      <c r="BB75" s="66" t="n">
        <v>0</v>
      </c>
      <c r="BC75" s="66" t="n">
        <v>0.5</v>
      </c>
      <c r="BD75" s="66" t="n">
        <v>6.5</v>
      </c>
      <c r="BE75" s="66" t="n">
        <v>602.9</v>
      </c>
      <c r="BF75" s="24" t="inlineStr">
        <is>
          <t>LG</t>
        </is>
      </c>
      <c r="BG75" s="68" t="inlineStr">
        <is>
          <t>HE</t>
        </is>
      </c>
      <c r="BH75" s="68" t="inlineStr">
        <is>
          <t>MFZ66236702</t>
        </is>
      </c>
      <c r="BI75" s="68" t="n"/>
      <c r="BJ75" s="68" t="n"/>
      <c r="BK75" s="68" t="n"/>
      <c r="BL75" s="68" t="n"/>
      <c r="BM75" s="68" t="n"/>
      <c r="BN75" s="68" t="n"/>
      <c r="BO75" s="68" t="n"/>
      <c r="BP75" s="68" t="n"/>
      <c r="BQ75" s="68" t="n"/>
      <c r="BR75" s="68" t="n"/>
      <c r="BS75" s="68" t="n"/>
      <c r="BT75" s="68" t="n"/>
      <c r="BU75" s="68" t="n"/>
      <c r="BV75" s="68" t="n"/>
      <c r="BW75" s="68" t="n"/>
      <c r="BX75" s="68" t="n"/>
      <c r="BY75" s="68" t="n"/>
      <c r="BZ75" s="68" t="n"/>
      <c r="CA75" s="68" t="n"/>
      <c r="CB75" s="68" t="n"/>
      <c r="CC75" s="68" t="n"/>
      <c r="CD75" s="68" t="n"/>
      <c r="CE75" s="68" t="n"/>
      <c r="CF75" s="68" t="n"/>
      <c r="CG75" s="68" t="n"/>
      <c r="CH75" s="68" t="n"/>
      <c r="CI75" s="68" t="n"/>
      <c r="CJ75" s="68" t="n"/>
      <c r="CK75" s="68" t="n"/>
      <c r="CL75" s="68" t="n"/>
      <c r="CM75" s="68" t="n"/>
      <c r="CN75" s="68" t="n"/>
      <c r="CO75" s="68" t="n"/>
      <c r="CP75" s="68" t="n"/>
      <c r="CQ75" s="68" t="n"/>
      <c r="CR75" s="68" t="n"/>
      <c r="CS75" s="68" t="n"/>
      <c r="CT75" s="68" t="n"/>
      <c r="CU75" s="68" t="n"/>
      <c r="CV75" s="68" t="n"/>
    </row>
    <row r="76" ht="31.5" customFormat="1" customHeight="1" s="69">
      <c r="A76" s="56" t="n">
        <v>2021</v>
      </c>
      <c r="B76" s="57" t="n">
        <v>2</v>
      </c>
      <c r="C76" s="454" t="n"/>
      <c r="D76" s="57" t="n"/>
      <c r="E76" s="57" t="n"/>
      <c r="F76" s="58" t="n"/>
      <c r="G76" s="59" t="n"/>
      <c r="H76" s="59" t="n"/>
      <c r="I76" s="59" t="n"/>
      <c r="J76" s="59" t="n"/>
      <c r="K76" s="153" t="n"/>
      <c r="L76" s="154" t="n"/>
      <c r="M76" s="155" t="n"/>
      <c r="N76" s="94" t="n"/>
      <c r="O76" s="94" t="n"/>
      <c r="P76" s="94" t="n"/>
      <c r="Q76" s="94" t="n"/>
      <c r="R76" s="94" t="n"/>
      <c r="S76" s="60" t="n"/>
      <c r="T76" s="60" t="n"/>
      <c r="U76" s="94" t="n"/>
      <c r="V76" s="94" t="n"/>
      <c r="W76" s="94" t="n"/>
      <c r="X76" s="94" t="n"/>
      <c r="Y76" s="94" t="n"/>
      <c r="Z76" s="60" t="n"/>
      <c r="AA76" s="60" t="n"/>
      <c r="AB76" s="94" t="n"/>
      <c r="AC76" s="94" t="n"/>
      <c r="AD76" s="94" t="n"/>
      <c r="AE76" s="94" t="n"/>
      <c r="AF76" s="94" t="n"/>
      <c r="AG76" s="60" t="n"/>
      <c r="AH76" s="60" t="n"/>
      <c r="AI76" s="61" t="n"/>
      <c r="AJ76" s="62" t="n"/>
      <c r="AK76" s="63" t="n"/>
      <c r="AL76" s="60" t="n"/>
      <c r="AM76" s="60" t="n"/>
      <c r="AN76" s="64" t="n"/>
      <c r="AO76" s="64" t="n"/>
      <c r="AP76" s="64" t="n"/>
      <c r="AQ76" s="64" t="n"/>
      <c r="AR76" s="64" t="n"/>
      <c r="AS76" s="64" t="n"/>
      <c r="AT76" s="64" t="n"/>
      <c r="AU76" s="64" t="n"/>
      <c r="AV76" s="64" t="n"/>
      <c r="AW76" s="65" t="n"/>
      <c r="AX76" s="66" t="n"/>
      <c r="AY76" s="455" t="n"/>
      <c r="AZ76" s="67" t="n"/>
      <c r="BA76" s="66" t="n">
        <v>1</v>
      </c>
      <c r="BB76" s="66" t="n">
        <v>0</v>
      </c>
      <c r="BC76" s="66" t="n">
        <v>3.1</v>
      </c>
      <c r="BD76" s="66" t="n">
        <v>1</v>
      </c>
      <c r="BE76" s="66" t="n">
        <v>109.3</v>
      </c>
      <c r="BF76" s="24" t="inlineStr">
        <is>
          <t>LG</t>
        </is>
      </c>
      <c r="BG76" s="68" t="inlineStr">
        <is>
          <t>HE</t>
        </is>
      </c>
      <c r="BH76" s="68" t="inlineStr">
        <is>
          <t>MFZ66236702</t>
        </is>
      </c>
      <c r="BI76" s="68" t="inlineStr">
        <is>
          <t xml:space="preserve">mma </t>
        </is>
      </c>
      <c r="BJ76" s="68" t="n"/>
      <c r="BK76" s="68" t="n"/>
      <c r="BL76" s="68" t="n"/>
      <c r="BM76" s="68" t="n"/>
      <c r="BN76" s="68" t="n"/>
      <c r="BO76" s="68" t="n"/>
      <c r="BP76" s="68" t="n"/>
      <c r="BQ76" s="68" t="n"/>
      <c r="BR76" s="68" t="n"/>
      <c r="BS76" s="68" t="n"/>
      <c r="BT76" s="68" t="n"/>
      <c r="BU76" s="68" t="n"/>
      <c r="BV76" s="68" t="n"/>
      <c r="BW76" s="68" t="n"/>
      <c r="BX76" s="68" t="n"/>
      <c r="BY76" s="68" t="n"/>
      <c r="BZ76" s="68" t="n"/>
      <c r="CA76" s="68" t="n"/>
      <c r="CB76" s="68" t="n"/>
      <c r="CC76" s="68" t="n"/>
      <c r="CD76" s="68" t="n"/>
      <c r="CE76" s="68" t="n"/>
      <c r="CF76" s="68" t="n"/>
      <c r="CG76" s="68" t="n"/>
      <c r="CH76" s="68" t="n"/>
      <c r="CI76" s="68" t="n"/>
      <c r="CJ76" s="68" t="n"/>
      <c r="CK76" s="68" t="n"/>
      <c r="CL76" s="68" t="n"/>
      <c r="CM76" s="68" t="n"/>
      <c r="CN76" s="68" t="n"/>
      <c r="CO76" s="68" t="n"/>
      <c r="CP76" s="68" t="n"/>
      <c r="CQ76" s="68" t="n"/>
      <c r="CR76" s="68" t="n"/>
      <c r="CS76" s="68" t="n"/>
      <c r="CT76" s="68" t="n"/>
      <c r="CU76" s="68" t="n"/>
      <c r="CV76" s="68" t="n"/>
    </row>
    <row r="77" ht="31.5" customFormat="1" customHeight="1" s="69">
      <c r="A77" s="56" t="n">
        <v>2021</v>
      </c>
      <c r="B77" s="57" t="n">
        <v>2</v>
      </c>
      <c r="C77" s="454" t="n"/>
      <c r="D77" s="57" t="n"/>
      <c r="E77" s="57" t="n"/>
      <c r="F77" s="58" t="n"/>
      <c r="G77" s="59" t="n"/>
      <c r="H77" s="59" t="n"/>
      <c r="I77" s="59" t="n"/>
      <c r="J77" s="59" t="n"/>
      <c r="K77" s="153" t="n"/>
      <c r="L77" s="154" t="n"/>
      <c r="M77" s="155" t="n"/>
      <c r="N77" s="94" t="n"/>
      <c r="O77" s="94" t="n"/>
      <c r="P77" s="94" t="n"/>
      <c r="Q77" s="94" t="n"/>
      <c r="R77" s="94" t="n"/>
      <c r="S77" s="60" t="n"/>
      <c r="T77" s="60" t="n"/>
      <c r="U77" s="94" t="n"/>
      <c r="V77" s="94" t="n"/>
      <c r="W77" s="94" t="n"/>
      <c r="X77" s="94" t="n"/>
      <c r="Y77" s="94" t="n"/>
      <c r="Z77" s="60" t="n"/>
      <c r="AA77" s="60" t="n"/>
      <c r="AB77" s="94" t="n"/>
      <c r="AC77" s="94" t="n"/>
      <c r="AD77" s="94" t="n"/>
      <c r="AE77" s="94" t="n"/>
      <c r="AF77" s="94" t="n"/>
      <c r="AG77" s="60" t="n"/>
      <c r="AH77" s="60" t="n"/>
      <c r="AI77" s="61" t="n"/>
      <c r="AJ77" s="62" t="n"/>
      <c r="AK77" s="63" t="n"/>
      <c r="AL77" s="60" t="n"/>
      <c r="AM77" s="60" t="n"/>
      <c r="AN77" s="64" t="n"/>
      <c r="AO77" s="64" t="n"/>
      <c r="AP77" s="64" t="n"/>
      <c r="AQ77" s="64" t="n"/>
      <c r="AR77" s="64" t="n"/>
      <c r="AS77" s="64" t="n"/>
      <c r="AT77" s="64" t="n"/>
      <c r="AU77" s="64" t="n"/>
      <c r="AV77" s="64" t="n"/>
      <c r="AW77" s="65" t="n"/>
      <c r="AX77" s="66" t="n"/>
      <c r="AY77" s="455" t="n"/>
      <c r="AZ77" s="67" t="n"/>
      <c r="BA77" s="66" t="n">
        <v>1</v>
      </c>
      <c r="BB77" s="66" t="n">
        <v>0</v>
      </c>
      <c r="BC77" s="66" t="n">
        <v>1.9</v>
      </c>
      <c r="BD77" s="66" t="n">
        <v>1.4</v>
      </c>
      <c r="BE77" s="66" t="n">
        <v>229.5</v>
      </c>
      <c r="BF77" s="24" t="inlineStr">
        <is>
          <t>LG</t>
        </is>
      </c>
      <c r="BG77" s="68" t="inlineStr">
        <is>
          <t>HE</t>
        </is>
      </c>
      <c r="BH77" s="68" t="inlineStr">
        <is>
          <t>mfz66236501</t>
        </is>
      </c>
      <c r="BI77" s="68" t="inlineStr">
        <is>
          <t>mma</t>
        </is>
      </c>
      <c r="BJ77" s="68" t="n"/>
      <c r="BK77" s="68" t="n"/>
      <c r="BL77" s="68" t="n"/>
      <c r="BM77" s="68" t="n"/>
      <c r="BN77" s="68" t="n"/>
      <c r="BO77" s="68" t="n"/>
      <c r="BP77" s="68" t="n"/>
      <c r="BQ77" s="68" t="n"/>
      <c r="BR77" s="68" t="n"/>
      <c r="BS77" s="68" t="n"/>
      <c r="BT77" s="68" t="n"/>
      <c r="BU77" s="68" t="n"/>
      <c r="BV77" s="68" t="n"/>
      <c r="BW77" s="68" t="n"/>
      <c r="BX77" s="68" t="n"/>
      <c r="BY77" s="68" t="n"/>
      <c r="BZ77" s="68" t="n"/>
      <c r="CA77" s="68" t="n"/>
      <c r="CB77" s="68" t="n"/>
      <c r="CC77" s="68" t="n"/>
      <c r="CD77" s="68" t="n"/>
      <c r="CE77" s="68" t="n"/>
      <c r="CF77" s="68" t="n"/>
      <c r="CG77" s="68" t="n"/>
      <c r="CH77" s="68" t="n"/>
      <c r="CI77" s="68" t="n"/>
      <c r="CJ77" s="68" t="n"/>
      <c r="CK77" s="68" t="n"/>
      <c r="CL77" s="68" t="n"/>
      <c r="CM77" s="68" t="n"/>
      <c r="CN77" s="68" t="n"/>
      <c r="CO77" s="68" t="n"/>
      <c r="CP77" s="68" t="n"/>
      <c r="CQ77" s="68" t="n"/>
      <c r="CR77" s="68" t="n"/>
      <c r="CS77" s="68" t="n"/>
      <c r="CT77" s="68" t="n"/>
      <c r="CU77" s="68" t="n"/>
      <c r="CV77" s="68" t="n"/>
    </row>
    <row r="78" ht="31.5" customFormat="1" customHeight="1" s="69">
      <c r="A78" s="56" t="n">
        <v>2021</v>
      </c>
      <c r="B78" s="57" t="n">
        <v>2</v>
      </c>
      <c r="C78" s="454" t="n"/>
      <c r="D78" s="57" t="n"/>
      <c r="E78" s="57" t="n"/>
      <c r="F78" s="58" t="n"/>
      <c r="G78" s="59" t="n"/>
      <c r="H78" s="59" t="n"/>
      <c r="I78" s="59" t="n"/>
      <c r="J78" s="59" t="n"/>
      <c r="K78" s="153" t="n"/>
      <c r="L78" s="154" t="n"/>
      <c r="M78" s="155" t="n"/>
      <c r="N78" s="94" t="n"/>
      <c r="O78" s="94" t="n"/>
      <c r="P78" s="94" t="n"/>
      <c r="Q78" s="94" t="n"/>
      <c r="R78" s="94" t="n"/>
      <c r="S78" s="60" t="n"/>
      <c r="T78" s="60" t="n"/>
      <c r="U78" s="94" t="n"/>
      <c r="V78" s="94" t="n"/>
      <c r="W78" s="94" t="n"/>
      <c r="X78" s="94" t="n"/>
      <c r="Y78" s="94" t="n"/>
      <c r="Z78" s="60" t="n"/>
      <c r="AA78" s="60" t="n"/>
      <c r="AB78" s="94" t="n"/>
      <c r="AC78" s="94" t="n"/>
      <c r="AD78" s="94" t="n"/>
      <c r="AE78" s="94" t="n"/>
      <c r="AF78" s="94" t="n"/>
      <c r="AG78" s="60" t="n"/>
      <c r="AH78" s="60" t="n"/>
      <c r="AI78" s="61" t="n"/>
      <c r="AJ78" s="62" t="n"/>
      <c r="AK78" s="63" t="n"/>
      <c r="AL78" s="60" t="n"/>
      <c r="AM78" s="60" t="n"/>
      <c r="AN78" s="64" t="n"/>
      <c r="AO78" s="64" t="n"/>
      <c r="AP78" s="64" t="n"/>
      <c r="AQ78" s="64" t="n"/>
      <c r="AR78" s="64" t="n"/>
      <c r="AS78" s="64" t="n"/>
      <c r="AT78" s="64" t="n"/>
      <c r="AU78" s="64" t="n"/>
      <c r="AV78" s="64" t="n"/>
      <c r="AW78" s="65" t="n"/>
      <c r="AX78" s="66" t="n"/>
      <c r="AY78" s="455" t="n"/>
      <c r="AZ78" s="67" t="n"/>
      <c r="BA78" s="66" t="n"/>
      <c r="BB78" s="66" t="n">
        <v>0</v>
      </c>
      <c r="BC78" s="66" t="n">
        <v>1.5</v>
      </c>
      <c r="BD78" s="66" t="n">
        <v>3.1</v>
      </c>
      <c r="BE78" s="66" t="n">
        <v>181.6</v>
      </c>
      <c r="BF78" s="24" t="inlineStr">
        <is>
          <t>الكترولوكس</t>
        </is>
      </c>
      <c r="BG78" s="68" t="inlineStr">
        <is>
          <t>القاهرة للصناعات المغذية غسالات</t>
        </is>
      </c>
      <c r="BH78" s="68" t="inlineStr">
        <is>
          <t>VOS0445</t>
        </is>
      </c>
      <c r="BI78" s="68" t="n"/>
      <c r="BJ78" s="68" t="n"/>
      <c r="BK78" s="68" t="n"/>
      <c r="BL78" s="68" t="n"/>
      <c r="BM78" s="68" t="n"/>
      <c r="BN78" s="68" t="n"/>
      <c r="BO78" s="68" t="n"/>
      <c r="BP78" s="68" t="n"/>
      <c r="BQ78" s="68" t="n"/>
      <c r="BR78" s="68" t="n"/>
      <c r="BS78" s="68" t="n"/>
      <c r="BT78" s="68" t="n"/>
      <c r="BU78" s="68" t="n"/>
      <c r="BV78" s="68" t="n"/>
      <c r="BW78" s="68" t="n"/>
      <c r="BX78" s="68" t="n"/>
      <c r="BY78" s="68" t="n"/>
      <c r="BZ78" s="68" t="n"/>
      <c r="CA78" s="68" t="n"/>
      <c r="CB78" s="68" t="n"/>
      <c r="CC78" s="68" t="n"/>
      <c r="CD78" s="68" t="n"/>
      <c r="CE78" s="68" t="n"/>
      <c r="CF78" s="68" t="n"/>
      <c r="CG78" s="68" t="n"/>
      <c r="CH78" s="68" t="n"/>
      <c r="CI78" s="68" t="n"/>
      <c r="CJ78" s="68" t="n"/>
      <c r="CK78" s="68" t="n"/>
      <c r="CL78" s="68" t="n"/>
      <c r="CM78" s="68" t="n"/>
      <c r="CN78" s="68" t="n"/>
      <c r="CO78" s="68" t="n"/>
      <c r="CP78" s="68" t="n"/>
      <c r="CQ78" s="68" t="n"/>
      <c r="CR78" s="68" t="n"/>
      <c r="CS78" s="68" t="n"/>
      <c r="CT78" s="68" t="n"/>
      <c r="CU78" s="68" t="n"/>
      <c r="CV78" s="68" t="n"/>
    </row>
    <row r="79" ht="31.5" customFormat="1" customHeight="1" s="69">
      <c r="A79" s="56" t="n">
        <v>2021</v>
      </c>
      <c r="B79" s="57" t="n">
        <v>2</v>
      </c>
      <c r="C79" s="454" t="n"/>
      <c r="D79" s="57" t="n"/>
      <c r="E79" s="57" t="n"/>
      <c r="F79" s="58" t="n"/>
      <c r="G79" s="59" t="n"/>
      <c r="H79" s="59" t="n"/>
      <c r="I79" s="59" t="n"/>
      <c r="J79" s="59" t="n"/>
      <c r="K79" s="153" t="n"/>
      <c r="L79" s="154" t="n"/>
      <c r="M79" s="155" t="n"/>
      <c r="N79" s="94" t="n"/>
      <c r="O79" s="94" t="n"/>
      <c r="P79" s="94" t="n"/>
      <c r="Q79" s="94" t="n"/>
      <c r="R79" s="94" t="n"/>
      <c r="S79" s="60" t="n"/>
      <c r="T79" s="60" t="n"/>
      <c r="U79" s="94" t="n"/>
      <c r="V79" s="94" t="n"/>
      <c r="W79" s="94" t="n"/>
      <c r="X79" s="94" t="n"/>
      <c r="Y79" s="94" t="n"/>
      <c r="Z79" s="60" t="n"/>
      <c r="AA79" s="60" t="n"/>
      <c r="AB79" s="94" t="n"/>
      <c r="AC79" s="94" t="n"/>
      <c r="AD79" s="94" t="n"/>
      <c r="AE79" s="94" t="n"/>
      <c r="AF79" s="94" t="n"/>
      <c r="AG79" s="60" t="n"/>
      <c r="AH79" s="60" t="n"/>
      <c r="AI79" s="61" t="n"/>
      <c r="AJ79" s="62" t="n"/>
      <c r="AK79" s="63" t="n"/>
      <c r="AL79" s="60" t="n"/>
      <c r="AM79" s="60" t="n"/>
      <c r="AN79" s="64" t="n"/>
      <c r="AO79" s="64" t="n"/>
      <c r="AP79" s="64" t="n"/>
      <c r="AQ79" s="64" t="n"/>
      <c r="AR79" s="64" t="n"/>
      <c r="AS79" s="64" t="n"/>
      <c r="AT79" s="64" t="n"/>
      <c r="AU79" s="64" t="n"/>
      <c r="AV79" s="64" t="n"/>
      <c r="AW79" s="65" t="n"/>
      <c r="AX79" s="66" t="n"/>
      <c r="AY79" s="455" t="n"/>
      <c r="AZ79" s="67" t="n"/>
      <c r="BA79" s="66" t="n">
        <v>1</v>
      </c>
      <c r="BB79" s="66" t="n">
        <v>0.2</v>
      </c>
      <c r="BC79" s="66" t="n">
        <v>21.8</v>
      </c>
      <c r="BD79" s="66" t="n">
        <v>1.8</v>
      </c>
      <c r="BE79" s="66" t="n">
        <v>258.6</v>
      </c>
      <c r="BF79" s="24" t="inlineStr">
        <is>
          <t>اطلانتيك</t>
        </is>
      </c>
      <c r="BG79" s="68" t="inlineStr">
        <is>
          <t>اطلانتيك</t>
        </is>
      </c>
      <c r="BH79" s="68" t="n"/>
      <c r="BI79" s="68" t="n"/>
      <c r="BJ79" s="68" t="n"/>
      <c r="BK79" s="68" t="n"/>
      <c r="BL79" s="68" t="n"/>
      <c r="BM79" s="68" t="n"/>
      <c r="BN79" s="68" t="n"/>
      <c r="BO79" s="68" t="n"/>
      <c r="BP79" s="68" t="n"/>
      <c r="BQ79" s="68" t="n"/>
      <c r="BR79" s="68" t="n"/>
      <c r="BS79" s="68" t="n"/>
      <c r="BT79" s="68" t="n"/>
      <c r="BU79" s="68" t="n"/>
      <c r="BV79" s="68" t="n"/>
      <c r="BW79" s="68" t="n"/>
      <c r="BX79" s="68" t="n"/>
      <c r="BY79" s="68" t="n"/>
      <c r="BZ79" s="68" t="n"/>
      <c r="CA79" s="68" t="n"/>
      <c r="CB79" s="68" t="n"/>
      <c r="CC79" s="68" t="n"/>
      <c r="CD79" s="68" t="n"/>
      <c r="CE79" s="68" t="n"/>
      <c r="CF79" s="68" t="n"/>
      <c r="CG79" s="68" t="n"/>
      <c r="CH79" s="68" t="n"/>
      <c r="CI79" s="68" t="n"/>
      <c r="CJ79" s="68" t="n"/>
      <c r="CK79" s="68" t="n"/>
      <c r="CL79" s="68" t="n"/>
      <c r="CM79" s="68" t="n"/>
      <c r="CN79" s="68" t="n"/>
      <c r="CO79" s="68" t="n"/>
      <c r="CP79" s="68" t="n"/>
      <c r="CQ79" s="68" t="n"/>
      <c r="CR79" s="68" t="n"/>
      <c r="CS79" s="68" t="n"/>
      <c r="CT79" s="68" t="n"/>
      <c r="CU79" s="68" t="n"/>
      <c r="CV79" s="68" t="n"/>
    </row>
    <row r="80" ht="31.5" customFormat="1" customHeight="1" s="69">
      <c r="A80" s="56" t="n">
        <v>2021</v>
      </c>
      <c r="B80" s="57" t="n">
        <v>2</v>
      </c>
      <c r="C80" s="454" t="n"/>
      <c r="D80" s="57" t="n"/>
      <c r="E80" s="57" t="n"/>
      <c r="F80" s="58" t="n"/>
      <c r="G80" s="59" t="n"/>
      <c r="H80" s="59" t="n"/>
      <c r="I80" s="59" t="n"/>
      <c r="J80" s="59" t="n"/>
      <c r="K80" s="153" t="n"/>
      <c r="L80" s="154" t="n"/>
      <c r="M80" s="155" t="n"/>
      <c r="N80" s="94" t="n"/>
      <c r="O80" s="94" t="n"/>
      <c r="P80" s="94" t="n"/>
      <c r="Q80" s="94" t="n"/>
      <c r="R80" s="94" t="n"/>
      <c r="S80" s="60" t="n"/>
      <c r="T80" s="60" t="n"/>
      <c r="U80" s="94" t="n"/>
      <c r="V80" s="94" t="n"/>
      <c r="W80" s="94" t="n"/>
      <c r="X80" s="94" t="n"/>
      <c r="Y80" s="94" t="n"/>
      <c r="Z80" s="60" t="n"/>
      <c r="AA80" s="60" t="n"/>
      <c r="AB80" s="94" t="n"/>
      <c r="AC80" s="94" t="n"/>
      <c r="AD80" s="94" t="n"/>
      <c r="AE80" s="94" t="n"/>
      <c r="AF80" s="94" t="n"/>
      <c r="AG80" s="60" t="n"/>
      <c r="AH80" s="60" t="n"/>
      <c r="AI80" s="61" t="n"/>
      <c r="AJ80" s="62" t="n"/>
      <c r="AK80" s="63" t="n"/>
      <c r="AL80" s="60" t="n"/>
      <c r="AM80" s="60" t="n"/>
      <c r="AN80" s="64" t="n"/>
      <c r="AO80" s="64" t="n"/>
      <c r="AP80" s="64" t="n"/>
      <c r="AQ80" s="64" t="n"/>
      <c r="AR80" s="64" t="n"/>
      <c r="AS80" s="64" t="n"/>
      <c r="AT80" s="64" t="n"/>
      <c r="AU80" s="64" t="n"/>
      <c r="AV80" s="64" t="n"/>
      <c r="AW80" s="65" t="n"/>
      <c r="AX80" s="66" t="n"/>
      <c r="AY80" s="455" t="n"/>
      <c r="AZ80" s="67" t="n"/>
      <c r="BA80" s="66" t="n">
        <v>1</v>
      </c>
      <c r="BB80" s="66" t="n">
        <v>0.1</v>
      </c>
      <c r="BC80" s="66" t="n">
        <v>20.8</v>
      </c>
      <c r="BD80" s="66" t="n">
        <v>1.5</v>
      </c>
      <c r="BE80" s="66" t="n">
        <v>268.9</v>
      </c>
      <c r="BF80" s="24" t="inlineStr">
        <is>
          <t>اطلانتيك</t>
        </is>
      </c>
      <c r="BG80" s="68" t="inlineStr">
        <is>
          <t>اطلانتيك</t>
        </is>
      </c>
      <c r="BH80" s="68" t="n"/>
      <c r="BI80" s="68" t="n"/>
      <c r="BJ80" s="68" t="n"/>
      <c r="BK80" s="68" t="n"/>
      <c r="BL80" s="68" t="n"/>
      <c r="BM80" s="68" t="n"/>
      <c r="BN80" s="68" t="n"/>
      <c r="BO80" s="68" t="n"/>
      <c r="BP80" s="68" t="n"/>
      <c r="BQ80" s="68" t="n"/>
      <c r="BR80" s="68" t="n"/>
      <c r="BS80" s="68" t="n"/>
      <c r="BT80" s="68" t="n"/>
      <c r="BU80" s="68" t="n"/>
      <c r="BV80" s="68" t="n"/>
      <c r="BW80" s="68" t="n"/>
      <c r="BX80" s="68" t="n"/>
      <c r="BY80" s="68" t="n"/>
      <c r="BZ80" s="68" t="n"/>
      <c r="CA80" s="68" t="n"/>
      <c r="CB80" s="68" t="n"/>
      <c r="CC80" s="68" t="n"/>
      <c r="CD80" s="68" t="n"/>
      <c r="CE80" s="68" t="n"/>
      <c r="CF80" s="68" t="n"/>
      <c r="CG80" s="68" t="n"/>
      <c r="CH80" s="68" t="n"/>
      <c r="CI80" s="68" t="n"/>
      <c r="CJ80" s="68" t="n"/>
      <c r="CK80" s="68" t="n"/>
      <c r="CL80" s="68" t="n"/>
      <c r="CM80" s="68" t="n"/>
      <c r="CN80" s="68" t="n"/>
      <c r="CO80" s="68" t="n"/>
      <c r="CP80" s="68" t="n"/>
      <c r="CQ80" s="68" t="n"/>
      <c r="CR80" s="68" t="n"/>
      <c r="CS80" s="68" t="n"/>
      <c r="CT80" s="68" t="n"/>
      <c r="CU80" s="68" t="n"/>
      <c r="CV80" s="68" t="n"/>
    </row>
    <row r="81" ht="31.5" customFormat="1" customHeight="1" s="69">
      <c r="A81" s="56" t="n">
        <v>2021</v>
      </c>
      <c r="B81" s="57" t="n">
        <v>2</v>
      </c>
      <c r="C81" s="454" t="n"/>
      <c r="D81" s="57" t="n"/>
      <c r="E81" s="57" t="n"/>
      <c r="F81" s="58" t="n"/>
      <c r="G81" s="59" t="n"/>
      <c r="H81" s="59" t="n"/>
      <c r="I81" s="59" t="n"/>
      <c r="J81" s="59" t="n"/>
      <c r="K81" s="153" t="n"/>
      <c r="L81" s="154" t="n"/>
      <c r="M81" s="155" t="n"/>
      <c r="N81" s="94" t="n"/>
      <c r="O81" s="94" t="n"/>
      <c r="P81" s="94" t="n"/>
      <c r="Q81" s="94" t="n"/>
      <c r="R81" s="94" t="n"/>
      <c r="S81" s="60" t="n"/>
      <c r="T81" s="60" t="n"/>
      <c r="U81" s="94" t="n"/>
      <c r="V81" s="94" t="n"/>
      <c r="W81" s="94" t="n"/>
      <c r="X81" s="94" t="n"/>
      <c r="Y81" s="94" t="n"/>
      <c r="Z81" s="60" t="n"/>
      <c r="AA81" s="60" t="n"/>
      <c r="AB81" s="94" t="n"/>
      <c r="AC81" s="94" t="n"/>
      <c r="AD81" s="94" t="n"/>
      <c r="AE81" s="94" t="n"/>
      <c r="AF81" s="94" t="n"/>
      <c r="AG81" s="60" t="n"/>
      <c r="AH81" s="60" t="n"/>
      <c r="AI81" s="61" t="n"/>
      <c r="AJ81" s="62" t="n"/>
      <c r="AK81" s="63" t="n"/>
      <c r="AL81" s="60" t="n"/>
      <c r="AM81" s="60" t="n"/>
      <c r="AN81" s="64" t="n"/>
      <c r="AO81" s="64" t="n"/>
      <c r="AP81" s="64" t="n"/>
      <c r="AQ81" s="64" t="n"/>
      <c r="AR81" s="64" t="n"/>
      <c r="AS81" s="64" t="n"/>
      <c r="AT81" s="64" t="n"/>
      <c r="AU81" s="64" t="n"/>
      <c r="AV81" s="64" t="n"/>
      <c r="AW81" s="65" t="n"/>
      <c r="AX81" s="66" t="n"/>
      <c r="AY81" s="455" t="n"/>
      <c r="AZ81" s="67" t="n"/>
      <c r="BA81" s="66" t="n">
        <v>1</v>
      </c>
      <c r="BB81" s="66" t="n">
        <v>1.5</v>
      </c>
      <c r="BC81" s="66" t="n">
        <v>132.9</v>
      </c>
      <c r="BD81" s="66" t="n">
        <v>0.6</v>
      </c>
      <c r="BE81" s="66" t="n">
        <v>55</v>
      </c>
      <c r="BF81" s="24" t="inlineStr">
        <is>
          <t>الكترولوكس</t>
        </is>
      </c>
      <c r="BG81" s="68" t="inlineStr">
        <is>
          <t>القاهرة للصناعات المغذية غسالات</t>
        </is>
      </c>
      <c r="BH81" s="68" t="inlineStr">
        <is>
          <t>PDFRP0147</t>
        </is>
      </c>
      <c r="BI81" s="68" t="n"/>
      <c r="BJ81" s="68" t="n"/>
      <c r="BK81" s="68" t="n"/>
      <c r="BL81" s="68" t="n"/>
      <c r="BM81" s="68" t="n"/>
      <c r="BN81" s="68" t="n"/>
      <c r="BO81" s="68" t="n"/>
      <c r="BP81" s="68" t="n"/>
      <c r="BQ81" s="68" t="n"/>
      <c r="BR81" s="68" t="n"/>
      <c r="BS81" s="68" t="n"/>
      <c r="BT81" s="68" t="n"/>
      <c r="BU81" s="68" t="n"/>
      <c r="BV81" s="68" t="n"/>
      <c r="BW81" s="68" t="n"/>
      <c r="BX81" s="68" t="n"/>
      <c r="BY81" s="68" t="n"/>
      <c r="BZ81" s="68" t="n"/>
      <c r="CA81" s="68" t="n"/>
      <c r="CB81" s="68" t="n"/>
      <c r="CC81" s="68" t="n"/>
      <c r="CD81" s="68" t="n"/>
      <c r="CE81" s="68" t="n"/>
      <c r="CF81" s="68" t="n"/>
      <c r="CG81" s="68" t="n"/>
      <c r="CH81" s="68" t="n"/>
      <c r="CI81" s="68" t="n"/>
      <c r="CJ81" s="68" t="n"/>
      <c r="CK81" s="68" t="n"/>
      <c r="CL81" s="68" t="n"/>
      <c r="CM81" s="68" t="n"/>
      <c r="CN81" s="68" t="n"/>
      <c r="CO81" s="68" t="n"/>
      <c r="CP81" s="68" t="n"/>
      <c r="CQ81" s="68" t="n"/>
      <c r="CR81" s="68" t="n"/>
      <c r="CS81" s="68" t="n"/>
      <c r="CT81" s="68" t="n"/>
      <c r="CU81" s="68" t="n"/>
      <c r="CV81" s="68" t="n"/>
    </row>
    <row r="82" ht="31.5" customFormat="1" customHeight="1" s="69">
      <c r="A82" s="56" t="n">
        <v>2021</v>
      </c>
      <c r="B82" s="57" t="n">
        <v>2</v>
      </c>
      <c r="C82" s="454" t="n"/>
      <c r="D82" s="57" t="n"/>
      <c r="E82" s="57" t="n"/>
      <c r="F82" s="58" t="n"/>
      <c r="G82" s="59" t="n"/>
      <c r="H82" s="59" t="n"/>
      <c r="I82" s="59" t="n"/>
      <c r="J82" s="59" t="n"/>
      <c r="K82" s="153" t="n"/>
      <c r="L82" s="154" t="n"/>
      <c r="M82" s="155" t="n"/>
      <c r="N82" s="94" t="n"/>
      <c r="O82" s="94" t="n"/>
      <c r="P82" s="94" t="n"/>
      <c r="Q82" s="94" t="n"/>
      <c r="R82" s="94" t="n"/>
      <c r="S82" s="60" t="n"/>
      <c r="T82" s="60" t="n"/>
      <c r="U82" s="94" t="n"/>
      <c r="V82" s="94" t="n"/>
      <c r="W82" s="94" t="n"/>
      <c r="X82" s="94" t="n"/>
      <c r="Y82" s="94" t="n"/>
      <c r="Z82" s="60" t="n"/>
      <c r="AA82" s="60" t="n"/>
      <c r="AB82" s="94" t="n"/>
      <c r="AC82" s="94" t="n"/>
      <c r="AD82" s="94" t="n"/>
      <c r="AE82" s="94" t="n"/>
      <c r="AF82" s="94" t="n"/>
      <c r="AG82" s="60" t="n"/>
      <c r="AH82" s="60" t="n"/>
      <c r="AI82" s="61" t="n"/>
      <c r="AJ82" s="62" t="n"/>
      <c r="AK82" s="63" t="n"/>
      <c r="AL82" s="60" t="n"/>
      <c r="AM82" s="60" t="n"/>
      <c r="AN82" s="64" t="n"/>
      <c r="AO82" s="64" t="n"/>
      <c r="AP82" s="64" t="n"/>
      <c r="AQ82" s="64" t="n"/>
      <c r="AR82" s="64" t="n"/>
      <c r="AS82" s="64" t="n"/>
      <c r="AT82" s="64" t="n"/>
      <c r="AU82" s="64" t="n"/>
      <c r="AV82" s="64" t="n"/>
      <c r="AW82" s="65" t="n"/>
      <c r="AX82" s="66" t="n"/>
      <c r="AY82" s="455" t="n"/>
      <c r="AZ82" s="67" t="n"/>
      <c r="BA82" s="66" t="n">
        <v>1</v>
      </c>
      <c r="BB82" s="66" t="n">
        <v>1.5</v>
      </c>
      <c r="BC82" s="66" t="n">
        <v>132.9</v>
      </c>
      <c r="BD82" s="66" t="n">
        <v>0.6</v>
      </c>
      <c r="BE82" s="66" t="n">
        <v>55</v>
      </c>
      <c r="BF82" s="24" t="inlineStr">
        <is>
          <t>الكترولوكس</t>
        </is>
      </c>
      <c r="BG82" s="68" t="inlineStr">
        <is>
          <t>القاهرة للصناعات المغذية غسالات</t>
        </is>
      </c>
      <c r="BH82" s="68" t="inlineStr">
        <is>
          <t>PDFRP0146</t>
        </is>
      </c>
      <c r="BI82" s="68" t="n"/>
      <c r="BJ82" s="68" t="n"/>
      <c r="BK82" s="68" t="n"/>
      <c r="BL82" s="68" t="n"/>
      <c r="BM82" s="68" t="n"/>
      <c r="BN82" s="68" t="n"/>
      <c r="BO82" s="68" t="n"/>
      <c r="BP82" s="68" t="n"/>
      <c r="BQ82" s="68" t="n"/>
      <c r="BR82" s="68" t="n"/>
      <c r="BS82" s="68" t="n"/>
      <c r="BT82" s="68" t="n"/>
      <c r="BU82" s="68" t="n"/>
      <c r="BV82" s="68" t="n"/>
      <c r="BW82" s="68" t="n"/>
      <c r="BX82" s="68" t="n"/>
      <c r="BY82" s="68" t="n"/>
      <c r="BZ82" s="68" t="n"/>
      <c r="CA82" s="68" t="n"/>
      <c r="CB82" s="68" t="n"/>
      <c r="CC82" s="68" t="n"/>
      <c r="CD82" s="68" t="n"/>
      <c r="CE82" s="68" t="n"/>
      <c r="CF82" s="68" t="n"/>
      <c r="CG82" s="68" t="n"/>
      <c r="CH82" s="68" t="n"/>
      <c r="CI82" s="68" t="n"/>
      <c r="CJ82" s="68" t="n"/>
      <c r="CK82" s="68" t="n"/>
      <c r="CL82" s="68" t="n"/>
      <c r="CM82" s="68" t="n"/>
      <c r="CN82" s="68" t="n"/>
      <c r="CO82" s="68" t="n"/>
      <c r="CP82" s="68" t="n"/>
      <c r="CQ82" s="68" t="n"/>
      <c r="CR82" s="68" t="n"/>
      <c r="CS82" s="68" t="n"/>
      <c r="CT82" s="68" t="n"/>
      <c r="CU82" s="68" t="n"/>
      <c r="CV82" s="68" t="n"/>
    </row>
    <row r="83" ht="31.5" customFormat="1" customHeight="1" s="69">
      <c r="A83" s="56" t="n">
        <v>2021</v>
      </c>
      <c r="B83" s="57" t="n">
        <v>2</v>
      </c>
      <c r="C83" s="454" t="n"/>
      <c r="D83" s="57" t="n"/>
      <c r="E83" s="57" t="n"/>
      <c r="F83" s="58" t="n"/>
      <c r="G83" s="59" t="n"/>
      <c r="H83" s="59" t="n"/>
      <c r="I83" s="59" t="n"/>
      <c r="J83" s="59" t="n"/>
      <c r="K83" s="153" t="n"/>
      <c r="L83" s="154" t="n"/>
      <c r="M83" s="155" t="n"/>
      <c r="N83" s="94" t="n"/>
      <c r="O83" s="94" t="n"/>
      <c r="P83" s="94" t="n"/>
      <c r="Q83" s="94" t="n"/>
      <c r="R83" s="94" t="n"/>
      <c r="S83" s="60" t="n"/>
      <c r="T83" s="60" t="n"/>
      <c r="U83" s="94" t="n"/>
      <c r="V83" s="94" t="n"/>
      <c r="W83" s="94" t="n"/>
      <c r="X83" s="94" t="n"/>
      <c r="Y83" s="94" t="n"/>
      <c r="Z83" s="60" t="n"/>
      <c r="AA83" s="60" t="n"/>
      <c r="AB83" s="94" t="n"/>
      <c r="AC83" s="94" t="n"/>
      <c r="AD83" s="94" t="n"/>
      <c r="AE83" s="94" t="n"/>
      <c r="AF83" s="94" t="n"/>
      <c r="AG83" s="60" t="n"/>
      <c r="AH83" s="60" t="n"/>
      <c r="AI83" s="61" t="n"/>
      <c r="AJ83" s="62" t="n"/>
      <c r="AK83" s="63" t="n"/>
      <c r="AL83" s="60" t="n"/>
      <c r="AM83" s="60" t="n"/>
      <c r="AN83" s="64" t="n"/>
      <c r="AO83" s="64" t="n"/>
      <c r="AP83" s="64" t="n"/>
      <c r="AQ83" s="64" t="n"/>
      <c r="AR83" s="64" t="n"/>
      <c r="AS83" s="64" t="n"/>
      <c r="AT83" s="64" t="n"/>
      <c r="AU83" s="64" t="n"/>
      <c r="AV83" s="64" t="n"/>
      <c r="AW83" s="65" t="n"/>
      <c r="AX83" s="66" t="n"/>
      <c r="AY83" s="455" t="n"/>
      <c r="AZ83" s="67" t="n"/>
      <c r="BA83" s="66" t="n">
        <v>1</v>
      </c>
      <c r="BB83" s="66" t="n">
        <v>1.5</v>
      </c>
      <c r="BC83" s="66" t="n">
        <v>132.9</v>
      </c>
      <c r="BD83" s="66" t="n">
        <v>0.6</v>
      </c>
      <c r="BE83" s="66" t="n">
        <v>55</v>
      </c>
      <c r="BF83" s="24" t="inlineStr">
        <is>
          <t>الكترولوكس</t>
        </is>
      </c>
      <c r="BG83" s="68" t="inlineStr">
        <is>
          <t>القاهرة للصناعات المغذية غسالات</t>
        </is>
      </c>
      <c r="BH83" s="68" t="inlineStr">
        <is>
          <t>PDFRP0142</t>
        </is>
      </c>
      <c r="BI83" s="68" t="n"/>
      <c r="BJ83" s="68" t="n"/>
      <c r="BK83" s="68" t="n"/>
      <c r="BL83" s="68" t="n"/>
      <c r="BM83" s="68" t="n"/>
      <c r="BN83" s="68" t="n"/>
      <c r="BO83" s="68" t="n"/>
      <c r="BP83" s="68" t="n"/>
      <c r="BQ83" s="68" t="n"/>
      <c r="BR83" s="68" t="n"/>
      <c r="BS83" s="68" t="n"/>
      <c r="BT83" s="68" t="n"/>
      <c r="BU83" s="68" t="n"/>
      <c r="BV83" s="68" t="n"/>
      <c r="BW83" s="68" t="n"/>
      <c r="BX83" s="68" t="n"/>
      <c r="BY83" s="68" t="n"/>
      <c r="BZ83" s="68" t="n"/>
      <c r="CA83" s="68" t="n"/>
      <c r="CB83" s="68" t="n"/>
      <c r="CC83" s="68" t="n"/>
      <c r="CD83" s="68" t="n"/>
      <c r="CE83" s="68" t="n"/>
      <c r="CF83" s="68" t="n"/>
      <c r="CG83" s="68" t="n"/>
      <c r="CH83" s="68" t="n"/>
      <c r="CI83" s="68" t="n"/>
      <c r="CJ83" s="68" t="n"/>
      <c r="CK83" s="68" t="n"/>
      <c r="CL83" s="68" t="n"/>
      <c r="CM83" s="68" t="n"/>
      <c r="CN83" s="68" t="n"/>
      <c r="CO83" s="68" t="n"/>
      <c r="CP83" s="68" t="n"/>
      <c r="CQ83" s="68" t="n"/>
      <c r="CR83" s="68" t="n"/>
      <c r="CS83" s="68" t="n"/>
      <c r="CT83" s="68" t="n"/>
      <c r="CU83" s="68" t="n"/>
      <c r="CV83" s="68" t="n"/>
    </row>
    <row r="84" ht="31.5" customFormat="1" customHeight="1" s="69">
      <c r="A84" s="56" t="n">
        <v>2021</v>
      </c>
      <c r="B84" s="57" t="n">
        <v>2</v>
      </c>
      <c r="C84" s="454" t="n"/>
      <c r="D84" s="57" t="n"/>
      <c r="E84" s="57" t="n"/>
      <c r="F84" s="58" t="n"/>
      <c r="G84" s="59" t="n"/>
      <c r="H84" s="59" t="n"/>
      <c r="I84" s="59" t="n"/>
      <c r="J84" s="59" t="n"/>
      <c r="K84" s="153" t="n"/>
      <c r="L84" s="154" t="n"/>
      <c r="M84" s="155" t="n"/>
      <c r="N84" s="94" t="n"/>
      <c r="O84" s="94" t="n"/>
      <c r="P84" s="94" t="n"/>
      <c r="Q84" s="94" t="n"/>
      <c r="R84" s="94" t="n"/>
      <c r="S84" s="60" t="n"/>
      <c r="T84" s="60" t="n"/>
      <c r="U84" s="94" t="n"/>
      <c r="V84" s="94" t="n"/>
      <c r="W84" s="94" t="n"/>
      <c r="X84" s="94" t="n"/>
      <c r="Y84" s="94" t="n"/>
      <c r="Z84" s="60" t="n"/>
      <c r="AA84" s="60" t="n"/>
      <c r="AB84" s="94" t="n"/>
      <c r="AC84" s="94" t="n"/>
      <c r="AD84" s="94" t="n"/>
      <c r="AE84" s="94" t="n"/>
      <c r="AF84" s="94" t="n"/>
      <c r="AG84" s="60" t="n"/>
      <c r="AH84" s="60" t="n"/>
      <c r="AI84" s="61" t="n"/>
      <c r="AJ84" s="62" t="n"/>
      <c r="AK84" s="63" t="n"/>
      <c r="AL84" s="60" t="n"/>
      <c r="AM84" s="60" t="n"/>
      <c r="AN84" s="64" t="n"/>
      <c r="AO84" s="64" t="n"/>
      <c r="AP84" s="64" t="n"/>
      <c r="AQ84" s="64" t="n"/>
      <c r="AR84" s="64" t="n"/>
      <c r="AS84" s="64" t="n"/>
      <c r="AT84" s="64" t="n"/>
      <c r="AU84" s="64" t="n"/>
      <c r="AV84" s="64" t="n"/>
      <c r="AW84" s="65" t="n"/>
      <c r="AX84" s="66" t="n"/>
      <c r="AY84" s="455" t="n"/>
      <c r="AZ84" s="67" t="n"/>
      <c r="BA84" s="66" t="n">
        <v>1</v>
      </c>
      <c r="BB84" s="66" t="n">
        <v>1.5</v>
      </c>
      <c r="BC84" s="66" t="n">
        <v>132.9</v>
      </c>
      <c r="BD84" s="66" t="n">
        <v>0.6</v>
      </c>
      <c r="BE84" s="66" t="n">
        <v>55</v>
      </c>
      <c r="BF84" s="24" t="inlineStr">
        <is>
          <t>الكترولوكس</t>
        </is>
      </c>
      <c r="BG84" s="68" t="inlineStr">
        <is>
          <t>القاهرة للصناعات المغذية غسالات</t>
        </is>
      </c>
      <c r="BH84" s="68" t="inlineStr">
        <is>
          <t>PDFRP0143</t>
        </is>
      </c>
      <c r="BI84" s="68" t="n"/>
      <c r="BJ84" s="68" t="n"/>
      <c r="BK84" s="68" t="n"/>
      <c r="BL84" s="68" t="n"/>
      <c r="BM84" s="68" t="n"/>
      <c r="BN84" s="68" t="n"/>
      <c r="BO84" s="68" t="n"/>
      <c r="BP84" s="68" t="n"/>
      <c r="BQ84" s="68" t="n"/>
      <c r="BR84" s="68" t="n"/>
      <c r="BS84" s="68" t="n"/>
      <c r="BT84" s="68" t="n"/>
      <c r="BU84" s="68" t="n"/>
      <c r="BV84" s="68" t="n"/>
      <c r="BW84" s="68" t="n"/>
      <c r="BX84" s="68" t="n"/>
      <c r="BY84" s="68" t="n"/>
      <c r="BZ84" s="68" t="n"/>
      <c r="CA84" s="68" t="n"/>
      <c r="CB84" s="68" t="n"/>
      <c r="CC84" s="68" t="n"/>
      <c r="CD84" s="68" t="n"/>
      <c r="CE84" s="68" t="n"/>
      <c r="CF84" s="68" t="n"/>
      <c r="CG84" s="68" t="n"/>
      <c r="CH84" s="68" t="n"/>
      <c r="CI84" s="68" t="n"/>
      <c r="CJ84" s="68" t="n"/>
      <c r="CK84" s="68" t="n"/>
      <c r="CL84" s="68" t="n"/>
      <c r="CM84" s="68" t="n"/>
      <c r="CN84" s="68" t="n"/>
      <c r="CO84" s="68" t="n"/>
      <c r="CP84" s="68" t="n"/>
      <c r="CQ84" s="68" t="n"/>
      <c r="CR84" s="68" t="n"/>
      <c r="CS84" s="68" t="n"/>
      <c r="CT84" s="68" t="n"/>
      <c r="CU84" s="68" t="n"/>
      <c r="CV84" s="68" t="n"/>
    </row>
    <row r="85" ht="31.5" customFormat="1" customHeight="1" s="69">
      <c r="A85" s="56" t="n">
        <v>2021</v>
      </c>
      <c r="B85" s="57" t="n">
        <v>2</v>
      </c>
      <c r="C85" s="454" t="n"/>
      <c r="D85" s="57" t="n"/>
      <c r="E85" s="57" t="n"/>
      <c r="F85" s="58" t="n"/>
      <c r="G85" s="59" t="n"/>
      <c r="H85" s="59" t="n"/>
      <c r="I85" s="59" t="n"/>
      <c r="J85" s="59" t="n"/>
      <c r="K85" s="153" t="n"/>
      <c r="L85" s="154" t="n"/>
      <c r="M85" s="155" t="n"/>
      <c r="N85" s="94" t="n"/>
      <c r="O85" s="94" t="n"/>
      <c r="P85" s="94" t="n"/>
      <c r="Q85" s="94" t="n"/>
      <c r="R85" s="94" t="n"/>
      <c r="S85" s="60" t="n"/>
      <c r="T85" s="60" t="n"/>
      <c r="U85" s="94" t="n"/>
      <c r="V85" s="94" t="n"/>
      <c r="W85" s="94" t="n"/>
      <c r="X85" s="94" t="n"/>
      <c r="Y85" s="94" t="n"/>
      <c r="Z85" s="60" t="n"/>
      <c r="AA85" s="60" t="n"/>
      <c r="AB85" s="94" t="n"/>
      <c r="AC85" s="94" t="n"/>
      <c r="AD85" s="94" t="n"/>
      <c r="AE85" s="94" t="n"/>
      <c r="AF85" s="94" t="n"/>
      <c r="AG85" s="60" t="n"/>
      <c r="AH85" s="60" t="n"/>
      <c r="AI85" s="61" t="n"/>
      <c r="AJ85" s="62" t="n"/>
      <c r="AK85" s="63" t="n"/>
      <c r="AL85" s="60" t="n"/>
      <c r="AM85" s="60" t="n"/>
      <c r="AN85" s="64" t="n"/>
      <c r="AO85" s="64" t="n"/>
      <c r="AP85" s="64" t="n"/>
      <c r="AQ85" s="64" t="n"/>
      <c r="AR85" s="64" t="n"/>
      <c r="AS85" s="64" t="n"/>
      <c r="AT85" s="64" t="n"/>
      <c r="AU85" s="64" t="n"/>
      <c r="AV85" s="64" t="n"/>
      <c r="AW85" s="65" t="n"/>
      <c r="AX85" s="66" t="n"/>
      <c r="AY85" s="455" t="n"/>
      <c r="AZ85" s="67" t="n"/>
      <c r="BA85" s="66" t="n">
        <v>1</v>
      </c>
      <c r="BB85" s="66" t="n">
        <v>0.3</v>
      </c>
      <c r="BC85" s="66" t="n">
        <v>29.8</v>
      </c>
      <c r="BD85" s="66" t="n">
        <v>2.3</v>
      </c>
      <c r="BE85" s="66" t="n">
        <v>230.2</v>
      </c>
      <c r="BF85" s="24" t="inlineStr">
        <is>
          <t>الكترولوكس</t>
        </is>
      </c>
      <c r="BG85" s="68" t="inlineStr">
        <is>
          <t>القاهرة للصناعات المغذية غسالات</t>
        </is>
      </c>
      <c r="BH85" s="68" t="inlineStr">
        <is>
          <t>PDFRP0144</t>
        </is>
      </c>
      <c r="BI85" s="68" t="n"/>
      <c r="BJ85" s="68" t="n"/>
      <c r="BK85" s="68" t="n"/>
      <c r="BL85" s="68" t="n"/>
      <c r="BM85" s="68" t="n"/>
      <c r="BN85" s="68" t="n"/>
      <c r="BO85" s="68" t="n"/>
      <c r="BP85" s="68" t="n"/>
      <c r="BQ85" s="68" t="n"/>
      <c r="BR85" s="68" t="n"/>
      <c r="BS85" s="68" t="n"/>
      <c r="BT85" s="68" t="n"/>
      <c r="BU85" s="68" t="n"/>
      <c r="BV85" s="68" t="n"/>
      <c r="BW85" s="68" t="n"/>
      <c r="BX85" s="68" t="n"/>
      <c r="BY85" s="68" t="n"/>
      <c r="BZ85" s="68" t="n"/>
      <c r="CA85" s="68" t="n"/>
      <c r="CB85" s="68" t="n"/>
      <c r="CC85" s="68" t="n"/>
      <c r="CD85" s="68" t="n"/>
      <c r="CE85" s="68" t="n"/>
      <c r="CF85" s="68" t="n"/>
      <c r="CG85" s="68" t="n"/>
      <c r="CH85" s="68" t="n"/>
      <c r="CI85" s="68" t="n"/>
      <c r="CJ85" s="68" t="n"/>
      <c r="CK85" s="68" t="n"/>
      <c r="CL85" s="68" t="n"/>
      <c r="CM85" s="68" t="n"/>
      <c r="CN85" s="68" t="n"/>
      <c r="CO85" s="68" t="n"/>
      <c r="CP85" s="68" t="n"/>
      <c r="CQ85" s="68" t="n"/>
      <c r="CR85" s="68" t="n"/>
      <c r="CS85" s="68" t="n"/>
      <c r="CT85" s="68" t="n"/>
      <c r="CU85" s="68" t="n"/>
      <c r="CV85" s="68" t="n"/>
    </row>
    <row r="86" ht="31.5" customFormat="1" customHeight="1" s="69">
      <c r="A86" s="56" t="n">
        <v>2021</v>
      </c>
      <c r="B86" s="57" t="n">
        <v>2</v>
      </c>
      <c r="C86" s="454" t="n"/>
      <c r="D86" s="57" t="n"/>
      <c r="E86" s="57" t="n"/>
      <c r="F86" s="58" t="n"/>
      <c r="G86" s="59" t="n"/>
      <c r="H86" s="59" t="n"/>
      <c r="I86" s="59" t="n"/>
      <c r="J86" s="59" t="n"/>
      <c r="K86" s="153" t="n"/>
      <c r="L86" s="154" t="n"/>
      <c r="M86" s="155" t="n"/>
      <c r="N86" s="94" t="n"/>
      <c r="O86" s="94" t="n"/>
      <c r="P86" s="94" t="n"/>
      <c r="Q86" s="94" t="n"/>
      <c r="R86" s="94" t="n"/>
      <c r="S86" s="60" t="n"/>
      <c r="T86" s="60" t="n"/>
      <c r="U86" s="94" t="n"/>
      <c r="V86" s="94" t="n"/>
      <c r="W86" s="94" t="n"/>
      <c r="X86" s="94" t="n"/>
      <c r="Y86" s="94" t="n"/>
      <c r="Z86" s="60" t="n"/>
      <c r="AA86" s="60" t="n"/>
      <c r="AB86" s="94" t="n"/>
      <c r="AC86" s="94" t="n"/>
      <c r="AD86" s="94" t="n"/>
      <c r="AE86" s="94" t="n"/>
      <c r="AF86" s="94" t="n"/>
      <c r="AG86" s="60" t="n"/>
      <c r="AH86" s="60" t="n"/>
      <c r="AI86" s="61" t="n"/>
      <c r="AJ86" s="62" t="n"/>
      <c r="AK86" s="63" t="n"/>
      <c r="AL86" s="60" t="n"/>
      <c r="AM86" s="60" t="n"/>
      <c r="AN86" s="64" t="n"/>
      <c r="AO86" s="64" t="n"/>
      <c r="AP86" s="64" t="n"/>
      <c r="AQ86" s="64" t="n"/>
      <c r="AR86" s="64" t="n"/>
      <c r="AS86" s="64" t="n"/>
      <c r="AT86" s="64" t="n"/>
      <c r="AU86" s="64" t="n"/>
      <c r="AV86" s="64" t="n"/>
      <c r="AW86" s="65" t="n"/>
      <c r="AX86" s="66" t="n"/>
      <c r="AY86" s="455" t="n"/>
      <c r="AZ86" s="67" t="n"/>
      <c r="BA86" s="66" t="n">
        <v>1</v>
      </c>
      <c r="BB86" s="66" t="n">
        <v>0.3</v>
      </c>
      <c r="BC86" s="66" t="n">
        <v>29.8</v>
      </c>
      <c r="BD86" s="66" t="n">
        <v>2.3</v>
      </c>
      <c r="BE86" s="66" t="n">
        <v>230.2</v>
      </c>
      <c r="BF86" s="24" t="inlineStr">
        <is>
          <t>الكترولوكس</t>
        </is>
      </c>
      <c r="BG86" s="68" t="inlineStr">
        <is>
          <t>القاهرة للصناعات المغذية غسالات</t>
        </is>
      </c>
      <c r="BH86" s="68" t="inlineStr">
        <is>
          <t>PDFRP0145</t>
        </is>
      </c>
      <c r="BI86" s="68" t="n"/>
      <c r="BJ86" s="68" t="n"/>
      <c r="BK86" s="68" t="n"/>
      <c r="BL86" s="68" t="n"/>
      <c r="BM86" s="68" t="n"/>
      <c r="BN86" s="68" t="n"/>
      <c r="BO86" s="68" t="n"/>
      <c r="BP86" s="68" t="n"/>
      <c r="BQ86" s="68" t="n"/>
      <c r="BR86" s="68" t="n"/>
      <c r="BS86" s="68" t="n"/>
      <c r="BT86" s="68" t="n"/>
      <c r="BU86" s="68" t="n"/>
      <c r="BV86" s="68" t="n"/>
      <c r="BW86" s="68" t="n"/>
      <c r="BX86" s="68" t="n"/>
      <c r="BY86" s="68" t="n"/>
      <c r="BZ86" s="68" t="n"/>
      <c r="CA86" s="68" t="n"/>
      <c r="CB86" s="68" t="n"/>
      <c r="CC86" s="68" t="n"/>
      <c r="CD86" s="68" t="n"/>
      <c r="CE86" s="68" t="n"/>
      <c r="CF86" s="68" t="n"/>
      <c r="CG86" s="68" t="n"/>
      <c r="CH86" s="68" t="n"/>
      <c r="CI86" s="68" t="n"/>
      <c r="CJ86" s="68" t="n"/>
      <c r="CK86" s="68" t="n"/>
      <c r="CL86" s="68" t="n"/>
      <c r="CM86" s="68" t="n"/>
      <c r="CN86" s="68" t="n"/>
      <c r="CO86" s="68" t="n"/>
      <c r="CP86" s="68" t="n"/>
      <c r="CQ86" s="68" t="n"/>
      <c r="CR86" s="68" t="n"/>
      <c r="CS86" s="68" t="n"/>
      <c r="CT86" s="68" t="n"/>
      <c r="CU86" s="68" t="n"/>
      <c r="CV86" s="68" t="n"/>
    </row>
    <row r="87" ht="31.5" customFormat="1" customHeight="1" s="69">
      <c r="A87" s="56" t="n">
        <v>2021</v>
      </c>
      <c r="B87" s="57" t="n">
        <v>2</v>
      </c>
      <c r="C87" s="454" t="n"/>
      <c r="D87" s="57" t="n"/>
      <c r="E87" s="57" t="n"/>
      <c r="F87" s="58" t="n"/>
      <c r="G87" s="59" t="n"/>
      <c r="H87" s="59" t="n"/>
      <c r="I87" s="59" t="n"/>
      <c r="J87" s="59" t="n"/>
      <c r="K87" s="153" t="n"/>
      <c r="L87" s="154" t="n"/>
      <c r="M87" s="155" t="n"/>
      <c r="N87" s="94" t="n"/>
      <c r="O87" s="94" t="n"/>
      <c r="P87" s="94" t="n"/>
      <c r="Q87" s="94" t="n"/>
      <c r="R87" s="94" t="n"/>
      <c r="S87" s="60" t="n"/>
      <c r="T87" s="60" t="n"/>
      <c r="U87" s="94" t="n"/>
      <c r="V87" s="94" t="n"/>
      <c r="W87" s="94" t="n"/>
      <c r="X87" s="94" t="n"/>
      <c r="Y87" s="94" t="n"/>
      <c r="Z87" s="60" t="n"/>
      <c r="AA87" s="60" t="n"/>
      <c r="AB87" s="94" t="n"/>
      <c r="AC87" s="94" t="n"/>
      <c r="AD87" s="94" t="n"/>
      <c r="AE87" s="94" t="n"/>
      <c r="AF87" s="94" t="n"/>
      <c r="AG87" s="60" t="n"/>
      <c r="AH87" s="60" t="n"/>
      <c r="AI87" s="61" t="n"/>
      <c r="AJ87" s="62" t="n"/>
      <c r="AK87" s="63" t="n"/>
      <c r="AL87" s="60" t="n"/>
      <c r="AM87" s="60" t="n"/>
      <c r="AN87" s="64" t="n"/>
      <c r="AO87" s="64" t="n"/>
      <c r="AP87" s="64" t="n"/>
      <c r="AQ87" s="64" t="n"/>
      <c r="AR87" s="64" t="n"/>
      <c r="AS87" s="64" t="n"/>
      <c r="AT87" s="64" t="n"/>
      <c r="AU87" s="64" t="n"/>
      <c r="AV87" s="64" t="n"/>
      <c r="AW87" s="65" t="n"/>
      <c r="AX87" s="66" t="n"/>
      <c r="AY87" s="455" t="n"/>
      <c r="AZ87" s="67" t="n"/>
      <c r="BA87" s="66" t="n">
        <v>1</v>
      </c>
      <c r="BB87" s="66" t="n">
        <v>0</v>
      </c>
      <c r="BC87" s="66" t="n">
        <v>4.4</v>
      </c>
      <c r="BD87" s="66" t="n">
        <v>4.3</v>
      </c>
      <c r="BE87" s="66" t="n">
        <v>622.7</v>
      </c>
      <c r="BF87" s="24" t="inlineStr">
        <is>
          <t>الكترولوكس</t>
        </is>
      </c>
      <c r="BG87" s="68" t="inlineStr">
        <is>
          <t>القاهرة للصناعات المغذية غسالات</t>
        </is>
      </c>
      <c r="BH87" s="68" t="inlineStr">
        <is>
          <t>PDAWP7199</t>
        </is>
      </c>
      <c r="BI87" s="68" t="inlineStr">
        <is>
          <t>دلتا</t>
        </is>
      </c>
      <c r="BJ87" s="68" t="n"/>
      <c r="BK87" s="68" t="n"/>
      <c r="BL87" s="68" t="n"/>
      <c r="BM87" s="68" t="n"/>
      <c r="BN87" s="68" t="n"/>
      <c r="BO87" s="68" t="n"/>
      <c r="BP87" s="68" t="n"/>
      <c r="BQ87" s="68" t="n"/>
      <c r="BR87" s="68" t="n"/>
      <c r="BS87" s="68" t="n"/>
      <c r="BT87" s="68" t="n"/>
      <c r="BU87" s="68" t="n"/>
      <c r="BV87" s="68" t="n"/>
      <c r="BW87" s="68" t="n"/>
      <c r="BX87" s="68" t="n"/>
      <c r="BY87" s="68" t="n"/>
      <c r="BZ87" s="68" t="n"/>
      <c r="CA87" s="68" t="n"/>
      <c r="CB87" s="68" t="n"/>
      <c r="CC87" s="68" t="n"/>
      <c r="CD87" s="68" t="n"/>
      <c r="CE87" s="68" t="n"/>
      <c r="CF87" s="68" t="n"/>
      <c r="CG87" s="68" t="n"/>
      <c r="CH87" s="68" t="n"/>
      <c r="CI87" s="68" t="n"/>
      <c r="CJ87" s="68" t="n"/>
      <c r="CK87" s="68" t="n"/>
      <c r="CL87" s="68" t="n"/>
      <c r="CM87" s="68" t="n"/>
      <c r="CN87" s="68" t="n"/>
      <c r="CO87" s="68" t="n"/>
      <c r="CP87" s="68" t="n"/>
      <c r="CQ87" s="68" t="n"/>
      <c r="CR87" s="68" t="n"/>
      <c r="CS87" s="68" t="n"/>
      <c r="CT87" s="68" t="n"/>
      <c r="CU87" s="68" t="n"/>
      <c r="CV87" s="68" t="n"/>
    </row>
    <row r="88" ht="31.5" customFormat="1" customHeight="1" s="69">
      <c r="A88" s="56" t="n">
        <v>2021</v>
      </c>
      <c r="B88" s="57" t="n">
        <v>2</v>
      </c>
      <c r="C88" s="454" t="n"/>
      <c r="D88" s="57" t="n"/>
      <c r="E88" s="57" t="n"/>
      <c r="F88" s="58" t="n"/>
      <c r="G88" s="59" t="n"/>
      <c r="H88" s="59" t="n"/>
      <c r="I88" s="59" t="n"/>
      <c r="J88" s="59" t="n"/>
      <c r="K88" s="153" t="n"/>
      <c r="L88" s="154" t="n"/>
      <c r="M88" s="155" t="n"/>
      <c r="N88" s="94" t="n"/>
      <c r="O88" s="94" t="n"/>
      <c r="P88" s="94" t="n"/>
      <c r="Q88" s="94" t="n"/>
      <c r="R88" s="94" t="n"/>
      <c r="S88" s="60" t="n"/>
      <c r="T88" s="60" t="n"/>
      <c r="U88" s="94" t="n"/>
      <c r="V88" s="94" t="n"/>
      <c r="W88" s="94" t="n"/>
      <c r="X88" s="94" t="n"/>
      <c r="Y88" s="94" t="n"/>
      <c r="Z88" s="60" t="n"/>
      <c r="AA88" s="60" t="n"/>
      <c r="AB88" s="94" t="n"/>
      <c r="AC88" s="94" t="n"/>
      <c r="AD88" s="94" t="n"/>
      <c r="AE88" s="94" t="n"/>
      <c r="AF88" s="94" t="n"/>
      <c r="AG88" s="60" t="n"/>
      <c r="AH88" s="60" t="n"/>
      <c r="AI88" s="61" t="n"/>
      <c r="AJ88" s="62" t="n"/>
      <c r="AK88" s="63" t="n"/>
      <c r="AL88" s="60" t="n"/>
      <c r="AM88" s="60" t="n"/>
      <c r="AN88" s="64" t="n"/>
      <c r="AO88" s="64" t="n"/>
      <c r="AP88" s="64" t="n"/>
      <c r="AQ88" s="64" t="n"/>
      <c r="AR88" s="64" t="n"/>
      <c r="AS88" s="64" t="n"/>
      <c r="AT88" s="64" t="n"/>
      <c r="AU88" s="64" t="n"/>
      <c r="AV88" s="64" t="n"/>
      <c r="AW88" s="65" t="n"/>
      <c r="AX88" s="66" t="n"/>
      <c r="AY88" s="455" t="n"/>
      <c r="AZ88" s="67" t="n"/>
      <c r="BA88" s="66" t="n">
        <v>1</v>
      </c>
      <c r="BB88" s="66" t="n">
        <v>0.4</v>
      </c>
      <c r="BC88" s="66" t="n">
        <v>24.2</v>
      </c>
      <c r="BD88" s="66" t="n">
        <v>1.3</v>
      </c>
      <c r="BE88" s="66" t="n">
        <v>84.90000000000001</v>
      </c>
      <c r="BF88" s="24" t="inlineStr">
        <is>
          <t>الكترولوكس</t>
        </is>
      </c>
      <c r="BG88" s="68" t="inlineStr">
        <is>
          <t>القاهرة للصناعات المغذية غسالات</t>
        </is>
      </c>
      <c r="BH88" s="68" t="inlineStr">
        <is>
          <t>PDAWA6157</t>
        </is>
      </c>
      <c r="BI88" s="68" t="inlineStr">
        <is>
          <t>دلتا</t>
        </is>
      </c>
      <c r="BJ88" s="68" t="n"/>
      <c r="BK88" s="68" t="n"/>
      <c r="BL88" s="68" t="n"/>
      <c r="BM88" s="68" t="n"/>
      <c r="BN88" s="68" t="n"/>
      <c r="BO88" s="68" t="n"/>
      <c r="BP88" s="68" t="n"/>
      <c r="BQ88" s="68" t="n"/>
      <c r="BR88" s="68" t="n"/>
      <c r="BS88" s="68" t="n"/>
      <c r="BT88" s="68" t="n"/>
      <c r="BU88" s="68" t="n"/>
      <c r="BV88" s="68" t="n"/>
      <c r="BW88" s="68" t="n"/>
      <c r="BX88" s="68" t="n"/>
      <c r="BY88" s="68" t="n"/>
      <c r="BZ88" s="68" t="n"/>
      <c r="CA88" s="68" t="n"/>
      <c r="CB88" s="68" t="n"/>
      <c r="CC88" s="68" t="n"/>
      <c r="CD88" s="68" t="n"/>
      <c r="CE88" s="68" t="n"/>
      <c r="CF88" s="68" t="n"/>
      <c r="CG88" s="68" t="n"/>
      <c r="CH88" s="68" t="n"/>
      <c r="CI88" s="68" t="n"/>
      <c r="CJ88" s="68" t="n"/>
      <c r="CK88" s="68" t="n"/>
      <c r="CL88" s="68" t="n"/>
      <c r="CM88" s="68" t="n"/>
      <c r="CN88" s="68" t="n"/>
      <c r="CO88" s="68" t="n"/>
      <c r="CP88" s="68" t="n"/>
      <c r="CQ88" s="68" t="n"/>
      <c r="CR88" s="68" t="n"/>
      <c r="CS88" s="68" t="n"/>
      <c r="CT88" s="68" t="n"/>
      <c r="CU88" s="68" t="n"/>
      <c r="CV88" s="68" t="n"/>
    </row>
    <row r="89" ht="31.5" customFormat="1" customHeight="1" s="69">
      <c r="A89" s="56" t="n">
        <v>2021</v>
      </c>
      <c r="B89" s="57" t="n">
        <v>2</v>
      </c>
      <c r="C89" s="454" t="n"/>
      <c r="D89" s="57" t="n"/>
      <c r="E89" s="57" t="n"/>
      <c r="F89" s="58" t="n"/>
      <c r="G89" s="59" t="n"/>
      <c r="H89" s="59" t="n"/>
      <c r="I89" s="59" t="n"/>
      <c r="J89" s="59" t="n"/>
      <c r="K89" s="153" t="n"/>
      <c r="L89" s="154" t="n"/>
      <c r="M89" s="155" t="n"/>
      <c r="N89" s="94" t="n"/>
      <c r="O89" s="94" t="n"/>
      <c r="P89" s="94" t="n"/>
      <c r="Q89" s="94" t="n"/>
      <c r="R89" s="94" t="n"/>
      <c r="S89" s="60" t="n"/>
      <c r="T89" s="60" t="n"/>
      <c r="U89" s="94" t="n"/>
      <c r="V89" s="94" t="n"/>
      <c r="W89" s="94" t="n"/>
      <c r="X89" s="94" t="n"/>
      <c r="Y89" s="94" t="n"/>
      <c r="Z89" s="60" t="n"/>
      <c r="AA89" s="60" t="n"/>
      <c r="AB89" s="94" t="n"/>
      <c r="AC89" s="94" t="n"/>
      <c r="AD89" s="94" t="n"/>
      <c r="AE89" s="94" t="n"/>
      <c r="AF89" s="94" t="n"/>
      <c r="AG89" s="60" t="n"/>
      <c r="AH89" s="60" t="n"/>
      <c r="AI89" s="61" t="n"/>
      <c r="AJ89" s="62" t="n"/>
      <c r="AK89" s="63" t="n"/>
      <c r="AL89" s="60" t="n"/>
      <c r="AM89" s="60" t="n"/>
      <c r="AN89" s="64" t="n"/>
      <c r="AO89" s="64" t="n"/>
      <c r="AP89" s="64" t="n"/>
      <c r="AQ89" s="64" t="n"/>
      <c r="AR89" s="64" t="n"/>
      <c r="AS89" s="64" t="n"/>
      <c r="AT89" s="64" t="n"/>
      <c r="AU89" s="64" t="n"/>
      <c r="AV89" s="64" t="n"/>
      <c r="AW89" s="65" t="n"/>
      <c r="AX89" s="66" t="n"/>
      <c r="AY89" s="455" t="n"/>
      <c r="AZ89" s="67" t="n"/>
      <c r="BA89" s="66" t="n">
        <v>1</v>
      </c>
      <c r="BB89" s="66" t="n">
        <v>0.9</v>
      </c>
      <c r="BC89" s="66" t="n">
        <v>81.8</v>
      </c>
      <c r="BD89" s="66" t="n">
        <v>0.4</v>
      </c>
      <c r="BE89" s="66" t="n">
        <v>30.5</v>
      </c>
      <c r="BF89" s="24" t="inlineStr">
        <is>
          <t>الكترولوكس</t>
        </is>
      </c>
      <c r="BG89" s="68" t="inlineStr">
        <is>
          <t>القاهرة للصناعات المغذية غسالات</t>
        </is>
      </c>
      <c r="BH89" s="68" t="inlineStr">
        <is>
          <t>CDAWP6039</t>
        </is>
      </c>
      <c r="BI89" s="68" t="inlineStr">
        <is>
          <t>دلتا</t>
        </is>
      </c>
      <c r="BJ89" s="68" t="n"/>
      <c r="BK89" s="68" t="n"/>
      <c r="BL89" s="68" t="n"/>
      <c r="BM89" s="68" t="n"/>
      <c r="BN89" s="68" t="n"/>
      <c r="BO89" s="68" t="n"/>
      <c r="BP89" s="68" t="n"/>
      <c r="BQ89" s="68" t="n"/>
      <c r="BR89" s="68" t="n"/>
      <c r="BS89" s="68" t="n"/>
      <c r="BT89" s="68" t="n"/>
      <c r="BU89" s="68" t="n"/>
      <c r="BV89" s="68" t="n"/>
      <c r="BW89" s="68" t="n"/>
      <c r="BX89" s="68" t="n"/>
      <c r="BY89" s="68" t="n"/>
      <c r="BZ89" s="68" t="n"/>
      <c r="CA89" s="68" t="n"/>
      <c r="CB89" s="68" t="n"/>
      <c r="CC89" s="68" t="n"/>
      <c r="CD89" s="68" t="n"/>
      <c r="CE89" s="68" t="n"/>
      <c r="CF89" s="68" t="n"/>
      <c r="CG89" s="68" t="n"/>
      <c r="CH89" s="68" t="n"/>
      <c r="CI89" s="68" t="n"/>
      <c r="CJ89" s="68" t="n"/>
      <c r="CK89" s="68" t="n"/>
      <c r="CL89" s="68" t="n"/>
      <c r="CM89" s="68" t="n"/>
      <c r="CN89" s="68" t="n"/>
      <c r="CO89" s="68" t="n"/>
      <c r="CP89" s="68" t="n"/>
      <c r="CQ89" s="68" t="n"/>
      <c r="CR89" s="68" t="n"/>
      <c r="CS89" s="68" t="n"/>
      <c r="CT89" s="68" t="n"/>
      <c r="CU89" s="68" t="n"/>
      <c r="CV89" s="68" t="n"/>
    </row>
    <row r="90" ht="31.5" customFormat="1" customHeight="1" s="69">
      <c r="A90" s="56" t="n">
        <v>2021</v>
      </c>
      <c r="B90" s="57" t="n">
        <v>2</v>
      </c>
      <c r="C90" s="454" t="n"/>
      <c r="D90" s="57" t="n"/>
      <c r="E90" s="57" t="n"/>
      <c r="F90" s="58" t="n"/>
      <c r="G90" s="59" t="n"/>
      <c r="H90" s="59" t="n"/>
      <c r="I90" s="59" t="n"/>
      <c r="J90" s="59" t="n"/>
      <c r="K90" s="153" t="n"/>
      <c r="L90" s="154" t="n"/>
      <c r="M90" s="155" t="n"/>
      <c r="N90" s="94" t="n"/>
      <c r="O90" s="94" t="n"/>
      <c r="P90" s="94" t="n"/>
      <c r="Q90" s="94" t="n"/>
      <c r="R90" s="94" t="n"/>
      <c r="S90" s="60" t="n"/>
      <c r="T90" s="60" t="n"/>
      <c r="U90" s="94" t="n"/>
      <c r="V90" s="94" t="n"/>
      <c r="W90" s="94" t="n"/>
      <c r="X90" s="94" t="n"/>
      <c r="Y90" s="94" t="n"/>
      <c r="Z90" s="60" t="n"/>
      <c r="AA90" s="60" t="n"/>
      <c r="AB90" s="94" t="n"/>
      <c r="AC90" s="94" t="n"/>
      <c r="AD90" s="94" t="n"/>
      <c r="AE90" s="94" t="n"/>
      <c r="AF90" s="94" t="n"/>
      <c r="AG90" s="60" t="n"/>
      <c r="AH90" s="60" t="n"/>
      <c r="AI90" s="61" t="n"/>
      <c r="AJ90" s="62" t="n"/>
      <c r="AK90" s="63" t="n"/>
      <c r="AL90" s="60" t="n"/>
      <c r="AM90" s="60" t="n"/>
      <c r="AN90" s="64" t="n"/>
      <c r="AO90" s="64" t="n"/>
      <c r="AP90" s="64" t="n"/>
      <c r="AQ90" s="64" t="n"/>
      <c r="AR90" s="64" t="n"/>
      <c r="AS90" s="64" t="n"/>
      <c r="AT90" s="64" t="n"/>
      <c r="AU90" s="64" t="n"/>
      <c r="AV90" s="64" t="n"/>
      <c r="AW90" s="65" t="n"/>
      <c r="AX90" s="66" t="n"/>
      <c r="AY90" s="455" t="n"/>
      <c r="AZ90" s="67" t="n"/>
      <c r="BA90" s="66" t="n"/>
      <c r="BB90" s="66" t="n">
        <v>0</v>
      </c>
      <c r="BC90" s="66" t="n">
        <v>0.2</v>
      </c>
      <c r="BD90" s="66" t="n">
        <v>10.1</v>
      </c>
      <c r="BE90" s="66" t="n">
        <v>53.6</v>
      </c>
      <c r="BF90" s="24" t="inlineStr">
        <is>
          <t>توشيبا</t>
        </is>
      </c>
      <c r="BG90" s="68" t="inlineStr">
        <is>
          <t>توشيبا للاجهزة المرئية</t>
        </is>
      </c>
      <c r="BH90" s="68" t="n"/>
      <c r="BI90" s="68" t="n"/>
      <c r="BJ90" s="68" t="n"/>
      <c r="BK90" s="68" t="n"/>
      <c r="BL90" s="68" t="n"/>
      <c r="BM90" s="68" t="n"/>
      <c r="BN90" s="68" t="n"/>
      <c r="BO90" s="68" t="n"/>
      <c r="BP90" s="68" t="n"/>
      <c r="BQ90" s="68" t="n"/>
      <c r="BR90" s="68" t="n"/>
      <c r="BS90" s="68" t="n"/>
      <c r="BT90" s="68" t="n"/>
      <c r="BU90" s="68" t="n"/>
      <c r="BV90" s="68" t="n"/>
      <c r="BW90" s="68" t="n"/>
      <c r="BX90" s="68" t="n"/>
      <c r="BY90" s="68" t="n"/>
      <c r="BZ90" s="68" t="n"/>
      <c r="CA90" s="68" t="n"/>
      <c r="CB90" s="68" t="n"/>
      <c r="CC90" s="68" t="n"/>
      <c r="CD90" s="68" t="n"/>
      <c r="CE90" s="68" t="n"/>
      <c r="CF90" s="68" t="n"/>
      <c r="CG90" s="68" t="n"/>
      <c r="CH90" s="68" t="n"/>
      <c r="CI90" s="68" t="n"/>
      <c r="CJ90" s="68" t="n"/>
      <c r="CK90" s="68" t="n"/>
      <c r="CL90" s="68" t="n"/>
      <c r="CM90" s="68" t="n"/>
      <c r="CN90" s="68" t="n"/>
      <c r="CO90" s="68" t="n"/>
      <c r="CP90" s="68" t="n"/>
      <c r="CQ90" s="68" t="n"/>
      <c r="CR90" s="68" t="n"/>
      <c r="CS90" s="68" t="n"/>
      <c r="CT90" s="68" t="n"/>
      <c r="CU90" s="68" t="n"/>
      <c r="CV90" s="68" t="n"/>
    </row>
    <row r="91" ht="31.5" customFormat="1" customHeight="1" s="69">
      <c r="A91" s="56" t="n">
        <v>2021</v>
      </c>
      <c r="B91" s="57" t="n">
        <v>2</v>
      </c>
      <c r="C91" s="454" t="n"/>
      <c r="D91" s="57" t="n"/>
      <c r="E91" s="57" t="n"/>
      <c r="F91" s="58" t="n"/>
      <c r="G91" s="59" t="n"/>
      <c r="H91" s="59" t="n"/>
      <c r="I91" s="59" t="n"/>
      <c r="J91" s="59" t="n"/>
      <c r="K91" s="153" t="n"/>
      <c r="L91" s="154" t="n"/>
      <c r="M91" s="155" t="n"/>
      <c r="N91" s="94" t="n"/>
      <c r="O91" s="94" t="n"/>
      <c r="P91" s="94" t="n"/>
      <c r="Q91" s="94" t="n"/>
      <c r="R91" s="94" t="n"/>
      <c r="S91" s="60" t="n"/>
      <c r="T91" s="60" t="n"/>
      <c r="U91" s="94" t="n"/>
      <c r="V91" s="94" t="n"/>
      <c r="W91" s="94" t="n"/>
      <c r="X91" s="94" t="n"/>
      <c r="Y91" s="94" t="n"/>
      <c r="Z91" s="60" t="n"/>
      <c r="AA91" s="60" t="n"/>
      <c r="AB91" s="94" t="n"/>
      <c r="AC91" s="94" t="n"/>
      <c r="AD91" s="94" t="n"/>
      <c r="AE91" s="94" t="n"/>
      <c r="AF91" s="94" t="n"/>
      <c r="AG91" s="60" t="n"/>
      <c r="AH91" s="60" t="n"/>
      <c r="AI91" s="61" t="n"/>
      <c r="AJ91" s="62" t="n"/>
      <c r="AK91" s="63" t="n"/>
      <c r="AL91" s="60" t="n"/>
      <c r="AM91" s="60" t="n"/>
      <c r="AN91" s="64" t="n"/>
      <c r="AO91" s="64" t="n"/>
      <c r="AP91" s="64" t="n"/>
      <c r="AQ91" s="64" t="n"/>
      <c r="AR91" s="64" t="n"/>
      <c r="AS91" s="64" t="n"/>
      <c r="AT91" s="64" t="n"/>
      <c r="AU91" s="64" t="n"/>
      <c r="AV91" s="64" t="n"/>
      <c r="AW91" s="65" t="n"/>
      <c r="AX91" s="66" t="n"/>
      <c r="AY91" s="455" t="n"/>
      <c r="AZ91" s="67" t="n"/>
      <c r="BA91" s="66" t="n"/>
      <c r="BB91" s="66" t="n">
        <v>0.2</v>
      </c>
      <c r="BC91" s="66" t="n">
        <v>1.2</v>
      </c>
      <c r="BD91" s="66" t="n">
        <v>1.7</v>
      </c>
      <c r="BE91" s="66" t="n">
        <v>10</v>
      </c>
      <c r="BF91" s="24" t="inlineStr">
        <is>
          <t>توشيبا</t>
        </is>
      </c>
      <c r="BG91" s="68" t="inlineStr">
        <is>
          <t>توشيبا للاجهزة المرئية</t>
        </is>
      </c>
      <c r="BH91" s="68" t="n"/>
      <c r="BI91" s="68" t="n"/>
      <c r="BJ91" s="68" t="n"/>
      <c r="BK91" s="68" t="n"/>
      <c r="BL91" s="68" t="n"/>
      <c r="BM91" s="68" t="n"/>
      <c r="BN91" s="68" t="n"/>
      <c r="BO91" s="68" t="n"/>
      <c r="BP91" s="68" t="n"/>
      <c r="BQ91" s="68" t="n"/>
      <c r="BR91" s="68" t="n"/>
      <c r="BS91" s="68" t="n"/>
      <c r="BT91" s="68" t="n"/>
      <c r="BU91" s="68" t="n"/>
      <c r="BV91" s="68" t="n"/>
      <c r="BW91" s="68" t="n"/>
      <c r="BX91" s="68" t="n"/>
      <c r="BY91" s="68" t="n"/>
      <c r="BZ91" s="68" t="n"/>
      <c r="CA91" s="68" t="n"/>
      <c r="CB91" s="68" t="n"/>
      <c r="CC91" s="68" t="n"/>
      <c r="CD91" s="68" t="n"/>
      <c r="CE91" s="68" t="n"/>
      <c r="CF91" s="68" t="n"/>
      <c r="CG91" s="68" t="n"/>
      <c r="CH91" s="68" t="n"/>
      <c r="CI91" s="68" t="n"/>
      <c r="CJ91" s="68" t="n"/>
      <c r="CK91" s="68" t="n"/>
      <c r="CL91" s="68" t="n"/>
      <c r="CM91" s="68" t="n"/>
      <c r="CN91" s="68" t="n"/>
      <c r="CO91" s="68" t="n"/>
      <c r="CP91" s="68" t="n"/>
      <c r="CQ91" s="68" t="n"/>
      <c r="CR91" s="68" t="n"/>
      <c r="CS91" s="68" t="n"/>
      <c r="CT91" s="68" t="n"/>
      <c r="CU91" s="68" t="n"/>
      <c r="CV91" s="68" t="n"/>
    </row>
    <row r="92" ht="31.5" customFormat="1" customHeight="1" s="69">
      <c r="A92" s="56" t="n">
        <v>2021</v>
      </c>
      <c r="B92" s="57" t="n">
        <v>2</v>
      </c>
      <c r="C92" s="454" t="n"/>
      <c r="D92" s="57" t="n"/>
      <c r="E92" s="57" t="n"/>
      <c r="F92" s="58" t="n"/>
      <c r="G92" s="59" t="n"/>
      <c r="H92" s="59" t="n"/>
      <c r="I92" s="59" t="n"/>
      <c r="J92" s="59" t="n"/>
      <c r="K92" s="153" t="n"/>
      <c r="L92" s="154" t="n"/>
      <c r="M92" s="155" t="n"/>
      <c r="N92" s="94" t="n"/>
      <c r="O92" s="94" t="n"/>
      <c r="P92" s="94" t="n"/>
      <c r="Q92" s="94" t="n"/>
      <c r="R92" s="94" t="n"/>
      <c r="S92" s="60" t="n"/>
      <c r="T92" s="60" t="n"/>
      <c r="U92" s="94" t="n"/>
      <c r="V92" s="94" t="n"/>
      <c r="W92" s="94" t="n"/>
      <c r="X92" s="94" t="n"/>
      <c r="Y92" s="94" t="n"/>
      <c r="Z92" s="60" t="n"/>
      <c r="AA92" s="60" t="n"/>
      <c r="AB92" s="94" t="n"/>
      <c r="AC92" s="94" t="n"/>
      <c r="AD92" s="94" t="n"/>
      <c r="AE92" s="94" t="n"/>
      <c r="AF92" s="94" t="n"/>
      <c r="AG92" s="60" t="n"/>
      <c r="AH92" s="60" t="n"/>
      <c r="AI92" s="61" t="n"/>
      <c r="AJ92" s="62" t="n"/>
      <c r="AK92" s="63" t="n"/>
      <c r="AL92" s="60" t="n"/>
      <c r="AM92" s="60" t="n"/>
      <c r="AN92" s="64" t="n"/>
      <c r="AO92" s="64" t="n"/>
      <c r="AP92" s="64" t="n"/>
      <c r="AQ92" s="64" t="n"/>
      <c r="AR92" s="64" t="n"/>
      <c r="AS92" s="64" t="n"/>
      <c r="AT92" s="64" t="n"/>
      <c r="AU92" s="64" t="n"/>
      <c r="AV92" s="64" t="n"/>
      <c r="AW92" s="65" t="n"/>
      <c r="AX92" s="66" t="n"/>
      <c r="AY92" s="455" t="n"/>
      <c r="AZ92" s="67" t="n"/>
      <c r="BA92" s="66" t="n"/>
      <c r="BB92" s="66" t="n">
        <v>0.1</v>
      </c>
      <c r="BC92" s="66" t="n">
        <v>0.4</v>
      </c>
      <c r="BD92" s="66" t="n">
        <v>4.9</v>
      </c>
      <c r="BE92" s="66" t="n">
        <v>27.9</v>
      </c>
      <c r="BF92" s="24" t="inlineStr">
        <is>
          <t>توشيبا</t>
        </is>
      </c>
      <c r="BG92" s="68" t="inlineStr">
        <is>
          <t>توشيبا للاجهزة المرئية</t>
        </is>
      </c>
      <c r="BH92" s="68" t="n"/>
      <c r="BI92" s="68" t="n"/>
      <c r="BJ92" s="68" t="n"/>
      <c r="BK92" s="68" t="n"/>
      <c r="BL92" s="68" t="n"/>
      <c r="BM92" s="68" t="n"/>
      <c r="BN92" s="68" t="n"/>
      <c r="BO92" s="68" t="n"/>
      <c r="BP92" s="68" t="n"/>
      <c r="BQ92" s="68" t="n"/>
      <c r="BR92" s="68" t="n"/>
      <c r="BS92" s="68" t="n"/>
      <c r="BT92" s="68" t="n"/>
      <c r="BU92" s="68" t="n"/>
      <c r="BV92" s="68" t="n"/>
      <c r="BW92" s="68" t="n"/>
      <c r="BX92" s="68" t="n"/>
      <c r="BY92" s="68" t="n"/>
      <c r="BZ92" s="68" t="n"/>
      <c r="CA92" s="68" t="n"/>
      <c r="CB92" s="68" t="n"/>
      <c r="CC92" s="68" t="n"/>
      <c r="CD92" s="68" t="n"/>
      <c r="CE92" s="68" t="n"/>
      <c r="CF92" s="68" t="n"/>
      <c r="CG92" s="68" t="n"/>
      <c r="CH92" s="68" t="n"/>
      <c r="CI92" s="68" t="n"/>
      <c r="CJ92" s="68" t="n"/>
      <c r="CK92" s="68" t="n"/>
      <c r="CL92" s="68" t="n"/>
      <c r="CM92" s="68" t="n"/>
      <c r="CN92" s="68" t="n"/>
      <c r="CO92" s="68" t="n"/>
      <c r="CP92" s="68" t="n"/>
      <c r="CQ92" s="68" t="n"/>
      <c r="CR92" s="68" t="n"/>
      <c r="CS92" s="68" t="n"/>
      <c r="CT92" s="68" t="n"/>
      <c r="CU92" s="68" t="n"/>
      <c r="CV92" s="68" t="n"/>
    </row>
    <row r="93" ht="31.5" customFormat="1" customHeight="1" s="69">
      <c r="A93" s="56" t="n">
        <v>2021</v>
      </c>
      <c r="B93" s="57" t="n">
        <v>2</v>
      </c>
      <c r="C93" s="454" t="n"/>
      <c r="D93" s="57" t="n"/>
      <c r="E93" s="57" t="n"/>
      <c r="F93" s="58" t="n"/>
      <c r="G93" s="59" t="n"/>
      <c r="H93" s="59" t="n"/>
      <c r="I93" s="59" t="n"/>
      <c r="J93" s="59" t="n"/>
      <c r="K93" s="153" t="n"/>
      <c r="L93" s="154" t="n"/>
      <c r="M93" s="155" t="n"/>
      <c r="N93" s="94" t="n"/>
      <c r="O93" s="94" t="n"/>
      <c r="P93" s="94" t="n"/>
      <c r="Q93" s="94" t="n"/>
      <c r="R93" s="94" t="n"/>
      <c r="S93" s="60" t="n"/>
      <c r="T93" s="60" t="n"/>
      <c r="U93" s="94" t="n"/>
      <c r="V93" s="94" t="n"/>
      <c r="W93" s="94" t="n"/>
      <c r="X93" s="94" t="n"/>
      <c r="Y93" s="94" t="n"/>
      <c r="Z93" s="60" t="n"/>
      <c r="AA93" s="60" t="n"/>
      <c r="AB93" s="94" t="n"/>
      <c r="AC93" s="94" t="n"/>
      <c r="AD93" s="94" t="n"/>
      <c r="AE93" s="94" t="n"/>
      <c r="AF93" s="94" t="n"/>
      <c r="AG93" s="60" t="n"/>
      <c r="AH93" s="60" t="n"/>
      <c r="AI93" s="61" t="n"/>
      <c r="AJ93" s="62" t="n"/>
      <c r="AK93" s="63" t="n"/>
      <c r="AL93" s="60" t="n"/>
      <c r="AM93" s="60" t="n"/>
      <c r="AN93" s="64" t="n"/>
      <c r="AO93" s="64" t="n"/>
      <c r="AP93" s="64" t="n"/>
      <c r="AQ93" s="64" t="n"/>
      <c r="AR93" s="64" t="n"/>
      <c r="AS93" s="64" t="n"/>
      <c r="AT93" s="64" t="n"/>
      <c r="AU93" s="64" t="n"/>
      <c r="AV93" s="64" t="n"/>
      <c r="AW93" s="65" t="n"/>
      <c r="AX93" s="66" t="n"/>
      <c r="AY93" s="455" t="n"/>
      <c r="AZ93" s="67" t="n"/>
      <c r="BA93" s="66" t="n"/>
      <c r="BB93" s="66" t="n">
        <v>0.1</v>
      </c>
      <c r="BC93" s="66" t="n">
        <v>0.9</v>
      </c>
      <c r="BD93" s="66" t="n">
        <v>0.9</v>
      </c>
      <c r="BE93" s="66" t="n">
        <v>10.7</v>
      </c>
      <c r="BF93" s="24" t="inlineStr">
        <is>
          <t>توشيبا</t>
        </is>
      </c>
      <c r="BG93" s="68" t="inlineStr">
        <is>
          <t>توشيبا للاجهزة المرئية</t>
        </is>
      </c>
      <c r="BH93" s="68" t="n"/>
      <c r="BI93" s="68" t="n"/>
      <c r="BJ93" s="68" t="n"/>
      <c r="BK93" s="68" t="n"/>
      <c r="BL93" s="68" t="n"/>
      <c r="BM93" s="68" t="n"/>
      <c r="BN93" s="68" t="n"/>
      <c r="BO93" s="68" t="n"/>
      <c r="BP93" s="68" t="n"/>
      <c r="BQ93" s="68" t="n"/>
      <c r="BR93" s="68" t="n"/>
      <c r="BS93" s="68" t="n"/>
      <c r="BT93" s="68" t="n"/>
      <c r="BU93" s="68" t="n"/>
      <c r="BV93" s="68" t="n"/>
      <c r="BW93" s="68" t="n"/>
      <c r="BX93" s="68" t="n"/>
      <c r="BY93" s="68" t="n"/>
      <c r="BZ93" s="68" t="n"/>
      <c r="CA93" s="68" t="n"/>
      <c r="CB93" s="68" t="n"/>
      <c r="CC93" s="68" t="n"/>
      <c r="CD93" s="68" t="n"/>
      <c r="CE93" s="68" t="n"/>
      <c r="CF93" s="68" t="n"/>
      <c r="CG93" s="68" t="n"/>
      <c r="CH93" s="68" t="n"/>
      <c r="CI93" s="68" t="n"/>
      <c r="CJ93" s="68" t="n"/>
      <c r="CK93" s="68" t="n"/>
      <c r="CL93" s="68" t="n"/>
      <c r="CM93" s="68" t="n"/>
      <c r="CN93" s="68" t="n"/>
      <c r="CO93" s="68" t="n"/>
      <c r="CP93" s="68" t="n"/>
      <c r="CQ93" s="68" t="n"/>
      <c r="CR93" s="68" t="n"/>
      <c r="CS93" s="68" t="n"/>
      <c r="CT93" s="68" t="n"/>
      <c r="CU93" s="68" t="n"/>
      <c r="CV93" s="68" t="n"/>
    </row>
    <row r="94" ht="31.5" customFormat="1" customHeight="1" s="69">
      <c r="A94" s="56" t="n">
        <v>2021</v>
      </c>
      <c r="B94" s="57" t="n">
        <v>2</v>
      </c>
      <c r="C94" s="454" t="n"/>
      <c r="D94" s="57" t="n"/>
      <c r="E94" s="57" t="n"/>
      <c r="F94" s="58" t="n"/>
      <c r="G94" s="59" t="n"/>
      <c r="H94" s="59" t="n"/>
      <c r="I94" s="59" t="n"/>
      <c r="J94" s="59" t="n"/>
      <c r="K94" s="153" t="n"/>
      <c r="L94" s="154" t="n"/>
      <c r="M94" s="155" t="n"/>
      <c r="N94" s="94" t="n"/>
      <c r="O94" s="94" t="n"/>
      <c r="P94" s="94" t="n"/>
      <c r="Q94" s="94" t="n"/>
      <c r="R94" s="94" t="n"/>
      <c r="S94" s="60" t="n"/>
      <c r="T94" s="60" t="n"/>
      <c r="U94" s="94" t="n"/>
      <c r="V94" s="94" t="n"/>
      <c r="W94" s="94" t="n"/>
      <c r="X94" s="94" t="n"/>
      <c r="Y94" s="94" t="n"/>
      <c r="Z94" s="60" t="n"/>
      <c r="AA94" s="60" t="n"/>
      <c r="AB94" s="94" t="n"/>
      <c r="AC94" s="94" t="n"/>
      <c r="AD94" s="94" t="n"/>
      <c r="AE94" s="94" t="n"/>
      <c r="AF94" s="94" t="n"/>
      <c r="AG94" s="60" t="n"/>
      <c r="AH94" s="60" t="n"/>
      <c r="AI94" s="61" t="n"/>
      <c r="AJ94" s="62" t="n"/>
      <c r="AK94" s="63" t="n"/>
      <c r="AL94" s="60" t="n"/>
      <c r="AM94" s="60" t="n"/>
      <c r="AN94" s="64" t="n"/>
      <c r="AO94" s="64" t="n"/>
      <c r="AP94" s="64" t="n"/>
      <c r="AQ94" s="64" t="n"/>
      <c r="AR94" s="64" t="n"/>
      <c r="AS94" s="64" t="n"/>
      <c r="AT94" s="64" t="n"/>
      <c r="AU94" s="64" t="n"/>
      <c r="AV94" s="64" t="n"/>
      <c r="AW94" s="65" t="n"/>
      <c r="AX94" s="66" t="n"/>
      <c r="AY94" s="455" t="n"/>
      <c r="AZ94" s="67" t="n"/>
      <c r="BA94" s="66" t="n">
        <v>1</v>
      </c>
      <c r="BB94" s="66" t="n">
        <v>0</v>
      </c>
      <c r="BC94" s="66" t="n">
        <v>4.5</v>
      </c>
      <c r="BD94" s="66" t="n">
        <v>5.4</v>
      </c>
      <c r="BE94" s="66" t="n">
        <v>756.5</v>
      </c>
      <c r="BF94" s="24" t="inlineStr">
        <is>
          <t>LG</t>
        </is>
      </c>
      <c r="BG94" s="68" t="inlineStr">
        <is>
          <t>HE</t>
        </is>
      </c>
      <c r="BH94" s="68" t="inlineStr">
        <is>
          <t>MFZ65333801</t>
        </is>
      </c>
      <c r="BI94" s="68" t="inlineStr">
        <is>
          <t>mma</t>
        </is>
      </c>
      <c r="BJ94" s="68" t="n"/>
      <c r="BK94" s="68" t="n"/>
      <c r="BL94" s="68" t="n"/>
      <c r="BM94" s="68" t="n"/>
      <c r="BN94" s="68" t="n"/>
      <c r="BO94" s="68" t="n"/>
      <c r="BP94" s="68" t="n"/>
      <c r="BQ94" s="68" t="n"/>
      <c r="BR94" s="68" t="n"/>
      <c r="BS94" s="68" t="n"/>
      <c r="BT94" s="68" t="n"/>
      <c r="BU94" s="68" t="n"/>
      <c r="BV94" s="68" t="n"/>
      <c r="BW94" s="68" t="n"/>
      <c r="BX94" s="68" t="n"/>
      <c r="BY94" s="68" t="n"/>
      <c r="BZ94" s="68" t="n"/>
      <c r="CA94" s="68" t="n"/>
      <c r="CB94" s="68" t="n"/>
      <c r="CC94" s="68" t="n"/>
      <c r="CD94" s="68" t="n"/>
      <c r="CE94" s="68" t="n"/>
      <c r="CF94" s="68" t="n"/>
      <c r="CG94" s="68" t="n"/>
      <c r="CH94" s="68" t="n"/>
      <c r="CI94" s="68" t="n"/>
      <c r="CJ94" s="68" t="n"/>
      <c r="CK94" s="68" t="n"/>
      <c r="CL94" s="68" t="n"/>
      <c r="CM94" s="68" t="n"/>
      <c r="CN94" s="68" t="n"/>
      <c r="CO94" s="68" t="n"/>
      <c r="CP94" s="68" t="n"/>
      <c r="CQ94" s="68" t="n"/>
      <c r="CR94" s="68" t="n"/>
      <c r="CS94" s="68" t="n"/>
      <c r="CT94" s="68" t="n"/>
      <c r="CU94" s="68" t="n"/>
      <c r="CV94" s="68" t="n"/>
    </row>
    <row r="95" ht="31.5" customFormat="1" customHeight="1" s="69">
      <c r="A95" s="56" t="n">
        <v>2021</v>
      </c>
      <c r="B95" s="57" t="n">
        <v>2</v>
      </c>
      <c r="C95" s="454" t="n"/>
      <c r="D95" s="57" t="n"/>
      <c r="E95" s="57" t="n"/>
      <c r="F95" s="58" t="n"/>
      <c r="G95" s="59" t="n"/>
      <c r="H95" s="59" t="n"/>
      <c r="I95" s="59" t="n"/>
      <c r="J95" s="59" t="n"/>
      <c r="K95" s="153" t="n"/>
      <c r="L95" s="154" t="n"/>
      <c r="M95" s="155" t="n"/>
      <c r="N95" s="94" t="n"/>
      <c r="O95" s="94" t="n"/>
      <c r="P95" s="94" t="n"/>
      <c r="Q95" s="94" t="n"/>
      <c r="R95" s="94" t="n"/>
      <c r="S95" s="60" t="n"/>
      <c r="T95" s="60" t="n"/>
      <c r="U95" s="94" t="n"/>
      <c r="V95" s="94" t="n"/>
      <c r="W95" s="94" t="n"/>
      <c r="X95" s="94" t="n"/>
      <c r="Y95" s="94" t="n"/>
      <c r="Z95" s="60" t="n"/>
      <c r="AA95" s="60" t="n"/>
      <c r="AB95" s="94" t="n"/>
      <c r="AC95" s="94" t="n"/>
      <c r="AD95" s="94" t="n"/>
      <c r="AE95" s="94" t="n"/>
      <c r="AF95" s="94" t="n"/>
      <c r="AG95" s="60" t="n"/>
      <c r="AH95" s="60" t="n"/>
      <c r="AI95" s="61" t="n"/>
      <c r="AJ95" s="62" t="n"/>
      <c r="AK95" s="63" t="n"/>
      <c r="AL95" s="60" t="n"/>
      <c r="AM95" s="60" t="n"/>
      <c r="AN95" s="64" t="n"/>
      <c r="AO95" s="64" t="n"/>
      <c r="AP95" s="64" t="n"/>
      <c r="AQ95" s="64" t="n"/>
      <c r="AR95" s="64" t="n"/>
      <c r="AS95" s="64" t="n"/>
      <c r="AT95" s="64" t="n"/>
      <c r="AU95" s="64" t="n"/>
      <c r="AV95" s="64" t="n"/>
      <c r="AW95" s="65" t="n"/>
      <c r="AX95" s="66" t="n"/>
      <c r="AY95" s="455" t="n"/>
      <c r="AZ95" s="67" t="n"/>
      <c r="BA95" s="66" t="n">
        <v>1</v>
      </c>
      <c r="BB95" s="66" t="n">
        <v>0.1</v>
      </c>
      <c r="BC95" s="66" t="n">
        <v>7.7</v>
      </c>
      <c r="BD95" s="66" t="n">
        <v>1</v>
      </c>
      <c r="BE95" s="66" t="n">
        <v>115.5</v>
      </c>
      <c r="BF95" s="24" t="inlineStr">
        <is>
          <t>الكترولوكس</t>
        </is>
      </c>
      <c r="BG95" s="68" t="inlineStr">
        <is>
          <t>القاهرة للصناعات المغذية سخانات</t>
        </is>
      </c>
      <c r="BH95" s="68" t="inlineStr">
        <is>
          <t>A15289901</t>
        </is>
      </c>
      <c r="BI95" s="68" t="n"/>
      <c r="BJ95" s="68" t="n"/>
      <c r="BK95" s="68" t="n"/>
      <c r="BL95" s="68" t="n"/>
      <c r="BM95" s="68" t="n"/>
      <c r="BN95" s="68" t="n"/>
      <c r="BO95" s="68" t="n"/>
      <c r="BP95" s="68" t="n"/>
      <c r="BQ95" s="68" t="n"/>
      <c r="BR95" s="68" t="n"/>
      <c r="BS95" s="68" t="n"/>
      <c r="BT95" s="68" t="n"/>
      <c r="BU95" s="68" t="n"/>
      <c r="BV95" s="68" t="n"/>
      <c r="BW95" s="68" t="n"/>
      <c r="BX95" s="68" t="n"/>
      <c r="BY95" s="68" t="n"/>
      <c r="BZ95" s="68" t="n"/>
      <c r="CA95" s="68" t="n"/>
      <c r="CB95" s="68" t="n"/>
      <c r="CC95" s="68" t="n"/>
      <c r="CD95" s="68" t="n"/>
      <c r="CE95" s="68" t="n"/>
      <c r="CF95" s="68" t="n"/>
      <c r="CG95" s="68" t="n"/>
      <c r="CH95" s="68" t="n"/>
      <c r="CI95" s="68" t="n"/>
      <c r="CJ95" s="68" t="n"/>
      <c r="CK95" s="68" t="n"/>
      <c r="CL95" s="68" t="n"/>
      <c r="CM95" s="68" t="n"/>
      <c r="CN95" s="68" t="n"/>
      <c r="CO95" s="68" t="n"/>
      <c r="CP95" s="68" t="n"/>
      <c r="CQ95" s="68" t="n"/>
      <c r="CR95" s="68" t="n"/>
      <c r="CS95" s="68" t="n"/>
      <c r="CT95" s="68" t="n"/>
      <c r="CU95" s="68" t="n"/>
      <c r="CV95" s="68" t="n"/>
    </row>
    <row r="96" ht="31.5" customFormat="1" customHeight="1" s="69">
      <c r="A96" s="56" t="n">
        <v>2021</v>
      </c>
      <c r="B96" s="57" t="n">
        <v>2</v>
      </c>
      <c r="C96" s="454" t="n"/>
      <c r="D96" s="57" t="n"/>
      <c r="E96" s="57" t="n"/>
      <c r="F96" s="58" t="n"/>
      <c r="G96" s="59" t="n"/>
      <c r="H96" s="59" t="n"/>
      <c r="I96" s="59" t="n"/>
      <c r="J96" s="59" t="n"/>
      <c r="K96" s="153" t="n"/>
      <c r="L96" s="154" t="n"/>
      <c r="M96" s="155" t="n"/>
      <c r="N96" s="94" t="n"/>
      <c r="O96" s="94" t="n"/>
      <c r="P96" s="94" t="n"/>
      <c r="Q96" s="94" t="n"/>
      <c r="R96" s="94" t="n"/>
      <c r="S96" s="60" t="n"/>
      <c r="T96" s="60" t="n"/>
      <c r="U96" s="94" t="n"/>
      <c r="V96" s="94" t="n"/>
      <c r="W96" s="94" t="n"/>
      <c r="X96" s="94" t="n"/>
      <c r="Y96" s="94" t="n"/>
      <c r="Z96" s="60" t="n"/>
      <c r="AA96" s="60" t="n"/>
      <c r="AB96" s="94" t="n"/>
      <c r="AC96" s="94" t="n"/>
      <c r="AD96" s="94" t="n"/>
      <c r="AE96" s="94" t="n"/>
      <c r="AF96" s="94" t="n"/>
      <c r="AG96" s="60" t="n"/>
      <c r="AH96" s="60" t="n"/>
      <c r="AI96" s="61" t="n"/>
      <c r="AJ96" s="62" t="n"/>
      <c r="AK96" s="63" t="n"/>
      <c r="AL96" s="60" t="n"/>
      <c r="AM96" s="60" t="n"/>
      <c r="AN96" s="64" t="n"/>
      <c r="AO96" s="64" t="n"/>
      <c r="AP96" s="64" t="n"/>
      <c r="AQ96" s="64" t="n"/>
      <c r="AR96" s="64" t="n"/>
      <c r="AS96" s="64" t="n"/>
      <c r="AT96" s="64" t="n"/>
      <c r="AU96" s="64" t="n"/>
      <c r="AV96" s="64" t="n"/>
      <c r="AW96" s="65" t="n"/>
      <c r="AX96" s="66" t="n"/>
      <c r="AY96" s="455" t="n"/>
      <c r="AZ96" s="67" t="n"/>
      <c r="BA96" s="66" t="n"/>
      <c r="BB96" s="66" t="n"/>
      <c r="BC96" s="66" t="n"/>
      <c r="BD96" s="66" t="n"/>
      <c r="BE96" s="66" t="n"/>
      <c r="BF96" s="24" t="n"/>
      <c r="BG96" s="68" t="n"/>
      <c r="BH96" s="68" t="inlineStr">
        <is>
          <t>CDFRP2314</t>
        </is>
      </c>
      <c r="BI96" s="68" t="n"/>
      <c r="BJ96" s="68" t="n"/>
      <c r="BK96" s="68" t="n"/>
      <c r="BL96" s="68" t="n"/>
      <c r="BM96" s="68" t="n"/>
      <c r="BN96" s="68" t="n"/>
      <c r="BO96" s="68" t="n"/>
      <c r="BP96" s="68" t="n"/>
      <c r="BQ96" s="68" t="n"/>
      <c r="BR96" s="68" t="n"/>
      <c r="BS96" s="68" t="n"/>
      <c r="BT96" s="68" t="n"/>
      <c r="BU96" s="68" t="n"/>
      <c r="BV96" s="68" t="n"/>
      <c r="BW96" s="68" t="n"/>
      <c r="BX96" s="68" t="n"/>
      <c r="BY96" s="68" t="n"/>
      <c r="BZ96" s="68" t="n"/>
      <c r="CA96" s="68" t="n"/>
      <c r="CB96" s="68" t="n"/>
      <c r="CC96" s="68" t="n"/>
      <c r="CD96" s="68" t="n"/>
      <c r="CE96" s="68" t="n"/>
      <c r="CF96" s="68" t="n"/>
      <c r="CG96" s="68" t="n"/>
      <c r="CH96" s="68" t="n"/>
      <c r="CI96" s="68" t="n"/>
      <c r="CJ96" s="68" t="n"/>
      <c r="CK96" s="68" t="n"/>
      <c r="CL96" s="68" t="n"/>
      <c r="CM96" s="68" t="n"/>
      <c r="CN96" s="68" t="n"/>
      <c r="CO96" s="68" t="n"/>
      <c r="CP96" s="68" t="n"/>
      <c r="CQ96" s="68" t="n"/>
      <c r="CR96" s="68" t="n"/>
      <c r="CS96" s="68" t="n"/>
      <c r="CT96" s="68" t="n"/>
      <c r="CU96" s="68" t="n"/>
      <c r="CV96" s="68" t="n"/>
    </row>
    <row r="97" ht="31.5" customFormat="1" customHeight="1" s="69">
      <c r="A97" s="56" t="n">
        <v>2021</v>
      </c>
      <c r="B97" s="57" t="n">
        <v>2</v>
      </c>
      <c r="C97" s="454" t="n"/>
      <c r="D97" s="57" t="n"/>
      <c r="E97" s="57" t="n"/>
      <c r="F97" s="58" t="n"/>
      <c r="G97" s="59" t="n"/>
      <c r="H97" s="59" t="n"/>
      <c r="I97" s="59" t="n"/>
      <c r="J97" s="59" t="n"/>
      <c r="K97" s="153" t="n"/>
      <c r="L97" s="154" t="n"/>
      <c r="M97" s="155" t="n"/>
      <c r="N97" s="94" t="n"/>
      <c r="O97" s="94" t="n"/>
      <c r="P97" s="94" t="n"/>
      <c r="Q97" s="94" t="n"/>
      <c r="R97" s="94" t="n"/>
      <c r="S97" s="60" t="n"/>
      <c r="T97" s="60" t="n"/>
      <c r="U97" s="94" t="n"/>
      <c r="V97" s="94" t="n"/>
      <c r="W97" s="94" t="n"/>
      <c r="X97" s="94" t="n"/>
      <c r="Y97" s="94" t="n"/>
      <c r="Z97" s="60" t="n"/>
      <c r="AA97" s="60" t="n"/>
      <c r="AB97" s="94" t="n"/>
      <c r="AC97" s="94" t="n"/>
      <c r="AD97" s="94" t="n"/>
      <c r="AE97" s="94" t="n"/>
      <c r="AF97" s="94" t="n"/>
      <c r="AG97" s="60" t="n"/>
      <c r="AH97" s="60" t="n"/>
      <c r="AI97" s="61" t="n"/>
      <c r="AJ97" s="62" t="n"/>
      <c r="AK97" s="63" t="n"/>
      <c r="AL97" s="60" t="n"/>
      <c r="AM97" s="60" t="n"/>
      <c r="AN97" s="64" t="n"/>
      <c r="AO97" s="64" t="n"/>
      <c r="AP97" s="64" t="n"/>
      <c r="AQ97" s="64" t="n"/>
      <c r="AR97" s="64" t="n"/>
      <c r="AS97" s="64" t="n"/>
      <c r="AT97" s="64" t="n"/>
      <c r="AU97" s="64" t="n"/>
      <c r="AV97" s="64" t="n"/>
      <c r="AW97" s="65" t="n"/>
      <c r="AX97" s="66" t="n"/>
      <c r="AY97" s="455" t="n"/>
      <c r="AZ97" s="67" t="n"/>
      <c r="BA97" s="66" t="n"/>
      <c r="BB97" s="66" t="n"/>
      <c r="BC97" s="66" t="n"/>
      <c r="BD97" s="66" t="n"/>
      <c r="BE97" s="66" t="n"/>
      <c r="BF97" s="24" t="n"/>
      <c r="BG97" s="68" t="n"/>
      <c r="BH97" s="68" t="n"/>
      <c r="BI97" s="68" t="n"/>
      <c r="BJ97" s="68" t="n"/>
      <c r="BK97" s="68" t="n"/>
      <c r="BL97" s="68" t="n"/>
      <c r="BM97" s="68" t="n"/>
      <c r="BN97" s="68" t="n"/>
      <c r="BO97" s="68" t="n"/>
      <c r="BP97" s="68" t="n"/>
      <c r="BQ97" s="68" t="n"/>
      <c r="BR97" s="68" t="n"/>
      <c r="BS97" s="68" t="n"/>
      <c r="BT97" s="68" t="n"/>
      <c r="BU97" s="68" t="n"/>
      <c r="BV97" s="68" t="n"/>
      <c r="BW97" s="68" t="n"/>
      <c r="BX97" s="68" t="n"/>
      <c r="BY97" s="68" t="n"/>
      <c r="BZ97" s="68" t="n"/>
      <c r="CA97" s="68" t="n"/>
      <c r="CB97" s="68" t="n"/>
      <c r="CC97" s="68" t="n"/>
      <c r="CD97" s="68" t="n"/>
      <c r="CE97" s="68" t="n"/>
      <c r="CF97" s="68" t="n"/>
      <c r="CG97" s="68" t="n"/>
      <c r="CH97" s="68" t="n"/>
      <c r="CI97" s="68" t="n"/>
      <c r="CJ97" s="68" t="n"/>
      <c r="CK97" s="68" t="n"/>
      <c r="CL97" s="68" t="n"/>
      <c r="CM97" s="68" t="n"/>
      <c r="CN97" s="68" t="n"/>
      <c r="CO97" s="68" t="n"/>
      <c r="CP97" s="68" t="n"/>
      <c r="CQ97" s="68" t="n"/>
      <c r="CR97" s="68" t="n"/>
      <c r="CS97" s="68" t="n"/>
      <c r="CT97" s="68" t="n"/>
      <c r="CU97" s="68" t="n"/>
      <c r="CV97" s="68" t="n"/>
    </row>
    <row r="98" ht="31.5" customFormat="1" customHeight="1" s="69">
      <c r="A98" s="56" t="n">
        <v>2021</v>
      </c>
      <c r="B98" s="57" t="n">
        <v>2</v>
      </c>
      <c r="C98" s="454" t="n"/>
      <c r="D98" s="57" t="n"/>
      <c r="E98" s="57" t="n"/>
      <c r="F98" s="58" t="n"/>
      <c r="G98" s="59" t="n"/>
      <c r="H98" s="59" t="n"/>
      <c r="I98" s="59" t="n"/>
      <c r="J98" s="59" t="n"/>
      <c r="K98" s="153" t="n"/>
      <c r="L98" s="154" t="n"/>
      <c r="M98" s="155" t="n"/>
      <c r="N98" s="94" t="n"/>
      <c r="O98" s="94" t="n"/>
      <c r="P98" s="94" t="n"/>
      <c r="Q98" s="94" t="n"/>
      <c r="R98" s="94" t="n"/>
      <c r="S98" s="60" t="n"/>
      <c r="T98" s="60" t="n"/>
      <c r="U98" s="94" t="n"/>
      <c r="V98" s="94" t="n"/>
      <c r="W98" s="94" t="n"/>
      <c r="X98" s="94" t="n"/>
      <c r="Y98" s="94" t="n"/>
      <c r="Z98" s="60" t="n"/>
      <c r="AA98" s="60" t="n"/>
      <c r="AB98" s="94" t="n"/>
      <c r="AC98" s="94" t="n"/>
      <c r="AD98" s="94" t="n"/>
      <c r="AE98" s="94" t="n"/>
      <c r="AF98" s="94" t="n"/>
      <c r="AG98" s="60" t="n"/>
      <c r="AH98" s="60" t="n"/>
      <c r="AI98" s="61" t="n"/>
      <c r="AJ98" s="62" t="n"/>
      <c r="AK98" s="63" t="n"/>
      <c r="AL98" s="60" t="n"/>
      <c r="AM98" s="60" t="n"/>
      <c r="AN98" s="64" t="n"/>
      <c r="AO98" s="64" t="n"/>
      <c r="AP98" s="64" t="n"/>
      <c r="AQ98" s="64" t="n"/>
      <c r="AR98" s="64" t="n"/>
      <c r="AS98" s="64" t="n"/>
      <c r="AT98" s="64" t="n"/>
      <c r="AU98" s="64" t="n"/>
      <c r="AV98" s="64" t="n"/>
      <c r="AW98" s="65" t="n"/>
      <c r="AX98" s="66" t="n"/>
      <c r="AY98" s="455" t="n"/>
      <c r="AZ98" s="67" t="n"/>
      <c r="BA98" s="66" t="n">
        <v>1</v>
      </c>
      <c r="BB98" s="66" t="n">
        <v>0</v>
      </c>
      <c r="BC98" s="66" t="n">
        <v>1.8</v>
      </c>
      <c r="BD98" s="66" t="n">
        <v>0.3</v>
      </c>
      <c r="BE98" s="66" t="n">
        <v>40.5</v>
      </c>
      <c r="BF98" s="24" t="inlineStr">
        <is>
          <t>الكترولوكس</t>
        </is>
      </c>
      <c r="BG98" s="68" t="inlineStr">
        <is>
          <t>القاهرة للصناعات المغذية غسالات</t>
        </is>
      </c>
      <c r="BH98" s="68" t="inlineStr">
        <is>
          <t xml:space="preserve">PDFRP2046      </t>
        </is>
      </c>
      <c r="BI98" s="68" t="n"/>
      <c r="BJ98" s="68" t="n"/>
      <c r="BK98" s="68" t="n"/>
      <c r="BL98" s="68" t="n"/>
      <c r="BM98" s="68" t="n"/>
      <c r="BN98" s="68" t="n"/>
      <c r="BO98" s="68" t="n"/>
      <c r="BP98" s="68" t="n"/>
      <c r="BQ98" s="68" t="n"/>
      <c r="BR98" s="68" t="n"/>
      <c r="BS98" s="68" t="n"/>
      <c r="BT98" s="68" t="n"/>
      <c r="BU98" s="68" t="n"/>
      <c r="BV98" s="68" t="n"/>
      <c r="BW98" s="68" t="n"/>
      <c r="BX98" s="68" t="n"/>
      <c r="BY98" s="68" t="n"/>
      <c r="BZ98" s="68" t="n"/>
      <c r="CA98" s="68" t="n"/>
      <c r="CB98" s="68" t="n"/>
      <c r="CC98" s="68" t="n"/>
      <c r="CD98" s="68" t="n"/>
      <c r="CE98" s="68" t="n"/>
      <c r="CF98" s="68" t="n"/>
      <c r="CG98" s="68" t="n"/>
      <c r="CH98" s="68" t="n"/>
      <c r="CI98" s="68" t="n"/>
      <c r="CJ98" s="68" t="n"/>
      <c r="CK98" s="68" t="n"/>
      <c r="CL98" s="68" t="n"/>
      <c r="CM98" s="68" t="n"/>
      <c r="CN98" s="68" t="n"/>
      <c r="CO98" s="68" t="n"/>
      <c r="CP98" s="68" t="n"/>
      <c r="CQ98" s="68" t="n"/>
      <c r="CR98" s="68" t="n"/>
      <c r="CS98" s="68" t="n"/>
      <c r="CT98" s="68" t="n"/>
      <c r="CU98" s="68" t="n"/>
      <c r="CV98" s="68" t="n"/>
    </row>
    <row r="99" ht="31.5" customFormat="1" customHeight="1" s="69">
      <c r="A99" s="56" t="n">
        <v>2021</v>
      </c>
      <c r="B99" s="57" t="n">
        <v>2</v>
      </c>
      <c r="C99" s="454" t="n"/>
      <c r="D99" s="57" t="n"/>
      <c r="E99" s="57" t="n"/>
      <c r="F99" s="58" t="n"/>
      <c r="G99" s="59" t="n"/>
      <c r="H99" s="59" t="n"/>
      <c r="I99" s="59" t="n"/>
      <c r="J99" s="59" t="n"/>
      <c r="K99" s="153" t="n"/>
      <c r="L99" s="154" t="n"/>
      <c r="M99" s="155" t="n"/>
      <c r="N99" s="94" t="n"/>
      <c r="O99" s="94" t="n"/>
      <c r="P99" s="94" t="n"/>
      <c r="Q99" s="94" t="n"/>
      <c r="R99" s="94" t="n"/>
      <c r="S99" s="60" t="n"/>
      <c r="T99" s="60" t="n"/>
      <c r="U99" s="94" t="n"/>
      <c r="V99" s="94" t="n"/>
      <c r="W99" s="94" t="n"/>
      <c r="X99" s="94" t="n"/>
      <c r="Y99" s="94" t="n"/>
      <c r="Z99" s="60" t="n"/>
      <c r="AA99" s="60" t="n"/>
      <c r="AB99" s="94" t="n"/>
      <c r="AC99" s="94" t="n"/>
      <c r="AD99" s="94" t="n"/>
      <c r="AE99" s="94" t="n"/>
      <c r="AF99" s="94" t="n"/>
      <c r="AG99" s="60" t="n"/>
      <c r="AH99" s="60" t="n"/>
      <c r="AI99" s="61" t="n"/>
      <c r="AJ99" s="62" t="n"/>
      <c r="AK99" s="63" t="n"/>
      <c r="AL99" s="60" t="n"/>
      <c r="AM99" s="60" t="n"/>
      <c r="AN99" s="64" t="n"/>
      <c r="AO99" s="64" t="n"/>
      <c r="AP99" s="64" t="n"/>
      <c r="AQ99" s="64" t="n"/>
      <c r="AR99" s="64" t="n"/>
      <c r="AS99" s="64" t="n"/>
      <c r="AT99" s="64" t="n"/>
      <c r="AU99" s="64" t="n"/>
      <c r="AV99" s="64" t="n"/>
      <c r="AW99" s="65" t="n"/>
      <c r="AX99" s="66" t="n"/>
      <c r="AY99" s="455" t="n"/>
      <c r="AZ99" s="67" t="n"/>
      <c r="BA99" s="66" t="n">
        <v>1</v>
      </c>
      <c r="BB99" s="66" t="n">
        <v>0</v>
      </c>
      <c r="BC99" s="66" t="n">
        <v>1.8</v>
      </c>
      <c r="BD99" s="66" t="n">
        <v>0.3</v>
      </c>
      <c r="BE99" s="66" t="n">
        <v>40.5</v>
      </c>
      <c r="BF99" s="24" t="inlineStr">
        <is>
          <t>الكترولوكس</t>
        </is>
      </c>
      <c r="BG99" s="68" t="inlineStr">
        <is>
          <t>القاهرة للصناعات المغذية غسالات</t>
        </is>
      </c>
      <c r="BH99" s="68" t="inlineStr">
        <is>
          <t xml:space="preserve">PDFRP2047      </t>
        </is>
      </c>
      <c r="BI99" s="68" t="n"/>
      <c r="BJ99" s="68" t="n"/>
      <c r="BK99" s="68" t="n"/>
      <c r="BL99" s="68" t="n"/>
      <c r="BM99" s="68" t="n"/>
      <c r="BN99" s="68" t="n"/>
      <c r="BO99" s="68" t="n"/>
      <c r="BP99" s="68" t="n"/>
      <c r="BQ99" s="68" t="n"/>
      <c r="BR99" s="68" t="n"/>
      <c r="BS99" s="68" t="n"/>
      <c r="BT99" s="68" t="n"/>
      <c r="BU99" s="68" t="n"/>
      <c r="BV99" s="68" t="n"/>
      <c r="BW99" s="68" t="n"/>
      <c r="BX99" s="68" t="n"/>
      <c r="BY99" s="68" t="n"/>
      <c r="BZ99" s="68" t="n"/>
      <c r="CA99" s="68" t="n"/>
      <c r="CB99" s="68" t="n"/>
      <c r="CC99" s="68" t="n"/>
      <c r="CD99" s="68" t="n"/>
      <c r="CE99" s="68" t="n"/>
      <c r="CF99" s="68" t="n"/>
      <c r="CG99" s="68" t="n"/>
      <c r="CH99" s="68" t="n"/>
      <c r="CI99" s="68" t="n"/>
      <c r="CJ99" s="68" t="n"/>
      <c r="CK99" s="68" t="n"/>
      <c r="CL99" s="68" t="n"/>
      <c r="CM99" s="68" t="n"/>
      <c r="CN99" s="68" t="n"/>
      <c r="CO99" s="68" t="n"/>
      <c r="CP99" s="68" t="n"/>
      <c r="CQ99" s="68" t="n"/>
      <c r="CR99" s="68" t="n"/>
      <c r="CS99" s="68" t="n"/>
      <c r="CT99" s="68" t="n"/>
      <c r="CU99" s="68" t="n"/>
      <c r="CV99" s="68" t="n"/>
    </row>
    <row r="100" ht="31.5" customFormat="1" customHeight="1" s="69">
      <c r="A100" s="56" t="n">
        <v>2021</v>
      </c>
      <c r="B100" s="57" t="n">
        <v>2</v>
      </c>
      <c r="C100" s="454" t="n"/>
      <c r="D100" s="57" t="n"/>
      <c r="E100" s="57" t="n"/>
      <c r="F100" s="58" t="n"/>
      <c r="G100" s="59" t="n"/>
      <c r="H100" s="59" t="n"/>
      <c r="I100" s="59" t="n"/>
      <c r="J100" s="59" t="n"/>
      <c r="K100" s="153" t="n"/>
      <c r="L100" s="154" t="n"/>
      <c r="M100" s="155" t="n"/>
      <c r="N100" s="94" t="n"/>
      <c r="O100" s="94" t="n"/>
      <c r="P100" s="94" t="n"/>
      <c r="Q100" s="94" t="n"/>
      <c r="R100" s="94" t="n"/>
      <c r="S100" s="60" t="n"/>
      <c r="T100" s="60" t="n"/>
      <c r="U100" s="94" t="n"/>
      <c r="V100" s="94" t="n"/>
      <c r="W100" s="94" t="n"/>
      <c r="X100" s="94" t="n"/>
      <c r="Y100" s="94" t="n"/>
      <c r="Z100" s="60" t="n"/>
      <c r="AA100" s="60" t="n"/>
      <c r="AB100" s="94" t="n"/>
      <c r="AC100" s="94" t="n"/>
      <c r="AD100" s="94" t="n"/>
      <c r="AE100" s="94" t="n"/>
      <c r="AF100" s="94" t="n"/>
      <c r="AG100" s="60" t="n"/>
      <c r="AH100" s="60" t="n"/>
      <c r="AI100" s="61" t="n"/>
      <c r="AJ100" s="62" t="n"/>
      <c r="AK100" s="63" t="n"/>
      <c r="AL100" s="60" t="n"/>
      <c r="AM100" s="60" t="n"/>
      <c r="AN100" s="64" t="n"/>
      <c r="AO100" s="64" t="n"/>
      <c r="AP100" s="64" t="n"/>
      <c r="AQ100" s="64" t="n"/>
      <c r="AR100" s="64" t="n"/>
      <c r="AS100" s="64" t="n"/>
      <c r="AT100" s="64" t="n"/>
      <c r="AU100" s="64" t="n"/>
      <c r="AV100" s="64" t="n"/>
      <c r="AW100" s="65" t="n"/>
      <c r="AX100" s="66" t="n"/>
      <c r="AY100" s="455" t="n"/>
      <c r="AZ100" s="67" t="n"/>
      <c r="BA100" s="66" t="n">
        <v>1</v>
      </c>
      <c r="BB100" s="66" t="n">
        <v>0</v>
      </c>
      <c r="BC100" s="66" t="n">
        <v>2.9</v>
      </c>
      <c r="BD100" s="66" t="n">
        <v>0.2</v>
      </c>
      <c r="BE100" s="66" t="n">
        <v>24.4</v>
      </c>
      <c r="BF100" s="24" t="inlineStr">
        <is>
          <t>الكترولوكس</t>
        </is>
      </c>
      <c r="BG100" s="68" t="inlineStr">
        <is>
          <t>القاهرة للصناعات المغذية غسالات</t>
        </is>
      </c>
      <c r="BH100" s="68" t="inlineStr">
        <is>
          <t xml:space="preserve">PDFRP2044      </t>
        </is>
      </c>
      <c r="BI100" s="68" t="n"/>
      <c r="BJ100" s="68" t="n"/>
      <c r="BK100" s="68" t="n"/>
      <c r="BL100" s="68" t="n"/>
      <c r="BM100" s="68" t="n"/>
      <c r="BN100" s="68" t="n"/>
      <c r="BO100" s="68" t="n"/>
      <c r="BP100" s="68" t="n"/>
      <c r="BQ100" s="68" t="n"/>
      <c r="BR100" s="68" t="n"/>
      <c r="BS100" s="68" t="n"/>
      <c r="BT100" s="68" t="n"/>
      <c r="BU100" s="68" t="n"/>
      <c r="BV100" s="68" t="n"/>
      <c r="BW100" s="68" t="n"/>
      <c r="BX100" s="68" t="n"/>
      <c r="BY100" s="68" t="n"/>
      <c r="BZ100" s="68" t="n"/>
      <c r="CA100" s="68" t="n"/>
      <c r="CB100" s="68" t="n"/>
      <c r="CC100" s="68" t="n"/>
      <c r="CD100" s="68" t="n"/>
      <c r="CE100" s="68" t="n"/>
      <c r="CF100" s="68" t="n"/>
      <c r="CG100" s="68" t="n"/>
      <c r="CH100" s="68" t="n"/>
      <c r="CI100" s="68" t="n"/>
      <c r="CJ100" s="68" t="n"/>
      <c r="CK100" s="68" t="n"/>
      <c r="CL100" s="68" t="n"/>
      <c r="CM100" s="68" t="n"/>
      <c r="CN100" s="68" t="n"/>
      <c r="CO100" s="68" t="n"/>
      <c r="CP100" s="68" t="n"/>
      <c r="CQ100" s="68" t="n"/>
      <c r="CR100" s="68" t="n"/>
      <c r="CS100" s="68" t="n"/>
      <c r="CT100" s="68" t="n"/>
      <c r="CU100" s="68" t="n"/>
      <c r="CV100" s="68" t="n"/>
    </row>
    <row r="101" ht="31.5" customFormat="1" customHeight="1" s="69">
      <c r="A101" s="56" t="n">
        <v>2021</v>
      </c>
      <c r="B101" s="57" t="n">
        <v>2</v>
      </c>
      <c r="C101" s="454" t="n"/>
      <c r="D101" s="57" t="n"/>
      <c r="E101" s="57" t="n"/>
      <c r="F101" s="58" t="n"/>
      <c r="G101" s="59" t="n"/>
      <c r="H101" s="59" t="n"/>
      <c r="I101" s="59" t="n"/>
      <c r="J101" s="59" t="n"/>
      <c r="K101" s="153" t="n"/>
      <c r="L101" s="154" t="n"/>
      <c r="M101" s="155" t="n"/>
      <c r="N101" s="94" t="n"/>
      <c r="O101" s="94" t="n"/>
      <c r="P101" s="94" t="n"/>
      <c r="Q101" s="94" t="n"/>
      <c r="R101" s="94" t="n"/>
      <c r="S101" s="60" t="n"/>
      <c r="T101" s="60" t="n"/>
      <c r="U101" s="94" t="n"/>
      <c r="V101" s="94" t="n"/>
      <c r="W101" s="94" t="n"/>
      <c r="X101" s="94" t="n"/>
      <c r="Y101" s="94" t="n"/>
      <c r="Z101" s="60" t="n"/>
      <c r="AA101" s="60" t="n"/>
      <c r="AB101" s="94" t="n"/>
      <c r="AC101" s="94" t="n"/>
      <c r="AD101" s="94" t="n"/>
      <c r="AE101" s="94" t="n"/>
      <c r="AF101" s="94" t="n"/>
      <c r="AG101" s="60" t="n"/>
      <c r="AH101" s="60" t="n"/>
      <c r="AI101" s="61" t="n"/>
      <c r="AJ101" s="62" t="n"/>
      <c r="AK101" s="63" t="n"/>
      <c r="AL101" s="60" t="n"/>
      <c r="AM101" s="60" t="n"/>
      <c r="AN101" s="64" t="n"/>
      <c r="AO101" s="64" t="n"/>
      <c r="AP101" s="64" t="n"/>
      <c r="AQ101" s="64" t="n"/>
      <c r="AR101" s="64" t="n"/>
      <c r="AS101" s="64" t="n"/>
      <c r="AT101" s="64" t="n"/>
      <c r="AU101" s="64" t="n"/>
      <c r="AV101" s="64" t="n"/>
      <c r="AW101" s="65" t="n"/>
      <c r="AX101" s="66" t="n"/>
      <c r="AY101" s="455" t="n"/>
      <c r="AZ101" s="67" t="n"/>
      <c r="BA101" s="66" t="n">
        <v>1</v>
      </c>
      <c r="BB101" s="66" t="n">
        <v>0</v>
      </c>
      <c r="BC101" s="66" t="n">
        <v>2.9</v>
      </c>
      <c r="BD101" s="66" t="n">
        <v>0.2</v>
      </c>
      <c r="BE101" s="66" t="n">
        <v>24.4</v>
      </c>
      <c r="BF101" s="24" t="inlineStr">
        <is>
          <t>الكترولوكس</t>
        </is>
      </c>
      <c r="BG101" s="68" t="inlineStr">
        <is>
          <t>القاهرة للصناعات المغذية غسالات</t>
        </is>
      </c>
      <c r="BH101" s="68" t="inlineStr">
        <is>
          <t xml:space="preserve">PDFRP2045      </t>
        </is>
      </c>
      <c r="BI101" s="68" t="n"/>
      <c r="BJ101" s="68" t="n"/>
      <c r="BK101" s="68" t="n"/>
      <c r="BL101" s="68" t="n"/>
      <c r="BM101" s="68" t="n"/>
      <c r="BN101" s="68" t="n"/>
      <c r="BO101" s="68" t="n"/>
      <c r="BP101" s="68" t="n"/>
      <c r="BQ101" s="68" t="n"/>
      <c r="BR101" s="68" t="n"/>
      <c r="BS101" s="68" t="n"/>
      <c r="BT101" s="68" t="n"/>
      <c r="BU101" s="68" t="n"/>
      <c r="BV101" s="68" t="n"/>
      <c r="BW101" s="68" t="n"/>
      <c r="BX101" s="68" t="n"/>
      <c r="BY101" s="68" t="n"/>
      <c r="BZ101" s="68" t="n"/>
      <c r="CA101" s="68" t="n"/>
      <c r="CB101" s="68" t="n"/>
      <c r="CC101" s="68" t="n"/>
      <c r="CD101" s="68" t="n"/>
      <c r="CE101" s="68" t="n"/>
      <c r="CF101" s="68" t="n"/>
      <c r="CG101" s="68" t="n"/>
      <c r="CH101" s="68" t="n"/>
      <c r="CI101" s="68" t="n"/>
      <c r="CJ101" s="68" t="n"/>
      <c r="CK101" s="68" t="n"/>
      <c r="CL101" s="68" t="n"/>
      <c r="CM101" s="68" t="n"/>
      <c r="CN101" s="68" t="n"/>
      <c r="CO101" s="68" t="n"/>
      <c r="CP101" s="68" t="n"/>
      <c r="CQ101" s="68" t="n"/>
      <c r="CR101" s="68" t="n"/>
      <c r="CS101" s="68" t="n"/>
      <c r="CT101" s="68" t="n"/>
      <c r="CU101" s="68" t="n"/>
      <c r="CV101" s="68" t="n"/>
    </row>
    <row r="102" ht="31.5" customFormat="1" customHeight="1" s="69">
      <c r="A102" s="56" t="n">
        <v>2021</v>
      </c>
      <c r="B102" s="57" t="n">
        <v>2</v>
      </c>
      <c r="C102" s="454" t="n"/>
      <c r="D102" s="57" t="n"/>
      <c r="E102" s="57" t="n"/>
      <c r="F102" s="58" t="n"/>
      <c r="G102" s="59" t="n"/>
      <c r="H102" s="59" t="n"/>
      <c r="I102" s="59" t="n"/>
      <c r="J102" s="59" t="n"/>
      <c r="K102" s="153" t="n"/>
      <c r="L102" s="154" t="n"/>
      <c r="M102" s="155" t="n"/>
      <c r="N102" s="94" t="n"/>
      <c r="O102" s="94" t="n"/>
      <c r="P102" s="94" t="n"/>
      <c r="Q102" s="94" t="n"/>
      <c r="R102" s="94" t="n"/>
      <c r="S102" s="60" t="n"/>
      <c r="T102" s="60" t="n"/>
      <c r="U102" s="94" t="n"/>
      <c r="V102" s="94" t="n"/>
      <c r="W102" s="94" t="n"/>
      <c r="X102" s="94" t="n"/>
      <c r="Y102" s="94" t="n"/>
      <c r="Z102" s="60" t="n"/>
      <c r="AA102" s="60" t="n"/>
      <c r="AB102" s="94" t="n"/>
      <c r="AC102" s="94" t="n"/>
      <c r="AD102" s="94" t="n"/>
      <c r="AE102" s="94" t="n"/>
      <c r="AF102" s="94" t="n"/>
      <c r="AG102" s="60" t="n"/>
      <c r="AH102" s="60" t="n"/>
      <c r="AI102" s="61" t="n"/>
      <c r="AJ102" s="62" t="n"/>
      <c r="AK102" s="63" t="n"/>
      <c r="AL102" s="60" t="n"/>
      <c r="AM102" s="60" t="n"/>
      <c r="AN102" s="64" t="n"/>
      <c r="AO102" s="64" t="n"/>
      <c r="AP102" s="64" t="n"/>
      <c r="AQ102" s="64" t="n"/>
      <c r="AR102" s="64" t="n"/>
      <c r="AS102" s="64" t="n"/>
      <c r="AT102" s="64" t="n"/>
      <c r="AU102" s="64" t="n"/>
      <c r="AV102" s="64" t="n"/>
      <c r="AW102" s="65" t="n"/>
      <c r="AX102" s="66" t="n"/>
      <c r="AY102" s="455" t="n"/>
      <c r="AZ102" s="67" t="n"/>
      <c r="BA102" s="66" t="n">
        <v>1</v>
      </c>
      <c r="BB102" s="66" t="n">
        <v>0.1</v>
      </c>
      <c r="BC102" s="66" t="n">
        <v>10.4</v>
      </c>
      <c r="BD102" s="66" t="n">
        <v>2.9</v>
      </c>
      <c r="BE102" s="66" t="n">
        <v>439.9</v>
      </c>
      <c r="BF102" s="24" t="inlineStr">
        <is>
          <t>الكترولوكس</t>
        </is>
      </c>
      <c r="BG102" s="68" t="inlineStr">
        <is>
          <t>القاهرة للصناعات المغذية سخانات</t>
        </is>
      </c>
      <c r="BH102" s="68" t="inlineStr">
        <is>
          <t>PHEWP0112</t>
        </is>
      </c>
      <c r="BI102" s="68" t="n"/>
      <c r="BJ102" s="68" t="n"/>
      <c r="BK102" s="68" t="n"/>
      <c r="BL102" s="68" t="n"/>
      <c r="BM102" s="68" t="n"/>
      <c r="BN102" s="68" t="n"/>
      <c r="BO102" s="68" t="n"/>
      <c r="BP102" s="68" t="n"/>
      <c r="BQ102" s="68" t="n"/>
      <c r="BR102" s="68" t="n"/>
      <c r="BS102" s="68" t="n"/>
      <c r="BT102" s="68" t="n"/>
      <c r="BU102" s="68" t="n"/>
      <c r="BV102" s="68" t="n"/>
      <c r="BW102" s="68" t="n"/>
      <c r="BX102" s="68" t="n"/>
      <c r="BY102" s="68" t="n"/>
      <c r="BZ102" s="68" t="n"/>
      <c r="CA102" s="68" t="n"/>
      <c r="CB102" s="68" t="n"/>
      <c r="CC102" s="68" t="n"/>
      <c r="CD102" s="68" t="n"/>
      <c r="CE102" s="68" t="n"/>
      <c r="CF102" s="68" t="n"/>
      <c r="CG102" s="68" t="n"/>
      <c r="CH102" s="68" t="n"/>
      <c r="CI102" s="68" t="n"/>
      <c r="CJ102" s="68" t="n"/>
      <c r="CK102" s="68" t="n"/>
      <c r="CL102" s="68" t="n"/>
      <c r="CM102" s="68" t="n"/>
      <c r="CN102" s="68" t="n"/>
      <c r="CO102" s="68" t="n"/>
      <c r="CP102" s="68" t="n"/>
      <c r="CQ102" s="68" t="n"/>
      <c r="CR102" s="68" t="n"/>
      <c r="CS102" s="68" t="n"/>
      <c r="CT102" s="68" t="n"/>
      <c r="CU102" s="68" t="n"/>
      <c r="CV102" s="68" t="n"/>
    </row>
    <row r="103" ht="31.5" customFormat="1" customHeight="1" s="69">
      <c r="A103" s="56" t="n">
        <v>2021</v>
      </c>
      <c r="B103" s="57" t="n">
        <v>2</v>
      </c>
      <c r="C103" s="454" t="n"/>
      <c r="D103" s="57" t="n"/>
      <c r="E103" s="57" t="n"/>
      <c r="F103" s="58" t="n"/>
      <c r="G103" s="59" t="n"/>
      <c r="H103" s="59" t="n"/>
      <c r="I103" s="59" t="n"/>
      <c r="J103" s="59" t="n"/>
      <c r="K103" s="153" t="n"/>
      <c r="L103" s="154" t="n"/>
      <c r="M103" s="155" t="n"/>
      <c r="N103" s="94" t="n"/>
      <c r="O103" s="94" t="n"/>
      <c r="P103" s="94" t="n"/>
      <c r="Q103" s="94" t="n"/>
      <c r="R103" s="94" t="n"/>
      <c r="S103" s="60" t="n"/>
      <c r="T103" s="60" t="n"/>
      <c r="U103" s="94" t="n"/>
      <c r="V103" s="94" t="n"/>
      <c r="W103" s="94" t="n"/>
      <c r="X103" s="94" t="n"/>
      <c r="Y103" s="94" t="n"/>
      <c r="Z103" s="60" t="n"/>
      <c r="AA103" s="60" t="n"/>
      <c r="AB103" s="94" t="n"/>
      <c r="AC103" s="94" t="n"/>
      <c r="AD103" s="94" t="n"/>
      <c r="AE103" s="94" t="n"/>
      <c r="AF103" s="94" t="n"/>
      <c r="AG103" s="60" t="n"/>
      <c r="AH103" s="60" t="n"/>
      <c r="AI103" s="61" t="n"/>
      <c r="AJ103" s="62" t="n"/>
      <c r="AK103" s="63" t="n"/>
      <c r="AL103" s="60" t="n"/>
      <c r="AM103" s="60" t="n"/>
      <c r="AN103" s="64" t="n"/>
      <c r="AO103" s="64" t="n"/>
      <c r="AP103" s="64" t="n"/>
      <c r="AQ103" s="64" t="n"/>
      <c r="AR103" s="64" t="n"/>
      <c r="AS103" s="64" t="n"/>
      <c r="AT103" s="64" t="n"/>
      <c r="AU103" s="64" t="n"/>
      <c r="AV103" s="64" t="n"/>
      <c r="AW103" s="65" t="n"/>
      <c r="AX103" s="66" t="n"/>
      <c r="AY103" s="455" t="n"/>
      <c r="AZ103" s="67" t="n"/>
      <c r="BA103" s="66" t="n"/>
      <c r="BB103" s="66" t="n">
        <v>0</v>
      </c>
      <c r="BC103" s="66" t="n">
        <v>0.6</v>
      </c>
      <c r="BD103" s="66" t="n">
        <v>11.9</v>
      </c>
      <c r="BE103" s="66" t="n">
        <v>635.5</v>
      </c>
      <c r="BF103" s="24" t="inlineStr">
        <is>
          <t>LG</t>
        </is>
      </c>
      <c r="BG103" s="68" t="inlineStr">
        <is>
          <t>HE</t>
        </is>
      </c>
      <c r="BH103" s="68" t="inlineStr">
        <is>
          <t>MFZ66236702</t>
        </is>
      </c>
      <c r="BI103" s="68" t="n"/>
      <c r="BJ103" s="68" t="n"/>
      <c r="BK103" s="68" t="n"/>
      <c r="BL103" s="68" t="n"/>
      <c r="BM103" s="68" t="n"/>
      <c r="BN103" s="68" t="n"/>
      <c r="BO103" s="68" t="n"/>
      <c r="BP103" s="68" t="n"/>
      <c r="BQ103" s="68" t="n"/>
      <c r="BR103" s="68" t="n"/>
      <c r="BS103" s="68" t="n"/>
      <c r="BT103" s="68" t="n"/>
      <c r="BU103" s="68" t="n"/>
      <c r="BV103" s="68" t="n"/>
      <c r="BW103" s="68" t="n"/>
      <c r="BX103" s="68" t="n"/>
      <c r="BY103" s="68" t="n"/>
      <c r="BZ103" s="68" t="n"/>
      <c r="CA103" s="68" t="n"/>
      <c r="CB103" s="68" t="n"/>
      <c r="CC103" s="68" t="n"/>
      <c r="CD103" s="68" t="n"/>
      <c r="CE103" s="68" t="n"/>
      <c r="CF103" s="68" t="n"/>
      <c r="CG103" s="68" t="n"/>
      <c r="CH103" s="68" t="n"/>
      <c r="CI103" s="68" t="n"/>
      <c r="CJ103" s="68" t="n"/>
      <c r="CK103" s="68" t="n"/>
      <c r="CL103" s="68" t="n"/>
      <c r="CM103" s="68" t="n"/>
      <c r="CN103" s="68" t="n"/>
      <c r="CO103" s="68" t="n"/>
      <c r="CP103" s="68" t="n"/>
      <c r="CQ103" s="68" t="n"/>
      <c r="CR103" s="68" t="n"/>
      <c r="CS103" s="68" t="n"/>
      <c r="CT103" s="68" t="n"/>
      <c r="CU103" s="68" t="n"/>
      <c r="CV103" s="68" t="n"/>
    </row>
    <row r="104" ht="31.5" customFormat="1" customHeight="1" s="69">
      <c r="A104" s="56" t="n">
        <v>2021</v>
      </c>
      <c r="B104" s="57" t="n">
        <v>2</v>
      </c>
      <c r="C104" s="454" t="n"/>
      <c r="D104" s="57" t="n"/>
      <c r="E104" s="57" t="n"/>
      <c r="F104" s="58" t="n"/>
      <c r="G104" s="59" t="n"/>
      <c r="H104" s="59" t="n"/>
      <c r="I104" s="59" t="n"/>
      <c r="J104" s="59" t="n"/>
      <c r="K104" s="153" t="n"/>
      <c r="L104" s="154" t="n"/>
      <c r="M104" s="155" t="n"/>
      <c r="N104" s="94" t="n"/>
      <c r="O104" s="94" t="n"/>
      <c r="P104" s="94" t="n"/>
      <c r="Q104" s="94" t="n"/>
      <c r="R104" s="94" t="n"/>
      <c r="S104" s="60" t="n"/>
      <c r="T104" s="60" t="n"/>
      <c r="U104" s="94" t="n"/>
      <c r="V104" s="94" t="n"/>
      <c r="W104" s="94" t="n"/>
      <c r="X104" s="94" t="n"/>
      <c r="Y104" s="94" t="n"/>
      <c r="Z104" s="60" t="n"/>
      <c r="AA104" s="60" t="n"/>
      <c r="AB104" s="94" t="n"/>
      <c r="AC104" s="94" t="n"/>
      <c r="AD104" s="94" t="n"/>
      <c r="AE104" s="94" t="n"/>
      <c r="AF104" s="94" t="n"/>
      <c r="AG104" s="60" t="n"/>
      <c r="AH104" s="60" t="n"/>
      <c r="AI104" s="61" t="n"/>
      <c r="AJ104" s="62" t="n"/>
      <c r="AK104" s="63" t="n"/>
      <c r="AL104" s="60" t="n"/>
      <c r="AM104" s="60" t="n"/>
      <c r="AN104" s="64" t="n"/>
      <c r="AO104" s="64" t="n"/>
      <c r="AP104" s="64" t="n"/>
      <c r="AQ104" s="64" t="n"/>
      <c r="AR104" s="64" t="n"/>
      <c r="AS104" s="64" t="n"/>
      <c r="AT104" s="64" t="n"/>
      <c r="AU104" s="64" t="n"/>
      <c r="AV104" s="64" t="n"/>
      <c r="AW104" s="65" t="n"/>
      <c r="AX104" s="66" t="n"/>
      <c r="AY104" s="455" t="n"/>
      <c r="AZ104" s="67" t="n"/>
      <c r="BA104" s="66" t="n">
        <v>1</v>
      </c>
      <c r="BB104" s="66" t="n">
        <v>0</v>
      </c>
      <c r="BC104" s="66" t="n">
        <v>3.2</v>
      </c>
      <c r="BD104" s="66" t="n">
        <v>1.8</v>
      </c>
      <c r="BE104" s="66" t="n">
        <v>113.8</v>
      </c>
      <c r="BF104" s="24" t="inlineStr">
        <is>
          <t>LG</t>
        </is>
      </c>
      <c r="BG104" s="68" t="inlineStr">
        <is>
          <t>HE</t>
        </is>
      </c>
      <c r="BH104" s="68" t="inlineStr">
        <is>
          <t>MFZ66236702</t>
        </is>
      </c>
      <c r="BI104" s="68" t="inlineStr">
        <is>
          <t xml:space="preserve">mma </t>
        </is>
      </c>
      <c r="BJ104" s="68" t="n"/>
      <c r="BK104" s="68" t="n"/>
      <c r="BL104" s="68" t="n"/>
      <c r="BM104" s="68" t="n"/>
      <c r="BN104" s="68" t="n"/>
      <c r="BO104" s="68" t="n"/>
      <c r="BP104" s="68" t="n"/>
      <c r="BQ104" s="68" t="n"/>
      <c r="BR104" s="68" t="n"/>
      <c r="BS104" s="68" t="n"/>
      <c r="BT104" s="68" t="n"/>
      <c r="BU104" s="68" t="n"/>
      <c r="BV104" s="68" t="n"/>
      <c r="BW104" s="68" t="n"/>
      <c r="BX104" s="68" t="n"/>
      <c r="BY104" s="68" t="n"/>
      <c r="BZ104" s="68" t="n"/>
      <c r="CA104" s="68" t="n"/>
      <c r="CB104" s="68" t="n"/>
      <c r="CC104" s="68" t="n"/>
      <c r="CD104" s="68" t="n"/>
      <c r="CE104" s="68" t="n"/>
      <c r="CF104" s="68" t="n"/>
      <c r="CG104" s="68" t="n"/>
      <c r="CH104" s="68" t="n"/>
      <c r="CI104" s="68" t="n"/>
      <c r="CJ104" s="68" t="n"/>
      <c r="CK104" s="68" t="n"/>
      <c r="CL104" s="68" t="n"/>
      <c r="CM104" s="68" t="n"/>
      <c r="CN104" s="68" t="n"/>
      <c r="CO104" s="68" t="n"/>
      <c r="CP104" s="68" t="n"/>
      <c r="CQ104" s="68" t="n"/>
      <c r="CR104" s="68" t="n"/>
      <c r="CS104" s="68" t="n"/>
      <c r="CT104" s="68" t="n"/>
      <c r="CU104" s="68" t="n"/>
      <c r="CV104" s="68" t="n"/>
    </row>
    <row r="105" ht="31.5" customFormat="1" customHeight="1" s="69">
      <c r="A105" s="56" t="n">
        <v>2021</v>
      </c>
      <c r="B105" s="57" t="n">
        <v>2</v>
      </c>
      <c r="C105" s="454" t="n"/>
      <c r="D105" s="57" t="n"/>
      <c r="E105" s="57" t="n"/>
      <c r="F105" s="58" t="n"/>
      <c r="G105" s="59" t="n"/>
      <c r="H105" s="59" t="n"/>
      <c r="I105" s="59" t="n"/>
      <c r="J105" s="59" t="n"/>
      <c r="K105" s="153" t="n"/>
      <c r="L105" s="154" t="n"/>
      <c r="M105" s="155" t="n"/>
      <c r="N105" s="94" t="n"/>
      <c r="O105" s="94" t="n"/>
      <c r="P105" s="94" t="n"/>
      <c r="Q105" s="94" t="n"/>
      <c r="R105" s="94" t="n"/>
      <c r="S105" s="60" t="n"/>
      <c r="T105" s="60" t="n"/>
      <c r="U105" s="94" t="n"/>
      <c r="V105" s="94" t="n"/>
      <c r="W105" s="94" t="n"/>
      <c r="X105" s="94" t="n"/>
      <c r="Y105" s="94" t="n"/>
      <c r="Z105" s="60" t="n"/>
      <c r="AA105" s="60" t="n"/>
      <c r="AB105" s="94" t="n"/>
      <c r="AC105" s="94" t="n"/>
      <c r="AD105" s="94" t="n"/>
      <c r="AE105" s="94" t="n"/>
      <c r="AF105" s="94" t="n"/>
      <c r="AG105" s="60" t="n"/>
      <c r="AH105" s="60" t="n"/>
      <c r="AI105" s="61" t="n"/>
      <c r="AJ105" s="62" t="n"/>
      <c r="AK105" s="63" t="n"/>
      <c r="AL105" s="60" t="n"/>
      <c r="AM105" s="60" t="n"/>
      <c r="AN105" s="64" t="n"/>
      <c r="AO105" s="64" t="n"/>
      <c r="AP105" s="64" t="n"/>
      <c r="AQ105" s="64" t="n"/>
      <c r="AR105" s="64" t="n"/>
      <c r="AS105" s="64" t="n"/>
      <c r="AT105" s="64" t="n"/>
      <c r="AU105" s="64" t="n"/>
      <c r="AV105" s="64" t="n"/>
      <c r="AW105" s="65" t="n"/>
      <c r="AX105" s="66" t="n"/>
      <c r="AY105" s="455" t="n"/>
      <c r="AZ105" s="67" t="n"/>
      <c r="BA105" s="66" t="n"/>
      <c r="BB105" s="66" t="n">
        <v>0.1</v>
      </c>
      <c r="BC105" s="66" t="n">
        <v>1.6</v>
      </c>
      <c r="BD105" s="66" t="n">
        <v>6.5</v>
      </c>
      <c r="BE105" s="66" t="n">
        <v>198.3</v>
      </c>
      <c r="BF105" s="24" t="inlineStr">
        <is>
          <t>الكترولوكس</t>
        </is>
      </c>
      <c r="BG105" s="68" t="inlineStr">
        <is>
          <t>القاهرة للصناعات المغذية غسالات</t>
        </is>
      </c>
      <c r="BH105" s="68" t="inlineStr">
        <is>
          <t>VOS0445</t>
        </is>
      </c>
      <c r="BI105" s="68" t="n"/>
      <c r="BJ105" s="68" t="n"/>
      <c r="BK105" s="68" t="n"/>
      <c r="BL105" s="68" t="n"/>
      <c r="BM105" s="68" t="n"/>
      <c r="BN105" s="68" t="n"/>
      <c r="BO105" s="68" t="n"/>
      <c r="BP105" s="68" t="n"/>
      <c r="BQ105" s="68" t="n"/>
      <c r="BR105" s="68" t="n"/>
      <c r="BS105" s="68" t="n"/>
      <c r="BT105" s="68" t="n"/>
      <c r="BU105" s="68" t="n"/>
      <c r="BV105" s="68" t="n"/>
      <c r="BW105" s="68" t="n"/>
      <c r="BX105" s="68" t="n"/>
      <c r="BY105" s="68" t="n"/>
      <c r="BZ105" s="68" t="n"/>
      <c r="CA105" s="68" t="n"/>
      <c r="CB105" s="68" t="n"/>
      <c r="CC105" s="68" t="n"/>
      <c r="CD105" s="68" t="n"/>
      <c r="CE105" s="68" t="n"/>
      <c r="CF105" s="68" t="n"/>
      <c r="CG105" s="68" t="n"/>
      <c r="CH105" s="68" t="n"/>
      <c r="CI105" s="68" t="n"/>
      <c r="CJ105" s="68" t="n"/>
      <c r="CK105" s="68" t="n"/>
      <c r="CL105" s="68" t="n"/>
      <c r="CM105" s="68" t="n"/>
      <c r="CN105" s="68" t="n"/>
      <c r="CO105" s="68" t="n"/>
      <c r="CP105" s="68" t="n"/>
      <c r="CQ105" s="68" t="n"/>
      <c r="CR105" s="68" t="n"/>
      <c r="CS105" s="68" t="n"/>
      <c r="CT105" s="68" t="n"/>
      <c r="CU105" s="68" t="n"/>
      <c r="CV105" s="68" t="n"/>
    </row>
    <row r="106" ht="31.5" customFormat="1" customHeight="1" s="69">
      <c r="A106" s="56" t="n">
        <v>2021</v>
      </c>
      <c r="B106" s="57" t="n">
        <v>2</v>
      </c>
      <c r="C106" s="454" t="n"/>
      <c r="D106" s="57" t="n"/>
      <c r="E106" s="57" t="n"/>
      <c r="F106" s="58" t="n"/>
      <c r="G106" s="59" t="n"/>
      <c r="H106" s="59" t="n"/>
      <c r="I106" s="59" t="n"/>
      <c r="J106" s="59" t="n"/>
      <c r="K106" s="153" t="n"/>
      <c r="L106" s="154" t="n"/>
      <c r="M106" s="155" t="n"/>
      <c r="N106" s="94" t="n"/>
      <c r="O106" s="94" t="n"/>
      <c r="P106" s="94" t="n"/>
      <c r="Q106" s="94" t="n"/>
      <c r="R106" s="94" t="n"/>
      <c r="S106" s="60" t="n"/>
      <c r="T106" s="60" t="n"/>
      <c r="U106" s="94" t="n"/>
      <c r="V106" s="94" t="n"/>
      <c r="W106" s="94" t="n"/>
      <c r="X106" s="94" t="n"/>
      <c r="Y106" s="94" t="n"/>
      <c r="Z106" s="60" t="n"/>
      <c r="AA106" s="60" t="n"/>
      <c r="AB106" s="94" t="n"/>
      <c r="AC106" s="94" t="n"/>
      <c r="AD106" s="94" t="n"/>
      <c r="AE106" s="94" t="n"/>
      <c r="AF106" s="94" t="n"/>
      <c r="AG106" s="60" t="n"/>
      <c r="AH106" s="60" t="n"/>
      <c r="AI106" s="61" t="n"/>
      <c r="AJ106" s="62" t="n"/>
      <c r="AK106" s="63" t="n"/>
      <c r="AL106" s="60" t="n"/>
      <c r="AM106" s="60" t="n"/>
      <c r="AN106" s="64" t="n"/>
      <c r="AO106" s="64" t="n"/>
      <c r="AP106" s="64" t="n"/>
      <c r="AQ106" s="64" t="n"/>
      <c r="AR106" s="64" t="n"/>
      <c r="AS106" s="64" t="n"/>
      <c r="AT106" s="64" t="n"/>
      <c r="AU106" s="64" t="n"/>
      <c r="AV106" s="64" t="n"/>
      <c r="AW106" s="65" t="n"/>
      <c r="AX106" s="66" t="n"/>
      <c r="AY106" s="455" t="n"/>
      <c r="AZ106" s="67" t="n"/>
      <c r="BA106" s="66" t="n">
        <v>1</v>
      </c>
      <c r="BB106" s="66" t="n">
        <v>0.1</v>
      </c>
      <c r="BC106" s="66" t="n">
        <v>22.6</v>
      </c>
      <c r="BD106" s="66" t="n">
        <v>1.7</v>
      </c>
      <c r="BE106" s="66" t="n">
        <v>284.7</v>
      </c>
      <c r="BF106" s="24" t="inlineStr">
        <is>
          <t>اطلانتيك</t>
        </is>
      </c>
      <c r="BG106" s="68" t="inlineStr">
        <is>
          <t>اطلانتيك</t>
        </is>
      </c>
      <c r="BH106" s="68" t="n"/>
      <c r="BI106" s="68" t="n"/>
      <c r="BJ106" s="68" t="n"/>
      <c r="BK106" s="68" t="n"/>
      <c r="BL106" s="68" t="n"/>
      <c r="BM106" s="68" t="n"/>
      <c r="BN106" s="68" t="n"/>
      <c r="BO106" s="68" t="n"/>
      <c r="BP106" s="68" t="n"/>
      <c r="BQ106" s="68" t="n"/>
      <c r="BR106" s="68" t="n"/>
      <c r="BS106" s="68" t="n"/>
      <c r="BT106" s="68" t="n"/>
      <c r="BU106" s="68" t="n"/>
      <c r="BV106" s="68" t="n"/>
      <c r="BW106" s="68" t="n"/>
      <c r="BX106" s="68" t="n"/>
      <c r="BY106" s="68" t="n"/>
      <c r="BZ106" s="68" t="n"/>
      <c r="CA106" s="68" t="n"/>
      <c r="CB106" s="68" t="n"/>
      <c r="CC106" s="68" t="n"/>
      <c r="CD106" s="68" t="n"/>
      <c r="CE106" s="68" t="n"/>
      <c r="CF106" s="68" t="n"/>
      <c r="CG106" s="68" t="n"/>
      <c r="CH106" s="68" t="n"/>
      <c r="CI106" s="68" t="n"/>
      <c r="CJ106" s="68" t="n"/>
      <c r="CK106" s="68" t="n"/>
      <c r="CL106" s="68" t="n"/>
      <c r="CM106" s="68" t="n"/>
      <c r="CN106" s="68" t="n"/>
      <c r="CO106" s="68" t="n"/>
      <c r="CP106" s="68" t="n"/>
      <c r="CQ106" s="68" t="n"/>
      <c r="CR106" s="68" t="n"/>
      <c r="CS106" s="68" t="n"/>
      <c r="CT106" s="68" t="n"/>
      <c r="CU106" s="68" t="n"/>
      <c r="CV106" s="68" t="n"/>
    </row>
    <row r="107" ht="31.5" customFormat="1" customHeight="1" s="69">
      <c r="A107" s="56" t="n">
        <v>2021</v>
      </c>
      <c r="B107" s="57" t="n">
        <v>2</v>
      </c>
      <c r="C107" s="454" t="n"/>
      <c r="D107" s="57" t="n"/>
      <c r="E107" s="57" t="n"/>
      <c r="F107" s="58" t="n"/>
      <c r="G107" s="59" t="n"/>
      <c r="H107" s="59" t="n"/>
      <c r="I107" s="59" t="n"/>
      <c r="J107" s="59" t="n"/>
      <c r="K107" s="153" t="n"/>
      <c r="L107" s="154" t="n"/>
      <c r="M107" s="155" t="n"/>
      <c r="N107" s="94" t="n"/>
      <c r="O107" s="94" t="n"/>
      <c r="P107" s="94" t="n"/>
      <c r="Q107" s="94" t="n"/>
      <c r="R107" s="94" t="n"/>
      <c r="S107" s="60" t="n"/>
      <c r="T107" s="60" t="n"/>
      <c r="U107" s="94" t="n"/>
      <c r="V107" s="94" t="n"/>
      <c r="W107" s="94" t="n"/>
      <c r="X107" s="94" t="n"/>
      <c r="Y107" s="94" t="n"/>
      <c r="Z107" s="60" t="n"/>
      <c r="AA107" s="60" t="n"/>
      <c r="AB107" s="94" t="n"/>
      <c r="AC107" s="94" t="n"/>
      <c r="AD107" s="94" t="n"/>
      <c r="AE107" s="94" t="n"/>
      <c r="AF107" s="94" t="n"/>
      <c r="AG107" s="60" t="n"/>
      <c r="AH107" s="60" t="n"/>
      <c r="AI107" s="61" t="n"/>
      <c r="AJ107" s="62" t="n"/>
      <c r="AK107" s="63" t="n"/>
      <c r="AL107" s="60" t="n"/>
      <c r="AM107" s="60" t="n"/>
      <c r="AN107" s="64" t="n"/>
      <c r="AO107" s="64" t="n"/>
      <c r="AP107" s="64" t="n"/>
      <c r="AQ107" s="64" t="n"/>
      <c r="AR107" s="64" t="n"/>
      <c r="AS107" s="64" t="n"/>
      <c r="AT107" s="64" t="n"/>
      <c r="AU107" s="64" t="n"/>
      <c r="AV107" s="64" t="n"/>
      <c r="AW107" s="65" t="n"/>
      <c r="AX107" s="66" t="n"/>
      <c r="AY107" s="455" t="n"/>
      <c r="AZ107" s="67" t="n"/>
      <c r="BA107" s="66" t="n">
        <v>1</v>
      </c>
      <c r="BB107" s="66" t="n">
        <v>0.1</v>
      </c>
      <c r="BC107" s="66" t="n">
        <v>22.2</v>
      </c>
      <c r="BD107" s="66" t="n">
        <v>1.5</v>
      </c>
      <c r="BE107" s="66" t="n">
        <v>268.1</v>
      </c>
      <c r="BF107" s="24" t="inlineStr">
        <is>
          <t>اطلانتيك</t>
        </is>
      </c>
      <c r="BG107" s="68" t="inlineStr">
        <is>
          <t>اطلانتيك</t>
        </is>
      </c>
      <c r="BH107" s="68" t="n"/>
      <c r="BI107" s="68" t="n"/>
      <c r="BJ107" s="68" t="n"/>
      <c r="BK107" s="68" t="n"/>
      <c r="BL107" s="68" t="n"/>
      <c r="BM107" s="68" t="n"/>
      <c r="BN107" s="68" t="n"/>
      <c r="BO107" s="68" t="n"/>
      <c r="BP107" s="68" t="n"/>
      <c r="BQ107" s="68" t="n"/>
      <c r="BR107" s="68" t="n"/>
      <c r="BS107" s="68" t="n"/>
      <c r="BT107" s="68" t="n"/>
      <c r="BU107" s="68" t="n"/>
      <c r="BV107" s="68" t="n"/>
      <c r="BW107" s="68" t="n"/>
      <c r="BX107" s="68" t="n"/>
      <c r="BY107" s="68" t="n"/>
      <c r="BZ107" s="68" t="n"/>
      <c r="CA107" s="68" t="n"/>
      <c r="CB107" s="68" t="n"/>
      <c r="CC107" s="68" t="n"/>
      <c r="CD107" s="68" t="n"/>
      <c r="CE107" s="68" t="n"/>
      <c r="CF107" s="68" t="n"/>
      <c r="CG107" s="68" t="n"/>
      <c r="CH107" s="68" t="n"/>
      <c r="CI107" s="68" t="n"/>
      <c r="CJ107" s="68" t="n"/>
      <c r="CK107" s="68" t="n"/>
      <c r="CL107" s="68" t="n"/>
      <c r="CM107" s="68" t="n"/>
      <c r="CN107" s="68" t="n"/>
      <c r="CO107" s="68" t="n"/>
      <c r="CP107" s="68" t="n"/>
      <c r="CQ107" s="68" t="n"/>
      <c r="CR107" s="68" t="n"/>
      <c r="CS107" s="68" t="n"/>
      <c r="CT107" s="68" t="n"/>
      <c r="CU107" s="68" t="n"/>
      <c r="CV107" s="68" t="n"/>
    </row>
    <row r="108" ht="31.5" customFormat="1" customHeight="1" s="69">
      <c r="A108" s="56" t="n">
        <v>2021</v>
      </c>
      <c r="B108" s="57" t="n">
        <v>2</v>
      </c>
      <c r="C108" s="454" t="n"/>
      <c r="D108" s="57" t="n"/>
      <c r="E108" s="57" t="n"/>
      <c r="F108" s="58" t="n"/>
      <c r="G108" s="59" t="n"/>
      <c r="H108" s="59" t="n"/>
      <c r="I108" s="59" t="n"/>
      <c r="J108" s="59" t="n"/>
      <c r="K108" s="153" t="n"/>
      <c r="L108" s="154" t="n"/>
      <c r="M108" s="155" t="n"/>
      <c r="N108" s="94" t="n"/>
      <c r="O108" s="94" t="n"/>
      <c r="P108" s="94" t="n"/>
      <c r="Q108" s="94" t="n"/>
      <c r="R108" s="94" t="n"/>
      <c r="S108" s="60" t="n"/>
      <c r="T108" s="60" t="n"/>
      <c r="U108" s="94" t="n"/>
      <c r="V108" s="94" t="n"/>
      <c r="W108" s="94" t="n"/>
      <c r="X108" s="94" t="n"/>
      <c r="Y108" s="94" t="n"/>
      <c r="Z108" s="60" t="n"/>
      <c r="AA108" s="60" t="n"/>
      <c r="AB108" s="94" t="n"/>
      <c r="AC108" s="94" t="n"/>
      <c r="AD108" s="94" t="n"/>
      <c r="AE108" s="94" t="n"/>
      <c r="AF108" s="94" t="n"/>
      <c r="AG108" s="60" t="n"/>
      <c r="AH108" s="60" t="n"/>
      <c r="AI108" s="61" t="n"/>
      <c r="AJ108" s="62" t="n"/>
      <c r="AK108" s="63" t="n"/>
      <c r="AL108" s="60" t="n"/>
      <c r="AM108" s="60" t="n"/>
      <c r="AN108" s="64" t="n"/>
      <c r="AO108" s="64" t="n"/>
      <c r="AP108" s="64" t="n"/>
      <c r="AQ108" s="64" t="n"/>
      <c r="AR108" s="64" t="n"/>
      <c r="AS108" s="64" t="n"/>
      <c r="AT108" s="64" t="n"/>
      <c r="AU108" s="64" t="n"/>
      <c r="AV108" s="64" t="n"/>
      <c r="AW108" s="65" t="n"/>
      <c r="AX108" s="66" t="n"/>
      <c r="AY108" s="455" t="n"/>
      <c r="AZ108" s="67" t="n"/>
      <c r="BA108" s="66" t="n">
        <v>1</v>
      </c>
      <c r="BB108" s="66" t="n">
        <v>0.3</v>
      </c>
      <c r="BC108" s="66" t="n">
        <v>47.1</v>
      </c>
      <c r="BD108" s="66" t="n">
        <v>0.1</v>
      </c>
      <c r="BE108" s="66" t="n">
        <v>19.1</v>
      </c>
      <c r="BF108" s="24" t="inlineStr">
        <is>
          <t>الكترولوكس</t>
        </is>
      </c>
      <c r="BG108" s="68" t="inlineStr">
        <is>
          <t>القاهرة للصناعات المغذية غسالات</t>
        </is>
      </c>
      <c r="BH108" s="68" t="inlineStr">
        <is>
          <t>PDFRP0147</t>
        </is>
      </c>
      <c r="BI108" s="68" t="n"/>
      <c r="BJ108" s="68" t="n"/>
      <c r="BK108" s="68" t="n"/>
      <c r="BL108" s="68" t="n"/>
      <c r="BM108" s="68" t="n"/>
      <c r="BN108" s="68" t="n"/>
      <c r="BO108" s="68" t="n"/>
      <c r="BP108" s="68" t="n"/>
      <c r="BQ108" s="68" t="n"/>
      <c r="BR108" s="68" t="n"/>
      <c r="BS108" s="68" t="n"/>
      <c r="BT108" s="68" t="n"/>
      <c r="BU108" s="68" t="n"/>
      <c r="BV108" s="68" t="n"/>
      <c r="BW108" s="68" t="n"/>
      <c r="BX108" s="68" t="n"/>
      <c r="BY108" s="68" t="n"/>
      <c r="BZ108" s="68" t="n"/>
      <c r="CA108" s="68" t="n"/>
      <c r="CB108" s="68" t="n"/>
      <c r="CC108" s="68" t="n"/>
      <c r="CD108" s="68" t="n"/>
      <c r="CE108" s="68" t="n"/>
      <c r="CF108" s="68" t="n"/>
      <c r="CG108" s="68" t="n"/>
      <c r="CH108" s="68" t="n"/>
      <c r="CI108" s="68" t="n"/>
      <c r="CJ108" s="68" t="n"/>
      <c r="CK108" s="68" t="n"/>
      <c r="CL108" s="68" t="n"/>
      <c r="CM108" s="68" t="n"/>
      <c r="CN108" s="68" t="n"/>
      <c r="CO108" s="68" t="n"/>
      <c r="CP108" s="68" t="n"/>
      <c r="CQ108" s="68" t="n"/>
      <c r="CR108" s="68" t="n"/>
      <c r="CS108" s="68" t="n"/>
      <c r="CT108" s="68" t="n"/>
      <c r="CU108" s="68" t="n"/>
      <c r="CV108" s="68" t="n"/>
    </row>
    <row r="109" ht="31.5" customFormat="1" customHeight="1" s="69">
      <c r="A109" s="56" t="n">
        <v>2021</v>
      </c>
      <c r="B109" s="57" t="n">
        <v>2</v>
      </c>
      <c r="C109" s="454" t="n"/>
      <c r="D109" s="57" t="n"/>
      <c r="E109" s="57" t="n"/>
      <c r="F109" s="58" t="n"/>
      <c r="G109" s="59" t="n"/>
      <c r="H109" s="59" t="n"/>
      <c r="I109" s="59" t="n"/>
      <c r="J109" s="59" t="n"/>
      <c r="K109" s="153" t="n"/>
      <c r="L109" s="154" t="n"/>
      <c r="M109" s="155" t="n"/>
      <c r="N109" s="94" t="n"/>
      <c r="O109" s="94" t="n"/>
      <c r="P109" s="94" t="n"/>
      <c r="Q109" s="94" t="n"/>
      <c r="R109" s="94" t="n"/>
      <c r="S109" s="60" t="n"/>
      <c r="T109" s="60" t="n"/>
      <c r="U109" s="94" t="n"/>
      <c r="V109" s="94" t="n"/>
      <c r="W109" s="94" t="n"/>
      <c r="X109" s="94" t="n"/>
      <c r="Y109" s="94" t="n"/>
      <c r="Z109" s="60" t="n"/>
      <c r="AA109" s="60" t="n"/>
      <c r="AB109" s="94" t="n"/>
      <c r="AC109" s="94" t="n"/>
      <c r="AD109" s="94" t="n"/>
      <c r="AE109" s="94" t="n"/>
      <c r="AF109" s="94" t="n"/>
      <c r="AG109" s="60" t="n"/>
      <c r="AH109" s="60" t="n"/>
      <c r="AI109" s="61" t="n"/>
      <c r="AJ109" s="62" t="n"/>
      <c r="AK109" s="63" t="n"/>
      <c r="AL109" s="60" t="n"/>
      <c r="AM109" s="60" t="n"/>
      <c r="AN109" s="64" t="n"/>
      <c r="AO109" s="64" t="n"/>
      <c r="AP109" s="64" t="n"/>
      <c r="AQ109" s="64" t="n"/>
      <c r="AR109" s="64" t="n"/>
      <c r="AS109" s="64" t="n"/>
      <c r="AT109" s="64" t="n"/>
      <c r="AU109" s="64" t="n"/>
      <c r="AV109" s="64" t="n"/>
      <c r="AW109" s="65" t="n"/>
      <c r="AX109" s="66" t="n"/>
      <c r="AY109" s="455" t="n"/>
      <c r="AZ109" s="67" t="n"/>
      <c r="BA109" s="66" t="n">
        <v>1</v>
      </c>
      <c r="BB109" s="66" t="n">
        <v>0.3</v>
      </c>
      <c r="BC109" s="66" t="n">
        <v>47.1</v>
      </c>
      <c r="BD109" s="66" t="n">
        <v>0.1</v>
      </c>
      <c r="BE109" s="66" t="n">
        <v>19.1</v>
      </c>
      <c r="BF109" s="24" t="inlineStr">
        <is>
          <t>الكترولوكس</t>
        </is>
      </c>
      <c r="BG109" s="68" t="inlineStr">
        <is>
          <t>القاهرة للصناعات المغذية غسالات</t>
        </is>
      </c>
      <c r="BH109" s="68" t="inlineStr">
        <is>
          <t>PDFRP0146</t>
        </is>
      </c>
      <c r="BI109" s="68" t="n"/>
      <c r="BJ109" s="68" t="n"/>
      <c r="BK109" s="68" t="n"/>
      <c r="BL109" s="68" t="n"/>
      <c r="BM109" s="68" t="n"/>
      <c r="BN109" s="68" t="n"/>
      <c r="BO109" s="68" t="n"/>
      <c r="BP109" s="68" t="n"/>
      <c r="BQ109" s="68" t="n"/>
      <c r="BR109" s="68" t="n"/>
      <c r="BS109" s="68" t="n"/>
      <c r="BT109" s="68" t="n"/>
      <c r="BU109" s="68" t="n"/>
      <c r="BV109" s="68" t="n"/>
      <c r="BW109" s="68" t="n"/>
      <c r="BX109" s="68" t="n"/>
      <c r="BY109" s="68" t="n"/>
      <c r="BZ109" s="68" t="n"/>
      <c r="CA109" s="68" t="n"/>
      <c r="CB109" s="68" t="n"/>
      <c r="CC109" s="68" t="n"/>
      <c r="CD109" s="68" t="n"/>
      <c r="CE109" s="68" t="n"/>
      <c r="CF109" s="68" t="n"/>
      <c r="CG109" s="68" t="n"/>
      <c r="CH109" s="68" t="n"/>
      <c r="CI109" s="68" t="n"/>
      <c r="CJ109" s="68" t="n"/>
      <c r="CK109" s="68" t="n"/>
      <c r="CL109" s="68" t="n"/>
      <c r="CM109" s="68" t="n"/>
      <c r="CN109" s="68" t="n"/>
      <c r="CO109" s="68" t="n"/>
      <c r="CP109" s="68" t="n"/>
      <c r="CQ109" s="68" t="n"/>
      <c r="CR109" s="68" t="n"/>
      <c r="CS109" s="68" t="n"/>
      <c r="CT109" s="68" t="n"/>
      <c r="CU109" s="68" t="n"/>
      <c r="CV109" s="68" t="n"/>
    </row>
    <row r="110" ht="31.5" customFormat="1" customHeight="1" s="69">
      <c r="A110" s="56" t="n">
        <v>2021</v>
      </c>
      <c r="B110" s="57" t="n">
        <v>2</v>
      </c>
      <c r="C110" s="454" t="n"/>
      <c r="D110" s="57" t="n"/>
      <c r="E110" s="57" t="n"/>
      <c r="F110" s="58" t="n"/>
      <c r="G110" s="59" t="n"/>
      <c r="H110" s="59" t="n"/>
      <c r="I110" s="59" t="n"/>
      <c r="J110" s="59" t="n"/>
      <c r="K110" s="153" t="n"/>
      <c r="L110" s="154" t="n"/>
      <c r="M110" s="155" t="n"/>
      <c r="N110" s="94" t="n"/>
      <c r="O110" s="94" t="n"/>
      <c r="P110" s="94" t="n"/>
      <c r="Q110" s="94" t="n"/>
      <c r="R110" s="94" t="n"/>
      <c r="S110" s="60" t="n"/>
      <c r="T110" s="60" t="n"/>
      <c r="U110" s="94" t="n"/>
      <c r="V110" s="94" t="n"/>
      <c r="W110" s="94" t="n"/>
      <c r="X110" s="94" t="n"/>
      <c r="Y110" s="94" t="n"/>
      <c r="Z110" s="60" t="n"/>
      <c r="AA110" s="60" t="n"/>
      <c r="AB110" s="94" t="n"/>
      <c r="AC110" s="94" t="n"/>
      <c r="AD110" s="94" t="n"/>
      <c r="AE110" s="94" t="n"/>
      <c r="AF110" s="94" t="n"/>
      <c r="AG110" s="60" t="n"/>
      <c r="AH110" s="60" t="n"/>
      <c r="AI110" s="61" t="n"/>
      <c r="AJ110" s="62" t="n"/>
      <c r="AK110" s="63" t="n"/>
      <c r="AL110" s="60" t="n"/>
      <c r="AM110" s="60" t="n"/>
      <c r="AN110" s="64" t="n"/>
      <c r="AO110" s="64" t="n"/>
      <c r="AP110" s="64" t="n"/>
      <c r="AQ110" s="64" t="n"/>
      <c r="AR110" s="64" t="n"/>
      <c r="AS110" s="64" t="n"/>
      <c r="AT110" s="64" t="n"/>
      <c r="AU110" s="64" t="n"/>
      <c r="AV110" s="64" t="n"/>
      <c r="AW110" s="65" t="n"/>
      <c r="AX110" s="66" t="n"/>
      <c r="AY110" s="455" t="n"/>
      <c r="AZ110" s="67" t="n"/>
      <c r="BA110" s="66" t="n">
        <v>1</v>
      </c>
      <c r="BB110" s="66" t="n">
        <v>0.3</v>
      </c>
      <c r="BC110" s="66" t="n">
        <v>47.1</v>
      </c>
      <c r="BD110" s="66" t="n">
        <v>0.1</v>
      </c>
      <c r="BE110" s="66" t="n">
        <v>19.1</v>
      </c>
      <c r="BF110" s="24" t="inlineStr">
        <is>
          <t>الكترولوكس</t>
        </is>
      </c>
      <c r="BG110" s="68" t="inlineStr">
        <is>
          <t>القاهرة للصناعات المغذية غسالات</t>
        </is>
      </c>
      <c r="BH110" s="68" t="inlineStr">
        <is>
          <t>PDFRP0142</t>
        </is>
      </c>
      <c r="BI110" s="68" t="n"/>
      <c r="BJ110" s="68" t="n"/>
      <c r="BK110" s="68" t="n"/>
      <c r="BL110" s="68" t="n"/>
      <c r="BM110" s="68" t="n"/>
      <c r="BN110" s="68" t="n"/>
      <c r="BO110" s="68" t="n"/>
      <c r="BP110" s="68" t="n"/>
      <c r="BQ110" s="68" t="n"/>
      <c r="BR110" s="68" t="n"/>
      <c r="BS110" s="68" t="n"/>
      <c r="BT110" s="68" t="n"/>
      <c r="BU110" s="68" t="n"/>
      <c r="BV110" s="68" t="n"/>
      <c r="BW110" s="68" t="n"/>
      <c r="BX110" s="68" t="n"/>
      <c r="BY110" s="68" t="n"/>
      <c r="BZ110" s="68" t="n"/>
      <c r="CA110" s="68" t="n"/>
      <c r="CB110" s="68" t="n"/>
      <c r="CC110" s="68" t="n"/>
      <c r="CD110" s="68" t="n"/>
      <c r="CE110" s="68" t="n"/>
      <c r="CF110" s="68" t="n"/>
      <c r="CG110" s="68" t="n"/>
      <c r="CH110" s="68" t="n"/>
      <c r="CI110" s="68" t="n"/>
      <c r="CJ110" s="68" t="n"/>
      <c r="CK110" s="68" t="n"/>
      <c r="CL110" s="68" t="n"/>
      <c r="CM110" s="68" t="n"/>
      <c r="CN110" s="68" t="n"/>
      <c r="CO110" s="68" t="n"/>
      <c r="CP110" s="68" t="n"/>
      <c r="CQ110" s="68" t="n"/>
      <c r="CR110" s="68" t="n"/>
      <c r="CS110" s="68" t="n"/>
      <c r="CT110" s="68" t="n"/>
      <c r="CU110" s="68" t="n"/>
      <c r="CV110" s="68" t="n"/>
    </row>
    <row r="111" ht="31.5" customFormat="1" customHeight="1" s="69">
      <c r="A111" s="56" t="n">
        <v>2021</v>
      </c>
      <c r="B111" s="57" t="n">
        <v>2</v>
      </c>
      <c r="C111" s="454" t="n"/>
      <c r="D111" s="57" t="n"/>
      <c r="E111" s="57" t="n"/>
      <c r="F111" s="58" t="n"/>
      <c r="G111" s="59" t="n"/>
      <c r="H111" s="59" t="n"/>
      <c r="I111" s="59" t="n"/>
      <c r="J111" s="59" t="n"/>
      <c r="K111" s="153" t="n"/>
      <c r="L111" s="154" t="n"/>
      <c r="M111" s="155" t="n"/>
      <c r="N111" s="94" t="n"/>
      <c r="O111" s="94" t="n"/>
      <c r="P111" s="94" t="n"/>
      <c r="Q111" s="94" t="n"/>
      <c r="R111" s="94" t="n"/>
      <c r="S111" s="60" t="n"/>
      <c r="T111" s="60" t="n"/>
      <c r="U111" s="94" t="n"/>
      <c r="V111" s="94" t="n"/>
      <c r="W111" s="94" t="n"/>
      <c r="X111" s="94" t="n"/>
      <c r="Y111" s="94" t="n"/>
      <c r="Z111" s="60" t="n"/>
      <c r="AA111" s="60" t="n"/>
      <c r="AB111" s="94" t="n"/>
      <c r="AC111" s="94" t="n"/>
      <c r="AD111" s="94" t="n"/>
      <c r="AE111" s="94" t="n"/>
      <c r="AF111" s="94" t="n"/>
      <c r="AG111" s="60" t="n"/>
      <c r="AH111" s="60" t="n"/>
      <c r="AI111" s="61" t="n"/>
      <c r="AJ111" s="62" t="n"/>
      <c r="AK111" s="63" t="n"/>
      <c r="AL111" s="60" t="n"/>
      <c r="AM111" s="60" t="n"/>
      <c r="AN111" s="64" t="n"/>
      <c r="AO111" s="64" t="n"/>
      <c r="AP111" s="64" t="n"/>
      <c r="AQ111" s="64" t="n"/>
      <c r="AR111" s="64" t="n"/>
      <c r="AS111" s="64" t="n"/>
      <c r="AT111" s="64" t="n"/>
      <c r="AU111" s="64" t="n"/>
      <c r="AV111" s="64" t="n"/>
      <c r="AW111" s="65" t="n"/>
      <c r="AX111" s="66" t="n"/>
      <c r="AY111" s="455" t="n"/>
      <c r="AZ111" s="67" t="n"/>
      <c r="BA111" s="66" t="n">
        <v>1</v>
      </c>
      <c r="BB111" s="66" t="n">
        <v>0.3</v>
      </c>
      <c r="BC111" s="66" t="n">
        <v>47.1</v>
      </c>
      <c r="BD111" s="66" t="n">
        <v>0.1</v>
      </c>
      <c r="BE111" s="66" t="n">
        <v>19.1</v>
      </c>
      <c r="BF111" s="24" t="inlineStr">
        <is>
          <t>الكترولوكس</t>
        </is>
      </c>
      <c r="BG111" s="68" t="inlineStr">
        <is>
          <t>القاهرة للصناعات المغذية غسالات</t>
        </is>
      </c>
      <c r="BH111" s="68" t="inlineStr">
        <is>
          <t>PDFRP0143</t>
        </is>
      </c>
      <c r="BI111" s="68" t="n"/>
      <c r="BJ111" s="68" t="n"/>
      <c r="BK111" s="68" t="n"/>
      <c r="BL111" s="68" t="n"/>
      <c r="BM111" s="68" t="n"/>
      <c r="BN111" s="68" t="n"/>
      <c r="BO111" s="68" t="n"/>
      <c r="BP111" s="68" t="n"/>
      <c r="BQ111" s="68" t="n"/>
      <c r="BR111" s="68" t="n"/>
      <c r="BS111" s="68" t="n"/>
      <c r="BT111" s="68" t="n"/>
      <c r="BU111" s="68" t="n"/>
      <c r="BV111" s="68" t="n"/>
      <c r="BW111" s="68" t="n"/>
      <c r="BX111" s="68" t="n"/>
      <c r="BY111" s="68" t="n"/>
      <c r="BZ111" s="68" t="n"/>
      <c r="CA111" s="68" t="n"/>
      <c r="CB111" s="68" t="n"/>
      <c r="CC111" s="68" t="n"/>
      <c r="CD111" s="68" t="n"/>
      <c r="CE111" s="68" t="n"/>
      <c r="CF111" s="68" t="n"/>
      <c r="CG111" s="68" t="n"/>
      <c r="CH111" s="68" t="n"/>
      <c r="CI111" s="68" t="n"/>
      <c r="CJ111" s="68" t="n"/>
      <c r="CK111" s="68" t="n"/>
      <c r="CL111" s="68" t="n"/>
      <c r="CM111" s="68" t="n"/>
      <c r="CN111" s="68" t="n"/>
      <c r="CO111" s="68" t="n"/>
      <c r="CP111" s="68" t="n"/>
      <c r="CQ111" s="68" t="n"/>
      <c r="CR111" s="68" t="n"/>
      <c r="CS111" s="68" t="n"/>
      <c r="CT111" s="68" t="n"/>
      <c r="CU111" s="68" t="n"/>
      <c r="CV111" s="68" t="n"/>
    </row>
    <row r="112" ht="31.5" customFormat="1" customHeight="1" s="69">
      <c r="A112" s="56" t="n">
        <v>2021</v>
      </c>
      <c r="B112" s="57" t="n">
        <v>2</v>
      </c>
      <c r="C112" s="454" t="n"/>
      <c r="D112" s="57" t="n"/>
      <c r="E112" s="57" t="n"/>
      <c r="F112" s="58" t="n"/>
      <c r="G112" s="59" t="n"/>
      <c r="H112" s="59" t="n"/>
      <c r="I112" s="59" t="n"/>
      <c r="J112" s="59" t="n"/>
      <c r="K112" s="153" t="n"/>
      <c r="L112" s="154" t="n"/>
      <c r="M112" s="155" t="n"/>
      <c r="N112" s="94" t="n"/>
      <c r="O112" s="94" t="n"/>
      <c r="P112" s="94" t="n"/>
      <c r="Q112" s="94" t="n"/>
      <c r="R112" s="94" t="n"/>
      <c r="S112" s="60" t="n"/>
      <c r="T112" s="60" t="n"/>
      <c r="U112" s="94" t="n"/>
      <c r="V112" s="94" t="n"/>
      <c r="W112" s="94" t="n"/>
      <c r="X112" s="94" t="n"/>
      <c r="Y112" s="94" t="n"/>
      <c r="Z112" s="60" t="n"/>
      <c r="AA112" s="60" t="n"/>
      <c r="AB112" s="94" t="n"/>
      <c r="AC112" s="94" t="n"/>
      <c r="AD112" s="94" t="n"/>
      <c r="AE112" s="94" t="n"/>
      <c r="AF112" s="94" t="n"/>
      <c r="AG112" s="60" t="n"/>
      <c r="AH112" s="60" t="n"/>
      <c r="AI112" s="61" t="n"/>
      <c r="AJ112" s="62" t="n"/>
      <c r="AK112" s="63" t="n"/>
      <c r="AL112" s="60" t="n"/>
      <c r="AM112" s="60" t="n"/>
      <c r="AN112" s="64" t="n"/>
      <c r="AO112" s="64" t="n"/>
      <c r="AP112" s="64" t="n"/>
      <c r="AQ112" s="64" t="n"/>
      <c r="AR112" s="64" t="n"/>
      <c r="AS112" s="64" t="n"/>
      <c r="AT112" s="64" t="n"/>
      <c r="AU112" s="64" t="n"/>
      <c r="AV112" s="64" t="n"/>
      <c r="AW112" s="65" t="n"/>
      <c r="AX112" s="66" t="n"/>
      <c r="AY112" s="455" t="n"/>
      <c r="AZ112" s="67" t="n"/>
      <c r="BA112" s="66" t="n">
        <v>1</v>
      </c>
      <c r="BB112" s="66" t="n">
        <v>0.1</v>
      </c>
      <c r="BC112" s="66" t="n">
        <v>10.6</v>
      </c>
      <c r="BD112" s="66" t="n">
        <v>0.6</v>
      </c>
      <c r="BE112" s="66" t="n">
        <v>79.5</v>
      </c>
      <c r="BF112" s="24" t="inlineStr">
        <is>
          <t>الكترولوكس</t>
        </is>
      </c>
      <c r="BG112" s="68" t="inlineStr">
        <is>
          <t>القاهرة للصناعات المغذية غسالات</t>
        </is>
      </c>
      <c r="BH112" s="68" t="inlineStr">
        <is>
          <t>PDFRP0144</t>
        </is>
      </c>
      <c r="BI112" s="68" t="n"/>
      <c r="BJ112" s="68" t="n"/>
      <c r="BK112" s="68" t="n"/>
      <c r="BL112" s="68" t="n"/>
      <c r="BM112" s="68" t="n"/>
      <c r="BN112" s="68" t="n"/>
      <c r="BO112" s="68" t="n"/>
      <c r="BP112" s="68" t="n"/>
      <c r="BQ112" s="68" t="n"/>
      <c r="BR112" s="68" t="n"/>
      <c r="BS112" s="68" t="n"/>
      <c r="BT112" s="68" t="n"/>
      <c r="BU112" s="68" t="n"/>
      <c r="BV112" s="68" t="n"/>
      <c r="BW112" s="68" t="n"/>
      <c r="BX112" s="68" t="n"/>
      <c r="BY112" s="68" t="n"/>
      <c r="BZ112" s="68" t="n"/>
      <c r="CA112" s="68" t="n"/>
      <c r="CB112" s="68" t="n"/>
      <c r="CC112" s="68" t="n"/>
      <c r="CD112" s="68" t="n"/>
      <c r="CE112" s="68" t="n"/>
      <c r="CF112" s="68" t="n"/>
      <c r="CG112" s="68" t="n"/>
      <c r="CH112" s="68" t="n"/>
      <c r="CI112" s="68" t="n"/>
      <c r="CJ112" s="68" t="n"/>
      <c r="CK112" s="68" t="n"/>
      <c r="CL112" s="68" t="n"/>
      <c r="CM112" s="68" t="n"/>
      <c r="CN112" s="68" t="n"/>
      <c r="CO112" s="68" t="n"/>
      <c r="CP112" s="68" t="n"/>
      <c r="CQ112" s="68" t="n"/>
      <c r="CR112" s="68" t="n"/>
      <c r="CS112" s="68" t="n"/>
      <c r="CT112" s="68" t="n"/>
      <c r="CU112" s="68" t="n"/>
      <c r="CV112" s="68" t="n"/>
    </row>
    <row r="113" ht="31.5" customFormat="1" customHeight="1" s="69">
      <c r="A113" s="56" t="n">
        <v>2021</v>
      </c>
      <c r="B113" s="57" t="n">
        <v>2</v>
      </c>
      <c r="C113" s="454" t="n"/>
      <c r="D113" s="57" t="n"/>
      <c r="E113" s="57" t="n"/>
      <c r="F113" s="58" t="n"/>
      <c r="G113" s="59" t="n"/>
      <c r="H113" s="59" t="n"/>
      <c r="I113" s="59" t="n"/>
      <c r="J113" s="59" t="n"/>
      <c r="K113" s="153" t="n"/>
      <c r="L113" s="154" t="n"/>
      <c r="M113" s="155" t="n"/>
      <c r="N113" s="94" t="n"/>
      <c r="O113" s="94" t="n"/>
      <c r="P113" s="94" t="n"/>
      <c r="Q113" s="94" t="n"/>
      <c r="R113" s="94" t="n"/>
      <c r="S113" s="60" t="n"/>
      <c r="T113" s="60" t="n"/>
      <c r="U113" s="94" t="n"/>
      <c r="V113" s="94" t="n"/>
      <c r="W113" s="94" t="n"/>
      <c r="X113" s="94" t="n"/>
      <c r="Y113" s="94" t="n"/>
      <c r="Z113" s="60" t="n"/>
      <c r="AA113" s="60" t="n"/>
      <c r="AB113" s="94" t="n"/>
      <c r="AC113" s="94" t="n"/>
      <c r="AD113" s="94" t="n"/>
      <c r="AE113" s="94" t="n"/>
      <c r="AF113" s="94" t="n"/>
      <c r="AG113" s="60" t="n"/>
      <c r="AH113" s="60" t="n"/>
      <c r="AI113" s="61" t="n"/>
      <c r="AJ113" s="62" t="n"/>
      <c r="AK113" s="63" t="n"/>
      <c r="AL113" s="60" t="n"/>
      <c r="AM113" s="60" t="n"/>
      <c r="AN113" s="64" t="n"/>
      <c r="AO113" s="64" t="n"/>
      <c r="AP113" s="64" t="n"/>
      <c r="AQ113" s="64" t="n"/>
      <c r="AR113" s="64" t="n"/>
      <c r="AS113" s="64" t="n"/>
      <c r="AT113" s="64" t="n"/>
      <c r="AU113" s="64" t="n"/>
      <c r="AV113" s="64" t="n"/>
      <c r="AW113" s="65" t="n"/>
      <c r="AX113" s="66" t="n"/>
      <c r="AY113" s="455" t="n"/>
      <c r="AZ113" s="67" t="n"/>
      <c r="BA113" s="66" t="n"/>
      <c r="BB113" s="66" t="n"/>
      <c r="BC113" s="66" t="n"/>
      <c r="BD113" s="66" t="n"/>
      <c r="BE113" s="66" t="n"/>
      <c r="BF113" s="24" t="inlineStr">
        <is>
          <t>الكترولوكس</t>
        </is>
      </c>
      <c r="BG113" s="68" t="inlineStr">
        <is>
          <t>القاهرة للصناعات المغذية غسالات</t>
        </is>
      </c>
      <c r="BH113" s="68" t="inlineStr">
        <is>
          <t>PDFRP0145</t>
        </is>
      </c>
      <c r="BI113" s="68" t="n"/>
      <c r="BJ113" s="68" t="n"/>
      <c r="BK113" s="68" t="n"/>
      <c r="BL113" s="68" t="n"/>
      <c r="BM113" s="68" t="n"/>
      <c r="BN113" s="68" t="n"/>
      <c r="BO113" s="68" t="n"/>
      <c r="BP113" s="68" t="n"/>
      <c r="BQ113" s="68" t="n"/>
      <c r="BR113" s="68" t="n"/>
      <c r="BS113" s="68" t="n"/>
      <c r="BT113" s="68" t="n"/>
      <c r="BU113" s="68" t="n"/>
      <c r="BV113" s="68" t="n"/>
      <c r="BW113" s="68" t="n"/>
      <c r="BX113" s="68" t="n"/>
      <c r="BY113" s="68" t="n"/>
      <c r="BZ113" s="68" t="n"/>
      <c r="CA113" s="68" t="n"/>
      <c r="CB113" s="68" t="n"/>
      <c r="CC113" s="68" t="n"/>
      <c r="CD113" s="68" t="n"/>
      <c r="CE113" s="68" t="n"/>
      <c r="CF113" s="68" t="n"/>
      <c r="CG113" s="68" t="n"/>
      <c r="CH113" s="68" t="n"/>
      <c r="CI113" s="68" t="n"/>
      <c r="CJ113" s="68" t="n"/>
      <c r="CK113" s="68" t="n"/>
      <c r="CL113" s="68" t="n"/>
      <c r="CM113" s="68" t="n"/>
      <c r="CN113" s="68" t="n"/>
      <c r="CO113" s="68" t="n"/>
      <c r="CP113" s="68" t="n"/>
      <c r="CQ113" s="68" t="n"/>
      <c r="CR113" s="68" t="n"/>
      <c r="CS113" s="68" t="n"/>
      <c r="CT113" s="68" t="n"/>
      <c r="CU113" s="68" t="n"/>
      <c r="CV113" s="68" t="n"/>
    </row>
    <row r="114" ht="31.5" customFormat="1" customHeight="1" s="69">
      <c r="A114" s="56" t="n">
        <v>2021</v>
      </c>
      <c r="B114" s="57" t="n">
        <v>2</v>
      </c>
      <c r="C114" s="454" t="n"/>
      <c r="D114" s="57" t="n"/>
      <c r="E114" s="57" t="n"/>
      <c r="F114" s="58" t="n"/>
      <c r="G114" s="59" t="n"/>
      <c r="H114" s="59" t="n"/>
      <c r="I114" s="59" t="n"/>
      <c r="J114" s="59" t="n"/>
      <c r="K114" s="153" t="n"/>
      <c r="L114" s="154" t="n"/>
      <c r="M114" s="155" t="n"/>
      <c r="N114" s="94" t="n"/>
      <c r="O114" s="94" t="n"/>
      <c r="P114" s="94" t="n"/>
      <c r="Q114" s="94" t="n"/>
      <c r="R114" s="94" t="n"/>
      <c r="S114" s="60" t="n"/>
      <c r="T114" s="60" t="n"/>
      <c r="U114" s="94" t="n"/>
      <c r="V114" s="94" t="n"/>
      <c r="W114" s="94" t="n"/>
      <c r="X114" s="94" t="n"/>
      <c r="Y114" s="94" t="n"/>
      <c r="Z114" s="60" t="n"/>
      <c r="AA114" s="60" t="n"/>
      <c r="AB114" s="94" t="n"/>
      <c r="AC114" s="94" t="n"/>
      <c r="AD114" s="94" t="n"/>
      <c r="AE114" s="94" t="n"/>
      <c r="AF114" s="94" t="n"/>
      <c r="AG114" s="60" t="n"/>
      <c r="AH114" s="60" t="n"/>
      <c r="AI114" s="61" t="n"/>
      <c r="AJ114" s="62" t="n"/>
      <c r="AK114" s="63" t="n"/>
      <c r="AL114" s="60" t="n"/>
      <c r="AM114" s="60" t="n"/>
      <c r="AN114" s="64" t="n"/>
      <c r="AO114" s="64" t="n"/>
      <c r="AP114" s="64" t="n"/>
      <c r="AQ114" s="64" t="n"/>
      <c r="AR114" s="64" t="n"/>
      <c r="AS114" s="64" t="n"/>
      <c r="AT114" s="64" t="n"/>
      <c r="AU114" s="64" t="n"/>
      <c r="AV114" s="64" t="n"/>
      <c r="AW114" s="65" t="n"/>
      <c r="AX114" s="66" t="n"/>
      <c r="AY114" s="455" t="n"/>
      <c r="AZ114" s="67" t="n"/>
      <c r="BA114" s="66" t="n"/>
      <c r="BB114" s="66" t="n"/>
      <c r="BC114" s="66" t="n">
        <v>0.6</v>
      </c>
      <c r="BD114" s="66" t="n"/>
      <c r="BE114" s="66" t="n"/>
      <c r="BF114" s="24" t="inlineStr">
        <is>
          <t>عملاء متنوعون</t>
        </is>
      </c>
      <c r="BG114" s="68" t="inlineStr">
        <is>
          <t>عملاء متنوعون</t>
        </is>
      </c>
      <c r="BH114" s="68" t="n"/>
      <c r="BI114" s="68" t="n"/>
      <c r="BJ114" s="68" t="n"/>
      <c r="BK114" s="68" t="n"/>
      <c r="BL114" s="68" t="n"/>
      <c r="BM114" s="68" t="n"/>
      <c r="BN114" s="68" t="n"/>
      <c r="BO114" s="68" t="n"/>
      <c r="BP114" s="68" t="n"/>
      <c r="BQ114" s="68" t="n"/>
      <c r="BR114" s="68" t="n"/>
      <c r="BS114" s="68" t="n"/>
      <c r="BT114" s="68" t="n"/>
      <c r="BU114" s="68" t="n"/>
      <c r="BV114" s="68" t="n"/>
      <c r="BW114" s="68" t="n"/>
      <c r="BX114" s="68" t="n"/>
      <c r="BY114" s="68" t="n"/>
      <c r="BZ114" s="68" t="n"/>
      <c r="CA114" s="68" t="n"/>
      <c r="CB114" s="68" t="n"/>
      <c r="CC114" s="68" t="n"/>
      <c r="CD114" s="68" t="n"/>
      <c r="CE114" s="68" t="n"/>
      <c r="CF114" s="68" t="n"/>
      <c r="CG114" s="68" t="n"/>
      <c r="CH114" s="68" t="n"/>
      <c r="CI114" s="68" t="n"/>
      <c r="CJ114" s="68" t="n"/>
      <c r="CK114" s="68" t="n"/>
      <c r="CL114" s="68" t="n"/>
      <c r="CM114" s="68" t="n"/>
      <c r="CN114" s="68" t="n"/>
      <c r="CO114" s="68" t="n"/>
      <c r="CP114" s="68" t="n"/>
      <c r="CQ114" s="68" t="n"/>
      <c r="CR114" s="68" t="n"/>
      <c r="CS114" s="68" t="n"/>
      <c r="CT114" s="68" t="n"/>
      <c r="CU114" s="68" t="n"/>
      <c r="CV114" s="68" t="n"/>
    </row>
    <row r="115" ht="31.5" customFormat="1" customHeight="1" s="69">
      <c r="A115" s="56" t="n">
        <v>2021</v>
      </c>
      <c r="B115" s="57" t="n">
        <v>2</v>
      </c>
      <c r="C115" s="454" t="n"/>
      <c r="D115" s="57" t="n"/>
      <c r="E115" s="57" t="n"/>
      <c r="F115" s="58" t="n"/>
      <c r="G115" s="59" t="n"/>
      <c r="H115" s="59" t="n"/>
      <c r="I115" s="59" t="n"/>
      <c r="J115" s="59" t="n"/>
      <c r="K115" s="153" t="n"/>
      <c r="L115" s="154" t="n"/>
      <c r="M115" s="155" t="n"/>
      <c r="N115" s="94" t="n"/>
      <c r="O115" s="94" t="n"/>
      <c r="P115" s="94" t="n"/>
      <c r="Q115" s="94" t="n"/>
      <c r="R115" s="94" t="n"/>
      <c r="S115" s="60" t="n"/>
      <c r="T115" s="60" t="n"/>
      <c r="U115" s="94" t="n"/>
      <c r="V115" s="94" t="n"/>
      <c r="W115" s="94" t="n"/>
      <c r="X115" s="94" t="n"/>
      <c r="Y115" s="94" t="n"/>
      <c r="Z115" s="60" t="n"/>
      <c r="AA115" s="60" t="n"/>
      <c r="AB115" s="94" t="n"/>
      <c r="AC115" s="94" t="n"/>
      <c r="AD115" s="94" t="n"/>
      <c r="AE115" s="94" t="n"/>
      <c r="AF115" s="94" t="n"/>
      <c r="AG115" s="60" t="n"/>
      <c r="AH115" s="60" t="n"/>
      <c r="AI115" s="61" t="n"/>
      <c r="AJ115" s="62" t="n"/>
      <c r="AK115" s="63" t="n"/>
      <c r="AL115" s="60" t="n"/>
      <c r="AM115" s="60" t="n"/>
      <c r="AN115" s="64" t="n"/>
      <c r="AO115" s="64" t="n"/>
      <c r="AP115" s="64" t="n"/>
      <c r="AQ115" s="64" t="n"/>
      <c r="AR115" s="64" t="n"/>
      <c r="AS115" s="64" t="n"/>
      <c r="AT115" s="64" t="n"/>
      <c r="AU115" s="64" t="n"/>
      <c r="AV115" s="64" t="n"/>
      <c r="AW115" s="65" t="n"/>
      <c r="AX115" s="66" t="n"/>
      <c r="AY115" s="455" t="n"/>
      <c r="AZ115" s="67" t="n"/>
      <c r="BA115" s="66" t="n">
        <v>1</v>
      </c>
      <c r="BB115" s="66" t="n">
        <v>0.2</v>
      </c>
      <c r="BC115" s="66" t="n">
        <v>14.5</v>
      </c>
      <c r="BD115" s="66" t="n">
        <v>0.1</v>
      </c>
      <c r="BE115" s="66" t="n">
        <v>11.2</v>
      </c>
      <c r="BF115" s="24" t="inlineStr">
        <is>
          <t>الكترولوكس</t>
        </is>
      </c>
      <c r="BG115" s="68" t="inlineStr">
        <is>
          <t>القاهرة للصناعات المغذية غسالات</t>
        </is>
      </c>
      <c r="BH115" s="68" t="inlineStr">
        <is>
          <t>CDFRP2305</t>
        </is>
      </c>
      <c r="BI115" s="68" t="n"/>
      <c r="BJ115" s="68" t="n"/>
      <c r="BK115" s="68" t="n"/>
      <c r="BL115" s="68" t="n"/>
      <c r="BM115" s="68" t="n"/>
      <c r="BN115" s="68" t="n"/>
      <c r="BO115" s="68" t="n"/>
      <c r="BP115" s="68" t="n"/>
      <c r="BQ115" s="68" t="n"/>
      <c r="BR115" s="68" t="n"/>
      <c r="BS115" s="68" t="n"/>
      <c r="BT115" s="68" t="n"/>
      <c r="BU115" s="68" t="n"/>
      <c r="BV115" s="68" t="n"/>
      <c r="BW115" s="68" t="n"/>
      <c r="BX115" s="68" t="n"/>
      <c r="BY115" s="68" t="n"/>
      <c r="BZ115" s="68" t="n"/>
      <c r="CA115" s="68" t="n"/>
      <c r="CB115" s="68" t="n"/>
      <c r="CC115" s="68" t="n"/>
      <c r="CD115" s="68" t="n"/>
      <c r="CE115" s="68" t="n"/>
      <c r="CF115" s="68" t="n"/>
      <c r="CG115" s="68" t="n"/>
      <c r="CH115" s="68" t="n"/>
      <c r="CI115" s="68" t="n"/>
      <c r="CJ115" s="68" t="n"/>
      <c r="CK115" s="68" t="n"/>
      <c r="CL115" s="68" t="n"/>
      <c r="CM115" s="68" t="n"/>
      <c r="CN115" s="68" t="n"/>
      <c r="CO115" s="68" t="n"/>
      <c r="CP115" s="68" t="n"/>
      <c r="CQ115" s="68" t="n"/>
      <c r="CR115" s="68" t="n"/>
      <c r="CS115" s="68" t="n"/>
      <c r="CT115" s="68" t="n"/>
      <c r="CU115" s="68" t="n"/>
      <c r="CV115" s="68" t="n"/>
    </row>
    <row r="116" ht="31.5" customFormat="1" customHeight="1" s="69">
      <c r="A116" s="56" t="n">
        <v>2021</v>
      </c>
      <c r="B116" s="57" t="n">
        <v>2</v>
      </c>
      <c r="C116" s="454" t="n"/>
      <c r="D116" s="57" t="n"/>
      <c r="E116" s="57" t="n"/>
      <c r="F116" s="58" t="n"/>
      <c r="G116" s="59" t="n"/>
      <c r="H116" s="59" t="n"/>
      <c r="I116" s="59" t="n"/>
      <c r="J116" s="59" t="n"/>
      <c r="K116" s="153" t="n"/>
      <c r="L116" s="154" t="n"/>
      <c r="M116" s="155" t="n"/>
      <c r="N116" s="94" t="n"/>
      <c r="O116" s="94" t="n"/>
      <c r="P116" s="94" t="n"/>
      <c r="Q116" s="94" t="n"/>
      <c r="R116" s="94" t="n"/>
      <c r="S116" s="60" t="n"/>
      <c r="T116" s="60" t="n"/>
      <c r="U116" s="94" t="n"/>
      <c r="V116" s="94" t="n"/>
      <c r="W116" s="94" t="n"/>
      <c r="X116" s="94" t="n"/>
      <c r="Y116" s="94" t="n"/>
      <c r="Z116" s="60" t="n"/>
      <c r="AA116" s="60" t="n"/>
      <c r="AB116" s="94" t="n"/>
      <c r="AC116" s="94" t="n"/>
      <c r="AD116" s="94" t="n"/>
      <c r="AE116" s="94" t="n"/>
      <c r="AF116" s="94" t="n"/>
      <c r="AG116" s="60" t="n"/>
      <c r="AH116" s="60" t="n"/>
      <c r="AI116" s="61" t="n"/>
      <c r="AJ116" s="62" t="n"/>
      <c r="AK116" s="63" t="n"/>
      <c r="AL116" s="60" t="n"/>
      <c r="AM116" s="60" t="n"/>
      <c r="AN116" s="64" t="n"/>
      <c r="AO116" s="64" t="n"/>
      <c r="AP116" s="64" t="n"/>
      <c r="AQ116" s="64" t="n"/>
      <c r="AR116" s="64" t="n"/>
      <c r="AS116" s="64" t="n"/>
      <c r="AT116" s="64" t="n"/>
      <c r="AU116" s="64" t="n"/>
      <c r="AV116" s="64" t="n"/>
      <c r="AW116" s="65" t="n"/>
      <c r="AX116" s="66" t="n"/>
      <c r="AY116" s="455" t="n"/>
      <c r="AZ116" s="67" t="n"/>
      <c r="BA116" s="66" t="n"/>
      <c r="BB116" s="66" t="n">
        <v>0</v>
      </c>
      <c r="BC116" s="66" t="n">
        <v>2.6</v>
      </c>
      <c r="BD116" s="66" t="n">
        <v>1.2</v>
      </c>
      <c r="BE116" s="66" t="n">
        <v>74.7</v>
      </c>
      <c r="BF116" s="24" t="inlineStr">
        <is>
          <t>الكترولوكس</t>
        </is>
      </c>
      <c r="BG116" s="68" t="inlineStr">
        <is>
          <t>القاهرة للصناعات المغذية غسالات</t>
        </is>
      </c>
      <c r="BH116" s="68" t="inlineStr">
        <is>
          <t>CDFRP2306</t>
        </is>
      </c>
      <c r="BI116" s="68" t="n"/>
      <c r="BJ116" s="68" t="n"/>
      <c r="BK116" s="68" t="n"/>
      <c r="BL116" s="68" t="n"/>
      <c r="BM116" s="68" t="n"/>
      <c r="BN116" s="68" t="n"/>
      <c r="BO116" s="68" t="n"/>
      <c r="BP116" s="68" t="n"/>
      <c r="BQ116" s="68" t="n"/>
      <c r="BR116" s="68" t="n"/>
      <c r="BS116" s="68" t="n"/>
      <c r="BT116" s="68" t="n"/>
      <c r="BU116" s="68" t="n"/>
      <c r="BV116" s="68" t="n"/>
      <c r="BW116" s="68" t="n"/>
      <c r="BX116" s="68" t="n"/>
      <c r="BY116" s="68" t="n"/>
      <c r="BZ116" s="68" t="n"/>
      <c r="CA116" s="68" t="n"/>
      <c r="CB116" s="68" t="n"/>
      <c r="CC116" s="68" t="n"/>
      <c r="CD116" s="68" t="n"/>
      <c r="CE116" s="68" t="n"/>
      <c r="CF116" s="68" t="n"/>
      <c r="CG116" s="68" t="n"/>
      <c r="CH116" s="68" t="n"/>
      <c r="CI116" s="68" t="n"/>
      <c r="CJ116" s="68" t="n"/>
      <c r="CK116" s="68" t="n"/>
      <c r="CL116" s="68" t="n"/>
      <c r="CM116" s="68" t="n"/>
      <c r="CN116" s="68" t="n"/>
      <c r="CO116" s="68" t="n"/>
      <c r="CP116" s="68" t="n"/>
      <c r="CQ116" s="68" t="n"/>
      <c r="CR116" s="68" t="n"/>
      <c r="CS116" s="68" t="n"/>
      <c r="CT116" s="68" t="n"/>
      <c r="CU116" s="68" t="n"/>
      <c r="CV116" s="68" t="n"/>
    </row>
    <row r="117" ht="31.5" customFormat="1" customHeight="1" s="69">
      <c r="A117" s="56" t="n">
        <v>2021</v>
      </c>
      <c r="B117" s="57" t="n">
        <v>2</v>
      </c>
      <c r="C117" s="454" t="n"/>
      <c r="D117" s="57" t="n"/>
      <c r="E117" s="57" t="n"/>
      <c r="F117" s="58" t="n"/>
      <c r="G117" s="59" t="n"/>
      <c r="H117" s="59" t="n"/>
      <c r="I117" s="59" t="n"/>
      <c r="J117" s="59" t="n"/>
      <c r="K117" s="153" t="n"/>
      <c r="L117" s="154" t="n"/>
      <c r="M117" s="155" t="n"/>
      <c r="N117" s="94" t="n"/>
      <c r="O117" s="94" t="n"/>
      <c r="P117" s="94" t="n"/>
      <c r="Q117" s="94" t="n"/>
      <c r="R117" s="94" t="n"/>
      <c r="S117" s="60" t="n"/>
      <c r="T117" s="60" t="n"/>
      <c r="U117" s="94" t="n"/>
      <c r="V117" s="94" t="n"/>
      <c r="W117" s="94" t="n"/>
      <c r="X117" s="94" t="n"/>
      <c r="Y117" s="94" t="n"/>
      <c r="Z117" s="60" t="n"/>
      <c r="AA117" s="60" t="n"/>
      <c r="AB117" s="94" t="n"/>
      <c r="AC117" s="94" t="n"/>
      <c r="AD117" s="94" t="n"/>
      <c r="AE117" s="94" t="n"/>
      <c r="AF117" s="94" t="n"/>
      <c r="AG117" s="60" t="n"/>
      <c r="AH117" s="60" t="n"/>
      <c r="AI117" s="61" t="n"/>
      <c r="AJ117" s="62" t="n"/>
      <c r="AK117" s="63" t="n"/>
      <c r="AL117" s="60" t="n"/>
      <c r="AM117" s="60" t="n"/>
      <c r="AN117" s="64" t="n"/>
      <c r="AO117" s="64" t="n"/>
      <c r="AP117" s="64" t="n"/>
      <c r="AQ117" s="64" t="n"/>
      <c r="AR117" s="64" t="n"/>
      <c r="AS117" s="64" t="n"/>
      <c r="AT117" s="64" t="n"/>
      <c r="AU117" s="64" t="n"/>
      <c r="AV117" s="64" t="n"/>
      <c r="AW117" s="65" t="n"/>
      <c r="AX117" s="66" t="n"/>
      <c r="AY117" s="455" t="n"/>
      <c r="AZ117" s="67" t="n"/>
      <c r="BA117" s="66" t="n">
        <v>1</v>
      </c>
      <c r="BB117" s="66" t="n">
        <v>0</v>
      </c>
      <c r="BC117" s="66" t="n">
        <v>2.6</v>
      </c>
      <c r="BD117" s="66" t="n">
        <v>1.3</v>
      </c>
      <c r="BE117" s="66" t="n">
        <v>84.40000000000001</v>
      </c>
      <c r="BF117" s="24" t="inlineStr">
        <is>
          <t>الكترولوكس</t>
        </is>
      </c>
      <c r="BG117" s="68" t="inlineStr">
        <is>
          <t>القاهرة للصناعات المغذية غسالات</t>
        </is>
      </c>
      <c r="BH117" s="68" t="inlineStr">
        <is>
          <t>CDFRP2308</t>
        </is>
      </c>
      <c r="BI117" s="68" t="n"/>
      <c r="BJ117" s="68" t="n"/>
      <c r="BK117" s="68" t="n"/>
      <c r="BL117" s="68" t="n"/>
      <c r="BM117" s="68" t="n"/>
      <c r="BN117" s="68" t="n"/>
      <c r="BO117" s="68" t="n"/>
      <c r="BP117" s="68" t="n"/>
      <c r="BQ117" s="68" t="n"/>
      <c r="BR117" s="68" t="n"/>
      <c r="BS117" s="68" t="n"/>
      <c r="BT117" s="68" t="n"/>
      <c r="BU117" s="68" t="n"/>
      <c r="BV117" s="68" t="n"/>
      <c r="BW117" s="68" t="n"/>
      <c r="BX117" s="68" t="n"/>
      <c r="BY117" s="68" t="n"/>
      <c r="BZ117" s="68" t="n"/>
      <c r="CA117" s="68" t="n"/>
      <c r="CB117" s="68" t="n"/>
      <c r="CC117" s="68" t="n"/>
      <c r="CD117" s="68" t="n"/>
      <c r="CE117" s="68" t="n"/>
      <c r="CF117" s="68" t="n"/>
      <c r="CG117" s="68" t="n"/>
      <c r="CH117" s="68" t="n"/>
      <c r="CI117" s="68" t="n"/>
      <c r="CJ117" s="68" t="n"/>
      <c r="CK117" s="68" t="n"/>
      <c r="CL117" s="68" t="n"/>
      <c r="CM117" s="68" t="n"/>
      <c r="CN117" s="68" t="n"/>
      <c r="CO117" s="68" t="n"/>
      <c r="CP117" s="68" t="n"/>
      <c r="CQ117" s="68" t="n"/>
      <c r="CR117" s="68" t="n"/>
      <c r="CS117" s="68" t="n"/>
      <c r="CT117" s="68" t="n"/>
      <c r="CU117" s="68" t="n"/>
      <c r="CV117" s="68" t="n"/>
    </row>
    <row r="118" ht="31.5" customFormat="1" customHeight="1" s="69">
      <c r="A118" s="56" t="n">
        <v>2021</v>
      </c>
      <c r="B118" s="57" t="n">
        <v>2</v>
      </c>
      <c r="C118" s="454" t="n"/>
      <c r="D118" s="57" t="n"/>
      <c r="E118" s="57" t="n"/>
      <c r="F118" s="58" t="n"/>
      <c r="G118" s="59" t="n"/>
      <c r="H118" s="59" t="n"/>
      <c r="I118" s="59" t="n"/>
      <c r="J118" s="59" t="n"/>
      <c r="K118" s="153" t="n"/>
      <c r="L118" s="154" t="n"/>
      <c r="M118" s="155" t="n"/>
      <c r="N118" s="94" t="n"/>
      <c r="O118" s="94" t="n"/>
      <c r="P118" s="94" t="n"/>
      <c r="Q118" s="94" t="n"/>
      <c r="R118" s="94" t="n"/>
      <c r="S118" s="60" t="n"/>
      <c r="T118" s="60" t="n"/>
      <c r="U118" s="94" t="n"/>
      <c r="V118" s="94" t="n"/>
      <c r="W118" s="94" t="n"/>
      <c r="X118" s="94" t="n"/>
      <c r="Y118" s="94" t="n"/>
      <c r="Z118" s="60" t="n"/>
      <c r="AA118" s="60" t="n"/>
      <c r="AB118" s="94" t="n"/>
      <c r="AC118" s="94" t="n"/>
      <c r="AD118" s="94" t="n"/>
      <c r="AE118" s="94" t="n"/>
      <c r="AF118" s="94" t="n"/>
      <c r="AG118" s="60" t="n"/>
      <c r="AH118" s="60" t="n"/>
      <c r="AI118" s="61" t="n"/>
      <c r="AJ118" s="62" t="n"/>
      <c r="AK118" s="63" t="n"/>
      <c r="AL118" s="60" t="n"/>
      <c r="AM118" s="60" t="n"/>
      <c r="AN118" s="64" t="n"/>
      <c r="AO118" s="64" t="n"/>
      <c r="AP118" s="64" t="n"/>
      <c r="AQ118" s="64" t="n"/>
      <c r="AR118" s="64" t="n"/>
      <c r="AS118" s="64" t="n"/>
      <c r="AT118" s="64" t="n"/>
      <c r="AU118" s="64" t="n"/>
      <c r="AV118" s="64" t="n"/>
      <c r="AW118" s="65" t="n"/>
      <c r="AX118" s="66" t="n"/>
      <c r="AY118" s="455" t="n"/>
      <c r="AZ118" s="67" t="n"/>
      <c r="BA118" s="66" t="n">
        <v>1</v>
      </c>
      <c r="BB118" s="66" t="n">
        <v>0.3</v>
      </c>
      <c r="BC118" s="66" t="n">
        <v>20.3</v>
      </c>
      <c r="BD118" s="66" t="n">
        <v>0.2</v>
      </c>
      <c r="BE118" s="66" t="n">
        <v>11</v>
      </c>
      <c r="BF118" s="24" t="inlineStr">
        <is>
          <t>الكترولوكس</t>
        </is>
      </c>
      <c r="BG118" s="68" t="inlineStr">
        <is>
          <t>القاهرة للصناعات المغذية غسالات</t>
        </is>
      </c>
      <c r="BH118" s="68" t="inlineStr">
        <is>
          <t>CDFRP2314</t>
        </is>
      </c>
      <c r="BI118" s="68" t="n"/>
      <c r="BJ118" s="68" t="n"/>
      <c r="BK118" s="68" t="n"/>
      <c r="BL118" s="68" t="n"/>
      <c r="BM118" s="68" t="n"/>
      <c r="BN118" s="68" t="n"/>
      <c r="BO118" s="68" t="n"/>
      <c r="BP118" s="68" t="n"/>
      <c r="BQ118" s="68" t="n"/>
      <c r="BR118" s="68" t="n"/>
      <c r="BS118" s="68" t="n"/>
      <c r="BT118" s="68" t="n"/>
      <c r="BU118" s="68" t="n"/>
      <c r="BV118" s="68" t="n"/>
      <c r="BW118" s="68" t="n"/>
      <c r="BX118" s="68" t="n"/>
      <c r="BY118" s="68" t="n"/>
      <c r="BZ118" s="68" t="n"/>
      <c r="CA118" s="68" t="n"/>
      <c r="CB118" s="68" t="n"/>
      <c r="CC118" s="68" t="n"/>
      <c r="CD118" s="68" t="n"/>
      <c r="CE118" s="68" t="n"/>
      <c r="CF118" s="68" t="n"/>
      <c r="CG118" s="68" t="n"/>
      <c r="CH118" s="68" t="n"/>
      <c r="CI118" s="68" t="n"/>
      <c r="CJ118" s="68" t="n"/>
      <c r="CK118" s="68" t="n"/>
      <c r="CL118" s="68" t="n"/>
      <c r="CM118" s="68" t="n"/>
      <c r="CN118" s="68" t="n"/>
      <c r="CO118" s="68" t="n"/>
      <c r="CP118" s="68" t="n"/>
      <c r="CQ118" s="68" t="n"/>
      <c r="CR118" s="68" t="n"/>
      <c r="CS118" s="68" t="n"/>
      <c r="CT118" s="68" t="n"/>
      <c r="CU118" s="68" t="n"/>
      <c r="CV118" s="68" t="n"/>
    </row>
    <row r="119" ht="31.5" customFormat="1" customHeight="1" s="69">
      <c r="A119" s="56" t="n">
        <v>2021</v>
      </c>
      <c r="B119" s="57" t="n">
        <v>2</v>
      </c>
      <c r="C119" s="454" t="n"/>
      <c r="D119" s="57" t="n"/>
      <c r="E119" s="57" t="n"/>
      <c r="F119" s="58" t="n"/>
      <c r="G119" s="59" t="n"/>
      <c r="H119" s="59" t="n"/>
      <c r="I119" s="59" t="n"/>
      <c r="J119" s="59" t="n"/>
      <c r="K119" s="153" t="n"/>
      <c r="L119" s="154" t="n"/>
      <c r="M119" s="155" t="n"/>
      <c r="N119" s="94" t="n"/>
      <c r="O119" s="94" t="n"/>
      <c r="P119" s="94" t="n"/>
      <c r="Q119" s="94" t="n"/>
      <c r="R119" s="94" t="n"/>
      <c r="S119" s="60" t="n"/>
      <c r="T119" s="60" t="n"/>
      <c r="U119" s="94" t="n"/>
      <c r="V119" s="94" t="n"/>
      <c r="W119" s="94" t="n"/>
      <c r="X119" s="94" t="n"/>
      <c r="Y119" s="94" t="n"/>
      <c r="Z119" s="60" t="n"/>
      <c r="AA119" s="60" t="n"/>
      <c r="AB119" s="94" t="n"/>
      <c r="AC119" s="94" t="n"/>
      <c r="AD119" s="94" t="n"/>
      <c r="AE119" s="94" t="n"/>
      <c r="AF119" s="94" t="n"/>
      <c r="AG119" s="60" t="n"/>
      <c r="AH119" s="60" t="n"/>
      <c r="AI119" s="61" t="n"/>
      <c r="AJ119" s="62" t="n"/>
      <c r="AK119" s="63" t="n"/>
      <c r="AL119" s="60" t="n"/>
      <c r="AM119" s="60" t="n"/>
      <c r="AN119" s="64" t="n"/>
      <c r="AO119" s="64" t="n"/>
      <c r="AP119" s="64" t="n"/>
      <c r="AQ119" s="64" t="n"/>
      <c r="AR119" s="64" t="n"/>
      <c r="AS119" s="64" t="n"/>
      <c r="AT119" s="64" t="n"/>
      <c r="AU119" s="64" t="n"/>
      <c r="AV119" s="64" t="n"/>
      <c r="AW119" s="65" t="n"/>
      <c r="AX119" s="66" t="n"/>
      <c r="AY119" s="455" t="n"/>
      <c r="AZ119" s="67" t="n"/>
      <c r="BA119" s="66" t="n">
        <v>1</v>
      </c>
      <c r="BB119" s="66" t="n">
        <v>0</v>
      </c>
      <c r="BC119" s="66" t="n">
        <v>4.2</v>
      </c>
      <c r="BD119" s="66" t="n">
        <v>4.9</v>
      </c>
      <c r="BE119" s="66" t="n">
        <v>569.9</v>
      </c>
      <c r="BF119" s="24" t="inlineStr">
        <is>
          <t>الكترولوكس</t>
        </is>
      </c>
      <c r="BG119" s="68" t="inlineStr">
        <is>
          <t>القاهرة للصناعات المغذية غسالات</t>
        </is>
      </c>
      <c r="BH119" s="68" t="inlineStr">
        <is>
          <t>PDAWP7199</t>
        </is>
      </c>
      <c r="BI119" s="68" t="inlineStr">
        <is>
          <t>دلتا</t>
        </is>
      </c>
      <c r="BJ119" s="68" t="n"/>
      <c r="BK119" s="68" t="n"/>
      <c r="BL119" s="68" t="n"/>
      <c r="BM119" s="68" t="n"/>
      <c r="BN119" s="68" t="n"/>
      <c r="BO119" s="68" t="n"/>
      <c r="BP119" s="68" t="n"/>
      <c r="BQ119" s="68" t="n"/>
      <c r="BR119" s="68" t="n"/>
      <c r="BS119" s="68" t="n"/>
      <c r="BT119" s="68" t="n"/>
      <c r="BU119" s="68" t="n"/>
      <c r="BV119" s="68" t="n"/>
      <c r="BW119" s="68" t="n"/>
      <c r="BX119" s="68" t="n"/>
      <c r="BY119" s="68" t="n"/>
      <c r="BZ119" s="68" t="n"/>
      <c r="CA119" s="68" t="n"/>
      <c r="CB119" s="68" t="n"/>
      <c r="CC119" s="68" t="n"/>
      <c r="CD119" s="68" t="n"/>
      <c r="CE119" s="68" t="n"/>
      <c r="CF119" s="68" t="n"/>
      <c r="CG119" s="68" t="n"/>
      <c r="CH119" s="68" t="n"/>
      <c r="CI119" s="68" t="n"/>
      <c r="CJ119" s="68" t="n"/>
      <c r="CK119" s="68" t="n"/>
      <c r="CL119" s="68" t="n"/>
      <c r="CM119" s="68" t="n"/>
      <c r="CN119" s="68" t="n"/>
      <c r="CO119" s="68" t="n"/>
      <c r="CP119" s="68" t="n"/>
      <c r="CQ119" s="68" t="n"/>
      <c r="CR119" s="68" t="n"/>
      <c r="CS119" s="68" t="n"/>
      <c r="CT119" s="68" t="n"/>
      <c r="CU119" s="68" t="n"/>
      <c r="CV119" s="68" t="n"/>
    </row>
    <row r="120" ht="31.5" customFormat="1" customHeight="1" s="69">
      <c r="A120" s="56" t="n">
        <v>2021</v>
      </c>
      <c r="B120" s="57" t="n">
        <v>2</v>
      </c>
      <c r="C120" s="454" t="n"/>
      <c r="D120" s="57" t="n"/>
      <c r="E120" s="57" t="n"/>
      <c r="F120" s="58" t="n"/>
      <c r="G120" s="59" t="n"/>
      <c r="H120" s="59" t="n"/>
      <c r="I120" s="59" t="n"/>
      <c r="J120" s="59" t="n"/>
      <c r="K120" s="153" t="n"/>
      <c r="L120" s="154" t="n"/>
      <c r="M120" s="155" t="n"/>
      <c r="N120" s="94" t="n"/>
      <c r="O120" s="94" t="n"/>
      <c r="P120" s="94" t="n"/>
      <c r="Q120" s="94" t="n"/>
      <c r="R120" s="94" t="n"/>
      <c r="S120" s="60" t="n"/>
      <c r="T120" s="60" t="n"/>
      <c r="U120" s="94" t="n"/>
      <c r="V120" s="94" t="n"/>
      <c r="W120" s="94" t="n"/>
      <c r="X120" s="94" t="n"/>
      <c r="Y120" s="94" t="n"/>
      <c r="Z120" s="60" t="n"/>
      <c r="AA120" s="60" t="n"/>
      <c r="AB120" s="94" t="n"/>
      <c r="AC120" s="94" t="n"/>
      <c r="AD120" s="94" t="n"/>
      <c r="AE120" s="94" t="n"/>
      <c r="AF120" s="94" t="n"/>
      <c r="AG120" s="60" t="n"/>
      <c r="AH120" s="60" t="n"/>
      <c r="AI120" s="61" t="n"/>
      <c r="AJ120" s="62" t="n"/>
      <c r="AK120" s="63" t="n"/>
      <c r="AL120" s="60" t="n"/>
      <c r="AM120" s="60" t="n"/>
      <c r="AN120" s="64" t="n"/>
      <c r="AO120" s="64" t="n"/>
      <c r="AP120" s="64" t="n"/>
      <c r="AQ120" s="64" t="n"/>
      <c r="AR120" s="64" t="n"/>
      <c r="AS120" s="64" t="n"/>
      <c r="AT120" s="64" t="n"/>
      <c r="AU120" s="64" t="n"/>
      <c r="AV120" s="64" t="n"/>
      <c r="AW120" s="65" t="n"/>
      <c r="AX120" s="66" t="n"/>
      <c r="AY120" s="455" t="n"/>
      <c r="AZ120" s="67" t="n"/>
      <c r="BA120" s="66" t="n">
        <v>1</v>
      </c>
      <c r="BB120" s="66" t="n">
        <v>0.4</v>
      </c>
      <c r="BC120" s="66" t="n">
        <v>25.1</v>
      </c>
      <c r="BD120" s="66" t="n">
        <v>1.3</v>
      </c>
      <c r="BE120" s="66" t="n">
        <v>87.8</v>
      </c>
      <c r="BF120" s="24" t="inlineStr">
        <is>
          <t>الكترولوكس</t>
        </is>
      </c>
      <c r="BG120" s="68" t="inlineStr">
        <is>
          <t>القاهرة للصناعات المغذية غسالات</t>
        </is>
      </c>
      <c r="BH120" s="68" t="inlineStr">
        <is>
          <t>PDAWA6157</t>
        </is>
      </c>
      <c r="BI120" s="68" t="inlineStr">
        <is>
          <t>دلتا</t>
        </is>
      </c>
      <c r="BJ120" s="68" t="n"/>
      <c r="BK120" s="68" t="n"/>
      <c r="BL120" s="68" t="n"/>
      <c r="BM120" s="68" t="n"/>
      <c r="BN120" s="68" t="n"/>
      <c r="BO120" s="68" t="n"/>
      <c r="BP120" s="68" t="n"/>
      <c r="BQ120" s="68" t="n"/>
      <c r="BR120" s="68" t="n"/>
      <c r="BS120" s="68" t="n"/>
      <c r="BT120" s="68" t="n"/>
      <c r="BU120" s="68" t="n"/>
      <c r="BV120" s="68" t="n"/>
      <c r="BW120" s="68" t="n"/>
      <c r="BX120" s="68" t="n"/>
      <c r="BY120" s="68" t="n"/>
      <c r="BZ120" s="68" t="n"/>
      <c r="CA120" s="68" t="n"/>
      <c r="CB120" s="68" t="n"/>
      <c r="CC120" s="68" t="n"/>
      <c r="CD120" s="68" t="n"/>
      <c r="CE120" s="68" t="n"/>
      <c r="CF120" s="68" t="n"/>
      <c r="CG120" s="68" t="n"/>
      <c r="CH120" s="68" t="n"/>
      <c r="CI120" s="68" t="n"/>
      <c r="CJ120" s="68" t="n"/>
      <c r="CK120" s="68" t="n"/>
      <c r="CL120" s="68" t="n"/>
      <c r="CM120" s="68" t="n"/>
      <c r="CN120" s="68" t="n"/>
      <c r="CO120" s="68" t="n"/>
      <c r="CP120" s="68" t="n"/>
      <c r="CQ120" s="68" t="n"/>
      <c r="CR120" s="68" t="n"/>
      <c r="CS120" s="68" t="n"/>
      <c r="CT120" s="68" t="n"/>
      <c r="CU120" s="68" t="n"/>
      <c r="CV120" s="68" t="n"/>
    </row>
    <row r="121" ht="31.5" customFormat="1" customHeight="1" s="69">
      <c r="A121" s="56" t="n">
        <v>2021</v>
      </c>
      <c r="B121" s="57" t="n">
        <v>2</v>
      </c>
      <c r="C121" s="454" t="n"/>
      <c r="D121" s="57" t="n"/>
      <c r="E121" s="57" t="n"/>
      <c r="F121" s="58" t="n"/>
      <c r="G121" s="59" t="n"/>
      <c r="H121" s="59" t="n"/>
      <c r="I121" s="59" t="n"/>
      <c r="J121" s="59" t="n"/>
      <c r="K121" s="153" t="n"/>
      <c r="L121" s="154" t="n"/>
      <c r="M121" s="155" t="n"/>
      <c r="N121" s="94" t="n"/>
      <c r="O121" s="94" t="n"/>
      <c r="P121" s="94" t="n"/>
      <c r="Q121" s="94" t="n"/>
      <c r="R121" s="94" t="n"/>
      <c r="S121" s="60" t="n"/>
      <c r="T121" s="60" t="n"/>
      <c r="U121" s="94" t="n"/>
      <c r="V121" s="94" t="n"/>
      <c r="W121" s="94" t="n"/>
      <c r="X121" s="94" t="n"/>
      <c r="Y121" s="94" t="n"/>
      <c r="Z121" s="60" t="n"/>
      <c r="AA121" s="60" t="n"/>
      <c r="AB121" s="94" t="n"/>
      <c r="AC121" s="94" t="n"/>
      <c r="AD121" s="94" t="n"/>
      <c r="AE121" s="94" t="n"/>
      <c r="AF121" s="94" t="n"/>
      <c r="AG121" s="60" t="n"/>
      <c r="AH121" s="60" t="n"/>
      <c r="AI121" s="61" t="n"/>
      <c r="AJ121" s="62" t="n"/>
      <c r="AK121" s="63" t="n"/>
      <c r="AL121" s="60" t="n"/>
      <c r="AM121" s="60" t="n"/>
      <c r="AN121" s="64" t="n"/>
      <c r="AO121" s="64" t="n"/>
      <c r="AP121" s="64" t="n"/>
      <c r="AQ121" s="64" t="n"/>
      <c r="AR121" s="64" t="n"/>
      <c r="AS121" s="64" t="n"/>
      <c r="AT121" s="64" t="n"/>
      <c r="AU121" s="64" t="n"/>
      <c r="AV121" s="64" t="n"/>
      <c r="AW121" s="65" t="n"/>
      <c r="AX121" s="66" t="n"/>
      <c r="AY121" s="455" t="n"/>
      <c r="AZ121" s="67" t="n"/>
      <c r="BA121" s="66" t="n"/>
      <c r="BB121" s="66" t="n">
        <v>0.4</v>
      </c>
      <c r="BC121" s="66" t="n">
        <v>20.6</v>
      </c>
      <c r="BD121" s="66" t="n">
        <v>0.2</v>
      </c>
      <c r="BE121" s="66" t="n">
        <v>7.6</v>
      </c>
      <c r="BF121" s="24" t="inlineStr">
        <is>
          <t>الكترولوكس</t>
        </is>
      </c>
      <c r="BG121" s="68" t="inlineStr">
        <is>
          <t>القاهرة للصناعات المغذية غسالات</t>
        </is>
      </c>
      <c r="BH121" s="68" t="inlineStr">
        <is>
          <t>CDAWP6039</t>
        </is>
      </c>
      <c r="BI121" s="68" t="inlineStr">
        <is>
          <t>دلتا</t>
        </is>
      </c>
      <c r="BJ121" s="68" t="n"/>
      <c r="BK121" s="68" t="n"/>
      <c r="BL121" s="68" t="n"/>
      <c r="BM121" s="68" t="n"/>
      <c r="BN121" s="68" t="n"/>
      <c r="BO121" s="68" t="n"/>
      <c r="BP121" s="68" t="n"/>
      <c r="BQ121" s="68" t="n"/>
      <c r="BR121" s="68" t="n"/>
      <c r="BS121" s="68" t="n"/>
      <c r="BT121" s="68" t="n"/>
      <c r="BU121" s="68" t="n"/>
      <c r="BV121" s="68" t="n"/>
      <c r="BW121" s="68" t="n"/>
      <c r="BX121" s="68" t="n"/>
      <c r="BY121" s="68" t="n"/>
      <c r="BZ121" s="68" t="n"/>
      <c r="CA121" s="68" t="n"/>
      <c r="CB121" s="68" t="n"/>
      <c r="CC121" s="68" t="n"/>
      <c r="CD121" s="68" t="n"/>
      <c r="CE121" s="68" t="n"/>
      <c r="CF121" s="68" t="n"/>
      <c r="CG121" s="68" t="n"/>
      <c r="CH121" s="68" t="n"/>
      <c r="CI121" s="68" t="n"/>
      <c r="CJ121" s="68" t="n"/>
      <c r="CK121" s="68" t="n"/>
      <c r="CL121" s="68" t="n"/>
      <c r="CM121" s="68" t="n"/>
      <c r="CN121" s="68" t="n"/>
      <c r="CO121" s="68" t="n"/>
      <c r="CP121" s="68" t="n"/>
      <c r="CQ121" s="68" t="n"/>
      <c r="CR121" s="68" t="n"/>
      <c r="CS121" s="68" t="n"/>
      <c r="CT121" s="68" t="n"/>
      <c r="CU121" s="68" t="n"/>
      <c r="CV121" s="68" t="n"/>
    </row>
    <row r="122" ht="31.5" customFormat="1" customHeight="1" s="69">
      <c r="A122" s="56" t="n">
        <v>2021</v>
      </c>
      <c r="B122" s="57" t="n">
        <v>2</v>
      </c>
      <c r="C122" s="454" t="n"/>
      <c r="D122" s="57" t="n"/>
      <c r="E122" s="57" t="n"/>
      <c r="F122" s="58" t="n"/>
      <c r="G122" s="59" t="n"/>
      <c r="H122" s="59" t="n"/>
      <c r="I122" s="59" t="n"/>
      <c r="J122" s="59" t="n"/>
      <c r="K122" s="153" t="n"/>
      <c r="L122" s="154" t="n"/>
      <c r="M122" s="155" t="n"/>
      <c r="N122" s="94" t="n"/>
      <c r="O122" s="94" t="n"/>
      <c r="P122" s="94" t="n"/>
      <c r="Q122" s="94" t="n"/>
      <c r="R122" s="94" t="n"/>
      <c r="S122" s="60" t="n"/>
      <c r="T122" s="60" t="n"/>
      <c r="U122" s="94" t="n"/>
      <c r="V122" s="94" t="n"/>
      <c r="W122" s="94" t="n"/>
      <c r="X122" s="94" t="n"/>
      <c r="Y122" s="94" t="n"/>
      <c r="Z122" s="60" t="n"/>
      <c r="AA122" s="60" t="n"/>
      <c r="AB122" s="94" t="n"/>
      <c r="AC122" s="94" t="n"/>
      <c r="AD122" s="94" t="n"/>
      <c r="AE122" s="94" t="n"/>
      <c r="AF122" s="94" t="n"/>
      <c r="AG122" s="60" t="n"/>
      <c r="AH122" s="60" t="n"/>
      <c r="AI122" s="61" t="n"/>
      <c r="AJ122" s="62" t="n"/>
      <c r="AK122" s="63" t="n"/>
      <c r="AL122" s="60" t="n"/>
      <c r="AM122" s="60" t="n"/>
      <c r="AN122" s="64" t="n"/>
      <c r="AO122" s="64" t="n"/>
      <c r="AP122" s="64" t="n"/>
      <c r="AQ122" s="64" t="n"/>
      <c r="AR122" s="64" t="n"/>
      <c r="AS122" s="64" t="n"/>
      <c r="AT122" s="64" t="n"/>
      <c r="AU122" s="64" t="n"/>
      <c r="AV122" s="64" t="n"/>
      <c r="AW122" s="65" t="n"/>
      <c r="AX122" s="66" t="n"/>
      <c r="AY122" s="455" t="n"/>
      <c r="AZ122" s="67" t="n"/>
      <c r="BA122" s="66" t="n"/>
      <c r="BB122" s="66" t="n"/>
      <c r="BC122" s="66" t="n">
        <v>1.4</v>
      </c>
      <c r="BD122" s="66" t="n"/>
      <c r="BE122" s="66" t="n"/>
      <c r="BF122" s="24" t="inlineStr">
        <is>
          <t>LG</t>
        </is>
      </c>
      <c r="BG122" s="68" t="inlineStr">
        <is>
          <t>HE</t>
        </is>
      </c>
      <c r="BH122" s="68" t="inlineStr">
        <is>
          <t>AGG76599801</t>
        </is>
      </c>
      <c r="BI122" s="68" t="inlineStr">
        <is>
          <t>mmf</t>
        </is>
      </c>
      <c r="BJ122" s="68" t="n"/>
      <c r="BK122" s="68" t="n"/>
      <c r="BL122" s="68" t="n"/>
      <c r="BM122" s="68" t="n"/>
      <c r="BN122" s="68" t="n"/>
      <c r="BO122" s="68" t="n"/>
      <c r="BP122" s="68" t="n"/>
      <c r="BQ122" s="68" t="n"/>
      <c r="BR122" s="68" t="n"/>
      <c r="BS122" s="68" t="n"/>
      <c r="BT122" s="68" t="n"/>
      <c r="BU122" s="68" t="n"/>
      <c r="BV122" s="68" t="n"/>
      <c r="BW122" s="68" t="n"/>
      <c r="BX122" s="68" t="n"/>
      <c r="BY122" s="68" t="n"/>
      <c r="BZ122" s="68" t="n"/>
      <c r="CA122" s="68" t="n"/>
      <c r="CB122" s="68" t="n"/>
      <c r="CC122" s="68" t="n"/>
      <c r="CD122" s="68" t="n"/>
      <c r="CE122" s="68" t="n"/>
      <c r="CF122" s="68" t="n"/>
      <c r="CG122" s="68" t="n"/>
      <c r="CH122" s="68" t="n"/>
      <c r="CI122" s="68" t="n"/>
      <c r="CJ122" s="68" t="n"/>
      <c r="CK122" s="68" t="n"/>
      <c r="CL122" s="68" t="n"/>
      <c r="CM122" s="68" t="n"/>
      <c r="CN122" s="68" t="n"/>
      <c r="CO122" s="68" t="n"/>
      <c r="CP122" s="68" t="n"/>
      <c r="CQ122" s="68" t="n"/>
      <c r="CR122" s="68" t="n"/>
      <c r="CS122" s="68" t="n"/>
      <c r="CT122" s="68" t="n"/>
      <c r="CU122" s="68" t="n"/>
      <c r="CV122" s="68" t="n"/>
    </row>
    <row r="123" ht="31.5" customFormat="1" customHeight="1" s="69">
      <c r="A123" s="56" t="n">
        <v>2021</v>
      </c>
      <c r="B123" s="57" t="n">
        <v>2</v>
      </c>
      <c r="C123" s="454" t="n"/>
      <c r="D123" s="57" t="n"/>
      <c r="E123" s="57" t="n"/>
      <c r="F123" s="58" t="n"/>
      <c r="G123" s="59" t="n"/>
      <c r="H123" s="59" t="n"/>
      <c r="I123" s="59" t="n"/>
      <c r="J123" s="59" t="n"/>
      <c r="K123" s="153" t="n"/>
      <c r="L123" s="154" t="n"/>
      <c r="M123" s="155" t="n"/>
      <c r="N123" s="94" t="n"/>
      <c r="O123" s="94" t="n"/>
      <c r="P123" s="94" t="n"/>
      <c r="Q123" s="94" t="n"/>
      <c r="R123" s="94" t="n"/>
      <c r="S123" s="60" t="n"/>
      <c r="T123" s="60" t="n"/>
      <c r="U123" s="94" t="n"/>
      <c r="V123" s="94" t="n"/>
      <c r="W123" s="94" t="n"/>
      <c r="X123" s="94" t="n"/>
      <c r="Y123" s="94" t="n"/>
      <c r="Z123" s="60" t="n"/>
      <c r="AA123" s="60" t="n"/>
      <c r="AB123" s="94" t="n"/>
      <c r="AC123" s="94" t="n"/>
      <c r="AD123" s="94" t="n"/>
      <c r="AE123" s="94" t="n"/>
      <c r="AF123" s="94" t="n"/>
      <c r="AG123" s="60" t="n"/>
      <c r="AH123" s="60" t="n"/>
      <c r="AI123" s="61" t="n"/>
      <c r="AJ123" s="62" t="n"/>
      <c r="AK123" s="63" t="n"/>
      <c r="AL123" s="60" t="n"/>
      <c r="AM123" s="60" t="n"/>
      <c r="AN123" s="64" t="n"/>
      <c r="AO123" s="64" t="n"/>
      <c r="AP123" s="64" t="n"/>
      <c r="AQ123" s="64" t="n"/>
      <c r="AR123" s="64" t="n"/>
      <c r="AS123" s="64" t="n"/>
      <c r="AT123" s="64" t="n"/>
      <c r="AU123" s="64" t="n"/>
      <c r="AV123" s="64" t="n"/>
      <c r="AW123" s="65" t="n"/>
      <c r="AX123" s="66" t="n"/>
      <c r="AY123" s="455" t="n"/>
      <c r="AZ123" s="67" t="n"/>
      <c r="BA123" s="66" t="n"/>
      <c r="BB123" s="66" t="n">
        <v>0</v>
      </c>
      <c r="BC123" s="66" t="n">
        <v>1.2</v>
      </c>
      <c r="BD123" s="66" t="n">
        <v>4.4</v>
      </c>
      <c r="BE123" s="66" t="n">
        <v>243.1</v>
      </c>
      <c r="BF123" s="24" t="inlineStr">
        <is>
          <t>توشيبا</t>
        </is>
      </c>
      <c r="BG123" s="68" t="inlineStr">
        <is>
          <t>توشيبا للاجهزة المرئية</t>
        </is>
      </c>
      <c r="BH123" s="68" t="n"/>
      <c r="BI123" s="68" t="n"/>
      <c r="BJ123" s="68" t="n"/>
      <c r="BK123" s="68" t="n"/>
      <c r="BL123" s="68" t="n"/>
      <c r="BM123" s="68" t="n"/>
      <c r="BN123" s="68" t="n"/>
      <c r="BO123" s="68" t="n"/>
      <c r="BP123" s="68" t="n"/>
      <c r="BQ123" s="68" t="n"/>
      <c r="BR123" s="68" t="n"/>
      <c r="BS123" s="68" t="n"/>
      <c r="BT123" s="68" t="n"/>
      <c r="BU123" s="68" t="n"/>
      <c r="BV123" s="68" t="n"/>
      <c r="BW123" s="68" t="n"/>
      <c r="BX123" s="68" t="n"/>
      <c r="BY123" s="68" t="n"/>
      <c r="BZ123" s="68" t="n"/>
      <c r="CA123" s="68" t="n"/>
      <c r="CB123" s="68" t="n"/>
      <c r="CC123" s="68" t="n"/>
      <c r="CD123" s="68" t="n"/>
      <c r="CE123" s="68" t="n"/>
      <c r="CF123" s="68" t="n"/>
      <c r="CG123" s="68" t="n"/>
      <c r="CH123" s="68" t="n"/>
      <c r="CI123" s="68" t="n"/>
      <c r="CJ123" s="68" t="n"/>
      <c r="CK123" s="68" t="n"/>
      <c r="CL123" s="68" t="n"/>
      <c r="CM123" s="68" t="n"/>
      <c r="CN123" s="68" t="n"/>
      <c r="CO123" s="68" t="n"/>
      <c r="CP123" s="68" t="n"/>
      <c r="CQ123" s="68" t="n"/>
      <c r="CR123" s="68" t="n"/>
      <c r="CS123" s="68" t="n"/>
      <c r="CT123" s="68" t="n"/>
      <c r="CU123" s="68" t="n"/>
      <c r="CV123" s="68" t="n"/>
    </row>
    <row r="124" ht="31.5" customFormat="1" customHeight="1" s="69">
      <c r="A124" s="56" t="n">
        <v>2021</v>
      </c>
      <c r="B124" s="57" t="n">
        <v>2</v>
      </c>
      <c r="C124" s="454" t="n"/>
      <c r="D124" s="57" t="n"/>
      <c r="E124" s="57" t="n"/>
      <c r="F124" s="58" t="n"/>
      <c r="G124" s="59" t="n"/>
      <c r="H124" s="59" t="n"/>
      <c r="I124" s="59" t="n"/>
      <c r="J124" s="59" t="n"/>
      <c r="K124" s="153" t="n"/>
      <c r="L124" s="154" t="n"/>
      <c r="M124" s="155" t="n"/>
      <c r="N124" s="94" t="n"/>
      <c r="O124" s="94" t="n"/>
      <c r="P124" s="94" t="n"/>
      <c r="Q124" s="94" t="n"/>
      <c r="R124" s="94" t="n"/>
      <c r="S124" s="60" t="n"/>
      <c r="T124" s="60" t="n"/>
      <c r="U124" s="94" t="n"/>
      <c r="V124" s="94" t="n"/>
      <c r="W124" s="94" t="n"/>
      <c r="X124" s="94" t="n"/>
      <c r="Y124" s="94" t="n"/>
      <c r="Z124" s="60" t="n"/>
      <c r="AA124" s="60" t="n"/>
      <c r="AB124" s="94" t="n"/>
      <c r="AC124" s="94" t="n"/>
      <c r="AD124" s="94" t="n"/>
      <c r="AE124" s="94" t="n"/>
      <c r="AF124" s="94" t="n"/>
      <c r="AG124" s="60" t="n"/>
      <c r="AH124" s="60" t="n"/>
      <c r="AI124" s="61" t="n"/>
      <c r="AJ124" s="62" t="n"/>
      <c r="AK124" s="63" t="n"/>
      <c r="AL124" s="60" t="n"/>
      <c r="AM124" s="60" t="n"/>
      <c r="AN124" s="64" t="n"/>
      <c r="AO124" s="64" t="n"/>
      <c r="AP124" s="64" t="n"/>
      <c r="AQ124" s="64" t="n"/>
      <c r="AR124" s="64" t="n"/>
      <c r="AS124" s="64" t="n"/>
      <c r="AT124" s="64" t="n"/>
      <c r="AU124" s="64" t="n"/>
      <c r="AV124" s="64" t="n"/>
      <c r="AW124" s="65" t="n"/>
      <c r="AX124" s="66" t="n"/>
      <c r="AY124" s="455" t="n"/>
      <c r="AZ124" s="67" t="n"/>
      <c r="BA124" s="66" t="n"/>
      <c r="BB124" s="66" t="n">
        <v>0.1</v>
      </c>
      <c r="BC124" s="66" t="n">
        <v>6.3</v>
      </c>
      <c r="BD124" s="66" t="n">
        <v>0.9</v>
      </c>
      <c r="BE124" s="66" t="n">
        <v>47.3</v>
      </c>
      <c r="BF124" s="24" t="inlineStr">
        <is>
          <t>توشيبا</t>
        </is>
      </c>
      <c r="BG124" s="68" t="inlineStr">
        <is>
          <t>توشيبا للاجهزة المرئية</t>
        </is>
      </c>
      <c r="BH124" s="68" t="n"/>
      <c r="BI124" s="68" t="n"/>
      <c r="BJ124" s="68" t="n"/>
      <c r="BK124" s="68" t="n"/>
      <c r="BL124" s="68" t="n"/>
      <c r="BM124" s="68" t="n"/>
      <c r="BN124" s="68" t="n"/>
      <c r="BO124" s="68" t="n"/>
      <c r="BP124" s="68" t="n"/>
      <c r="BQ124" s="68" t="n"/>
      <c r="BR124" s="68" t="n"/>
      <c r="BS124" s="68" t="n"/>
      <c r="BT124" s="68" t="n"/>
      <c r="BU124" s="68" t="n"/>
      <c r="BV124" s="68" t="n"/>
      <c r="BW124" s="68" t="n"/>
      <c r="BX124" s="68" t="n"/>
      <c r="BY124" s="68" t="n"/>
      <c r="BZ124" s="68" t="n"/>
      <c r="CA124" s="68" t="n"/>
      <c r="CB124" s="68" t="n"/>
      <c r="CC124" s="68" t="n"/>
      <c r="CD124" s="68" t="n"/>
      <c r="CE124" s="68" t="n"/>
      <c r="CF124" s="68" t="n"/>
      <c r="CG124" s="68" t="n"/>
      <c r="CH124" s="68" t="n"/>
      <c r="CI124" s="68" t="n"/>
      <c r="CJ124" s="68" t="n"/>
      <c r="CK124" s="68" t="n"/>
      <c r="CL124" s="68" t="n"/>
      <c r="CM124" s="68" t="n"/>
      <c r="CN124" s="68" t="n"/>
      <c r="CO124" s="68" t="n"/>
      <c r="CP124" s="68" t="n"/>
      <c r="CQ124" s="68" t="n"/>
      <c r="CR124" s="68" t="n"/>
      <c r="CS124" s="68" t="n"/>
      <c r="CT124" s="68" t="n"/>
      <c r="CU124" s="68" t="n"/>
      <c r="CV124" s="68" t="n"/>
    </row>
    <row r="125" ht="31.5" customFormat="1" customHeight="1" s="69">
      <c r="A125" s="56" t="n">
        <v>2021</v>
      </c>
      <c r="B125" s="57" t="n">
        <v>2</v>
      </c>
      <c r="C125" s="454" t="n"/>
      <c r="D125" s="57" t="n"/>
      <c r="E125" s="57" t="n"/>
      <c r="F125" s="58" t="n"/>
      <c r="G125" s="59" t="n"/>
      <c r="H125" s="59" t="n"/>
      <c r="I125" s="59" t="n"/>
      <c r="J125" s="59" t="n"/>
      <c r="K125" s="153" t="n"/>
      <c r="L125" s="154" t="n"/>
      <c r="M125" s="155" t="n"/>
      <c r="N125" s="94" t="n"/>
      <c r="O125" s="94" t="n"/>
      <c r="P125" s="94" t="n"/>
      <c r="Q125" s="94" t="n"/>
      <c r="R125" s="94" t="n"/>
      <c r="S125" s="60" t="n"/>
      <c r="T125" s="60" t="n"/>
      <c r="U125" s="94" t="n"/>
      <c r="V125" s="94" t="n"/>
      <c r="W125" s="94" t="n"/>
      <c r="X125" s="94" t="n"/>
      <c r="Y125" s="94" t="n"/>
      <c r="Z125" s="60" t="n"/>
      <c r="AA125" s="60" t="n"/>
      <c r="AB125" s="94" t="n"/>
      <c r="AC125" s="94" t="n"/>
      <c r="AD125" s="94" t="n"/>
      <c r="AE125" s="94" t="n"/>
      <c r="AF125" s="94" t="n"/>
      <c r="AG125" s="60" t="n"/>
      <c r="AH125" s="60" t="n"/>
      <c r="AI125" s="61" t="n"/>
      <c r="AJ125" s="62" t="n"/>
      <c r="AK125" s="63" t="n"/>
      <c r="AL125" s="60" t="n"/>
      <c r="AM125" s="60" t="n"/>
      <c r="AN125" s="64" t="n"/>
      <c r="AO125" s="64" t="n"/>
      <c r="AP125" s="64" t="n"/>
      <c r="AQ125" s="64" t="n"/>
      <c r="AR125" s="64" t="n"/>
      <c r="AS125" s="64" t="n"/>
      <c r="AT125" s="64" t="n"/>
      <c r="AU125" s="64" t="n"/>
      <c r="AV125" s="64" t="n"/>
      <c r="AW125" s="65" t="n"/>
      <c r="AX125" s="66" t="n"/>
      <c r="AY125" s="455" t="n"/>
      <c r="AZ125" s="67" t="n"/>
      <c r="BA125" s="66" t="n"/>
      <c r="BB125" s="66" t="n">
        <v>0</v>
      </c>
      <c r="BC125" s="66" t="n">
        <v>2.2</v>
      </c>
      <c r="BD125" s="66" t="n">
        <v>2.8</v>
      </c>
      <c r="BE125" s="66" t="n">
        <v>130.3</v>
      </c>
      <c r="BF125" s="24" t="inlineStr">
        <is>
          <t>توشيبا</t>
        </is>
      </c>
      <c r="BG125" s="68" t="inlineStr">
        <is>
          <t>توشيبا للاجهزة المرئية</t>
        </is>
      </c>
      <c r="BH125" s="68" t="n"/>
      <c r="BI125" s="68" t="n"/>
      <c r="BJ125" s="68" t="n"/>
      <c r="BK125" s="68" t="n"/>
      <c r="BL125" s="68" t="n"/>
      <c r="BM125" s="68" t="n"/>
      <c r="BN125" s="68" t="n"/>
      <c r="BO125" s="68" t="n"/>
      <c r="BP125" s="68" t="n"/>
      <c r="BQ125" s="68" t="n"/>
      <c r="BR125" s="68" t="n"/>
      <c r="BS125" s="68" t="n"/>
      <c r="BT125" s="68" t="n"/>
      <c r="BU125" s="68" t="n"/>
      <c r="BV125" s="68" t="n"/>
      <c r="BW125" s="68" t="n"/>
      <c r="BX125" s="68" t="n"/>
      <c r="BY125" s="68" t="n"/>
      <c r="BZ125" s="68" t="n"/>
      <c r="CA125" s="68" t="n"/>
      <c r="CB125" s="68" t="n"/>
      <c r="CC125" s="68" t="n"/>
      <c r="CD125" s="68" t="n"/>
      <c r="CE125" s="68" t="n"/>
      <c r="CF125" s="68" t="n"/>
      <c r="CG125" s="68" t="n"/>
      <c r="CH125" s="68" t="n"/>
      <c r="CI125" s="68" t="n"/>
      <c r="CJ125" s="68" t="n"/>
      <c r="CK125" s="68" t="n"/>
      <c r="CL125" s="68" t="n"/>
      <c r="CM125" s="68" t="n"/>
      <c r="CN125" s="68" t="n"/>
      <c r="CO125" s="68" t="n"/>
      <c r="CP125" s="68" t="n"/>
      <c r="CQ125" s="68" t="n"/>
      <c r="CR125" s="68" t="n"/>
      <c r="CS125" s="68" t="n"/>
      <c r="CT125" s="68" t="n"/>
      <c r="CU125" s="68" t="n"/>
      <c r="CV125" s="68" t="n"/>
    </row>
    <row r="126" ht="31.5" customFormat="1" customHeight="1" s="69">
      <c r="A126" s="56" t="n">
        <v>2021</v>
      </c>
      <c r="B126" s="57" t="n">
        <v>2</v>
      </c>
      <c r="C126" s="454" t="n"/>
      <c r="D126" s="57" t="n"/>
      <c r="E126" s="57" t="n"/>
      <c r="F126" s="58" t="n"/>
      <c r="G126" s="59" t="n"/>
      <c r="H126" s="59" t="n"/>
      <c r="I126" s="59" t="n"/>
      <c r="J126" s="59" t="n"/>
      <c r="K126" s="153" t="n"/>
      <c r="L126" s="154" t="n"/>
      <c r="M126" s="155" t="n"/>
      <c r="N126" s="94" t="n"/>
      <c r="O126" s="94" t="n"/>
      <c r="P126" s="94" t="n"/>
      <c r="Q126" s="94" t="n"/>
      <c r="R126" s="94" t="n"/>
      <c r="S126" s="60" t="n"/>
      <c r="T126" s="60" t="n"/>
      <c r="U126" s="94" t="n"/>
      <c r="V126" s="94" t="n"/>
      <c r="W126" s="94" t="n"/>
      <c r="X126" s="94" t="n"/>
      <c r="Y126" s="94" t="n"/>
      <c r="Z126" s="60" t="n"/>
      <c r="AA126" s="60" t="n"/>
      <c r="AB126" s="94" t="n"/>
      <c r="AC126" s="94" t="n"/>
      <c r="AD126" s="94" t="n"/>
      <c r="AE126" s="94" t="n"/>
      <c r="AF126" s="94" t="n"/>
      <c r="AG126" s="60" t="n"/>
      <c r="AH126" s="60" t="n"/>
      <c r="AI126" s="61" t="n"/>
      <c r="AJ126" s="62" t="n"/>
      <c r="AK126" s="63" t="n"/>
      <c r="AL126" s="60" t="n"/>
      <c r="AM126" s="60" t="n"/>
      <c r="AN126" s="64" t="n"/>
      <c r="AO126" s="64" t="n"/>
      <c r="AP126" s="64" t="n"/>
      <c r="AQ126" s="64" t="n"/>
      <c r="AR126" s="64" t="n"/>
      <c r="AS126" s="64" t="n"/>
      <c r="AT126" s="64" t="n"/>
      <c r="AU126" s="64" t="n"/>
      <c r="AV126" s="64" t="n"/>
      <c r="AW126" s="65" t="n"/>
      <c r="AX126" s="66" t="n"/>
      <c r="AY126" s="455" t="n"/>
      <c r="AZ126" s="67" t="n"/>
      <c r="BA126" s="66" t="n">
        <v>1</v>
      </c>
      <c r="BB126" s="66" t="n">
        <v>0</v>
      </c>
      <c r="BC126" s="66" t="n">
        <v>5.1</v>
      </c>
      <c r="BD126" s="66" t="n">
        <v>0.4</v>
      </c>
      <c r="BE126" s="66" t="n">
        <v>56</v>
      </c>
      <c r="BF126" s="24" t="inlineStr">
        <is>
          <t>توشيبا</t>
        </is>
      </c>
      <c r="BG126" s="68" t="inlineStr">
        <is>
          <t>توشيبا للاجهزة المرئية</t>
        </is>
      </c>
      <c r="BH126" s="68" t="n"/>
      <c r="BI126" s="68" t="n"/>
      <c r="BJ126" s="68" t="n"/>
      <c r="BK126" s="68" t="n"/>
      <c r="BL126" s="68" t="n"/>
      <c r="BM126" s="68" t="n"/>
      <c r="BN126" s="68" t="n"/>
      <c r="BO126" s="68" t="n"/>
      <c r="BP126" s="68" t="n"/>
      <c r="BQ126" s="68" t="n"/>
      <c r="BR126" s="68" t="n"/>
      <c r="BS126" s="68" t="n"/>
      <c r="BT126" s="68" t="n"/>
      <c r="BU126" s="68" t="n"/>
      <c r="BV126" s="68" t="n"/>
      <c r="BW126" s="68" t="n"/>
      <c r="BX126" s="68" t="n"/>
      <c r="BY126" s="68" t="n"/>
      <c r="BZ126" s="68" t="n"/>
      <c r="CA126" s="68" t="n"/>
      <c r="CB126" s="68" t="n"/>
      <c r="CC126" s="68" t="n"/>
      <c r="CD126" s="68" t="n"/>
      <c r="CE126" s="68" t="n"/>
      <c r="CF126" s="68" t="n"/>
      <c r="CG126" s="68" t="n"/>
      <c r="CH126" s="68" t="n"/>
      <c r="CI126" s="68" t="n"/>
      <c r="CJ126" s="68" t="n"/>
      <c r="CK126" s="68" t="n"/>
      <c r="CL126" s="68" t="n"/>
      <c r="CM126" s="68" t="n"/>
      <c r="CN126" s="68" t="n"/>
      <c r="CO126" s="68" t="n"/>
      <c r="CP126" s="68" t="n"/>
      <c r="CQ126" s="68" t="n"/>
      <c r="CR126" s="68" t="n"/>
      <c r="CS126" s="68" t="n"/>
      <c r="CT126" s="68" t="n"/>
      <c r="CU126" s="68" t="n"/>
      <c r="CV126" s="68" t="n"/>
    </row>
    <row r="127" ht="31.5" customFormat="1" customHeight="1" s="69">
      <c r="A127" s="56" t="n">
        <v>2021</v>
      </c>
      <c r="B127" s="57" t="n">
        <v>2</v>
      </c>
      <c r="C127" s="454" t="n"/>
      <c r="D127" s="57" t="n"/>
      <c r="E127" s="57" t="n"/>
      <c r="F127" s="58" t="n"/>
      <c r="G127" s="59" t="n"/>
      <c r="H127" s="59" t="n"/>
      <c r="I127" s="59" t="n"/>
      <c r="J127" s="59" t="n"/>
      <c r="K127" s="153" t="n"/>
      <c r="L127" s="154" t="n"/>
      <c r="M127" s="155" t="n"/>
      <c r="N127" s="94" t="n"/>
      <c r="O127" s="94" t="n"/>
      <c r="P127" s="94" t="n"/>
      <c r="Q127" s="94" t="n"/>
      <c r="R127" s="94" t="n"/>
      <c r="S127" s="60" t="n"/>
      <c r="T127" s="60" t="n"/>
      <c r="U127" s="94" t="n"/>
      <c r="V127" s="94" t="n"/>
      <c r="W127" s="94" t="n"/>
      <c r="X127" s="94" t="n"/>
      <c r="Y127" s="94" t="n"/>
      <c r="Z127" s="60" t="n"/>
      <c r="AA127" s="60" t="n"/>
      <c r="AB127" s="94" t="n"/>
      <c r="AC127" s="94" t="n"/>
      <c r="AD127" s="94" t="n"/>
      <c r="AE127" s="94" t="n"/>
      <c r="AF127" s="94" t="n"/>
      <c r="AG127" s="60" t="n"/>
      <c r="AH127" s="60" t="n"/>
      <c r="AI127" s="61" t="n"/>
      <c r="AJ127" s="62" t="n"/>
      <c r="AK127" s="63" t="n"/>
      <c r="AL127" s="60" t="n"/>
      <c r="AM127" s="60" t="n"/>
      <c r="AN127" s="64" t="n"/>
      <c r="AO127" s="64" t="n"/>
      <c r="AP127" s="64" t="n"/>
      <c r="AQ127" s="64" t="n"/>
      <c r="AR127" s="64" t="n"/>
      <c r="AS127" s="64" t="n"/>
      <c r="AT127" s="64" t="n"/>
      <c r="AU127" s="64" t="n"/>
      <c r="AV127" s="64" t="n"/>
      <c r="AW127" s="65" t="n"/>
      <c r="AX127" s="66" t="n"/>
      <c r="AY127" s="455" t="n"/>
      <c r="AZ127" s="67" t="n"/>
      <c r="BA127" s="66" t="n">
        <v>1</v>
      </c>
      <c r="BB127" s="66" t="n">
        <v>0</v>
      </c>
      <c r="BC127" s="66" t="n">
        <v>5.7</v>
      </c>
      <c r="BD127" s="66" t="n">
        <v>8.199999999999999</v>
      </c>
      <c r="BE127" s="66" t="n">
        <v>945.3</v>
      </c>
      <c r="BF127" s="24" t="inlineStr">
        <is>
          <t>LG</t>
        </is>
      </c>
      <c r="BG127" s="68" t="inlineStr">
        <is>
          <t>HE</t>
        </is>
      </c>
      <c r="BH127" s="68" t="inlineStr">
        <is>
          <t>MFZ65333801</t>
        </is>
      </c>
      <c r="BI127" s="68" t="inlineStr">
        <is>
          <t>mma</t>
        </is>
      </c>
      <c r="BJ127" s="68" t="n"/>
      <c r="BK127" s="68" t="n"/>
      <c r="BL127" s="68" t="n"/>
      <c r="BM127" s="68" t="n"/>
      <c r="BN127" s="68" t="n"/>
      <c r="BO127" s="68" t="n"/>
      <c r="BP127" s="68" t="n"/>
      <c r="BQ127" s="68" t="n"/>
      <c r="BR127" s="68" t="n"/>
      <c r="BS127" s="68" t="n"/>
      <c r="BT127" s="68" t="n"/>
      <c r="BU127" s="68" t="n"/>
      <c r="BV127" s="68" t="n"/>
      <c r="BW127" s="68" t="n"/>
      <c r="BX127" s="68" t="n"/>
      <c r="BY127" s="68" t="n"/>
      <c r="BZ127" s="68" t="n"/>
      <c r="CA127" s="68" t="n"/>
      <c r="CB127" s="68" t="n"/>
      <c r="CC127" s="68" t="n"/>
      <c r="CD127" s="68" t="n"/>
      <c r="CE127" s="68" t="n"/>
      <c r="CF127" s="68" t="n"/>
      <c r="CG127" s="68" t="n"/>
      <c r="CH127" s="68" t="n"/>
      <c r="CI127" s="68" t="n"/>
      <c r="CJ127" s="68" t="n"/>
      <c r="CK127" s="68" t="n"/>
      <c r="CL127" s="68" t="n"/>
      <c r="CM127" s="68" t="n"/>
      <c r="CN127" s="68" t="n"/>
      <c r="CO127" s="68" t="n"/>
      <c r="CP127" s="68" t="n"/>
      <c r="CQ127" s="68" t="n"/>
      <c r="CR127" s="68" t="n"/>
      <c r="CS127" s="68" t="n"/>
      <c r="CT127" s="68" t="n"/>
      <c r="CU127" s="68" t="n"/>
      <c r="CV127" s="68" t="n"/>
    </row>
    <row r="128" ht="31.5" customFormat="1" customHeight="1" s="69">
      <c r="A128" s="56" t="n">
        <v>2021</v>
      </c>
      <c r="B128" s="57" t="n">
        <v>2</v>
      </c>
      <c r="C128" s="454" t="n"/>
      <c r="D128" s="57" t="n"/>
      <c r="E128" s="57" t="n"/>
      <c r="F128" s="58" t="n"/>
      <c r="G128" s="59" t="n"/>
      <c r="H128" s="59" t="n"/>
      <c r="I128" s="59" t="n"/>
      <c r="J128" s="59" t="n"/>
      <c r="K128" s="153" t="n"/>
      <c r="L128" s="154" t="n"/>
      <c r="M128" s="155" t="n"/>
      <c r="N128" s="94" t="n"/>
      <c r="O128" s="94" t="n"/>
      <c r="P128" s="94" t="n"/>
      <c r="Q128" s="94" t="n"/>
      <c r="R128" s="94" t="n"/>
      <c r="S128" s="60" t="n"/>
      <c r="T128" s="60" t="n"/>
      <c r="U128" s="94" t="n"/>
      <c r="V128" s="94" t="n"/>
      <c r="W128" s="94" t="n"/>
      <c r="X128" s="94" t="n"/>
      <c r="Y128" s="94" t="n"/>
      <c r="Z128" s="60" t="n"/>
      <c r="AA128" s="60" t="n"/>
      <c r="AB128" s="94" t="n"/>
      <c r="AC128" s="94" t="n"/>
      <c r="AD128" s="94" t="n"/>
      <c r="AE128" s="94" t="n"/>
      <c r="AF128" s="94" t="n"/>
      <c r="AG128" s="60" t="n"/>
      <c r="AH128" s="60" t="n"/>
      <c r="AI128" s="61" t="n"/>
      <c r="AJ128" s="62" t="n"/>
      <c r="AK128" s="63" t="n"/>
      <c r="AL128" s="60" t="n"/>
      <c r="AM128" s="60" t="n"/>
      <c r="AN128" s="64" t="n"/>
      <c r="AO128" s="64" t="n"/>
      <c r="AP128" s="64" t="n"/>
      <c r="AQ128" s="64" t="n"/>
      <c r="AR128" s="64" t="n"/>
      <c r="AS128" s="64" t="n"/>
      <c r="AT128" s="64" t="n"/>
      <c r="AU128" s="64" t="n"/>
      <c r="AV128" s="64" t="n"/>
      <c r="AW128" s="65" t="n"/>
      <c r="AX128" s="66" t="n"/>
      <c r="AY128" s="455" t="n"/>
      <c r="AZ128" s="67" t="n"/>
      <c r="BA128" s="66" t="n">
        <v>1</v>
      </c>
      <c r="BB128" s="66" t="n">
        <v>0.1</v>
      </c>
      <c r="BC128" s="66" t="n">
        <v>13.1</v>
      </c>
      <c r="BD128" s="66" t="n">
        <v>1.8</v>
      </c>
      <c r="BE128" s="66" t="n">
        <v>200.1</v>
      </c>
      <c r="BF128" s="24" t="inlineStr">
        <is>
          <t>الكترولوكس</t>
        </is>
      </c>
      <c r="BG128" s="68" t="inlineStr">
        <is>
          <t>القاهرة للصناعات المغذية سخانات</t>
        </is>
      </c>
      <c r="BH128" s="68" t="inlineStr">
        <is>
          <t>A15289901</t>
        </is>
      </c>
      <c r="BI128" s="68" t="n"/>
      <c r="BJ128" s="68" t="n"/>
      <c r="BK128" s="68" t="n"/>
      <c r="BL128" s="68" t="n"/>
      <c r="BM128" s="68" t="n"/>
      <c r="BN128" s="68" t="n"/>
      <c r="BO128" s="68" t="n"/>
      <c r="BP128" s="68" t="n"/>
      <c r="BQ128" s="68" t="n"/>
      <c r="BR128" s="68" t="n"/>
      <c r="BS128" s="68" t="n"/>
      <c r="BT128" s="68" t="n"/>
      <c r="BU128" s="68" t="n"/>
      <c r="BV128" s="68" t="n"/>
      <c r="BW128" s="68" t="n"/>
      <c r="BX128" s="68" t="n"/>
      <c r="BY128" s="68" t="n"/>
      <c r="BZ128" s="68" t="n"/>
      <c r="CA128" s="68" t="n"/>
      <c r="CB128" s="68" t="n"/>
      <c r="CC128" s="68" t="n"/>
      <c r="CD128" s="68" t="n"/>
      <c r="CE128" s="68" t="n"/>
      <c r="CF128" s="68" t="n"/>
      <c r="CG128" s="68" t="n"/>
      <c r="CH128" s="68" t="n"/>
      <c r="CI128" s="68" t="n"/>
      <c r="CJ128" s="68" t="n"/>
      <c r="CK128" s="68" t="n"/>
      <c r="CL128" s="68" t="n"/>
      <c r="CM128" s="68" t="n"/>
      <c r="CN128" s="68" t="n"/>
      <c r="CO128" s="68" t="n"/>
      <c r="CP128" s="68" t="n"/>
      <c r="CQ128" s="68" t="n"/>
      <c r="CR128" s="68" t="n"/>
      <c r="CS128" s="68" t="n"/>
      <c r="CT128" s="68" t="n"/>
      <c r="CU128" s="68" t="n"/>
      <c r="CV128" s="68" t="n"/>
    </row>
    <row r="129" ht="31.5" customFormat="1" customHeight="1" s="69">
      <c r="A129" s="56" t="n">
        <v>2021</v>
      </c>
      <c r="B129" s="57" t="n">
        <v>2</v>
      </c>
      <c r="C129" s="454" t="n"/>
      <c r="D129" s="57" t="n"/>
      <c r="E129" s="57" t="n"/>
      <c r="F129" s="58" t="n"/>
      <c r="G129" s="59" t="n"/>
      <c r="H129" s="59" t="n"/>
      <c r="I129" s="59" t="n"/>
      <c r="J129" s="59" t="n"/>
      <c r="K129" s="153" t="n"/>
      <c r="L129" s="154" t="n"/>
      <c r="M129" s="155" t="n"/>
      <c r="N129" s="94" t="n"/>
      <c r="O129" s="94" t="n"/>
      <c r="P129" s="94" t="n"/>
      <c r="Q129" s="94" t="n"/>
      <c r="R129" s="94" t="n"/>
      <c r="S129" s="60" t="n"/>
      <c r="T129" s="60" t="n"/>
      <c r="U129" s="94" t="n"/>
      <c r="V129" s="94" t="n"/>
      <c r="W129" s="94" t="n"/>
      <c r="X129" s="94" t="n"/>
      <c r="Y129" s="94" t="n"/>
      <c r="Z129" s="60" t="n"/>
      <c r="AA129" s="60" t="n"/>
      <c r="AB129" s="94" t="n"/>
      <c r="AC129" s="94" t="n"/>
      <c r="AD129" s="94" t="n"/>
      <c r="AE129" s="94" t="n"/>
      <c r="AF129" s="94" t="n"/>
      <c r="AG129" s="60" t="n"/>
      <c r="AH129" s="60" t="n"/>
      <c r="AI129" s="61" t="n"/>
      <c r="AJ129" s="62" t="n"/>
      <c r="AK129" s="63" t="n"/>
      <c r="AL129" s="60" t="n"/>
      <c r="AM129" s="60" t="n"/>
      <c r="AN129" s="64" t="n"/>
      <c r="AO129" s="64" t="n"/>
      <c r="AP129" s="64" t="n"/>
      <c r="AQ129" s="64" t="n"/>
      <c r="AR129" s="64" t="n"/>
      <c r="AS129" s="64" t="n"/>
      <c r="AT129" s="64" t="n"/>
      <c r="AU129" s="64" t="n"/>
      <c r="AV129" s="64" t="n"/>
      <c r="AW129" s="65" t="n"/>
      <c r="AX129" s="66" t="n"/>
      <c r="AY129" s="455" t="n"/>
      <c r="AZ129" s="67" t="n"/>
      <c r="BA129" s="66" t="n"/>
      <c r="BB129" s="66" t="n"/>
      <c r="BC129" s="66" t="n">
        <v>17</v>
      </c>
      <c r="BD129" s="66" t="n"/>
      <c r="BE129" s="66" t="n"/>
      <c r="BF129" s="24" t="n"/>
      <c r="BG129" s="68" t="n"/>
      <c r="BH129" s="68" t="inlineStr">
        <is>
          <t>CDFRP2314</t>
        </is>
      </c>
      <c r="BI129" s="68" t="n"/>
      <c r="BJ129" s="68" t="n"/>
      <c r="BK129" s="68" t="n"/>
      <c r="BL129" s="68" t="n"/>
      <c r="BM129" s="68" t="n"/>
      <c r="BN129" s="68" t="n"/>
      <c r="BO129" s="68" t="n"/>
      <c r="BP129" s="68" t="n"/>
      <c r="BQ129" s="68" t="n"/>
      <c r="BR129" s="68" t="n"/>
      <c r="BS129" s="68" t="n"/>
      <c r="BT129" s="68" t="n"/>
      <c r="BU129" s="68" t="n"/>
      <c r="BV129" s="68" t="n"/>
      <c r="BW129" s="68" t="n"/>
      <c r="BX129" s="68" t="n"/>
      <c r="BY129" s="68" t="n"/>
      <c r="BZ129" s="68" t="n"/>
      <c r="CA129" s="68" t="n"/>
      <c r="CB129" s="68" t="n"/>
      <c r="CC129" s="68" t="n"/>
      <c r="CD129" s="68" t="n"/>
      <c r="CE129" s="68" t="n"/>
      <c r="CF129" s="68" t="n"/>
      <c r="CG129" s="68" t="n"/>
      <c r="CH129" s="68" t="n"/>
      <c r="CI129" s="68" t="n"/>
      <c r="CJ129" s="68" t="n"/>
      <c r="CK129" s="68" t="n"/>
      <c r="CL129" s="68" t="n"/>
      <c r="CM129" s="68" t="n"/>
      <c r="CN129" s="68" t="n"/>
      <c r="CO129" s="68" t="n"/>
      <c r="CP129" s="68" t="n"/>
      <c r="CQ129" s="68" t="n"/>
      <c r="CR129" s="68" t="n"/>
      <c r="CS129" s="68" t="n"/>
      <c r="CT129" s="68" t="n"/>
      <c r="CU129" s="68" t="n"/>
      <c r="CV129" s="68" t="n"/>
    </row>
    <row r="130" ht="31.5" customFormat="1" customHeight="1" s="69">
      <c r="A130" s="56" t="n">
        <v>2021</v>
      </c>
      <c r="B130" s="57" t="n">
        <v>2</v>
      </c>
      <c r="C130" s="454" t="n"/>
      <c r="D130" s="57" t="n"/>
      <c r="E130" s="57" t="n"/>
      <c r="F130" s="58" t="n"/>
      <c r="G130" s="59" t="n"/>
      <c r="H130" s="59" t="n"/>
      <c r="I130" s="59" t="n"/>
      <c r="J130" s="59" t="n"/>
      <c r="K130" s="153" t="n"/>
      <c r="L130" s="154" t="n"/>
      <c r="M130" s="155" t="n"/>
      <c r="N130" s="94" t="n"/>
      <c r="O130" s="94" t="n"/>
      <c r="P130" s="94" t="n"/>
      <c r="Q130" s="94" t="n"/>
      <c r="R130" s="94" t="n"/>
      <c r="S130" s="60" t="n"/>
      <c r="T130" s="60" t="n"/>
      <c r="U130" s="94" t="n"/>
      <c r="V130" s="94" t="n"/>
      <c r="W130" s="94" t="n"/>
      <c r="X130" s="94" t="n"/>
      <c r="Y130" s="94" t="n"/>
      <c r="Z130" s="60" t="n"/>
      <c r="AA130" s="60" t="n"/>
      <c r="AB130" s="94" t="n"/>
      <c r="AC130" s="94" t="n"/>
      <c r="AD130" s="94" t="n"/>
      <c r="AE130" s="94" t="n"/>
      <c r="AF130" s="94" t="n"/>
      <c r="AG130" s="60" t="n"/>
      <c r="AH130" s="60" t="n"/>
      <c r="AI130" s="61" t="n"/>
      <c r="AJ130" s="62" t="n"/>
      <c r="AK130" s="63" t="n"/>
      <c r="AL130" s="60" t="n"/>
      <c r="AM130" s="60" t="n"/>
      <c r="AN130" s="64" t="n"/>
      <c r="AO130" s="64" t="n"/>
      <c r="AP130" s="64" t="n"/>
      <c r="AQ130" s="64" t="n"/>
      <c r="AR130" s="64" t="n"/>
      <c r="AS130" s="64" t="n"/>
      <c r="AT130" s="64" t="n"/>
      <c r="AU130" s="64" t="n"/>
      <c r="AV130" s="64" t="n"/>
      <c r="AW130" s="65" t="n"/>
      <c r="AX130" s="66" t="n"/>
      <c r="AY130" s="455" t="n"/>
      <c r="AZ130" s="67" t="n"/>
      <c r="BA130" s="66" t="n"/>
      <c r="BB130" s="66" t="n">
        <v>0</v>
      </c>
      <c r="BC130" s="66" t="n">
        <v>0.9</v>
      </c>
      <c r="BD130" s="66" t="n">
        <v>0.9</v>
      </c>
      <c r="BE130" s="66" t="n">
        <v>35</v>
      </c>
      <c r="BF130" s="24" t="n"/>
      <c r="BG130" s="68" t="n"/>
      <c r="BH130" s="68" t="n"/>
      <c r="BI130" s="68" t="n"/>
      <c r="BJ130" s="68" t="n"/>
      <c r="BK130" s="68" t="n"/>
      <c r="BL130" s="68" t="n"/>
      <c r="BM130" s="68" t="n"/>
      <c r="BN130" s="68" t="n"/>
      <c r="BO130" s="68" t="n"/>
      <c r="BP130" s="68" t="n"/>
      <c r="BQ130" s="68" t="n"/>
      <c r="BR130" s="68" t="n"/>
      <c r="BS130" s="68" t="n"/>
      <c r="BT130" s="68" t="n"/>
      <c r="BU130" s="68" t="n"/>
      <c r="BV130" s="68" t="n"/>
      <c r="BW130" s="68" t="n"/>
      <c r="BX130" s="68" t="n"/>
      <c r="BY130" s="68" t="n"/>
      <c r="BZ130" s="68" t="n"/>
      <c r="CA130" s="68" t="n"/>
      <c r="CB130" s="68" t="n"/>
      <c r="CC130" s="68" t="n"/>
      <c r="CD130" s="68" t="n"/>
      <c r="CE130" s="68" t="n"/>
      <c r="CF130" s="68" t="n"/>
      <c r="CG130" s="68" t="n"/>
      <c r="CH130" s="68" t="n"/>
      <c r="CI130" s="68" t="n"/>
      <c r="CJ130" s="68" t="n"/>
      <c r="CK130" s="68" t="n"/>
      <c r="CL130" s="68" t="n"/>
      <c r="CM130" s="68" t="n"/>
      <c r="CN130" s="68" t="n"/>
      <c r="CO130" s="68" t="n"/>
      <c r="CP130" s="68" t="n"/>
      <c r="CQ130" s="68" t="n"/>
      <c r="CR130" s="68" t="n"/>
      <c r="CS130" s="68" t="n"/>
      <c r="CT130" s="68" t="n"/>
      <c r="CU130" s="68" t="n"/>
      <c r="CV130" s="68" t="n"/>
    </row>
    <row r="131" ht="31.5" customFormat="1" customHeight="1" s="69">
      <c r="A131" s="56" t="n">
        <v>2021</v>
      </c>
      <c r="B131" s="57" t="n">
        <v>2</v>
      </c>
      <c r="C131" s="454" t="n"/>
      <c r="D131" s="57" t="n"/>
      <c r="E131" s="57" t="n"/>
      <c r="F131" s="58" t="n"/>
      <c r="G131" s="59" t="n"/>
      <c r="H131" s="59" t="n"/>
      <c r="I131" s="59" t="n"/>
      <c r="J131" s="59" t="n"/>
      <c r="K131" s="153" t="n"/>
      <c r="L131" s="154" t="n"/>
      <c r="M131" s="155" t="n"/>
      <c r="N131" s="94" t="n"/>
      <c r="O131" s="94" t="n"/>
      <c r="P131" s="94" t="n"/>
      <c r="Q131" s="94" t="n"/>
      <c r="R131" s="94" t="n"/>
      <c r="S131" s="60" t="n"/>
      <c r="T131" s="60" t="n"/>
      <c r="U131" s="94" t="n"/>
      <c r="V131" s="94" t="n"/>
      <c r="W131" s="94" t="n"/>
      <c r="X131" s="94" t="n"/>
      <c r="Y131" s="94" t="n"/>
      <c r="Z131" s="60" t="n"/>
      <c r="AA131" s="60" t="n"/>
      <c r="AB131" s="94" t="n"/>
      <c r="AC131" s="94" t="n"/>
      <c r="AD131" s="94" t="n"/>
      <c r="AE131" s="94" t="n"/>
      <c r="AF131" s="94" t="n"/>
      <c r="AG131" s="60" t="n"/>
      <c r="AH131" s="60" t="n"/>
      <c r="AI131" s="61" t="n"/>
      <c r="AJ131" s="62" t="n"/>
      <c r="AK131" s="63" t="n"/>
      <c r="AL131" s="60" t="n"/>
      <c r="AM131" s="60" t="n"/>
      <c r="AN131" s="64" t="n"/>
      <c r="AO131" s="64" t="n"/>
      <c r="AP131" s="64" t="n"/>
      <c r="AQ131" s="64" t="n"/>
      <c r="AR131" s="64" t="n"/>
      <c r="AS131" s="64" t="n"/>
      <c r="AT131" s="64" t="n"/>
      <c r="AU131" s="64" t="n"/>
      <c r="AV131" s="64" t="n"/>
      <c r="AW131" s="65" t="n"/>
      <c r="AX131" s="66" t="n"/>
      <c r="AY131" s="455" t="n"/>
      <c r="AZ131" s="67" t="n"/>
      <c r="BA131" s="66" t="n">
        <v>1</v>
      </c>
      <c r="BB131" s="66" t="n">
        <v>0.1</v>
      </c>
      <c r="BC131" s="66" t="n">
        <v>4.1</v>
      </c>
      <c r="BD131" s="66" t="n">
        <v>1.2</v>
      </c>
      <c r="BE131" s="66" t="n">
        <v>88.2</v>
      </c>
      <c r="BF131" s="24" t="inlineStr">
        <is>
          <t>الكترولوكس</t>
        </is>
      </c>
      <c r="BG131" s="68" t="inlineStr">
        <is>
          <t>القاهرة للصناعات المغذية غسالات</t>
        </is>
      </c>
      <c r="BH131" s="68" t="inlineStr">
        <is>
          <t xml:space="preserve">PDFRP2046      </t>
        </is>
      </c>
      <c r="BI131" s="68" t="n"/>
      <c r="BJ131" s="68" t="n"/>
      <c r="BK131" s="68" t="n"/>
      <c r="BL131" s="68" t="n"/>
      <c r="BM131" s="68" t="n"/>
      <c r="BN131" s="68" t="n"/>
      <c r="BO131" s="68" t="n"/>
      <c r="BP131" s="68" t="n"/>
      <c r="BQ131" s="68" t="n"/>
      <c r="BR131" s="68" t="n"/>
      <c r="BS131" s="68" t="n"/>
      <c r="BT131" s="68" t="n"/>
      <c r="BU131" s="68" t="n"/>
      <c r="BV131" s="68" t="n"/>
      <c r="BW131" s="68" t="n"/>
      <c r="BX131" s="68" t="n"/>
      <c r="BY131" s="68" t="n"/>
      <c r="BZ131" s="68" t="n"/>
      <c r="CA131" s="68" t="n"/>
      <c r="CB131" s="68" t="n"/>
      <c r="CC131" s="68" t="n"/>
      <c r="CD131" s="68" t="n"/>
      <c r="CE131" s="68" t="n"/>
      <c r="CF131" s="68" t="n"/>
      <c r="CG131" s="68" t="n"/>
      <c r="CH131" s="68" t="n"/>
      <c r="CI131" s="68" t="n"/>
      <c r="CJ131" s="68" t="n"/>
      <c r="CK131" s="68" t="n"/>
      <c r="CL131" s="68" t="n"/>
      <c r="CM131" s="68" t="n"/>
      <c r="CN131" s="68" t="n"/>
      <c r="CO131" s="68" t="n"/>
      <c r="CP131" s="68" t="n"/>
      <c r="CQ131" s="68" t="n"/>
      <c r="CR131" s="68" t="n"/>
      <c r="CS131" s="68" t="n"/>
      <c r="CT131" s="68" t="n"/>
      <c r="CU131" s="68" t="n"/>
      <c r="CV131" s="68" t="n"/>
    </row>
    <row r="132" ht="31.5" customFormat="1" customHeight="1" s="69">
      <c r="A132" s="56" t="n">
        <v>2021</v>
      </c>
      <c r="B132" s="57" t="n">
        <v>2</v>
      </c>
      <c r="C132" s="454" t="n"/>
      <c r="D132" s="57" t="n"/>
      <c r="E132" s="57" t="n"/>
      <c r="F132" s="58" t="n"/>
      <c r="G132" s="59" t="n"/>
      <c r="H132" s="59" t="n"/>
      <c r="I132" s="59" t="n"/>
      <c r="J132" s="59" t="n"/>
      <c r="K132" s="153" t="n"/>
      <c r="L132" s="154" t="n"/>
      <c r="M132" s="155" t="n"/>
      <c r="N132" s="94" t="n"/>
      <c r="O132" s="94" t="n"/>
      <c r="P132" s="94" t="n"/>
      <c r="Q132" s="94" t="n"/>
      <c r="R132" s="94" t="n"/>
      <c r="S132" s="60" t="n"/>
      <c r="T132" s="60" t="n"/>
      <c r="U132" s="94" t="n"/>
      <c r="V132" s="94" t="n"/>
      <c r="W132" s="94" t="n"/>
      <c r="X132" s="94" t="n"/>
      <c r="Y132" s="94" t="n"/>
      <c r="Z132" s="60" t="n"/>
      <c r="AA132" s="60" t="n"/>
      <c r="AB132" s="94" t="n"/>
      <c r="AC132" s="94" t="n"/>
      <c r="AD132" s="94" t="n"/>
      <c r="AE132" s="94" t="n"/>
      <c r="AF132" s="94" t="n"/>
      <c r="AG132" s="60" t="n"/>
      <c r="AH132" s="60" t="n"/>
      <c r="AI132" s="61" t="n"/>
      <c r="AJ132" s="62" t="n"/>
      <c r="AK132" s="63" t="n"/>
      <c r="AL132" s="60" t="n"/>
      <c r="AM132" s="60" t="n"/>
      <c r="AN132" s="64" t="n"/>
      <c r="AO132" s="64" t="n"/>
      <c r="AP132" s="64" t="n"/>
      <c r="AQ132" s="64" t="n"/>
      <c r="AR132" s="64" t="n"/>
      <c r="AS132" s="64" t="n"/>
      <c r="AT132" s="64" t="n"/>
      <c r="AU132" s="64" t="n"/>
      <c r="AV132" s="64" t="n"/>
      <c r="AW132" s="65" t="n"/>
      <c r="AX132" s="66" t="n"/>
      <c r="AY132" s="455" t="n"/>
      <c r="AZ132" s="67" t="n"/>
      <c r="BA132" s="66" t="n">
        <v>1</v>
      </c>
      <c r="BB132" s="66" t="n">
        <v>0.1</v>
      </c>
      <c r="BC132" s="66" t="n">
        <v>4.1</v>
      </c>
      <c r="BD132" s="66" t="n">
        <v>1.2</v>
      </c>
      <c r="BE132" s="66" t="n">
        <v>88.2</v>
      </c>
      <c r="BF132" s="24" t="inlineStr">
        <is>
          <t>الكترولوكس</t>
        </is>
      </c>
      <c r="BG132" s="68" t="inlineStr">
        <is>
          <t>القاهرة للصناعات المغذية غسالات</t>
        </is>
      </c>
      <c r="BH132" s="68" t="inlineStr">
        <is>
          <t xml:space="preserve">PDFRP2047      </t>
        </is>
      </c>
      <c r="BI132" s="68" t="n"/>
      <c r="BJ132" s="68" t="n"/>
      <c r="BK132" s="68" t="n"/>
      <c r="BL132" s="68" t="n"/>
      <c r="BM132" s="68" t="n"/>
      <c r="BN132" s="68" t="n"/>
      <c r="BO132" s="68" t="n"/>
      <c r="BP132" s="68" t="n"/>
      <c r="BQ132" s="68" t="n"/>
      <c r="BR132" s="68" t="n"/>
      <c r="BS132" s="68" t="n"/>
      <c r="BT132" s="68" t="n"/>
      <c r="BU132" s="68" t="n"/>
      <c r="BV132" s="68" t="n"/>
      <c r="BW132" s="68" t="n"/>
      <c r="BX132" s="68" t="n"/>
      <c r="BY132" s="68" t="n"/>
      <c r="BZ132" s="68" t="n"/>
      <c r="CA132" s="68" t="n"/>
      <c r="CB132" s="68" t="n"/>
      <c r="CC132" s="68" t="n"/>
      <c r="CD132" s="68" t="n"/>
      <c r="CE132" s="68" t="n"/>
      <c r="CF132" s="68" t="n"/>
      <c r="CG132" s="68" t="n"/>
      <c r="CH132" s="68" t="n"/>
      <c r="CI132" s="68" t="n"/>
      <c r="CJ132" s="68" t="n"/>
      <c r="CK132" s="68" t="n"/>
      <c r="CL132" s="68" t="n"/>
      <c r="CM132" s="68" t="n"/>
      <c r="CN132" s="68" t="n"/>
      <c r="CO132" s="68" t="n"/>
      <c r="CP132" s="68" t="n"/>
      <c r="CQ132" s="68" t="n"/>
      <c r="CR132" s="68" t="n"/>
      <c r="CS132" s="68" t="n"/>
      <c r="CT132" s="68" t="n"/>
      <c r="CU132" s="68" t="n"/>
      <c r="CV132" s="68" t="n"/>
    </row>
    <row r="133" ht="31.5" customFormat="1" customHeight="1" s="69">
      <c r="A133" s="56" t="n">
        <v>2021</v>
      </c>
      <c r="B133" s="57" t="n">
        <v>2</v>
      </c>
      <c r="C133" s="454" t="n"/>
      <c r="D133" s="57" t="n"/>
      <c r="E133" s="57" t="n"/>
      <c r="F133" s="58" t="n"/>
      <c r="G133" s="59" t="n"/>
      <c r="H133" s="59" t="n"/>
      <c r="I133" s="59" t="n"/>
      <c r="J133" s="59" t="n"/>
      <c r="K133" s="153" t="n"/>
      <c r="L133" s="154" t="n"/>
      <c r="M133" s="155" t="n"/>
      <c r="N133" s="94" t="n"/>
      <c r="O133" s="94" t="n"/>
      <c r="P133" s="94" t="n"/>
      <c r="Q133" s="94" t="n"/>
      <c r="R133" s="94" t="n"/>
      <c r="S133" s="60" t="n"/>
      <c r="T133" s="60" t="n"/>
      <c r="U133" s="94" t="n"/>
      <c r="V133" s="94" t="n"/>
      <c r="W133" s="94" t="n"/>
      <c r="X133" s="94" t="n"/>
      <c r="Y133" s="94" t="n"/>
      <c r="Z133" s="60" t="n"/>
      <c r="AA133" s="60" t="n"/>
      <c r="AB133" s="94" t="n"/>
      <c r="AC133" s="94" t="n"/>
      <c r="AD133" s="94" t="n"/>
      <c r="AE133" s="94" t="n"/>
      <c r="AF133" s="94" t="n"/>
      <c r="AG133" s="60" t="n"/>
      <c r="AH133" s="60" t="n"/>
      <c r="AI133" s="61" t="n"/>
      <c r="AJ133" s="62" t="n"/>
      <c r="AK133" s="63" t="n"/>
      <c r="AL133" s="60" t="n"/>
      <c r="AM133" s="60" t="n"/>
      <c r="AN133" s="64" t="n"/>
      <c r="AO133" s="64" t="n"/>
      <c r="AP133" s="64" t="n"/>
      <c r="AQ133" s="64" t="n"/>
      <c r="AR133" s="64" t="n"/>
      <c r="AS133" s="64" t="n"/>
      <c r="AT133" s="64" t="n"/>
      <c r="AU133" s="64" t="n"/>
      <c r="AV133" s="64" t="n"/>
      <c r="AW133" s="65" t="n"/>
      <c r="AX133" s="66" t="n"/>
      <c r="AY133" s="455" t="n"/>
      <c r="AZ133" s="67" t="n"/>
      <c r="BA133" s="66" t="n">
        <v>1</v>
      </c>
      <c r="BB133" s="66" t="n">
        <v>0.1</v>
      </c>
      <c r="BC133" s="66" t="n">
        <v>6.8</v>
      </c>
      <c r="BD133" s="66" t="n">
        <v>0.9</v>
      </c>
      <c r="BE133" s="66" t="n">
        <v>58.2</v>
      </c>
      <c r="BF133" s="24" t="inlineStr">
        <is>
          <t>الكترولوكس</t>
        </is>
      </c>
      <c r="BG133" s="68" t="inlineStr">
        <is>
          <t>القاهرة للصناعات المغذية غسالات</t>
        </is>
      </c>
      <c r="BH133" s="68" t="inlineStr">
        <is>
          <t xml:space="preserve">PDFRP2044      </t>
        </is>
      </c>
      <c r="BI133" s="68" t="n"/>
      <c r="BJ133" s="68" t="n"/>
      <c r="BK133" s="68" t="n"/>
      <c r="BL133" s="68" t="n"/>
      <c r="BM133" s="68" t="n"/>
      <c r="BN133" s="68" t="n"/>
      <c r="BO133" s="68" t="n"/>
      <c r="BP133" s="68" t="n"/>
      <c r="BQ133" s="68" t="n"/>
      <c r="BR133" s="68" t="n"/>
      <c r="BS133" s="68" t="n"/>
      <c r="BT133" s="68" t="n"/>
      <c r="BU133" s="68" t="n"/>
      <c r="BV133" s="68" t="n"/>
      <c r="BW133" s="68" t="n"/>
      <c r="BX133" s="68" t="n"/>
      <c r="BY133" s="68" t="n"/>
      <c r="BZ133" s="68" t="n"/>
      <c r="CA133" s="68" t="n"/>
      <c r="CB133" s="68" t="n"/>
      <c r="CC133" s="68" t="n"/>
      <c r="CD133" s="68" t="n"/>
      <c r="CE133" s="68" t="n"/>
      <c r="CF133" s="68" t="n"/>
      <c r="CG133" s="68" t="n"/>
      <c r="CH133" s="68" t="n"/>
      <c r="CI133" s="68" t="n"/>
      <c r="CJ133" s="68" t="n"/>
      <c r="CK133" s="68" t="n"/>
      <c r="CL133" s="68" t="n"/>
      <c r="CM133" s="68" t="n"/>
      <c r="CN133" s="68" t="n"/>
      <c r="CO133" s="68" t="n"/>
      <c r="CP133" s="68" t="n"/>
      <c r="CQ133" s="68" t="n"/>
      <c r="CR133" s="68" t="n"/>
      <c r="CS133" s="68" t="n"/>
      <c r="CT133" s="68" t="n"/>
      <c r="CU133" s="68" t="n"/>
      <c r="CV133" s="68" t="n"/>
    </row>
    <row r="134" ht="31.5" customFormat="1" customHeight="1" s="69">
      <c r="A134" s="56" t="n">
        <v>2021</v>
      </c>
      <c r="B134" s="57" t="n">
        <v>2</v>
      </c>
      <c r="C134" s="454" t="n"/>
      <c r="D134" s="57" t="n"/>
      <c r="E134" s="57" t="n"/>
      <c r="F134" s="58" t="n"/>
      <c r="G134" s="59" t="n"/>
      <c r="H134" s="59" t="n"/>
      <c r="I134" s="59" t="n"/>
      <c r="J134" s="59" t="n"/>
      <c r="K134" s="153" t="n"/>
      <c r="L134" s="154" t="n"/>
      <c r="M134" s="155" t="n"/>
      <c r="N134" s="94" t="n"/>
      <c r="O134" s="94" t="n"/>
      <c r="P134" s="94" t="n"/>
      <c r="Q134" s="94" t="n"/>
      <c r="R134" s="94" t="n"/>
      <c r="S134" s="60" t="n"/>
      <c r="T134" s="60" t="n"/>
      <c r="U134" s="94" t="n"/>
      <c r="V134" s="94" t="n"/>
      <c r="W134" s="94" t="n"/>
      <c r="X134" s="94" t="n"/>
      <c r="Y134" s="94" t="n"/>
      <c r="Z134" s="60" t="n"/>
      <c r="AA134" s="60" t="n"/>
      <c r="AB134" s="94" t="n"/>
      <c r="AC134" s="94" t="n"/>
      <c r="AD134" s="94" t="n"/>
      <c r="AE134" s="94" t="n"/>
      <c r="AF134" s="94" t="n"/>
      <c r="AG134" s="60" t="n"/>
      <c r="AH134" s="60" t="n"/>
      <c r="AI134" s="61" t="n"/>
      <c r="AJ134" s="62" t="n"/>
      <c r="AK134" s="63" t="n"/>
      <c r="AL134" s="60" t="n"/>
      <c r="AM134" s="60" t="n"/>
      <c r="AN134" s="64" t="n"/>
      <c r="AO134" s="64" t="n"/>
      <c r="AP134" s="64" t="n"/>
      <c r="AQ134" s="64" t="n"/>
      <c r="AR134" s="64" t="n"/>
      <c r="AS134" s="64" t="n"/>
      <c r="AT134" s="64" t="n"/>
      <c r="AU134" s="64" t="n"/>
      <c r="AV134" s="64" t="n"/>
      <c r="AW134" s="65" t="n"/>
      <c r="AX134" s="66" t="n"/>
      <c r="AY134" s="455" t="n"/>
      <c r="AZ134" s="67" t="n"/>
      <c r="BA134" s="66" t="n">
        <v>1</v>
      </c>
      <c r="BB134" s="66" t="n">
        <v>0.1</v>
      </c>
      <c r="BC134" s="66" t="n">
        <v>6.8</v>
      </c>
      <c r="BD134" s="66" t="n">
        <v>0.9</v>
      </c>
      <c r="BE134" s="66" t="n">
        <v>58.2</v>
      </c>
      <c r="BF134" s="24" t="inlineStr">
        <is>
          <t>الكترولوكس</t>
        </is>
      </c>
      <c r="BG134" s="68" t="inlineStr">
        <is>
          <t>القاهرة للصناعات المغذية غسالات</t>
        </is>
      </c>
      <c r="BH134" s="68" t="inlineStr">
        <is>
          <t xml:space="preserve">PDFRP2045      </t>
        </is>
      </c>
      <c r="BI134" s="68" t="n"/>
      <c r="BJ134" s="68" t="n"/>
      <c r="BK134" s="68" t="n"/>
      <c r="BL134" s="68" t="n"/>
      <c r="BM134" s="68" t="n"/>
      <c r="BN134" s="68" t="n"/>
      <c r="BO134" s="68" t="n"/>
      <c r="BP134" s="68" t="n"/>
      <c r="BQ134" s="68" t="n"/>
      <c r="BR134" s="68" t="n"/>
      <c r="BS134" s="68" t="n"/>
      <c r="BT134" s="68" t="n"/>
      <c r="BU134" s="68" t="n"/>
      <c r="BV134" s="68" t="n"/>
      <c r="BW134" s="68" t="n"/>
      <c r="BX134" s="68" t="n"/>
      <c r="BY134" s="68" t="n"/>
      <c r="BZ134" s="68" t="n"/>
      <c r="CA134" s="68" t="n"/>
      <c r="CB134" s="68" t="n"/>
      <c r="CC134" s="68" t="n"/>
      <c r="CD134" s="68" t="n"/>
      <c r="CE134" s="68" t="n"/>
      <c r="CF134" s="68" t="n"/>
      <c r="CG134" s="68" t="n"/>
      <c r="CH134" s="68" t="n"/>
      <c r="CI134" s="68" t="n"/>
      <c r="CJ134" s="68" t="n"/>
      <c r="CK134" s="68" t="n"/>
      <c r="CL134" s="68" t="n"/>
      <c r="CM134" s="68" t="n"/>
      <c r="CN134" s="68" t="n"/>
      <c r="CO134" s="68" t="n"/>
      <c r="CP134" s="68" t="n"/>
      <c r="CQ134" s="68" t="n"/>
      <c r="CR134" s="68" t="n"/>
      <c r="CS134" s="68" t="n"/>
      <c r="CT134" s="68" t="n"/>
      <c r="CU134" s="68" t="n"/>
      <c r="CV134" s="68" t="n"/>
    </row>
    <row r="135" ht="31.5" customFormat="1" customHeight="1" s="69">
      <c r="A135" s="56" t="n">
        <v>2021</v>
      </c>
      <c r="B135" s="57" t="n">
        <v>2</v>
      </c>
      <c r="C135" s="454" t="n"/>
      <c r="D135" s="57" t="n"/>
      <c r="E135" s="57" t="n"/>
      <c r="F135" s="58" t="n"/>
      <c r="G135" s="59" t="n"/>
      <c r="H135" s="59" t="n"/>
      <c r="I135" s="59" t="n"/>
      <c r="J135" s="59" t="n"/>
      <c r="K135" s="153" t="n"/>
      <c r="L135" s="154" t="n"/>
      <c r="M135" s="155" t="n"/>
      <c r="N135" s="94" t="n"/>
      <c r="O135" s="94" t="n"/>
      <c r="P135" s="94" t="n"/>
      <c r="Q135" s="94" t="n"/>
      <c r="R135" s="94" t="n"/>
      <c r="S135" s="60" t="n"/>
      <c r="T135" s="60" t="n"/>
      <c r="U135" s="94" t="n"/>
      <c r="V135" s="94" t="n"/>
      <c r="W135" s="94" t="n"/>
      <c r="X135" s="94" t="n"/>
      <c r="Y135" s="94" t="n"/>
      <c r="Z135" s="60" t="n"/>
      <c r="AA135" s="60" t="n"/>
      <c r="AB135" s="94" t="n"/>
      <c r="AC135" s="94" t="n"/>
      <c r="AD135" s="94" t="n"/>
      <c r="AE135" s="94" t="n"/>
      <c r="AF135" s="94" t="n"/>
      <c r="AG135" s="60" t="n"/>
      <c r="AH135" s="60" t="n"/>
      <c r="AI135" s="61" t="n"/>
      <c r="AJ135" s="62" t="n"/>
      <c r="AK135" s="63" t="n"/>
      <c r="AL135" s="60" t="n"/>
      <c r="AM135" s="60" t="n"/>
      <c r="AN135" s="64" t="n"/>
      <c r="AO135" s="64" t="n"/>
      <c r="AP135" s="64" t="n"/>
      <c r="AQ135" s="64" t="n"/>
      <c r="AR135" s="64" t="n"/>
      <c r="AS135" s="64" t="n"/>
      <c r="AT135" s="64" t="n"/>
      <c r="AU135" s="64" t="n"/>
      <c r="AV135" s="64" t="n"/>
      <c r="AW135" s="65" t="n"/>
      <c r="AX135" s="66" t="n"/>
      <c r="AY135" s="455" t="n"/>
      <c r="AZ135" s="67" t="n"/>
      <c r="BA135" s="66" t="n"/>
      <c r="BB135" s="66" t="n">
        <v>0.1</v>
      </c>
      <c r="BC135" s="66" t="n">
        <v>0.7</v>
      </c>
      <c r="BD135" s="66" t="n">
        <v>5.9</v>
      </c>
      <c r="BE135" s="66" t="n">
        <v>35.3</v>
      </c>
      <c r="BF135" s="24" t="inlineStr">
        <is>
          <t>الكترولوكس</t>
        </is>
      </c>
      <c r="BG135" s="68" t="inlineStr">
        <is>
          <t>القاهرة للصناعات المغذية سخانات</t>
        </is>
      </c>
      <c r="BH135" s="68" t="inlineStr">
        <is>
          <t>PHEWP0112</t>
        </is>
      </c>
      <c r="BI135" s="68" t="n"/>
      <c r="BJ135" s="68" t="n"/>
      <c r="BK135" s="68" t="n"/>
      <c r="BL135" s="68" t="n"/>
      <c r="BM135" s="68" t="n"/>
      <c r="BN135" s="68" t="n"/>
      <c r="BO135" s="68" t="n"/>
      <c r="BP135" s="68" t="n"/>
      <c r="BQ135" s="68" t="n"/>
      <c r="BR135" s="68" t="n"/>
      <c r="BS135" s="68" t="n"/>
      <c r="BT135" s="68" t="n"/>
      <c r="BU135" s="68" t="n"/>
      <c r="BV135" s="68" t="n"/>
      <c r="BW135" s="68" t="n"/>
      <c r="BX135" s="68" t="n"/>
      <c r="BY135" s="68" t="n"/>
      <c r="BZ135" s="68" t="n"/>
      <c r="CA135" s="68" t="n"/>
      <c r="CB135" s="68" t="n"/>
      <c r="CC135" s="68" t="n"/>
      <c r="CD135" s="68" t="n"/>
      <c r="CE135" s="68" t="n"/>
      <c r="CF135" s="68" t="n"/>
      <c r="CG135" s="68" t="n"/>
      <c r="CH135" s="68" t="n"/>
      <c r="CI135" s="68" t="n"/>
      <c r="CJ135" s="68" t="n"/>
      <c r="CK135" s="68" t="n"/>
      <c r="CL135" s="68" t="n"/>
      <c r="CM135" s="68" t="n"/>
      <c r="CN135" s="68" t="n"/>
      <c r="CO135" s="68" t="n"/>
      <c r="CP135" s="68" t="n"/>
      <c r="CQ135" s="68" t="n"/>
      <c r="CR135" s="68" t="n"/>
      <c r="CS135" s="68" t="n"/>
      <c r="CT135" s="68" t="n"/>
      <c r="CU135" s="68" t="n"/>
      <c r="CV135" s="68" t="n"/>
    </row>
    <row r="136" ht="31.5" customFormat="1" customHeight="1" s="69">
      <c r="A136" s="56" t="n">
        <v>2021</v>
      </c>
      <c r="B136" s="57" t="n">
        <v>2</v>
      </c>
      <c r="C136" s="454" t="n"/>
      <c r="D136" s="57" t="n"/>
      <c r="E136" s="57" t="n"/>
      <c r="F136" s="58" t="n"/>
      <c r="G136" s="59" t="n"/>
      <c r="H136" s="59" t="n"/>
      <c r="I136" s="59" t="n"/>
      <c r="J136" s="59" t="n"/>
      <c r="K136" s="153" t="n"/>
      <c r="L136" s="154" t="n"/>
      <c r="M136" s="155" t="n"/>
      <c r="N136" s="94" t="n"/>
      <c r="O136" s="94" t="n"/>
      <c r="P136" s="94" t="n"/>
      <c r="Q136" s="94" t="n"/>
      <c r="R136" s="94" t="n"/>
      <c r="S136" s="60" t="n"/>
      <c r="T136" s="60" t="n"/>
      <c r="U136" s="94" t="n"/>
      <c r="V136" s="94" t="n"/>
      <c r="W136" s="94" t="n"/>
      <c r="X136" s="94" t="n"/>
      <c r="Y136" s="94" t="n"/>
      <c r="Z136" s="60" t="n"/>
      <c r="AA136" s="60" t="n"/>
      <c r="AB136" s="94" t="n"/>
      <c r="AC136" s="94" t="n"/>
      <c r="AD136" s="94" t="n"/>
      <c r="AE136" s="94" t="n"/>
      <c r="AF136" s="94" t="n"/>
      <c r="AG136" s="60" t="n"/>
      <c r="AH136" s="60" t="n"/>
      <c r="AI136" s="61" t="n"/>
      <c r="AJ136" s="62" t="n"/>
      <c r="AK136" s="63" t="n"/>
      <c r="AL136" s="60" t="n"/>
      <c r="AM136" s="60" t="n"/>
      <c r="AN136" s="64" t="n"/>
      <c r="AO136" s="64" t="n"/>
      <c r="AP136" s="64" t="n"/>
      <c r="AQ136" s="64" t="n"/>
      <c r="AR136" s="64" t="n"/>
      <c r="AS136" s="64" t="n"/>
      <c r="AT136" s="64" t="n"/>
      <c r="AU136" s="64" t="n"/>
      <c r="AV136" s="64" t="n"/>
      <c r="AW136" s="65" t="n"/>
      <c r="AX136" s="66" t="n"/>
      <c r="AY136" s="455" t="n"/>
      <c r="AZ136" s="67" t="n"/>
      <c r="BA136" s="66" t="n"/>
      <c r="BB136" s="66" t="n">
        <v>0</v>
      </c>
      <c r="BC136" s="66" t="n">
        <v>0.5</v>
      </c>
      <c r="BD136" s="66" t="n">
        <v>10.8</v>
      </c>
      <c r="BE136" s="66" t="n">
        <v>604.2</v>
      </c>
      <c r="BF136" s="24" t="inlineStr">
        <is>
          <t>LG</t>
        </is>
      </c>
      <c r="BG136" s="68" t="inlineStr">
        <is>
          <t>HE</t>
        </is>
      </c>
      <c r="BH136" s="68" t="inlineStr">
        <is>
          <t>MFZ66236702</t>
        </is>
      </c>
      <c r="BI136" s="68" t="n"/>
      <c r="BJ136" s="68" t="n"/>
      <c r="BK136" s="68" t="n"/>
      <c r="BL136" s="68" t="n"/>
      <c r="BM136" s="68" t="n"/>
      <c r="BN136" s="68" t="n"/>
      <c r="BO136" s="68" t="n"/>
      <c r="BP136" s="68" t="n"/>
      <c r="BQ136" s="68" t="n"/>
      <c r="BR136" s="68" t="n"/>
      <c r="BS136" s="68" t="n"/>
      <c r="BT136" s="68" t="n"/>
      <c r="BU136" s="68" t="n"/>
      <c r="BV136" s="68" t="n"/>
      <c r="BW136" s="68" t="n"/>
      <c r="BX136" s="68" t="n"/>
      <c r="BY136" s="68" t="n"/>
      <c r="BZ136" s="68" t="n"/>
      <c r="CA136" s="68" t="n"/>
      <c r="CB136" s="68" t="n"/>
      <c r="CC136" s="68" t="n"/>
      <c r="CD136" s="68" t="n"/>
      <c r="CE136" s="68" t="n"/>
      <c r="CF136" s="68" t="n"/>
      <c r="CG136" s="68" t="n"/>
      <c r="CH136" s="68" t="n"/>
      <c r="CI136" s="68" t="n"/>
      <c r="CJ136" s="68" t="n"/>
      <c r="CK136" s="68" t="n"/>
      <c r="CL136" s="68" t="n"/>
      <c r="CM136" s="68" t="n"/>
      <c r="CN136" s="68" t="n"/>
      <c r="CO136" s="68" t="n"/>
      <c r="CP136" s="68" t="n"/>
      <c r="CQ136" s="68" t="n"/>
      <c r="CR136" s="68" t="n"/>
      <c r="CS136" s="68" t="n"/>
      <c r="CT136" s="68" t="n"/>
      <c r="CU136" s="68" t="n"/>
      <c r="CV136" s="68" t="n"/>
    </row>
    <row r="137" ht="31.5" customFormat="1" customHeight="1" s="69">
      <c r="A137" s="56" t="n">
        <v>2021</v>
      </c>
      <c r="B137" s="57" t="n">
        <v>2</v>
      </c>
      <c r="C137" s="454" t="n"/>
      <c r="D137" s="57" t="n"/>
      <c r="E137" s="57" t="n"/>
      <c r="F137" s="58" t="n"/>
      <c r="G137" s="59" t="n"/>
      <c r="H137" s="59" t="n"/>
      <c r="I137" s="59" t="n"/>
      <c r="J137" s="59" t="n"/>
      <c r="K137" s="153" t="n"/>
      <c r="L137" s="154" t="n"/>
      <c r="M137" s="155" t="n"/>
      <c r="N137" s="94" t="n"/>
      <c r="O137" s="94" t="n"/>
      <c r="P137" s="94" t="n"/>
      <c r="Q137" s="94" t="n"/>
      <c r="R137" s="94" t="n"/>
      <c r="S137" s="60" t="n"/>
      <c r="T137" s="60" t="n"/>
      <c r="U137" s="94" t="n"/>
      <c r="V137" s="94" t="n"/>
      <c r="W137" s="94" t="n"/>
      <c r="X137" s="94" t="n"/>
      <c r="Y137" s="94" t="n"/>
      <c r="Z137" s="60" t="n"/>
      <c r="AA137" s="60" t="n"/>
      <c r="AB137" s="94" t="n"/>
      <c r="AC137" s="94" t="n"/>
      <c r="AD137" s="94" t="n"/>
      <c r="AE137" s="94" t="n"/>
      <c r="AF137" s="94" t="n"/>
      <c r="AG137" s="60" t="n"/>
      <c r="AH137" s="60" t="n"/>
      <c r="AI137" s="61" t="n"/>
      <c r="AJ137" s="62" t="n"/>
      <c r="AK137" s="63" t="n"/>
      <c r="AL137" s="60" t="n"/>
      <c r="AM137" s="60" t="n"/>
      <c r="AN137" s="64" t="n"/>
      <c r="AO137" s="64" t="n"/>
      <c r="AP137" s="64" t="n"/>
      <c r="AQ137" s="64" t="n"/>
      <c r="AR137" s="64" t="n"/>
      <c r="AS137" s="64" t="n"/>
      <c r="AT137" s="64" t="n"/>
      <c r="AU137" s="64" t="n"/>
      <c r="AV137" s="64" t="n"/>
      <c r="AW137" s="65" t="n"/>
      <c r="AX137" s="66" t="n"/>
      <c r="AY137" s="455" t="n"/>
      <c r="AZ137" s="67" t="n"/>
      <c r="BA137" s="66" t="n"/>
      <c r="BB137" s="66" t="n">
        <v>0.1</v>
      </c>
      <c r="BC137" s="66" t="n">
        <v>3.1</v>
      </c>
      <c r="BD137" s="66" t="n">
        <v>1.9</v>
      </c>
      <c r="BE137" s="66" t="n">
        <v>107.3</v>
      </c>
      <c r="BF137" s="24" t="inlineStr">
        <is>
          <t>LG</t>
        </is>
      </c>
      <c r="BG137" s="68" t="inlineStr">
        <is>
          <t>HE</t>
        </is>
      </c>
      <c r="BH137" s="68" t="inlineStr">
        <is>
          <t>MFZ66236702</t>
        </is>
      </c>
      <c r="BI137" s="68" t="inlineStr">
        <is>
          <t xml:space="preserve">mma </t>
        </is>
      </c>
      <c r="BJ137" s="68" t="n"/>
      <c r="BK137" s="68" t="n"/>
      <c r="BL137" s="68" t="n"/>
      <c r="BM137" s="68" t="n"/>
      <c r="BN137" s="68" t="n"/>
      <c r="BO137" s="68" t="n"/>
      <c r="BP137" s="68" t="n"/>
      <c r="BQ137" s="68" t="n"/>
      <c r="BR137" s="68" t="n"/>
      <c r="BS137" s="68" t="n"/>
      <c r="BT137" s="68" t="n"/>
      <c r="BU137" s="68" t="n"/>
      <c r="BV137" s="68" t="n"/>
      <c r="BW137" s="68" t="n"/>
      <c r="BX137" s="68" t="n"/>
      <c r="BY137" s="68" t="n"/>
      <c r="BZ137" s="68" t="n"/>
      <c r="CA137" s="68" t="n"/>
      <c r="CB137" s="68" t="n"/>
      <c r="CC137" s="68" t="n"/>
      <c r="CD137" s="68" t="n"/>
      <c r="CE137" s="68" t="n"/>
      <c r="CF137" s="68" t="n"/>
      <c r="CG137" s="68" t="n"/>
      <c r="CH137" s="68" t="n"/>
      <c r="CI137" s="68" t="n"/>
      <c r="CJ137" s="68" t="n"/>
      <c r="CK137" s="68" t="n"/>
      <c r="CL137" s="68" t="n"/>
      <c r="CM137" s="68" t="n"/>
      <c r="CN137" s="68" t="n"/>
      <c r="CO137" s="68" t="n"/>
      <c r="CP137" s="68" t="n"/>
      <c r="CQ137" s="68" t="n"/>
      <c r="CR137" s="68" t="n"/>
      <c r="CS137" s="68" t="n"/>
      <c r="CT137" s="68" t="n"/>
      <c r="CU137" s="68" t="n"/>
      <c r="CV137" s="68" t="n"/>
    </row>
    <row r="138" ht="31.5" customFormat="1" customHeight="1" s="69">
      <c r="A138" s="56" t="n">
        <v>2021</v>
      </c>
      <c r="B138" s="57" t="n">
        <v>2</v>
      </c>
      <c r="C138" s="454" t="n"/>
      <c r="D138" s="57" t="n"/>
      <c r="E138" s="57" t="n"/>
      <c r="F138" s="58" t="n"/>
      <c r="G138" s="59" t="n"/>
      <c r="H138" s="59" t="n"/>
      <c r="I138" s="59" t="n"/>
      <c r="J138" s="59" t="n"/>
      <c r="K138" s="153" t="n"/>
      <c r="L138" s="154" t="n"/>
      <c r="M138" s="155" t="n"/>
      <c r="N138" s="94" t="n"/>
      <c r="O138" s="94" t="n"/>
      <c r="P138" s="94" t="n"/>
      <c r="Q138" s="94" t="n"/>
      <c r="R138" s="94" t="n"/>
      <c r="S138" s="60" t="n"/>
      <c r="T138" s="60" t="n"/>
      <c r="U138" s="94" t="n"/>
      <c r="V138" s="94" t="n"/>
      <c r="W138" s="94" t="n"/>
      <c r="X138" s="94" t="n"/>
      <c r="Y138" s="94" t="n"/>
      <c r="Z138" s="60" t="n"/>
      <c r="AA138" s="60" t="n"/>
      <c r="AB138" s="94" t="n"/>
      <c r="AC138" s="94" t="n"/>
      <c r="AD138" s="94" t="n"/>
      <c r="AE138" s="94" t="n"/>
      <c r="AF138" s="94" t="n"/>
      <c r="AG138" s="60" t="n"/>
      <c r="AH138" s="60" t="n"/>
      <c r="AI138" s="61" t="n"/>
      <c r="AJ138" s="62" t="n"/>
      <c r="AK138" s="63" t="n"/>
      <c r="AL138" s="60" t="n"/>
      <c r="AM138" s="60" t="n"/>
      <c r="AN138" s="64" t="n"/>
      <c r="AO138" s="64" t="n"/>
      <c r="AP138" s="64" t="n"/>
      <c r="AQ138" s="64" t="n"/>
      <c r="AR138" s="64" t="n"/>
      <c r="AS138" s="64" t="n"/>
      <c r="AT138" s="64" t="n"/>
      <c r="AU138" s="64" t="n"/>
      <c r="AV138" s="64" t="n"/>
      <c r="AW138" s="65" t="n"/>
      <c r="AX138" s="66" t="n"/>
      <c r="AY138" s="455" t="n"/>
      <c r="AZ138" s="67" t="n"/>
      <c r="BA138" s="66" t="n">
        <v>1</v>
      </c>
      <c r="BB138" s="66" t="n">
        <v>0.1</v>
      </c>
      <c r="BC138" s="66" t="n">
        <v>6</v>
      </c>
      <c r="BD138" s="66" t="n">
        <v>2.9</v>
      </c>
      <c r="BE138" s="66" t="n">
        <v>245.9</v>
      </c>
      <c r="BF138" s="24" t="inlineStr">
        <is>
          <t xml:space="preserve">الهندسية لانتاج الاجهزة المنزلية </t>
        </is>
      </c>
      <c r="BG138" s="68" t="inlineStr">
        <is>
          <t xml:space="preserve">الهندسية لانتاج الاجهزة المنزلية </t>
        </is>
      </c>
      <c r="BH138" s="68" t="n"/>
      <c r="BI138" s="68" t="n"/>
      <c r="BJ138" s="68" t="n"/>
      <c r="BK138" s="68" t="n"/>
      <c r="BL138" s="68" t="n"/>
      <c r="BM138" s="68" t="n"/>
      <c r="BN138" s="68" t="n"/>
      <c r="BO138" s="68" t="n"/>
      <c r="BP138" s="68" t="n"/>
      <c r="BQ138" s="68" t="n"/>
      <c r="BR138" s="68" t="n"/>
      <c r="BS138" s="68" t="n"/>
      <c r="BT138" s="68" t="n"/>
      <c r="BU138" s="68" t="n"/>
      <c r="BV138" s="68" t="n"/>
      <c r="BW138" s="68" t="n"/>
      <c r="BX138" s="68" t="n"/>
      <c r="BY138" s="68" t="n"/>
      <c r="BZ138" s="68" t="n"/>
      <c r="CA138" s="68" t="n"/>
      <c r="CB138" s="68" t="n"/>
      <c r="CC138" s="68" t="n"/>
      <c r="CD138" s="68" t="n"/>
      <c r="CE138" s="68" t="n"/>
      <c r="CF138" s="68" t="n"/>
      <c r="CG138" s="68" t="n"/>
      <c r="CH138" s="68" t="n"/>
      <c r="CI138" s="68" t="n"/>
      <c r="CJ138" s="68" t="n"/>
      <c r="CK138" s="68" t="n"/>
      <c r="CL138" s="68" t="n"/>
      <c r="CM138" s="68" t="n"/>
      <c r="CN138" s="68" t="n"/>
      <c r="CO138" s="68" t="n"/>
      <c r="CP138" s="68" t="n"/>
      <c r="CQ138" s="68" t="n"/>
      <c r="CR138" s="68" t="n"/>
      <c r="CS138" s="68" t="n"/>
      <c r="CT138" s="68" t="n"/>
      <c r="CU138" s="68" t="n"/>
      <c r="CV138" s="68" t="n"/>
    </row>
    <row r="139" ht="31.5" customFormat="1" customHeight="1" s="69">
      <c r="A139" s="56" t="n">
        <v>2021</v>
      </c>
      <c r="B139" s="57" t="n">
        <v>2</v>
      </c>
      <c r="C139" s="454" t="n"/>
      <c r="D139" s="57" t="n"/>
      <c r="E139" s="57" t="n"/>
      <c r="F139" s="58" t="n"/>
      <c r="G139" s="59" t="n"/>
      <c r="H139" s="59" t="n"/>
      <c r="I139" s="59" t="n"/>
      <c r="J139" s="59" t="n"/>
      <c r="K139" s="153" t="n"/>
      <c r="L139" s="154" t="n"/>
      <c r="M139" s="155" t="n"/>
      <c r="N139" s="94" t="n"/>
      <c r="O139" s="94" t="n"/>
      <c r="P139" s="94" t="n"/>
      <c r="Q139" s="94" t="n"/>
      <c r="R139" s="94" t="n"/>
      <c r="S139" s="60" t="n"/>
      <c r="T139" s="60" t="n"/>
      <c r="U139" s="94" t="n"/>
      <c r="V139" s="94" t="n"/>
      <c r="W139" s="94" t="n"/>
      <c r="X139" s="94" t="n"/>
      <c r="Y139" s="94" t="n"/>
      <c r="Z139" s="60" t="n"/>
      <c r="AA139" s="60" t="n"/>
      <c r="AB139" s="94" t="n"/>
      <c r="AC139" s="94" t="n"/>
      <c r="AD139" s="94" t="n"/>
      <c r="AE139" s="94" t="n"/>
      <c r="AF139" s="94" t="n"/>
      <c r="AG139" s="60" t="n"/>
      <c r="AH139" s="60" t="n"/>
      <c r="AI139" s="61" t="n"/>
      <c r="AJ139" s="62" t="n"/>
      <c r="AK139" s="63" t="n"/>
      <c r="AL139" s="60" t="n"/>
      <c r="AM139" s="60" t="n"/>
      <c r="AN139" s="64" t="n"/>
      <c r="AO139" s="64" t="n"/>
      <c r="AP139" s="64" t="n"/>
      <c r="AQ139" s="64" t="n"/>
      <c r="AR139" s="64" t="n"/>
      <c r="AS139" s="64" t="n"/>
      <c r="AT139" s="64" t="n"/>
      <c r="AU139" s="64" t="n"/>
      <c r="AV139" s="64" t="n"/>
      <c r="AW139" s="65" t="n"/>
      <c r="AX139" s="66" t="n"/>
      <c r="AY139" s="455" t="n"/>
      <c r="AZ139" s="67" t="n"/>
      <c r="BA139" s="66" t="n">
        <v>1</v>
      </c>
      <c r="BB139" s="66" t="n">
        <v>0.2</v>
      </c>
      <c r="BC139" s="66" t="n">
        <v>19.3</v>
      </c>
      <c r="BD139" s="66" t="n">
        <v>2.1</v>
      </c>
      <c r="BE139" s="66" t="n">
        <v>247</v>
      </c>
      <c r="BF139" s="24" t="inlineStr">
        <is>
          <t>اطلانتيك</t>
        </is>
      </c>
      <c r="BG139" s="68" t="inlineStr">
        <is>
          <t>اطلانتيك</t>
        </is>
      </c>
      <c r="BH139" s="68" t="n"/>
      <c r="BI139" s="68" t="n"/>
      <c r="BJ139" s="68" t="n"/>
      <c r="BK139" s="68" t="n"/>
      <c r="BL139" s="68" t="n"/>
      <c r="BM139" s="68" t="n"/>
      <c r="BN139" s="68" t="n"/>
      <c r="BO139" s="68" t="n"/>
      <c r="BP139" s="68" t="n"/>
      <c r="BQ139" s="68" t="n"/>
      <c r="BR139" s="68" t="n"/>
      <c r="BS139" s="68" t="n"/>
      <c r="BT139" s="68" t="n"/>
      <c r="BU139" s="68" t="n"/>
      <c r="BV139" s="68" t="n"/>
      <c r="BW139" s="68" t="n"/>
      <c r="BX139" s="68" t="n"/>
      <c r="BY139" s="68" t="n"/>
      <c r="BZ139" s="68" t="n"/>
      <c r="CA139" s="68" t="n"/>
      <c r="CB139" s="68" t="n"/>
      <c r="CC139" s="68" t="n"/>
      <c r="CD139" s="68" t="n"/>
      <c r="CE139" s="68" t="n"/>
      <c r="CF139" s="68" t="n"/>
      <c r="CG139" s="68" t="n"/>
      <c r="CH139" s="68" t="n"/>
      <c r="CI139" s="68" t="n"/>
      <c r="CJ139" s="68" t="n"/>
      <c r="CK139" s="68" t="n"/>
      <c r="CL139" s="68" t="n"/>
      <c r="CM139" s="68" t="n"/>
      <c r="CN139" s="68" t="n"/>
      <c r="CO139" s="68" t="n"/>
      <c r="CP139" s="68" t="n"/>
      <c r="CQ139" s="68" t="n"/>
      <c r="CR139" s="68" t="n"/>
      <c r="CS139" s="68" t="n"/>
      <c r="CT139" s="68" t="n"/>
      <c r="CU139" s="68" t="n"/>
      <c r="CV139" s="68" t="n"/>
    </row>
    <row r="140" ht="31.5" customFormat="1" customHeight="1" s="69">
      <c r="A140" s="56" t="n">
        <v>2021</v>
      </c>
      <c r="B140" s="57" t="n">
        <v>2</v>
      </c>
      <c r="C140" s="454" t="n"/>
      <c r="D140" s="57" t="n"/>
      <c r="E140" s="57" t="n"/>
      <c r="F140" s="58" t="n"/>
      <c r="G140" s="59" t="n"/>
      <c r="H140" s="59" t="n"/>
      <c r="I140" s="59" t="n"/>
      <c r="J140" s="59" t="n"/>
      <c r="K140" s="153" t="n"/>
      <c r="L140" s="154" t="n"/>
      <c r="M140" s="155" t="n"/>
      <c r="N140" s="94" t="n"/>
      <c r="O140" s="94" t="n"/>
      <c r="P140" s="94" t="n"/>
      <c r="Q140" s="94" t="n"/>
      <c r="R140" s="94" t="n"/>
      <c r="S140" s="60" t="n"/>
      <c r="T140" s="60" t="n"/>
      <c r="U140" s="94" t="n"/>
      <c r="V140" s="94" t="n"/>
      <c r="W140" s="94" t="n"/>
      <c r="X140" s="94" t="n"/>
      <c r="Y140" s="94" t="n"/>
      <c r="Z140" s="60" t="n"/>
      <c r="AA140" s="60" t="n"/>
      <c r="AB140" s="94" t="n"/>
      <c r="AC140" s="94" t="n"/>
      <c r="AD140" s="94" t="n"/>
      <c r="AE140" s="94" t="n"/>
      <c r="AF140" s="94" t="n"/>
      <c r="AG140" s="60" t="n"/>
      <c r="AH140" s="60" t="n"/>
      <c r="AI140" s="61" t="n"/>
      <c r="AJ140" s="62" t="n"/>
      <c r="AK140" s="63" t="n"/>
      <c r="AL140" s="60" t="n"/>
      <c r="AM140" s="60" t="n"/>
      <c r="AN140" s="64" t="n"/>
      <c r="AO140" s="64" t="n"/>
      <c r="AP140" s="64" t="n"/>
      <c r="AQ140" s="64" t="n"/>
      <c r="AR140" s="64" t="n"/>
      <c r="AS140" s="64" t="n"/>
      <c r="AT140" s="64" t="n"/>
      <c r="AU140" s="64" t="n"/>
      <c r="AV140" s="64" t="n"/>
      <c r="AW140" s="65" t="n"/>
      <c r="AX140" s="66" t="n"/>
      <c r="AY140" s="455" t="n"/>
      <c r="AZ140" s="67" t="n"/>
      <c r="BA140" s="66" t="n">
        <v>1</v>
      </c>
      <c r="BB140" s="66" t="n">
        <v>0.1</v>
      </c>
      <c r="BC140" s="66" t="n">
        <v>23.4</v>
      </c>
      <c r="BD140" s="66" t="n">
        <v>1.8</v>
      </c>
      <c r="BE140" s="66" t="n">
        <v>297</v>
      </c>
      <c r="BF140" s="24" t="inlineStr">
        <is>
          <t>اطلانتيك</t>
        </is>
      </c>
      <c r="BG140" s="68" t="inlineStr">
        <is>
          <t>اطلانتيك</t>
        </is>
      </c>
      <c r="BH140" s="68" t="n"/>
      <c r="BI140" s="68" t="n"/>
      <c r="BJ140" s="68" t="n"/>
      <c r="BK140" s="68" t="n"/>
      <c r="BL140" s="68" t="n"/>
      <c r="BM140" s="68" t="n"/>
      <c r="BN140" s="68" t="n"/>
      <c r="BO140" s="68" t="n"/>
      <c r="BP140" s="68" t="n"/>
      <c r="BQ140" s="68" t="n"/>
      <c r="BR140" s="68" t="n"/>
      <c r="BS140" s="68" t="n"/>
      <c r="BT140" s="68" t="n"/>
      <c r="BU140" s="68" t="n"/>
      <c r="BV140" s="68" t="n"/>
      <c r="BW140" s="68" t="n"/>
      <c r="BX140" s="68" t="n"/>
      <c r="BY140" s="68" t="n"/>
      <c r="BZ140" s="68" t="n"/>
      <c r="CA140" s="68" t="n"/>
      <c r="CB140" s="68" t="n"/>
      <c r="CC140" s="68" t="n"/>
      <c r="CD140" s="68" t="n"/>
      <c r="CE140" s="68" t="n"/>
      <c r="CF140" s="68" t="n"/>
      <c r="CG140" s="68" t="n"/>
      <c r="CH140" s="68" t="n"/>
      <c r="CI140" s="68" t="n"/>
      <c r="CJ140" s="68" t="n"/>
      <c r="CK140" s="68" t="n"/>
      <c r="CL140" s="68" t="n"/>
      <c r="CM140" s="68" t="n"/>
      <c r="CN140" s="68" t="n"/>
      <c r="CO140" s="68" t="n"/>
      <c r="CP140" s="68" t="n"/>
      <c r="CQ140" s="68" t="n"/>
      <c r="CR140" s="68" t="n"/>
      <c r="CS140" s="68" t="n"/>
      <c r="CT140" s="68" t="n"/>
      <c r="CU140" s="68" t="n"/>
      <c r="CV140" s="68" t="n"/>
    </row>
    <row r="141" ht="31.5" customFormat="1" customHeight="1" s="69">
      <c r="A141" s="56" t="n">
        <v>2021</v>
      </c>
      <c r="B141" s="57" t="n">
        <v>2</v>
      </c>
      <c r="C141" s="454" t="n"/>
      <c r="D141" s="57" t="n"/>
      <c r="E141" s="57" t="n"/>
      <c r="F141" s="58" t="n"/>
      <c r="G141" s="59" t="n"/>
      <c r="H141" s="59" t="n"/>
      <c r="I141" s="59" t="n"/>
      <c r="J141" s="59" t="n"/>
      <c r="K141" s="153" t="n"/>
      <c r="L141" s="154" t="n"/>
      <c r="M141" s="155" t="n"/>
      <c r="N141" s="94" t="n"/>
      <c r="O141" s="94" t="n"/>
      <c r="P141" s="94" t="n"/>
      <c r="Q141" s="94" t="n"/>
      <c r="R141" s="94" t="n"/>
      <c r="S141" s="60" t="n"/>
      <c r="T141" s="60" t="n"/>
      <c r="U141" s="94" t="n"/>
      <c r="V141" s="94" t="n"/>
      <c r="W141" s="94" t="n"/>
      <c r="X141" s="94" t="n"/>
      <c r="Y141" s="94" t="n"/>
      <c r="Z141" s="60" t="n"/>
      <c r="AA141" s="60" t="n"/>
      <c r="AB141" s="94" t="n"/>
      <c r="AC141" s="94" t="n"/>
      <c r="AD141" s="94" t="n"/>
      <c r="AE141" s="94" t="n"/>
      <c r="AF141" s="94" t="n"/>
      <c r="AG141" s="60" t="n"/>
      <c r="AH141" s="60" t="n"/>
      <c r="AI141" s="61" t="n"/>
      <c r="AJ141" s="62" t="n"/>
      <c r="AK141" s="63" t="n"/>
      <c r="AL141" s="60" t="n"/>
      <c r="AM141" s="60" t="n"/>
      <c r="AN141" s="64" t="n"/>
      <c r="AO141" s="64" t="n"/>
      <c r="AP141" s="64" t="n"/>
      <c r="AQ141" s="64" t="n"/>
      <c r="AR141" s="64" t="n"/>
      <c r="AS141" s="64" t="n"/>
      <c r="AT141" s="64" t="n"/>
      <c r="AU141" s="64" t="n"/>
      <c r="AV141" s="64" t="n"/>
      <c r="AW141" s="65" t="n"/>
      <c r="AX141" s="66" t="n"/>
      <c r="AY141" s="455" t="n"/>
      <c r="AZ141" s="67" t="n"/>
      <c r="BA141" s="66" t="n"/>
      <c r="BB141" s="66" t="n"/>
      <c r="BC141" s="66" t="n">
        <v>2.1</v>
      </c>
      <c r="BD141" s="66" t="n"/>
      <c r="BE141" s="66" t="n"/>
      <c r="BF141" s="24" t="inlineStr">
        <is>
          <t>عملاء متنوعون</t>
        </is>
      </c>
      <c r="BG141" s="68" t="inlineStr">
        <is>
          <t>عملاء متنوعون</t>
        </is>
      </c>
      <c r="BH141" s="68" t="n"/>
      <c r="BI141" s="68" t="n"/>
      <c r="BJ141" s="68" t="n"/>
      <c r="BK141" s="68" t="n"/>
      <c r="BL141" s="68" t="n"/>
      <c r="BM141" s="68" t="n"/>
      <c r="BN141" s="68" t="n"/>
      <c r="BO141" s="68" t="n"/>
      <c r="BP141" s="68" t="n"/>
      <c r="BQ141" s="68" t="n"/>
      <c r="BR141" s="68" t="n"/>
      <c r="BS141" s="68" t="n"/>
      <c r="BT141" s="68" t="n"/>
      <c r="BU141" s="68" t="n"/>
      <c r="BV141" s="68" t="n"/>
      <c r="BW141" s="68" t="n"/>
      <c r="BX141" s="68" t="n"/>
      <c r="BY141" s="68" t="n"/>
      <c r="BZ141" s="68" t="n"/>
      <c r="CA141" s="68" t="n"/>
      <c r="CB141" s="68" t="n"/>
      <c r="CC141" s="68" t="n"/>
      <c r="CD141" s="68" t="n"/>
      <c r="CE141" s="68" t="n"/>
      <c r="CF141" s="68" t="n"/>
      <c r="CG141" s="68" t="n"/>
      <c r="CH141" s="68" t="n"/>
      <c r="CI141" s="68" t="n"/>
      <c r="CJ141" s="68" t="n"/>
      <c r="CK141" s="68" t="n"/>
      <c r="CL141" s="68" t="n"/>
      <c r="CM141" s="68" t="n"/>
      <c r="CN141" s="68" t="n"/>
      <c r="CO141" s="68" t="n"/>
      <c r="CP141" s="68" t="n"/>
      <c r="CQ141" s="68" t="n"/>
      <c r="CR141" s="68" t="n"/>
      <c r="CS141" s="68" t="n"/>
      <c r="CT141" s="68" t="n"/>
      <c r="CU141" s="68" t="n"/>
      <c r="CV141" s="68" t="n"/>
    </row>
    <row r="142" ht="31.5" customFormat="1" customHeight="1" s="69">
      <c r="A142" s="56" t="n">
        <v>2021</v>
      </c>
      <c r="B142" s="57" t="n">
        <v>2</v>
      </c>
      <c r="C142" s="454" t="n"/>
      <c r="D142" s="57" t="n"/>
      <c r="E142" s="57" t="n"/>
      <c r="F142" s="58" t="n"/>
      <c r="G142" s="59" t="n"/>
      <c r="H142" s="59" t="n"/>
      <c r="I142" s="59" t="n"/>
      <c r="J142" s="59" t="n"/>
      <c r="K142" s="153" t="n"/>
      <c r="L142" s="154" t="n"/>
      <c r="M142" s="155" t="n"/>
      <c r="N142" s="94" t="n"/>
      <c r="O142" s="94" t="n"/>
      <c r="P142" s="94" t="n"/>
      <c r="Q142" s="94" t="n"/>
      <c r="R142" s="94" t="n"/>
      <c r="S142" s="60" t="n"/>
      <c r="T142" s="60" t="n"/>
      <c r="U142" s="94" t="n"/>
      <c r="V142" s="94" t="n"/>
      <c r="W142" s="94" t="n"/>
      <c r="X142" s="94" t="n"/>
      <c r="Y142" s="94" t="n"/>
      <c r="Z142" s="60" t="n"/>
      <c r="AA142" s="60" t="n"/>
      <c r="AB142" s="94" t="n"/>
      <c r="AC142" s="94" t="n"/>
      <c r="AD142" s="94" t="n"/>
      <c r="AE142" s="94" t="n"/>
      <c r="AF142" s="94" t="n"/>
      <c r="AG142" s="60" t="n"/>
      <c r="AH142" s="60" t="n"/>
      <c r="AI142" s="61" t="n"/>
      <c r="AJ142" s="62" t="n"/>
      <c r="AK142" s="63" t="n"/>
      <c r="AL142" s="60" t="n"/>
      <c r="AM142" s="60" t="n"/>
      <c r="AN142" s="64" t="n"/>
      <c r="AO142" s="64" t="n"/>
      <c r="AP142" s="64" t="n"/>
      <c r="AQ142" s="64" t="n"/>
      <c r="AR142" s="64" t="n"/>
      <c r="AS142" s="64" t="n"/>
      <c r="AT142" s="64" t="n"/>
      <c r="AU142" s="64" t="n"/>
      <c r="AV142" s="64" t="n"/>
      <c r="AW142" s="65" t="n"/>
      <c r="AX142" s="66" t="n"/>
      <c r="AY142" s="455" t="n"/>
      <c r="AZ142" s="67" t="n"/>
      <c r="BA142" s="66" t="n">
        <v>1</v>
      </c>
      <c r="BB142" s="66" t="n">
        <v>0.4</v>
      </c>
      <c r="BC142" s="66" t="n">
        <v>50.4</v>
      </c>
      <c r="BD142" s="66" t="n">
        <v>0.3</v>
      </c>
      <c r="BE142" s="66" t="n">
        <v>39.5</v>
      </c>
      <c r="BF142" s="24" t="inlineStr">
        <is>
          <t>الكترولوكس</t>
        </is>
      </c>
      <c r="BG142" s="68" t="inlineStr">
        <is>
          <t>القاهرة للصناعات المغذية غسالات</t>
        </is>
      </c>
      <c r="BH142" s="68" t="inlineStr">
        <is>
          <t>CDFRP2305</t>
        </is>
      </c>
      <c r="BI142" s="68" t="n"/>
      <c r="BJ142" s="68" t="n"/>
      <c r="BK142" s="68" t="n"/>
      <c r="BL142" s="68" t="n"/>
      <c r="BM142" s="68" t="n"/>
      <c r="BN142" s="68" t="n"/>
      <c r="BO142" s="68" t="n"/>
      <c r="BP142" s="68" t="n"/>
      <c r="BQ142" s="68" t="n"/>
      <c r="BR142" s="68" t="n"/>
      <c r="BS142" s="68" t="n"/>
      <c r="BT142" s="68" t="n"/>
      <c r="BU142" s="68" t="n"/>
      <c r="BV142" s="68" t="n"/>
      <c r="BW142" s="68" t="n"/>
      <c r="BX142" s="68" t="n"/>
      <c r="BY142" s="68" t="n"/>
      <c r="BZ142" s="68" t="n"/>
      <c r="CA142" s="68" t="n"/>
      <c r="CB142" s="68" t="n"/>
      <c r="CC142" s="68" t="n"/>
      <c r="CD142" s="68" t="n"/>
      <c r="CE142" s="68" t="n"/>
      <c r="CF142" s="68" t="n"/>
      <c r="CG142" s="68" t="n"/>
      <c r="CH142" s="68" t="n"/>
      <c r="CI142" s="68" t="n"/>
      <c r="CJ142" s="68" t="n"/>
      <c r="CK142" s="68" t="n"/>
      <c r="CL142" s="68" t="n"/>
      <c r="CM142" s="68" t="n"/>
      <c r="CN142" s="68" t="n"/>
      <c r="CO142" s="68" t="n"/>
      <c r="CP142" s="68" t="n"/>
      <c r="CQ142" s="68" t="n"/>
      <c r="CR142" s="68" t="n"/>
      <c r="CS142" s="68" t="n"/>
      <c r="CT142" s="68" t="n"/>
      <c r="CU142" s="68" t="n"/>
      <c r="CV142" s="68" t="n"/>
    </row>
    <row r="143" ht="31.5" customFormat="1" customHeight="1" s="69">
      <c r="A143" s="56" t="n">
        <v>2021</v>
      </c>
      <c r="B143" s="57" t="n">
        <v>2</v>
      </c>
      <c r="C143" s="454" t="n"/>
      <c r="D143" s="57" t="n"/>
      <c r="E143" s="57" t="n"/>
      <c r="F143" s="58" t="n"/>
      <c r="G143" s="59" t="n"/>
      <c r="H143" s="59" t="n"/>
      <c r="I143" s="59" t="n"/>
      <c r="J143" s="59" t="n"/>
      <c r="K143" s="153" t="n"/>
      <c r="L143" s="154" t="n"/>
      <c r="M143" s="155" t="n"/>
      <c r="N143" s="94" t="n"/>
      <c r="O143" s="94" t="n"/>
      <c r="P143" s="94" t="n"/>
      <c r="Q143" s="94" t="n"/>
      <c r="R143" s="94" t="n"/>
      <c r="S143" s="60" t="n"/>
      <c r="T143" s="60" t="n"/>
      <c r="U143" s="94" t="n"/>
      <c r="V143" s="94" t="n"/>
      <c r="W143" s="94" t="n"/>
      <c r="X143" s="94" t="n"/>
      <c r="Y143" s="94" t="n"/>
      <c r="Z143" s="60" t="n"/>
      <c r="AA143" s="60" t="n"/>
      <c r="AB143" s="94" t="n"/>
      <c r="AC143" s="94" t="n"/>
      <c r="AD143" s="94" t="n"/>
      <c r="AE143" s="94" t="n"/>
      <c r="AF143" s="94" t="n"/>
      <c r="AG143" s="60" t="n"/>
      <c r="AH143" s="60" t="n"/>
      <c r="AI143" s="61" t="n"/>
      <c r="AJ143" s="62" t="n"/>
      <c r="AK143" s="63" t="n"/>
      <c r="AL143" s="60" t="n"/>
      <c r="AM143" s="60" t="n"/>
      <c r="AN143" s="64" t="n"/>
      <c r="AO143" s="64" t="n"/>
      <c r="AP143" s="64" t="n"/>
      <c r="AQ143" s="64" t="n"/>
      <c r="AR143" s="64" t="n"/>
      <c r="AS143" s="64" t="n"/>
      <c r="AT143" s="64" t="n"/>
      <c r="AU143" s="64" t="n"/>
      <c r="AV143" s="64" t="n"/>
      <c r="AW143" s="65" t="n"/>
      <c r="AX143" s="66" t="n"/>
      <c r="AY143" s="455" t="n"/>
      <c r="AZ143" s="67" t="n"/>
      <c r="BA143" s="66" t="n">
        <v>1</v>
      </c>
      <c r="BB143" s="66" t="n">
        <v>0.1</v>
      </c>
      <c r="BC143" s="66" t="n">
        <v>10.7</v>
      </c>
      <c r="BD143" s="66" t="n">
        <v>2.4</v>
      </c>
      <c r="BE143" s="66" t="n">
        <v>312</v>
      </c>
      <c r="BF143" s="24" t="inlineStr">
        <is>
          <t>الكترولوكس</t>
        </is>
      </c>
      <c r="BG143" s="68" t="inlineStr">
        <is>
          <t>القاهرة للصناعات المغذية غسالات</t>
        </is>
      </c>
      <c r="BH143" s="68" t="inlineStr">
        <is>
          <t>CDFRP2306</t>
        </is>
      </c>
      <c r="BI143" s="68" t="n"/>
      <c r="BJ143" s="68" t="n"/>
      <c r="BK143" s="68" t="n"/>
      <c r="BL143" s="68" t="n"/>
      <c r="BM143" s="68" t="n"/>
      <c r="BN143" s="68" t="n"/>
      <c r="BO143" s="68" t="n"/>
      <c r="BP143" s="68" t="n"/>
      <c r="BQ143" s="68" t="n"/>
      <c r="BR143" s="68" t="n"/>
      <c r="BS143" s="68" t="n"/>
      <c r="BT143" s="68" t="n"/>
      <c r="BU143" s="68" t="n"/>
      <c r="BV143" s="68" t="n"/>
      <c r="BW143" s="68" t="n"/>
      <c r="BX143" s="68" t="n"/>
      <c r="BY143" s="68" t="n"/>
      <c r="BZ143" s="68" t="n"/>
      <c r="CA143" s="68" t="n"/>
      <c r="CB143" s="68" t="n"/>
      <c r="CC143" s="68" t="n"/>
      <c r="CD143" s="68" t="n"/>
      <c r="CE143" s="68" t="n"/>
      <c r="CF143" s="68" t="n"/>
      <c r="CG143" s="68" t="n"/>
      <c r="CH143" s="68" t="n"/>
      <c r="CI143" s="68" t="n"/>
      <c r="CJ143" s="68" t="n"/>
      <c r="CK143" s="68" t="n"/>
      <c r="CL143" s="68" t="n"/>
      <c r="CM143" s="68" t="n"/>
      <c r="CN143" s="68" t="n"/>
      <c r="CO143" s="68" t="n"/>
      <c r="CP143" s="68" t="n"/>
      <c r="CQ143" s="68" t="n"/>
      <c r="CR143" s="68" t="n"/>
      <c r="CS143" s="68" t="n"/>
      <c r="CT143" s="68" t="n"/>
      <c r="CU143" s="68" t="n"/>
      <c r="CV143" s="68" t="n"/>
    </row>
    <row r="144" ht="31.5" customFormat="1" customHeight="1" s="69">
      <c r="A144" s="56" t="n">
        <v>2021</v>
      </c>
      <c r="B144" s="57" t="n">
        <v>2</v>
      </c>
      <c r="C144" s="454" t="n"/>
      <c r="D144" s="57" t="n"/>
      <c r="E144" s="57" t="n"/>
      <c r="F144" s="58" t="n"/>
      <c r="G144" s="59" t="n"/>
      <c r="H144" s="59" t="n"/>
      <c r="I144" s="59" t="n"/>
      <c r="J144" s="59" t="n"/>
      <c r="K144" s="153" t="n"/>
      <c r="L144" s="154" t="n"/>
      <c r="M144" s="155" t="n"/>
      <c r="N144" s="94" t="n"/>
      <c r="O144" s="94" t="n"/>
      <c r="P144" s="94" t="n"/>
      <c r="Q144" s="94" t="n"/>
      <c r="R144" s="94" t="n"/>
      <c r="S144" s="60" t="n"/>
      <c r="T144" s="60" t="n"/>
      <c r="U144" s="94" t="n"/>
      <c r="V144" s="94" t="n"/>
      <c r="W144" s="94" t="n"/>
      <c r="X144" s="94" t="n"/>
      <c r="Y144" s="94" t="n"/>
      <c r="Z144" s="60" t="n"/>
      <c r="AA144" s="60" t="n"/>
      <c r="AB144" s="94" t="n"/>
      <c r="AC144" s="94" t="n"/>
      <c r="AD144" s="94" t="n"/>
      <c r="AE144" s="94" t="n"/>
      <c r="AF144" s="94" t="n"/>
      <c r="AG144" s="60" t="n"/>
      <c r="AH144" s="60" t="n"/>
      <c r="AI144" s="61" t="n"/>
      <c r="AJ144" s="62" t="n"/>
      <c r="AK144" s="63" t="n"/>
      <c r="AL144" s="60" t="n"/>
      <c r="AM144" s="60" t="n"/>
      <c r="AN144" s="64" t="n"/>
      <c r="AO144" s="64" t="n"/>
      <c r="AP144" s="64" t="n"/>
      <c r="AQ144" s="64" t="n"/>
      <c r="AR144" s="64" t="n"/>
      <c r="AS144" s="64" t="n"/>
      <c r="AT144" s="64" t="n"/>
      <c r="AU144" s="64" t="n"/>
      <c r="AV144" s="64" t="n"/>
      <c r="AW144" s="65" t="n"/>
      <c r="AX144" s="66" t="n"/>
      <c r="AY144" s="455" t="n"/>
      <c r="AZ144" s="67" t="n"/>
      <c r="BA144" s="66" t="n">
        <v>1</v>
      </c>
      <c r="BB144" s="66" t="n">
        <v>0.1</v>
      </c>
      <c r="BC144" s="66" t="n">
        <v>10</v>
      </c>
      <c r="BD144" s="66" t="n">
        <v>2</v>
      </c>
      <c r="BE144" s="66" t="n">
        <v>328.9</v>
      </c>
      <c r="BF144" s="24" t="inlineStr">
        <is>
          <t>الكترولوكس</t>
        </is>
      </c>
      <c r="BG144" s="68" t="inlineStr">
        <is>
          <t>القاهرة للصناعات المغذية غسالات</t>
        </is>
      </c>
      <c r="BH144" s="68" t="inlineStr">
        <is>
          <t>CDFRP2308</t>
        </is>
      </c>
      <c r="BI144" s="68" t="n"/>
      <c r="BJ144" s="68" t="n"/>
      <c r="BK144" s="68" t="n"/>
      <c r="BL144" s="68" t="n"/>
      <c r="BM144" s="68" t="n"/>
      <c r="BN144" s="68" t="n"/>
      <c r="BO144" s="68" t="n"/>
      <c r="BP144" s="68" t="n"/>
      <c r="BQ144" s="68" t="n"/>
      <c r="BR144" s="68" t="n"/>
      <c r="BS144" s="68" t="n"/>
      <c r="BT144" s="68" t="n"/>
      <c r="BU144" s="68" t="n"/>
      <c r="BV144" s="68" t="n"/>
      <c r="BW144" s="68" t="n"/>
      <c r="BX144" s="68" t="n"/>
      <c r="BY144" s="68" t="n"/>
      <c r="BZ144" s="68" t="n"/>
      <c r="CA144" s="68" t="n"/>
      <c r="CB144" s="68" t="n"/>
      <c r="CC144" s="68" t="n"/>
      <c r="CD144" s="68" t="n"/>
      <c r="CE144" s="68" t="n"/>
      <c r="CF144" s="68" t="n"/>
      <c r="CG144" s="68" t="n"/>
      <c r="CH144" s="68" t="n"/>
      <c r="CI144" s="68" t="n"/>
      <c r="CJ144" s="68" t="n"/>
      <c r="CK144" s="68" t="n"/>
      <c r="CL144" s="68" t="n"/>
      <c r="CM144" s="68" t="n"/>
      <c r="CN144" s="68" t="n"/>
      <c r="CO144" s="68" t="n"/>
      <c r="CP144" s="68" t="n"/>
      <c r="CQ144" s="68" t="n"/>
      <c r="CR144" s="68" t="n"/>
      <c r="CS144" s="68" t="n"/>
      <c r="CT144" s="68" t="n"/>
      <c r="CU144" s="68" t="n"/>
      <c r="CV144" s="68" t="n"/>
    </row>
    <row r="145" ht="31.5" customFormat="1" customHeight="1" s="69">
      <c r="A145" s="56" t="n">
        <v>2021</v>
      </c>
      <c r="B145" s="57" t="n">
        <v>2</v>
      </c>
      <c r="C145" s="454" t="n"/>
      <c r="D145" s="57" t="n"/>
      <c r="E145" s="57" t="n"/>
      <c r="F145" s="58" t="n"/>
      <c r="G145" s="59" t="n"/>
      <c r="H145" s="59" t="n"/>
      <c r="I145" s="59" t="n"/>
      <c r="J145" s="59" t="n"/>
      <c r="K145" s="153" t="n"/>
      <c r="L145" s="154" t="n"/>
      <c r="M145" s="155" t="n"/>
      <c r="N145" s="94" t="n"/>
      <c r="O145" s="94" t="n"/>
      <c r="P145" s="94" t="n"/>
      <c r="Q145" s="94" t="n"/>
      <c r="R145" s="94" t="n"/>
      <c r="S145" s="60" t="n"/>
      <c r="T145" s="60" t="n"/>
      <c r="U145" s="94" t="n"/>
      <c r="V145" s="94" t="n"/>
      <c r="W145" s="94" t="n"/>
      <c r="X145" s="94" t="n"/>
      <c r="Y145" s="94" t="n"/>
      <c r="Z145" s="60" t="n"/>
      <c r="AA145" s="60" t="n"/>
      <c r="AB145" s="94" t="n"/>
      <c r="AC145" s="94" t="n"/>
      <c r="AD145" s="94" t="n"/>
      <c r="AE145" s="94" t="n"/>
      <c r="AF145" s="94" t="n"/>
      <c r="AG145" s="60" t="n"/>
      <c r="AH145" s="60" t="n"/>
      <c r="AI145" s="61" t="n"/>
      <c r="AJ145" s="62" t="n"/>
      <c r="AK145" s="63" t="n"/>
      <c r="AL145" s="60" t="n"/>
      <c r="AM145" s="60" t="n"/>
      <c r="AN145" s="64" t="n"/>
      <c r="AO145" s="64" t="n"/>
      <c r="AP145" s="64" t="n"/>
      <c r="AQ145" s="64" t="n"/>
      <c r="AR145" s="64" t="n"/>
      <c r="AS145" s="64" t="n"/>
      <c r="AT145" s="64" t="n"/>
      <c r="AU145" s="64" t="n"/>
      <c r="AV145" s="64" t="n"/>
      <c r="AW145" s="65" t="n"/>
      <c r="AX145" s="66" t="n"/>
      <c r="AY145" s="455" t="n"/>
      <c r="AZ145" s="67" t="n"/>
      <c r="BA145" s="66" t="n">
        <v>1</v>
      </c>
      <c r="BB145" s="66" t="n">
        <v>0.7</v>
      </c>
      <c r="BC145" s="66" t="n">
        <v>77.2</v>
      </c>
      <c r="BD145" s="66" t="n">
        <v>0.4</v>
      </c>
      <c r="BE145" s="66" t="n">
        <v>42.1</v>
      </c>
      <c r="BF145" s="24" t="inlineStr">
        <is>
          <t>الكترولوكس</t>
        </is>
      </c>
      <c r="BG145" s="68" t="inlineStr">
        <is>
          <t>القاهرة للصناعات المغذية غسالات</t>
        </is>
      </c>
      <c r="BH145" s="68" t="inlineStr">
        <is>
          <t>CDFRP2314</t>
        </is>
      </c>
      <c r="BI145" s="68" t="n"/>
      <c r="BJ145" s="68" t="n"/>
      <c r="BK145" s="68" t="n"/>
      <c r="BL145" s="68" t="n"/>
      <c r="BM145" s="68" t="n"/>
      <c r="BN145" s="68" t="n"/>
      <c r="BO145" s="68" t="n"/>
      <c r="BP145" s="68" t="n"/>
      <c r="BQ145" s="68" t="n"/>
      <c r="BR145" s="68" t="n"/>
      <c r="BS145" s="68" t="n"/>
      <c r="BT145" s="68" t="n"/>
      <c r="BU145" s="68" t="n"/>
      <c r="BV145" s="68" t="n"/>
      <c r="BW145" s="68" t="n"/>
      <c r="BX145" s="68" t="n"/>
      <c r="BY145" s="68" t="n"/>
      <c r="BZ145" s="68" t="n"/>
      <c r="CA145" s="68" t="n"/>
      <c r="CB145" s="68" t="n"/>
      <c r="CC145" s="68" t="n"/>
      <c r="CD145" s="68" t="n"/>
      <c r="CE145" s="68" t="n"/>
      <c r="CF145" s="68" t="n"/>
      <c r="CG145" s="68" t="n"/>
      <c r="CH145" s="68" t="n"/>
      <c r="CI145" s="68" t="n"/>
      <c r="CJ145" s="68" t="n"/>
      <c r="CK145" s="68" t="n"/>
      <c r="CL145" s="68" t="n"/>
      <c r="CM145" s="68" t="n"/>
      <c r="CN145" s="68" t="n"/>
      <c r="CO145" s="68" t="n"/>
      <c r="CP145" s="68" t="n"/>
      <c r="CQ145" s="68" t="n"/>
      <c r="CR145" s="68" t="n"/>
      <c r="CS145" s="68" t="n"/>
      <c r="CT145" s="68" t="n"/>
      <c r="CU145" s="68" t="n"/>
      <c r="CV145" s="68" t="n"/>
    </row>
    <row r="146" ht="31.5" customFormat="1" customHeight="1" s="69">
      <c r="A146" s="56" t="n">
        <v>2021</v>
      </c>
      <c r="B146" s="57" t="n">
        <v>2</v>
      </c>
      <c r="C146" s="454" t="n"/>
      <c r="D146" s="57" t="n"/>
      <c r="E146" s="57" t="n"/>
      <c r="F146" s="58" t="n"/>
      <c r="G146" s="59" t="n"/>
      <c r="H146" s="59" t="n"/>
      <c r="I146" s="59" t="n"/>
      <c r="J146" s="59" t="n"/>
      <c r="K146" s="153" t="n"/>
      <c r="L146" s="154" t="n"/>
      <c r="M146" s="155" t="n"/>
      <c r="N146" s="94" t="n"/>
      <c r="O146" s="94" t="n"/>
      <c r="P146" s="94" t="n"/>
      <c r="Q146" s="94" t="n"/>
      <c r="R146" s="94" t="n"/>
      <c r="S146" s="60" t="n"/>
      <c r="T146" s="60" t="n"/>
      <c r="U146" s="94" t="n"/>
      <c r="V146" s="94" t="n"/>
      <c r="W146" s="94" t="n"/>
      <c r="X146" s="94" t="n"/>
      <c r="Y146" s="94" t="n"/>
      <c r="Z146" s="60" t="n"/>
      <c r="AA146" s="60" t="n"/>
      <c r="AB146" s="94" t="n"/>
      <c r="AC146" s="94" t="n"/>
      <c r="AD146" s="94" t="n"/>
      <c r="AE146" s="94" t="n"/>
      <c r="AF146" s="94" t="n"/>
      <c r="AG146" s="60" t="n"/>
      <c r="AH146" s="60" t="n"/>
      <c r="AI146" s="61" t="n"/>
      <c r="AJ146" s="62" t="n"/>
      <c r="AK146" s="63" t="n"/>
      <c r="AL146" s="60" t="n"/>
      <c r="AM146" s="60" t="n"/>
      <c r="AN146" s="64" t="n"/>
      <c r="AO146" s="64" t="n"/>
      <c r="AP146" s="64" t="n"/>
      <c r="AQ146" s="64" t="n"/>
      <c r="AR146" s="64" t="n"/>
      <c r="AS146" s="64" t="n"/>
      <c r="AT146" s="64" t="n"/>
      <c r="AU146" s="64" t="n"/>
      <c r="AV146" s="64" t="n"/>
      <c r="AW146" s="65" t="n"/>
      <c r="AX146" s="66" t="n"/>
      <c r="AY146" s="455" t="n"/>
      <c r="AZ146" s="67" t="n"/>
      <c r="BA146" s="66" t="n">
        <v>1</v>
      </c>
      <c r="BB146" s="66" t="n">
        <v>0</v>
      </c>
      <c r="BC146" s="66" t="n">
        <v>4.5</v>
      </c>
      <c r="BD146" s="66" t="n">
        <v>6.3</v>
      </c>
      <c r="BE146" s="66" t="n">
        <v>604.2</v>
      </c>
      <c r="BF146" s="24" t="inlineStr">
        <is>
          <t>الكترولوكس</t>
        </is>
      </c>
      <c r="BG146" s="68" t="inlineStr">
        <is>
          <t>القاهرة للصناعات المغذية غسالات</t>
        </is>
      </c>
      <c r="BH146" s="68" t="inlineStr">
        <is>
          <t>PDAWP7199</t>
        </is>
      </c>
      <c r="BI146" s="68" t="inlineStr">
        <is>
          <t>دلتا</t>
        </is>
      </c>
      <c r="BJ146" s="68" t="n"/>
      <c r="BK146" s="68" t="n"/>
      <c r="BL146" s="68" t="n"/>
      <c r="BM146" s="68" t="n"/>
      <c r="BN146" s="68" t="n"/>
      <c r="BO146" s="68" t="n"/>
      <c r="BP146" s="68" t="n"/>
      <c r="BQ146" s="68" t="n"/>
      <c r="BR146" s="68" t="n"/>
      <c r="BS146" s="68" t="n"/>
      <c r="BT146" s="68" t="n"/>
      <c r="BU146" s="68" t="n"/>
      <c r="BV146" s="68" t="n"/>
      <c r="BW146" s="68" t="n"/>
      <c r="BX146" s="68" t="n"/>
      <c r="BY146" s="68" t="n"/>
      <c r="BZ146" s="68" t="n"/>
      <c r="CA146" s="68" t="n"/>
      <c r="CB146" s="68" t="n"/>
      <c r="CC146" s="68" t="n"/>
      <c r="CD146" s="68" t="n"/>
      <c r="CE146" s="68" t="n"/>
      <c r="CF146" s="68" t="n"/>
      <c r="CG146" s="68" t="n"/>
      <c r="CH146" s="68" t="n"/>
      <c r="CI146" s="68" t="n"/>
      <c r="CJ146" s="68" t="n"/>
      <c r="CK146" s="68" t="n"/>
      <c r="CL146" s="68" t="n"/>
      <c r="CM146" s="68" t="n"/>
      <c r="CN146" s="68" t="n"/>
      <c r="CO146" s="68" t="n"/>
      <c r="CP146" s="68" t="n"/>
      <c r="CQ146" s="68" t="n"/>
      <c r="CR146" s="68" t="n"/>
      <c r="CS146" s="68" t="n"/>
      <c r="CT146" s="68" t="n"/>
      <c r="CU146" s="68" t="n"/>
      <c r="CV146" s="68" t="n"/>
    </row>
    <row r="147" ht="31.5" customFormat="1" customHeight="1" s="69">
      <c r="A147" s="56" t="n">
        <v>2021</v>
      </c>
      <c r="B147" s="57" t="n">
        <v>2</v>
      </c>
      <c r="C147" s="454" t="n"/>
      <c r="D147" s="57" t="n"/>
      <c r="E147" s="57" t="n"/>
      <c r="F147" s="58" t="n"/>
      <c r="G147" s="59" t="n"/>
      <c r="H147" s="59" t="n"/>
      <c r="I147" s="59" t="n"/>
      <c r="J147" s="59" t="n"/>
      <c r="K147" s="153" t="n"/>
      <c r="L147" s="154" t="n"/>
      <c r="M147" s="155" t="n"/>
      <c r="N147" s="94" t="n"/>
      <c r="O147" s="94" t="n"/>
      <c r="P147" s="94" t="n"/>
      <c r="Q147" s="94" t="n"/>
      <c r="R147" s="94" t="n"/>
      <c r="S147" s="60" t="n"/>
      <c r="T147" s="60" t="n"/>
      <c r="U147" s="94" t="n"/>
      <c r="V147" s="94" t="n"/>
      <c r="W147" s="94" t="n"/>
      <c r="X147" s="94" t="n"/>
      <c r="Y147" s="94" t="n"/>
      <c r="Z147" s="60" t="n"/>
      <c r="AA147" s="60" t="n"/>
      <c r="AB147" s="94" t="n"/>
      <c r="AC147" s="94" t="n"/>
      <c r="AD147" s="94" t="n"/>
      <c r="AE147" s="94" t="n"/>
      <c r="AF147" s="94" t="n"/>
      <c r="AG147" s="60" t="n"/>
      <c r="AH147" s="60" t="n"/>
      <c r="AI147" s="61" t="n"/>
      <c r="AJ147" s="62" t="n"/>
      <c r="AK147" s="63" t="n"/>
      <c r="AL147" s="60" t="n"/>
      <c r="AM147" s="60" t="n"/>
      <c r="AN147" s="64" t="n"/>
      <c r="AO147" s="64" t="n"/>
      <c r="AP147" s="64" t="n"/>
      <c r="AQ147" s="64" t="n"/>
      <c r="AR147" s="64" t="n"/>
      <c r="AS147" s="64" t="n"/>
      <c r="AT147" s="64" t="n"/>
      <c r="AU147" s="64" t="n"/>
      <c r="AV147" s="64" t="n"/>
      <c r="AW147" s="65" t="n"/>
      <c r="AX147" s="66" t="n"/>
      <c r="AY147" s="455" t="n"/>
      <c r="AZ147" s="67" t="n"/>
      <c r="BA147" s="66" t="n">
        <v>1</v>
      </c>
      <c r="BB147" s="66" t="n">
        <v>0.4</v>
      </c>
      <c r="BC147" s="66" t="n">
        <v>26.9</v>
      </c>
      <c r="BD147" s="66" t="n">
        <v>1.4</v>
      </c>
      <c r="BE147" s="66" t="n">
        <v>93.5</v>
      </c>
      <c r="BF147" s="24" t="inlineStr">
        <is>
          <t>الكترولوكس</t>
        </is>
      </c>
      <c r="BG147" s="68" t="inlineStr">
        <is>
          <t>القاهرة للصناعات المغذية غسالات</t>
        </is>
      </c>
      <c r="BH147" s="68" t="inlineStr">
        <is>
          <t>PDAWA6157</t>
        </is>
      </c>
      <c r="BI147" s="68" t="inlineStr">
        <is>
          <t>دلتا</t>
        </is>
      </c>
      <c r="BJ147" s="68" t="n"/>
      <c r="BK147" s="68" t="n"/>
      <c r="BL147" s="68" t="n"/>
      <c r="BM147" s="68" t="n"/>
      <c r="BN147" s="68" t="n"/>
      <c r="BO147" s="68" t="n"/>
      <c r="BP147" s="68" t="n"/>
      <c r="BQ147" s="68" t="n"/>
      <c r="BR147" s="68" t="n"/>
      <c r="BS147" s="68" t="n"/>
      <c r="BT147" s="68" t="n"/>
      <c r="BU147" s="68" t="n"/>
      <c r="BV147" s="68" t="n"/>
      <c r="BW147" s="68" t="n"/>
      <c r="BX147" s="68" t="n"/>
      <c r="BY147" s="68" t="n"/>
      <c r="BZ147" s="68" t="n"/>
      <c r="CA147" s="68" t="n"/>
      <c r="CB147" s="68" t="n"/>
      <c r="CC147" s="68" t="n"/>
      <c r="CD147" s="68" t="n"/>
      <c r="CE147" s="68" t="n"/>
      <c r="CF147" s="68" t="n"/>
      <c r="CG147" s="68" t="n"/>
      <c r="CH147" s="68" t="n"/>
      <c r="CI147" s="68" t="n"/>
      <c r="CJ147" s="68" t="n"/>
      <c r="CK147" s="68" t="n"/>
      <c r="CL147" s="68" t="n"/>
      <c r="CM147" s="68" t="n"/>
      <c r="CN147" s="68" t="n"/>
      <c r="CO147" s="68" t="n"/>
      <c r="CP147" s="68" t="n"/>
      <c r="CQ147" s="68" t="n"/>
      <c r="CR147" s="68" t="n"/>
      <c r="CS147" s="68" t="n"/>
      <c r="CT147" s="68" t="n"/>
      <c r="CU147" s="68" t="n"/>
      <c r="CV147" s="68" t="n"/>
    </row>
    <row r="148" ht="31.5" customFormat="1" customHeight="1" s="69">
      <c r="A148" s="56" t="n">
        <v>2021</v>
      </c>
      <c r="B148" s="57" t="n">
        <v>2</v>
      </c>
      <c r="C148" s="454" t="n"/>
      <c r="D148" s="57" t="n"/>
      <c r="E148" s="57" t="n"/>
      <c r="F148" s="58" t="n"/>
      <c r="G148" s="59" t="n"/>
      <c r="H148" s="59" t="n"/>
      <c r="I148" s="59" t="n"/>
      <c r="J148" s="59" t="n"/>
      <c r="K148" s="153" t="n"/>
      <c r="L148" s="154" t="n"/>
      <c r="M148" s="155" t="n"/>
      <c r="N148" s="94" t="n"/>
      <c r="O148" s="94" t="n"/>
      <c r="P148" s="94" t="n"/>
      <c r="Q148" s="94" t="n"/>
      <c r="R148" s="94" t="n"/>
      <c r="S148" s="60" t="n"/>
      <c r="T148" s="60" t="n"/>
      <c r="U148" s="94" t="n"/>
      <c r="V148" s="94" t="n"/>
      <c r="W148" s="94" t="n"/>
      <c r="X148" s="94" t="n"/>
      <c r="Y148" s="94" t="n"/>
      <c r="Z148" s="60" t="n"/>
      <c r="AA148" s="60" t="n"/>
      <c r="AB148" s="94" t="n"/>
      <c r="AC148" s="94" t="n"/>
      <c r="AD148" s="94" t="n"/>
      <c r="AE148" s="94" t="n"/>
      <c r="AF148" s="94" t="n"/>
      <c r="AG148" s="60" t="n"/>
      <c r="AH148" s="60" t="n"/>
      <c r="AI148" s="61" t="n"/>
      <c r="AJ148" s="62" t="n"/>
      <c r="AK148" s="63" t="n"/>
      <c r="AL148" s="60" t="n"/>
      <c r="AM148" s="60" t="n"/>
      <c r="AN148" s="64" t="n"/>
      <c r="AO148" s="64" t="n"/>
      <c r="AP148" s="64" t="n"/>
      <c r="AQ148" s="64" t="n"/>
      <c r="AR148" s="64" t="n"/>
      <c r="AS148" s="64" t="n"/>
      <c r="AT148" s="64" t="n"/>
      <c r="AU148" s="64" t="n"/>
      <c r="AV148" s="64" t="n"/>
      <c r="AW148" s="65" t="n"/>
      <c r="AX148" s="66" t="n"/>
      <c r="AY148" s="455" t="n"/>
      <c r="AZ148" s="67" t="n"/>
      <c r="BA148" s="66" t="n"/>
      <c r="BB148" s="66" t="n"/>
      <c r="BC148" s="66" t="n">
        <v>10.1</v>
      </c>
      <c r="BD148" s="66" t="n"/>
      <c r="BE148" s="66" t="n"/>
      <c r="BF148" s="24" t="inlineStr">
        <is>
          <t>الكترولوكس</t>
        </is>
      </c>
      <c r="BG148" s="68" t="inlineStr">
        <is>
          <t>القاهرة للصناعات المغذية غسالات</t>
        </is>
      </c>
      <c r="BH148" s="68" t="inlineStr">
        <is>
          <t>CDAWP6039</t>
        </is>
      </c>
      <c r="BI148" s="68" t="inlineStr">
        <is>
          <t>دلتا</t>
        </is>
      </c>
      <c r="BJ148" s="68" t="n"/>
      <c r="BK148" s="68" t="n"/>
      <c r="BL148" s="68" t="n"/>
      <c r="BM148" s="68" t="n"/>
      <c r="BN148" s="68" t="n"/>
      <c r="BO148" s="68" t="n"/>
      <c r="BP148" s="68" t="n"/>
      <c r="BQ148" s="68" t="n"/>
      <c r="BR148" s="68" t="n"/>
      <c r="BS148" s="68" t="n"/>
      <c r="BT148" s="68" t="n"/>
      <c r="BU148" s="68" t="n"/>
      <c r="BV148" s="68" t="n"/>
      <c r="BW148" s="68" t="n"/>
      <c r="BX148" s="68" t="n"/>
      <c r="BY148" s="68" t="n"/>
      <c r="BZ148" s="68" t="n"/>
      <c r="CA148" s="68" t="n"/>
      <c r="CB148" s="68" t="n"/>
      <c r="CC148" s="68" t="n"/>
      <c r="CD148" s="68" t="n"/>
      <c r="CE148" s="68" t="n"/>
      <c r="CF148" s="68" t="n"/>
      <c r="CG148" s="68" t="n"/>
      <c r="CH148" s="68" t="n"/>
      <c r="CI148" s="68" t="n"/>
      <c r="CJ148" s="68" t="n"/>
      <c r="CK148" s="68" t="n"/>
      <c r="CL148" s="68" t="n"/>
      <c r="CM148" s="68" t="n"/>
      <c r="CN148" s="68" t="n"/>
      <c r="CO148" s="68" t="n"/>
      <c r="CP148" s="68" t="n"/>
      <c r="CQ148" s="68" t="n"/>
      <c r="CR148" s="68" t="n"/>
      <c r="CS148" s="68" t="n"/>
      <c r="CT148" s="68" t="n"/>
      <c r="CU148" s="68" t="n"/>
      <c r="CV148" s="68" t="n"/>
    </row>
    <row r="149" ht="31.5" customFormat="1" customHeight="1" s="69">
      <c r="A149" s="56" t="n">
        <v>2021</v>
      </c>
      <c r="B149" s="57" t="n">
        <v>2</v>
      </c>
      <c r="C149" s="454" t="n"/>
      <c r="D149" s="57" t="n"/>
      <c r="E149" s="57" t="n"/>
      <c r="F149" s="58" t="n"/>
      <c r="G149" s="59" t="n"/>
      <c r="H149" s="59" t="n"/>
      <c r="I149" s="59" t="n"/>
      <c r="J149" s="59" t="n"/>
      <c r="K149" s="153" t="n"/>
      <c r="L149" s="154" t="n"/>
      <c r="M149" s="155" t="n"/>
      <c r="N149" s="94" t="n"/>
      <c r="O149" s="94" t="n"/>
      <c r="P149" s="94" t="n"/>
      <c r="Q149" s="94" t="n"/>
      <c r="R149" s="94" t="n"/>
      <c r="S149" s="60" t="n"/>
      <c r="T149" s="60" t="n"/>
      <c r="U149" s="94" t="n"/>
      <c r="V149" s="94" t="n"/>
      <c r="W149" s="94" t="n"/>
      <c r="X149" s="94" t="n"/>
      <c r="Y149" s="94" t="n"/>
      <c r="Z149" s="60" t="n"/>
      <c r="AA149" s="60" t="n"/>
      <c r="AB149" s="94" t="n"/>
      <c r="AC149" s="94" t="n"/>
      <c r="AD149" s="94" t="n"/>
      <c r="AE149" s="94" t="n"/>
      <c r="AF149" s="94" t="n"/>
      <c r="AG149" s="60" t="n"/>
      <c r="AH149" s="60" t="n"/>
      <c r="AI149" s="61" t="n"/>
      <c r="AJ149" s="62" t="n"/>
      <c r="AK149" s="63" t="n"/>
      <c r="AL149" s="60" t="n"/>
      <c r="AM149" s="60" t="n"/>
      <c r="AN149" s="64" t="n"/>
      <c r="AO149" s="64" t="n"/>
      <c r="AP149" s="64" t="n"/>
      <c r="AQ149" s="64" t="n"/>
      <c r="AR149" s="64" t="n"/>
      <c r="AS149" s="64" t="n"/>
      <c r="AT149" s="64" t="n"/>
      <c r="AU149" s="64" t="n"/>
      <c r="AV149" s="64" t="n"/>
      <c r="AW149" s="65" t="n"/>
      <c r="AX149" s="66" t="n"/>
      <c r="AY149" s="455" t="n"/>
      <c r="AZ149" s="67" t="n"/>
      <c r="BA149" s="66" t="n"/>
      <c r="BB149" s="66" t="n">
        <v>0</v>
      </c>
      <c r="BC149" s="66" t="n">
        <v>0.6</v>
      </c>
      <c r="BD149" s="66" t="n">
        <v>7.8</v>
      </c>
      <c r="BE149" s="66" t="n">
        <v>492.6</v>
      </c>
      <c r="BF149" s="24" t="inlineStr">
        <is>
          <t>عملاء متنوعون</t>
        </is>
      </c>
      <c r="BG149" s="68" t="inlineStr">
        <is>
          <t>عملاء متنوعون</t>
        </is>
      </c>
      <c r="BH149" s="68" t="n"/>
      <c r="BI149" s="68" t="n"/>
      <c r="BJ149" s="68" t="n"/>
      <c r="BK149" s="68" t="n"/>
      <c r="BL149" s="68" t="n"/>
      <c r="BM149" s="68" t="n"/>
      <c r="BN149" s="68" t="n"/>
      <c r="BO149" s="68" t="n"/>
      <c r="BP149" s="68" t="n"/>
      <c r="BQ149" s="68" t="n"/>
      <c r="BR149" s="68" t="n"/>
      <c r="BS149" s="68" t="n"/>
      <c r="BT149" s="68" t="n"/>
      <c r="BU149" s="68" t="n"/>
      <c r="BV149" s="68" t="n"/>
      <c r="BW149" s="68" t="n"/>
      <c r="BX149" s="68" t="n"/>
      <c r="BY149" s="68" t="n"/>
      <c r="BZ149" s="68" t="n"/>
      <c r="CA149" s="68" t="n"/>
      <c r="CB149" s="68" t="n"/>
      <c r="CC149" s="68" t="n"/>
      <c r="CD149" s="68" t="n"/>
      <c r="CE149" s="68" t="n"/>
      <c r="CF149" s="68" t="n"/>
      <c r="CG149" s="68" t="n"/>
      <c r="CH149" s="68" t="n"/>
      <c r="CI149" s="68" t="n"/>
      <c r="CJ149" s="68" t="n"/>
      <c r="CK149" s="68" t="n"/>
      <c r="CL149" s="68" t="n"/>
      <c r="CM149" s="68" t="n"/>
      <c r="CN149" s="68" t="n"/>
      <c r="CO149" s="68" t="n"/>
      <c r="CP149" s="68" t="n"/>
      <c r="CQ149" s="68" t="n"/>
      <c r="CR149" s="68" t="n"/>
      <c r="CS149" s="68" t="n"/>
      <c r="CT149" s="68" t="n"/>
      <c r="CU149" s="68" t="n"/>
      <c r="CV149" s="68" t="n"/>
    </row>
    <row r="150" ht="31.5" customFormat="1" customHeight="1" s="69">
      <c r="A150" s="56" t="n">
        <v>2021</v>
      </c>
      <c r="B150" s="57" t="n">
        <v>2</v>
      </c>
      <c r="C150" s="454" t="n"/>
      <c r="D150" s="57" t="n"/>
      <c r="E150" s="57" t="n"/>
      <c r="F150" s="58" t="n"/>
      <c r="G150" s="59" t="n"/>
      <c r="H150" s="59" t="n"/>
      <c r="I150" s="59" t="n"/>
      <c r="J150" s="59" t="n"/>
      <c r="K150" s="153" t="n"/>
      <c r="L150" s="154" t="n"/>
      <c r="M150" s="155" t="n"/>
      <c r="N150" s="94" t="n"/>
      <c r="O150" s="94" t="n"/>
      <c r="P150" s="94" t="n"/>
      <c r="Q150" s="94" t="n"/>
      <c r="R150" s="94" t="n"/>
      <c r="S150" s="60" t="n"/>
      <c r="T150" s="60" t="n"/>
      <c r="U150" s="94" t="n"/>
      <c r="V150" s="94" t="n"/>
      <c r="W150" s="94" t="n"/>
      <c r="X150" s="94" t="n"/>
      <c r="Y150" s="94" t="n"/>
      <c r="Z150" s="60" t="n"/>
      <c r="AA150" s="60" t="n"/>
      <c r="AB150" s="94" t="n"/>
      <c r="AC150" s="94" t="n"/>
      <c r="AD150" s="94" t="n"/>
      <c r="AE150" s="94" t="n"/>
      <c r="AF150" s="94" t="n"/>
      <c r="AG150" s="60" t="n"/>
      <c r="AH150" s="60" t="n"/>
      <c r="AI150" s="61" t="n"/>
      <c r="AJ150" s="62" t="n"/>
      <c r="AK150" s="63" t="n"/>
      <c r="AL150" s="60" t="n"/>
      <c r="AM150" s="60" t="n"/>
      <c r="AN150" s="64" t="n"/>
      <c r="AO150" s="64" t="n"/>
      <c r="AP150" s="64" t="n"/>
      <c r="AQ150" s="64" t="n"/>
      <c r="AR150" s="64" t="n"/>
      <c r="AS150" s="64" t="n"/>
      <c r="AT150" s="64" t="n"/>
      <c r="AU150" s="64" t="n"/>
      <c r="AV150" s="64" t="n"/>
      <c r="AW150" s="65" t="n"/>
      <c r="AX150" s="66" t="n"/>
      <c r="AY150" s="455" t="n"/>
      <c r="AZ150" s="67" t="n"/>
      <c r="BA150" s="66" t="n">
        <v>1</v>
      </c>
      <c r="BB150" s="66" t="n">
        <v>0.1</v>
      </c>
      <c r="BC150" s="66" t="n">
        <v>6</v>
      </c>
      <c r="BD150" s="66" t="n">
        <v>1</v>
      </c>
      <c r="BE150" s="66" t="n">
        <v>64.5</v>
      </c>
      <c r="BF150" s="24" t="inlineStr">
        <is>
          <t>LG</t>
        </is>
      </c>
      <c r="BG150" s="68" t="inlineStr">
        <is>
          <t>HE</t>
        </is>
      </c>
      <c r="BH150" s="68" t="inlineStr">
        <is>
          <t>3920EZ2058A</t>
        </is>
      </c>
      <c r="BI150" s="68" t="inlineStr">
        <is>
          <t>mmf</t>
        </is>
      </c>
      <c r="BJ150" s="68" t="n"/>
      <c r="BK150" s="68" t="n"/>
      <c r="BL150" s="68" t="n"/>
      <c r="BM150" s="68" t="n"/>
      <c r="BN150" s="68" t="n"/>
      <c r="BO150" s="68" t="n"/>
      <c r="BP150" s="68" t="n"/>
      <c r="BQ150" s="68" t="n"/>
      <c r="BR150" s="68" t="n"/>
      <c r="BS150" s="68" t="n"/>
      <c r="BT150" s="68" t="n"/>
      <c r="BU150" s="68" t="n"/>
      <c r="BV150" s="68" t="n"/>
      <c r="BW150" s="68" t="n"/>
      <c r="BX150" s="68" t="n"/>
      <c r="BY150" s="68" t="n"/>
      <c r="BZ150" s="68" t="n"/>
      <c r="CA150" s="68" t="n"/>
      <c r="CB150" s="68" t="n"/>
      <c r="CC150" s="68" t="n"/>
      <c r="CD150" s="68" t="n"/>
      <c r="CE150" s="68" t="n"/>
      <c r="CF150" s="68" t="n"/>
      <c r="CG150" s="68" t="n"/>
      <c r="CH150" s="68" t="n"/>
      <c r="CI150" s="68" t="n"/>
      <c r="CJ150" s="68" t="n"/>
      <c r="CK150" s="68" t="n"/>
      <c r="CL150" s="68" t="n"/>
      <c r="CM150" s="68" t="n"/>
      <c r="CN150" s="68" t="n"/>
      <c r="CO150" s="68" t="n"/>
      <c r="CP150" s="68" t="n"/>
      <c r="CQ150" s="68" t="n"/>
      <c r="CR150" s="68" t="n"/>
      <c r="CS150" s="68" t="n"/>
      <c r="CT150" s="68" t="n"/>
      <c r="CU150" s="68" t="n"/>
      <c r="CV150" s="68" t="n"/>
    </row>
    <row r="151" ht="31.5" customFormat="1" customHeight="1" s="69">
      <c r="A151" s="56" t="n">
        <v>2021</v>
      </c>
      <c r="B151" s="57" t="n">
        <v>2</v>
      </c>
      <c r="C151" s="454" t="n"/>
      <c r="D151" s="57" t="n"/>
      <c r="E151" s="57" t="n"/>
      <c r="F151" s="58" t="n"/>
      <c r="G151" s="59" t="n"/>
      <c r="H151" s="59" t="n"/>
      <c r="I151" s="59" t="n"/>
      <c r="J151" s="59" t="n"/>
      <c r="K151" s="153" t="n"/>
      <c r="L151" s="154" t="n"/>
      <c r="M151" s="155" t="n"/>
      <c r="N151" s="94" t="n"/>
      <c r="O151" s="94" t="n"/>
      <c r="P151" s="94" t="n"/>
      <c r="Q151" s="94" t="n"/>
      <c r="R151" s="94" t="n"/>
      <c r="S151" s="60" t="n"/>
      <c r="T151" s="60" t="n"/>
      <c r="U151" s="94" t="n"/>
      <c r="V151" s="94" t="n"/>
      <c r="W151" s="94" t="n"/>
      <c r="X151" s="94" t="n"/>
      <c r="Y151" s="94" t="n"/>
      <c r="Z151" s="60" t="n"/>
      <c r="AA151" s="60" t="n"/>
      <c r="AB151" s="94" t="n"/>
      <c r="AC151" s="94" t="n"/>
      <c r="AD151" s="94" t="n"/>
      <c r="AE151" s="94" t="n"/>
      <c r="AF151" s="94" t="n"/>
      <c r="AG151" s="60" t="n"/>
      <c r="AH151" s="60" t="n"/>
      <c r="AI151" s="61" t="n"/>
      <c r="AJ151" s="62" t="n"/>
      <c r="AK151" s="63" t="n"/>
      <c r="AL151" s="60" t="n"/>
      <c r="AM151" s="60" t="n"/>
      <c r="AN151" s="64" t="n"/>
      <c r="AO151" s="64" t="n"/>
      <c r="AP151" s="64" t="n"/>
      <c r="AQ151" s="64" t="n"/>
      <c r="AR151" s="64" t="n"/>
      <c r="AS151" s="64" t="n"/>
      <c r="AT151" s="64" t="n"/>
      <c r="AU151" s="64" t="n"/>
      <c r="AV151" s="64" t="n"/>
      <c r="AW151" s="65" t="n"/>
      <c r="AX151" s="66" t="n"/>
      <c r="AY151" s="455" t="n"/>
      <c r="AZ151" s="67" t="n"/>
      <c r="BA151" s="66" t="n"/>
      <c r="BB151" s="66" t="n">
        <v>0.1</v>
      </c>
      <c r="BC151" s="66" t="n">
        <v>1.2</v>
      </c>
      <c r="BD151" s="66" t="n">
        <v>0.4</v>
      </c>
      <c r="BE151" s="66" t="n">
        <v>3.7</v>
      </c>
      <c r="BF151" s="24" t="inlineStr">
        <is>
          <t>LG</t>
        </is>
      </c>
      <c r="BG151" s="68" t="inlineStr">
        <is>
          <t>HE</t>
        </is>
      </c>
      <c r="BH151" s="68" t="inlineStr">
        <is>
          <t>3920FZ3114C</t>
        </is>
      </c>
      <c r="BI151" s="68" t="inlineStr">
        <is>
          <t>mmf</t>
        </is>
      </c>
      <c r="BJ151" s="68" t="n"/>
      <c r="BK151" s="68" t="n"/>
      <c r="BL151" s="68" t="n"/>
      <c r="BM151" s="68" t="n"/>
      <c r="BN151" s="68" t="n"/>
      <c r="BO151" s="68" t="n"/>
      <c r="BP151" s="68" t="n"/>
      <c r="BQ151" s="68" t="n"/>
      <c r="BR151" s="68" t="n"/>
      <c r="BS151" s="68" t="n"/>
      <c r="BT151" s="68" t="n"/>
      <c r="BU151" s="68" t="n"/>
      <c r="BV151" s="68" t="n"/>
      <c r="BW151" s="68" t="n"/>
      <c r="BX151" s="68" t="n"/>
      <c r="BY151" s="68" t="n"/>
      <c r="BZ151" s="68" t="n"/>
      <c r="CA151" s="68" t="n"/>
      <c r="CB151" s="68" t="n"/>
      <c r="CC151" s="68" t="n"/>
      <c r="CD151" s="68" t="n"/>
      <c r="CE151" s="68" t="n"/>
      <c r="CF151" s="68" t="n"/>
      <c r="CG151" s="68" t="n"/>
      <c r="CH151" s="68" t="n"/>
      <c r="CI151" s="68" t="n"/>
      <c r="CJ151" s="68" t="n"/>
      <c r="CK151" s="68" t="n"/>
      <c r="CL151" s="68" t="n"/>
      <c r="CM151" s="68" t="n"/>
      <c r="CN151" s="68" t="n"/>
      <c r="CO151" s="68" t="n"/>
      <c r="CP151" s="68" t="n"/>
      <c r="CQ151" s="68" t="n"/>
      <c r="CR151" s="68" t="n"/>
      <c r="CS151" s="68" t="n"/>
      <c r="CT151" s="68" t="n"/>
      <c r="CU151" s="68" t="n"/>
      <c r="CV151" s="68" t="n"/>
    </row>
    <row r="152" ht="31.5" customFormat="1" customHeight="1" s="69">
      <c r="A152" s="56" t="n">
        <v>2021</v>
      </c>
      <c r="B152" s="57" t="n">
        <v>2</v>
      </c>
      <c r="C152" s="454" t="n"/>
      <c r="D152" s="57" t="n"/>
      <c r="E152" s="57" t="n"/>
      <c r="F152" s="58" t="n"/>
      <c r="G152" s="59" t="n"/>
      <c r="H152" s="59" t="n"/>
      <c r="I152" s="59" t="n"/>
      <c r="J152" s="59" t="n"/>
      <c r="K152" s="153" t="n"/>
      <c r="L152" s="154" t="n"/>
      <c r="M152" s="155" t="n"/>
      <c r="N152" s="94" t="n"/>
      <c r="O152" s="94" t="n"/>
      <c r="P152" s="94" t="n"/>
      <c r="Q152" s="94" t="n"/>
      <c r="R152" s="94" t="n"/>
      <c r="S152" s="60" t="n"/>
      <c r="T152" s="60" t="n"/>
      <c r="U152" s="94" t="n"/>
      <c r="V152" s="94" t="n"/>
      <c r="W152" s="94" t="n"/>
      <c r="X152" s="94" t="n"/>
      <c r="Y152" s="94" t="n"/>
      <c r="Z152" s="60" t="n"/>
      <c r="AA152" s="60" t="n"/>
      <c r="AB152" s="94" t="n"/>
      <c r="AC152" s="94" t="n"/>
      <c r="AD152" s="94" t="n"/>
      <c r="AE152" s="94" t="n"/>
      <c r="AF152" s="94" t="n"/>
      <c r="AG152" s="60" t="n"/>
      <c r="AH152" s="60" t="n"/>
      <c r="AI152" s="61" t="n"/>
      <c r="AJ152" s="62" t="n"/>
      <c r="AK152" s="63" t="n"/>
      <c r="AL152" s="60" t="n"/>
      <c r="AM152" s="60" t="n"/>
      <c r="AN152" s="64" t="n"/>
      <c r="AO152" s="64" t="n"/>
      <c r="AP152" s="64" t="n"/>
      <c r="AQ152" s="64" t="n"/>
      <c r="AR152" s="64" t="n"/>
      <c r="AS152" s="64" t="n"/>
      <c r="AT152" s="64" t="n"/>
      <c r="AU152" s="64" t="n"/>
      <c r="AV152" s="64" t="n"/>
      <c r="AW152" s="65" t="n"/>
      <c r="AX152" s="66" t="n"/>
      <c r="AY152" s="455" t="n"/>
      <c r="AZ152" s="67" t="n"/>
      <c r="BA152" s="66" t="n">
        <v>1</v>
      </c>
      <c r="BB152" s="66" t="n">
        <v>0</v>
      </c>
      <c r="BC152" s="66" t="n">
        <v>3.3</v>
      </c>
      <c r="BD152" s="66" t="n">
        <v>3.1</v>
      </c>
      <c r="BE152" s="66" t="n">
        <v>599.4</v>
      </c>
      <c r="BF152" s="24" t="inlineStr">
        <is>
          <t>LG</t>
        </is>
      </c>
      <c r="BG152" s="68" t="inlineStr">
        <is>
          <t>HE</t>
        </is>
      </c>
      <c r="BH152" s="68" t="inlineStr">
        <is>
          <t>MFZ65333801</t>
        </is>
      </c>
      <c r="BI152" s="68" t="inlineStr">
        <is>
          <t>mma</t>
        </is>
      </c>
      <c r="BJ152" s="68" t="n"/>
      <c r="BK152" s="68" t="n"/>
      <c r="BL152" s="68" t="n"/>
      <c r="BM152" s="68" t="n"/>
      <c r="BN152" s="68" t="n"/>
      <c r="BO152" s="68" t="n"/>
      <c r="BP152" s="68" t="n"/>
      <c r="BQ152" s="68" t="n"/>
      <c r="BR152" s="68" t="n"/>
      <c r="BS152" s="68" t="n"/>
      <c r="BT152" s="68" t="n"/>
      <c r="BU152" s="68" t="n"/>
      <c r="BV152" s="68" t="n"/>
      <c r="BW152" s="68" t="n"/>
      <c r="BX152" s="68" t="n"/>
      <c r="BY152" s="68" t="n"/>
      <c r="BZ152" s="68" t="n"/>
      <c r="CA152" s="68" t="n"/>
      <c r="CB152" s="68" t="n"/>
      <c r="CC152" s="68" t="n"/>
      <c r="CD152" s="68" t="n"/>
      <c r="CE152" s="68" t="n"/>
      <c r="CF152" s="68" t="n"/>
      <c r="CG152" s="68" t="n"/>
      <c r="CH152" s="68" t="n"/>
      <c r="CI152" s="68" t="n"/>
      <c r="CJ152" s="68" t="n"/>
      <c r="CK152" s="68" t="n"/>
      <c r="CL152" s="68" t="n"/>
      <c r="CM152" s="68" t="n"/>
      <c r="CN152" s="68" t="n"/>
      <c r="CO152" s="68" t="n"/>
      <c r="CP152" s="68" t="n"/>
      <c r="CQ152" s="68" t="n"/>
      <c r="CR152" s="68" t="n"/>
      <c r="CS152" s="68" t="n"/>
      <c r="CT152" s="68" t="n"/>
      <c r="CU152" s="68" t="n"/>
      <c r="CV152" s="68" t="n"/>
    </row>
    <row r="153" ht="31.5" customFormat="1" customHeight="1" s="69">
      <c r="A153" s="56" t="n">
        <v>2021</v>
      </c>
      <c r="B153" s="57" t="n">
        <v>2</v>
      </c>
      <c r="C153" s="454" t="n"/>
      <c r="D153" s="57" t="n"/>
      <c r="E153" s="57" t="n"/>
      <c r="F153" s="58" t="n"/>
      <c r="G153" s="59" t="n"/>
      <c r="H153" s="59" t="n"/>
      <c r="I153" s="59" t="n"/>
      <c r="J153" s="59" t="n"/>
      <c r="K153" s="153" t="n"/>
      <c r="L153" s="154" t="n"/>
      <c r="M153" s="155" t="n"/>
      <c r="N153" s="94" t="n"/>
      <c r="O153" s="94" t="n"/>
      <c r="P153" s="94" t="n"/>
      <c r="Q153" s="94" t="n"/>
      <c r="R153" s="94" t="n"/>
      <c r="S153" s="60" t="n"/>
      <c r="T153" s="60" t="n"/>
      <c r="U153" s="94" t="n"/>
      <c r="V153" s="94" t="n"/>
      <c r="W153" s="94" t="n"/>
      <c r="X153" s="94" t="n"/>
      <c r="Y153" s="94" t="n"/>
      <c r="Z153" s="60" t="n"/>
      <c r="AA153" s="60" t="n"/>
      <c r="AB153" s="94" t="n"/>
      <c r="AC153" s="94" t="n"/>
      <c r="AD153" s="94" t="n"/>
      <c r="AE153" s="94" t="n"/>
      <c r="AF153" s="94" t="n"/>
      <c r="AG153" s="60" t="n"/>
      <c r="AH153" s="60" t="n"/>
      <c r="AI153" s="61" t="n"/>
      <c r="AJ153" s="62" t="n"/>
      <c r="AK153" s="63" t="n"/>
      <c r="AL153" s="60" t="n"/>
      <c r="AM153" s="60" t="n"/>
      <c r="AN153" s="64" t="n"/>
      <c r="AO153" s="64" t="n"/>
      <c r="AP153" s="64" t="n"/>
      <c r="AQ153" s="64" t="n"/>
      <c r="AR153" s="64" t="n"/>
      <c r="AS153" s="64" t="n"/>
      <c r="AT153" s="64" t="n"/>
      <c r="AU153" s="64" t="n"/>
      <c r="AV153" s="64" t="n"/>
      <c r="AW153" s="65" t="n"/>
      <c r="AX153" s="66" t="n"/>
      <c r="AY153" s="455" t="n"/>
      <c r="AZ153" s="67" t="n"/>
      <c r="BA153" s="66" t="n">
        <v>1</v>
      </c>
      <c r="BB153" s="66" t="n">
        <v>0.1</v>
      </c>
      <c r="BC153" s="66" t="n">
        <v>10.7</v>
      </c>
      <c r="BD153" s="66" t="n">
        <v>1.2</v>
      </c>
      <c r="BE153" s="66" t="n">
        <v>160.4</v>
      </c>
      <c r="BF153" s="24" t="inlineStr">
        <is>
          <t>الكترولوكس</t>
        </is>
      </c>
      <c r="BG153" s="68" t="inlineStr">
        <is>
          <t>القاهرة للصناعات المغذية سخانات</t>
        </is>
      </c>
      <c r="BH153" s="68" t="inlineStr">
        <is>
          <t>A15289901</t>
        </is>
      </c>
      <c r="BI153" s="68" t="n"/>
      <c r="BJ153" s="68" t="n"/>
      <c r="BK153" s="68" t="n"/>
      <c r="BL153" s="68" t="n"/>
      <c r="BM153" s="68" t="n"/>
      <c r="BN153" s="68" t="n"/>
      <c r="BO153" s="68" t="n"/>
      <c r="BP153" s="68" t="n"/>
      <c r="BQ153" s="68" t="n"/>
      <c r="BR153" s="68" t="n"/>
      <c r="BS153" s="68" t="n"/>
      <c r="BT153" s="68" t="n"/>
      <c r="BU153" s="68" t="n"/>
      <c r="BV153" s="68" t="n"/>
      <c r="BW153" s="68" t="n"/>
      <c r="BX153" s="68" t="n"/>
      <c r="BY153" s="68" t="n"/>
      <c r="BZ153" s="68" t="n"/>
      <c r="CA153" s="68" t="n"/>
      <c r="CB153" s="68" t="n"/>
      <c r="CC153" s="68" t="n"/>
      <c r="CD153" s="68" t="n"/>
      <c r="CE153" s="68" t="n"/>
      <c r="CF153" s="68" t="n"/>
      <c r="CG153" s="68" t="n"/>
      <c r="CH153" s="68" t="n"/>
      <c r="CI153" s="68" t="n"/>
      <c r="CJ153" s="68" t="n"/>
      <c r="CK153" s="68" t="n"/>
      <c r="CL153" s="68" t="n"/>
      <c r="CM153" s="68" t="n"/>
      <c r="CN153" s="68" t="n"/>
      <c r="CO153" s="68" t="n"/>
      <c r="CP153" s="68" t="n"/>
      <c r="CQ153" s="68" t="n"/>
      <c r="CR153" s="68" t="n"/>
      <c r="CS153" s="68" t="n"/>
      <c r="CT153" s="68" t="n"/>
      <c r="CU153" s="68" t="n"/>
      <c r="CV153" s="68" t="n"/>
    </row>
    <row r="154" ht="31.5" customFormat="1" customHeight="1" s="69">
      <c r="A154" s="56" t="n">
        <v>2021</v>
      </c>
      <c r="B154" s="57" t="n">
        <v>2</v>
      </c>
      <c r="C154" s="454" t="n"/>
      <c r="D154" s="57" t="n"/>
      <c r="E154" s="57" t="n"/>
      <c r="F154" s="58" t="n"/>
      <c r="G154" s="59" t="n"/>
      <c r="H154" s="59" t="n"/>
      <c r="I154" s="59" t="n"/>
      <c r="J154" s="59" t="n"/>
      <c r="K154" s="153" t="n"/>
      <c r="L154" s="154" t="n"/>
      <c r="M154" s="155" t="n"/>
      <c r="N154" s="94" t="n"/>
      <c r="O154" s="94" t="n"/>
      <c r="P154" s="94" t="n"/>
      <c r="Q154" s="94" t="n"/>
      <c r="R154" s="94" t="n"/>
      <c r="S154" s="60" t="n"/>
      <c r="T154" s="60" t="n"/>
      <c r="U154" s="94" t="n"/>
      <c r="V154" s="94" t="n"/>
      <c r="W154" s="94" t="n"/>
      <c r="X154" s="94" t="n"/>
      <c r="Y154" s="94" t="n"/>
      <c r="Z154" s="60" t="n"/>
      <c r="AA154" s="60" t="n"/>
      <c r="AB154" s="94" t="n"/>
      <c r="AC154" s="94" t="n"/>
      <c r="AD154" s="94" t="n"/>
      <c r="AE154" s="94" t="n"/>
      <c r="AF154" s="94" t="n"/>
      <c r="AG154" s="60" t="n"/>
      <c r="AH154" s="60" t="n"/>
      <c r="AI154" s="61" t="n"/>
      <c r="AJ154" s="62" t="n"/>
      <c r="AK154" s="63" t="n"/>
      <c r="AL154" s="60" t="n"/>
      <c r="AM154" s="60" t="n"/>
      <c r="AN154" s="64" t="n"/>
      <c r="AO154" s="64" t="n"/>
      <c r="AP154" s="64" t="n"/>
      <c r="AQ154" s="64" t="n"/>
      <c r="AR154" s="64" t="n"/>
      <c r="AS154" s="64" t="n"/>
      <c r="AT154" s="64" t="n"/>
      <c r="AU154" s="64" t="n"/>
      <c r="AV154" s="64" t="n"/>
      <c r="AW154" s="65" t="n"/>
      <c r="AX154" s="66" t="n"/>
      <c r="AY154" s="455" t="n"/>
      <c r="AZ154" s="67" t="n"/>
      <c r="BA154" s="66" t="n">
        <v>1</v>
      </c>
      <c r="BB154" s="66" t="n">
        <v>0.1</v>
      </c>
      <c r="BC154" s="66" t="n">
        <v>4.8</v>
      </c>
      <c r="BD154" s="66" t="n">
        <v>2</v>
      </c>
      <c r="BE154" s="66" t="n">
        <v>102.6</v>
      </c>
      <c r="BF154" s="24" t="inlineStr">
        <is>
          <t>الكترولوكس</t>
        </is>
      </c>
      <c r="BG154" s="68" t="inlineStr">
        <is>
          <t>القاهرة للصناعات المغذية غسالات</t>
        </is>
      </c>
      <c r="BH154" s="68" t="inlineStr">
        <is>
          <t xml:space="preserve">PDFRP2046      </t>
        </is>
      </c>
      <c r="BI154" s="68" t="n"/>
      <c r="BJ154" s="68" t="n"/>
      <c r="BK154" s="68" t="n"/>
      <c r="BL154" s="68" t="n"/>
      <c r="BM154" s="68" t="n"/>
      <c r="BN154" s="68" t="n"/>
      <c r="BO154" s="68" t="n"/>
      <c r="BP154" s="68" t="n"/>
      <c r="BQ154" s="68" t="n"/>
      <c r="BR154" s="68" t="n"/>
      <c r="BS154" s="68" t="n"/>
      <c r="BT154" s="68" t="n"/>
      <c r="BU154" s="68" t="n"/>
      <c r="BV154" s="68" t="n"/>
      <c r="BW154" s="68" t="n"/>
      <c r="BX154" s="68" t="n"/>
      <c r="BY154" s="68" t="n"/>
      <c r="BZ154" s="68" t="n"/>
      <c r="CA154" s="68" t="n"/>
      <c r="CB154" s="68" t="n"/>
      <c r="CC154" s="68" t="n"/>
      <c r="CD154" s="68" t="n"/>
      <c r="CE154" s="68" t="n"/>
      <c r="CF154" s="68" t="n"/>
      <c r="CG154" s="68" t="n"/>
      <c r="CH154" s="68" t="n"/>
      <c r="CI154" s="68" t="n"/>
      <c r="CJ154" s="68" t="n"/>
      <c r="CK154" s="68" t="n"/>
      <c r="CL154" s="68" t="n"/>
      <c r="CM154" s="68" t="n"/>
      <c r="CN154" s="68" t="n"/>
      <c r="CO154" s="68" t="n"/>
      <c r="CP154" s="68" t="n"/>
      <c r="CQ154" s="68" t="n"/>
      <c r="CR154" s="68" t="n"/>
      <c r="CS154" s="68" t="n"/>
      <c r="CT154" s="68" t="n"/>
      <c r="CU154" s="68" t="n"/>
      <c r="CV154" s="68" t="n"/>
    </row>
    <row r="155" ht="31.5" customFormat="1" customHeight="1" s="69">
      <c r="A155" s="56" t="n">
        <v>2021</v>
      </c>
      <c r="B155" s="57" t="n">
        <v>2</v>
      </c>
      <c r="C155" s="454" t="n"/>
      <c r="D155" s="57" t="n"/>
      <c r="E155" s="57" t="n"/>
      <c r="F155" s="58" t="n"/>
      <c r="G155" s="59" t="n"/>
      <c r="H155" s="59" t="n"/>
      <c r="I155" s="59" t="n"/>
      <c r="J155" s="59" t="n"/>
      <c r="K155" s="153" t="n"/>
      <c r="L155" s="154" t="n"/>
      <c r="M155" s="155" t="n"/>
      <c r="N155" s="94" t="n"/>
      <c r="O155" s="94" t="n"/>
      <c r="P155" s="94" t="n"/>
      <c r="Q155" s="94" t="n"/>
      <c r="R155" s="94" t="n"/>
      <c r="S155" s="60" t="n"/>
      <c r="T155" s="60" t="n"/>
      <c r="U155" s="94" t="n"/>
      <c r="V155" s="94" t="n"/>
      <c r="W155" s="94" t="n"/>
      <c r="X155" s="94" t="n"/>
      <c r="Y155" s="94" t="n"/>
      <c r="Z155" s="60" t="n"/>
      <c r="AA155" s="60" t="n"/>
      <c r="AB155" s="94" t="n"/>
      <c r="AC155" s="94" t="n"/>
      <c r="AD155" s="94" t="n"/>
      <c r="AE155" s="94" t="n"/>
      <c r="AF155" s="94" t="n"/>
      <c r="AG155" s="60" t="n"/>
      <c r="AH155" s="60" t="n"/>
      <c r="AI155" s="61" t="n"/>
      <c r="AJ155" s="62" t="n"/>
      <c r="AK155" s="63" t="n"/>
      <c r="AL155" s="60" t="n"/>
      <c r="AM155" s="60" t="n"/>
      <c r="AN155" s="64" t="n"/>
      <c r="AO155" s="64" t="n"/>
      <c r="AP155" s="64" t="n"/>
      <c r="AQ155" s="64" t="n"/>
      <c r="AR155" s="64" t="n"/>
      <c r="AS155" s="64" t="n"/>
      <c r="AT155" s="64" t="n"/>
      <c r="AU155" s="64" t="n"/>
      <c r="AV155" s="64" t="n"/>
      <c r="AW155" s="65" t="n"/>
      <c r="AX155" s="66" t="n"/>
      <c r="AY155" s="455" t="n"/>
      <c r="AZ155" s="67" t="n"/>
      <c r="BA155" s="66" t="n">
        <v>1</v>
      </c>
      <c r="BB155" s="66" t="n">
        <v>0.1</v>
      </c>
      <c r="BC155" s="66" t="n">
        <v>4.8</v>
      </c>
      <c r="BD155" s="66" t="n">
        <v>2</v>
      </c>
      <c r="BE155" s="66" t="n">
        <v>102.6</v>
      </c>
      <c r="BF155" s="24" t="inlineStr">
        <is>
          <t>الكترولوكس</t>
        </is>
      </c>
      <c r="BG155" s="68" t="inlineStr">
        <is>
          <t>القاهرة للصناعات المغذية غسالات</t>
        </is>
      </c>
      <c r="BH155" s="68" t="inlineStr">
        <is>
          <t xml:space="preserve">PDFRP2047      </t>
        </is>
      </c>
      <c r="BI155" s="68" t="n"/>
      <c r="BJ155" s="68" t="n"/>
      <c r="BK155" s="68" t="n"/>
      <c r="BL155" s="68" t="n"/>
      <c r="BM155" s="68" t="n"/>
      <c r="BN155" s="68" t="n"/>
      <c r="BO155" s="68" t="n"/>
      <c r="BP155" s="68" t="n"/>
      <c r="BQ155" s="68" t="n"/>
      <c r="BR155" s="68" t="n"/>
      <c r="BS155" s="68" t="n"/>
      <c r="BT155" s="68" t="n"/>
      <c r="BU155" s="68" t="n"/>
      <c r="BV155" s="68" t="n"/>
      <c r="BW155" s="68" t="n"/>
      <c r="BX155" s="68" t="n"/>
      <c r="BY155" s="68" t="n"/>
      <c r="BZ155" s="68" t="n"/>
      <c r="CA155" s="68" t="n"/>
      <c r="CB155" s="68" t="n"/>
      <c r="CC155" s="68" t="n"/>
      <c r="CD155" s="68" t="n"/>
      <c r="CE155" s="68" t="n"/>
      <c r="CF155" s="68" t="n"/>
      <c r="CG155" s="68" t="n"/>
      <c r="CH155" s="68" t="n"/>
      <c r="CI155" s="68" t="n"/>
      <c r="CJ155" s="68" t="n"/>
      <c r="CK155" s="68" t="n"/>
      <c r="CL155" s="68" t="n"/>
      <c r="CM155" s="68" t="n"/>
      <c r="CN155" s="68" t="n"/>
      <c r="CO155" s="68" t="n"/>
      <c r="CP155" s="68" t="n"/>
      <c r="CQ155" s="68" t="n"/>
      <c r="CR155" s="68" t="n"/>
      <c r="CS155" s="68" t="n"/>
      <c r="CT155" s="68" t="n"/>
      <c r="CU155" s="68" t="n"/>
      <c r="CV155" s="68" t="n"/>
    </row>
    <row r="156" ht="31.5" customFormat="1" customHeight="1" s="69">
      <c r="A156" s="56" t="n">
        <v>2021</v>
      </c>
      <c r="B156" s="57" t="n">
        <v>2</v>
      </c>
      <c r="C156" s="454" t="n"/>
      <c r="D156" s="57" t="n"/>
      <c r="E156" s="57" t="n"/>
      <c r="F156" s="58" t="n"/>
      <c r="G156" s="59" t="n"/>
      <c r="H156" s="59" t="n"/>
      <c r="I156" s="59" t="n"/>
      <c r="J156" s="59" t="n"/>
      <c r="K156" s="153" t="n"/>
      <c r="L156" s="154" t="n"/>
      <c r="M156" s="155" t="n"/>
      <c r="N156" s="94" t="n"/>
      <c r="O156" s="94" t="n"/>
      <c r="P156" s="94" t="n"/>
      <c r="Q156" s="94" t="n"/>
      <c r="R156" s="94" t="n"/>
      <c r="S156" s="60" t="n"/>
      <c r="T156" s="60" t="n"/>
      <c r="U156" s="94" t="n"/>
      <c r="V156" s="94" t="n"/>
      <c r="W156" s="94" t="n"/>
      <c r="X156" s="94" t="n"/>
      <c r="Y156" s="94" t="n"/>
      <c r="Z156" s="60" t="n"/>
      <c r="AA156" s="60" t="n"/>
      <c r="AB156" s="94" t="n"/>
      <c r="AC156" s="94" t="n"/>
      <c r="AD156" s="94" t="n"/>
      <c r="AE156" s="94" t="n"/>
      <c r="AF156" s="94" t="n"/>
      <c r="AG156" s="60" t="n"/>
      <c r="AH156" s="60" t="n"/>
      <c r="AI156" s="61" t="n"/>
      <c r="AJ156" s="62" t="n"/>
      <c r="AK156" s="63" t="n"/>
      <c r="AL156" s="60" t="n"/>
      <c r="AM156" s="60" t="n"/>
      <c r="AN156" s="64" t="n"/>
      <c r="AO156" s="64" t="n"/>
      <c r="AP156" s="64" t="n"/>
      <c r="AQ156" s="64" t="n"/>
      <c r="AR156" s="64" t="n"/>
      <c r="AS156" s="64" t="n"/>
      <c r="AT156" s="64" t="n"/>
      <c r="AU156" s="64" t="n"/>
      <c r="AV156" s="64" t="n"/>
      <c r="AW156" s="65" t="n"/>
      <c r="AX156" s="66" t="n"/>
      <c r="AY156" s="455" t="n"/>
      <c r="AZ156" s="67" t="n"/>
      <c r="BA156" s="66" t="n"/>
      <c r="BB156" s="66" t="n">
        <v>0.2</v>
      </c>
      <c r="BC156" s="66" t="n">
        <v>7.8</v>
      </c>
      <c r="BD156" s="66" t="n">
        <v>1.5</v>
      </c>
      <c r="BE156" s="66" t="n">
        <v>65.7</v>
      </c>
      <c r="BF156" s="24" t="inlineStr">
        <is>
          <t>الكترولوكس</t>
        </is>
      </c>
      <c r="BG156" s="68" t="inlineStr">
        <is>
          <t>القاهرة للصناعات المغذية غسالات</t>
        </is>
      </c>
      <c r="BH156" s="68" t="inlineStr">
        <is>
          <t xml:space="preserve">PDFRP2044      </t>
        </is>
      </c>
      <c r="BI156" s="68" t="n"/>
      <c r="BJ156" s="68" t="n"/>
      <c r="BK156" s="68" t="n"/>
      <c r="BL156" s="68" t="n"/>
      <c r="BM156" s="68" t="n"/>
      <c r="BN156" s="68" t="n"/>
      <c r="BO156" s="68" t="n"/>
      <c r="BP156" s="68" t="n"/>
      <c r="BQ156" s="68" t="n"/>
      <c r="BR156" s="68" t="n"/>
      <c r="BS156" s="68" t="n"/>
      <c r="BT156" s="68" t="n"/>
      <c r="BU156" s="68" t="n"/>
      <c r="BV156" s="68" t="n"/>
      <c r="BW156" s="68" t="n"/>
      <c r="BX156" s="68" t="n"/>
      <c r="BY156" s="68" t="n"/>
      <c r="BZ156" s="68" t="n"/>
      <c r="CA156" s="68" t="n"/>
      <c r="CB156" s="68" t="n"/>
      <c r="CC156" s="68" t="n"/>
      <c r="CD156" s="68" t="n"/>
      <c r="CE156" s="68" t="n"/>
      <c r="CF156" s="68" t="n"/>
      <c r="CG156" s="68" t="n"/>
      <c r="CH156" s="68" t="n"/>
      <c r="CI156" s="68" t="n"/>
      <c r="CJ156" s="68" t="n"/>
      <c r="CK156" s="68" t="n"/>
      <c r="CL156" s="68" t="n"/>
      <c r="CM156" s="68" t="n"/>
      <c r="CN156" s="68" t="n"/>
      <c r="CO156" s="68" t="n"/>
      <c r="CP156" s="68" t="n"/>
      <c r="CQ156" s="68" t="n"/>
      <c r="CR156" s="68" t="n"/>
      <c r="CS156" s="68" t="n"/>
      <c r="CT156" s="68" t="n"/>
      <c r="CU156" s="68" t="n"/>
      <c r="CV156" s="68" t="n"/>
    </row>
    <row r="157" ht="31.5" customFormat="1" customHeight="1" s="69">
      <c r="A157" s="56" t="n">
        <v>2021</v>
      </c>
      <c r="B157" s="57" t="n">
        <v>2</v>
      </c>
      <c r="C157" s="454" t="n"/>
      <c r="D157" s="57" t="n"/>
      <c r="E157" s="57" t="n"/>
      <c r="F157" s="58" t="n"/>
      <c r="G157" s="59" t="n"/>
      <c r="H157" s="59" t="n"/>
      <c r="I157" s="59" t="n"/>
      <c r="J157" s="59" t="n"/>
      <c r="K157" s="153" t="n"/>
      <c r="L157" s="154" t="n"/>
      <c r="M157" s="155" t="n"/>
      <c r="N157" s="94" t="n"/>
      <c r="O157" s="94" t="n"/>
      <c r="P157" s="94" t="n"/>
      <c r="Q157" s="94" t="n"/>
      <c r="R157" s="94" t="n"/>
      <c r="S157" s="60" t="n"/>
      <c r="T157" s="60" t="n"/>
      <c r="U157" s="94" t="n"/>
      <c r="V157" s="94" t="n"/>
      <c r="W157" s="94" t="n"/>
      <c r="X157" s="94" t="n"/>
      <c r="Y157" s="94" t="n"/>
      <c r="Z157" s="60" t="n"/>
      <c r="AA157" s="60" t="n"/>
      <c r="AB157" s="94" t="n"/>
      <c r="AC157" s="94" t="n"/>
      <c r="AD157" s="94" t="n"/>
      <c r="AE157" s="94" t="n"/>
      <c r="AF157" s="94" t="n"/>
      <c r="AG157" s="60" t="n"/>
      <c r="AH157" s="60" t="n"/>
      <c r="AI157" s="61" t="n"/>
      <c r="AJ157" s="62" t="n"/>
      <c r="AK157" s="63" t="n"/>
      <c r="AL157" s="60" t="n"/>
      <c r="AM157" s="60" t="n"/>
      <c r="AN157" s="64" t="n"/>
      <c r="AO157" s="64" t="n"/>
      <c r="AP157" s="64" t="n"/>
      <c r="AQ157" s="64" t="n"/>
      <c r="AR157" s="64" t="n"/>
      <c r="AS157" s="64" t="n"/>
      <c r="AT157" s="64" t="n"/>
      <c r="AU157" s="64" t="n"/>
      <c r="AV157" s="64" t="n"/>
      <c r="AW157" s="65" t="n"/>
      <c r="AX157" s="66" t="n"/>
      <c r="AY157" s="455" t="n"/>
      <c r="AZ157" s="67" t="n"/>
      <c r="BA157" s="66" t="n"/>
      <c r="BB157" s="66" t="n">
        <v>0.2</v>
      </c>
      <c r="BC157" s="66" t="n">
        <v>7.8</v>
      </c>
      <c r="BD157" s="66" t="n">
        <v>1.5</v>
      </c>
      <c r="BE157" s="66" t="n">
        <v>65.7</v>
      </c>
      <c r="BF157" s="24" t="inlineStr">
        <is>
          <t>الكترولوكس</t>
        </is>
      </c>
      <c r="BG157" s="68" t="inlineStr">
        <is>
          <t>القاهرة للصناعات المغذية غسالات</t>
        </is>
      </c>
      <c r="BH157" s="68" t="inlineStr">
        <is>
          <t xml:space="preserve">PDFRP2045      </t>
        </is>
      </c>
      <c r="BI157" s="68" t="n"/>
      <c r="BJ157" s="68" t="n"/>
      <c r="BK157" s="68" t="n"/>
      <c r="BL157" s="68" t="n"/>
      <c r="BM157" s="68" t="n"/>
      <c r="BN157" s="68" t="n"/>
      <c r="BO157" s="68" t="n"/>
      <c r="BP157" s="68" t="n"/>
      <c r="BQ157" s="68" t="n"/>
      <c r="BR157" s="68" t="n"/>
      <c r="BS157" s="68" t="n"/>
      <c r="BT157" s="68" t="n"/>
      <c r="BU157" s="68" t="n"/>
      <c r="BV157" s="68" t="n"/>
      <c r="BW157" s="68" t="n"/>
      <c r="BX157" s="68" t="n"/>
      <c r="BY157" s="68" t="n"/>
      <c r="BZ157" s="68" t="n"/>
      <c r="CA157" s="68" t="n"/>
      <c r="CB157" s="68" t="n"/>
      <c r="CC157" s="68" t="n"/>
      <c r="CD157" s="68" t="n"/>
      <c r="CE157" s="68" t="n"/>
      <c r="CF157" s="68" t="n"/>
      <c r="CG157" s="68" t="n"/>
      <c r="CH157" s="68" t="n"/>
      <c r="CI157" s="68" t="n"/>
      <c r="CJ157" s="68" t="n"/>
      <c r="CK157" s="68" t="n"/>
      <c r="CL157" s="68" t="n"/>
      <c r="CM157" s="68" t="n"/>
      <c r="CN157" s="68" t="n"/>
      <c r="CO157" s="68" t="n"/>
      <c r="CP157" s="68" t="n"/>
      <c r="CQ157" s="68" t="n"/>
      <c r="CR157" s="68" t="n"/>
      <c r="CS157" s="68" t="n"/>
      <c r="CT157" s="68" t="n"/>
      <c r="CU157" s="68" t="n"/>
      <c r="CV157" s="68" t="n"/>
    </row>
    <row r="158" ht="31.5" customFormat="1" customHeight="1" s="69">
      <c r="A158" s="56" t="n">
        <v>2021</v>
      </c>
      <c r="B158" s="57" t="n">
        <v>2</v>
      </c>
      <c r="C158" s="454" t="n"/>
      <c r="D158" s="57" t="n"/>
      <c r="E158" s="57" t="n"/>
      <c r="F158" s="58" t="n"/>
      <c r="G158" s="59" t="n"/>
      <c r="H158" s="59" t="n"/>
      <c r="I158" s="59" t="n"/>
      <c r="J158" s="59" t="n"/>
      <c r="K158" s="153" t="n"/>
      <c r="L158" s="154" t="n"/>
      <c r="M158" s="155" t="n"/>
      <c r="N158" s="94" t="n"/>
      <c r="O158" s="94" t="n"/>
      <c r="P158" s="94" t="n"/>
      <c r="Q158" s="94" t="n"/>
      <c r="R158" s="94" t="n"/>
      <c r="S158" s="60" t="n"/>
      <c r="T158" s="60" t="n"/>
      <c r="U158" s="94" t="n"/>
      <c r="V158" s="94" t="n"/>
      <c r="W158" s="94" t="n"/>
      <c r="X158" s="94" t="n"/>
      <c r="Y158" s="94" t="n"/>
      <c r="Z158" s="60" t="n"/>
      <c r="AA158" s="60" t="n"/>
      <c r="AB158" s="94" t="n"/>
      <c r="AC158" s="94" t="n"/>
      <c r="AD158" s="94" t="n"/>
      <c r="AE158" s="94" t="n"/>
      <c r="AF158" s="94" t="n"/>
      <c r="AG158" s="60" t="n"/>
      <c r="AH158" s="60" t="n"/>
      <c r="AI158" s="61" t="n"/>
      <c r="AJ158" s="62" t="n"/>
      <c r="AK158" s="63" t="n"/>
      <c r="AL158" s="60" t="n"/>
      <c r="AM158" s="60" t="n"/>
      <c r="AN158" s="64" t="n"/>
      <c r="AO158" s="64" t="n"/>
      <c r="AP158" s="64" t="n"/>
      <c r="AQ158" s="64" t="n"/>
      <c r="AR158" s="64" t="n"/>
      <c r="AS158" s="64" t="n"/>
      <c r="AT158" s="64" t="n"/>
      <c r="AU158" s="64" t="n"/>
      <c r="AV158" s="64" t="n"/>
      <c r="AW158" s="65" t="n"/>
      <c r="AX158" s="66" t="n"/>
      <c r="AY158" s="455" t="n"/>
      <c r="AZ158" s="67" t="n"/>
      <c r="BA158" s="66" t="n"/>
      <c r="BB158" s="66" t="n">
        <v>0</v>
      </c>
      <c r="BC158" s="66" t="n">
        <v>0.3</v>
      </c>
      <c r="BD158" s="66" t="n">
        <v>1.7</v>
      </c>
      <c r="BE158" s="66" t="n">
        <v>12.2</v>
      </c>
      <c r="BF158" s="24" t="inlineStr">
        <is>
          <t>الكترولوكس</t>
        </is>
      </c>
      <c r="BG158" s="68" t="inlineStr">
        <is>
          <t>القاهرة للصناعات المغذية بوتاجازات</t>
        </is>
      </c>
      <c r="BH158" s="68" t="inlineStr">
        <is>
          <t>808902001</t>
        </is>
      </c>
      <c r="BI158" s="68" t="n"/>
      <c r="BJ158" s="68" t="n"/>
      <c r="BK158" s="68" t="n"/>
      <c r="BL158" s="68" t="n"/>
      <c r="BM158" s="68" t="n"/>
      <c r="BN158" s="68" t="n"/>
      <c r="BO158" s="68" t="n"/>
      <c r="BP158" s="68" t="n"/>
      <c r="BQ158" s="68" t="n"/>
      <c r="BR158" s="68" t="n"/>
      <c r="BS158" s="68" t="n"/>
      <c r="BT158" s="68" t="n"/>
      <c r="BU158" s="68" t="n"/>
      <c r="BV158" s="68" t="n"/>
      <c r="BW158" s="68" t="n"/>
      <c r="BX158" s="68" t="n"/>
      <c r="BY158" s="68" t="n"/>
      <c r="BZ158" s="68" t="n"/>
      <c r="CA158" s="68" t="n"/>
      <c r="CB158" s="68" t="n"/>
      <c r="CC158" s="68" t="n"/>
      <c r="CD158" s="68" t="n"/>
      <c r="CE158" s="68" t="n"/>
      <c r="CF158" s="68" t="n"/>
      <c r="CG158" s="68" t="n"/>
      <c r="CH158" s="68" t="n"/>
      <c r="CI158" s="68" t="n"/>
      <c r="CJ158" s="68" t="n"/>
      <c r="CK158" s="68" t="n"/>
      <c r="CL158" s="68" t="n"/>
      <c r="CM158" s="68" t="n"/>
      <c r="CN158" s="68" t="n"/>
      <c r="CO158" s="68" t="n"/>
      <c r="CP158" s="68" t="n"/>
      <c r="CQ158" s="68" t="n"/>
      <c r="CR158" s="68" t="n"/>
      <c r="CS158" s="68" t="n"/>
      <c r="CT158" s="68" t="n"/>
      <c r="CU158" s="68" t="n"/>
      <c r="CV158" s="68" t="n"/>
    </row>
    <row r="159" ht="31.5" customFormat="1" customHeight="1" s="69">
      <c r="A159" s="56" t="n">
        <v>2021</v>
      </c>
      <c r="B159" s="57" t="n">
        <v>2</v>
      </c>
      <c r="C159" s="454" t="n"/>
      <c r="D159" s="57" t="n"/>
      <c r="E159" s="57" t="n"/>
      <c r="F159" s="58" t="n"/>
      <c r="G159" s="59" t="n"/>
      <c r="H159" s="59" t="n"/>
      <c r="I159" s="59" t="n"/>
      <c r="J159" s="59" t="n"/>
      <c r="K159" s="153" t="n"/>
      <c r="L159" s="154" t="n"/>
      <c r="M159" s="155" t="n"/>
      <c r="N159" s="94" t="n"/>
      <c r="O159" s="94" t="n"/>
      <c r="P159" s="94" t="n"/>
      <c r="Q159" s="94" t="n"/>
      <c r="R159" s="94" t="n"/>
      <c r="S159" s="60" t="n"/>
      <c r="T159" s="60" t="n"/>
      <c r="U159" s="94" t="n"/>
      <c r="V159" s="94" t="n"/>
      <c r="W159" s="94" t="n"/>
      <c r="X159" s="94" t="n"/>
      <c r="Y159" s="94" t="n"/>
      <c r="Z159" s="60" t="n"/>
      <c r="AA159" s="60" t="n"/>
      <c r="AB159" s="94" t="n"/>
      <c r="AC159" s="94" t="n"/>
      <c r="AD159" s="94" t="n"/>
      <c r="AE159" s="94" t="n"/>
      <c r="AF159" s="94" t="n"/>
      <c r="AG159" s="60" t="n"/>
      <c r="AH159" s="60" t="n"/>
      <c r="AI159" s="61" t="n"/>
      <c r="AJ159" s="62" t="n"/>
      <c r="AK159" s="63" t="n"/>
      <c r="AL159" s="60" t="n"/>
      <c r="AM159" s="60" t="n"/>
      <c r="AN159" s="64" t="n"/>
      <c r="AO159" s="64" t="n"/>
      <c r="AP159" s="64" t="n"/>
      <c r="AQ159" s="64" t="n"/>
      <c r="AR159" s="64" t="n"/>
      <c r="AS159" s="64" t="n"/>
      <c r="AT159" s="64" t="n"/>
      <c r="AU159" s="64" t="n"/>
      <c r="AV159" s="64" t="n"/>
      <c r="AW159" s="65" t="n"/>
      <c r="AX159" s="66" t="n"/>
      <c r="AY159" s="455" t="n"/>
      <c r="AZ159" s="67" t="n"/>
      <c r="BA159" s="66" t="n"/>
      <c r="BB159" s="66" t="n">
        <v>0</v>
      </c>
      <c r="BC159" s="66" t="n">
        <v>0.3</v>
      </c>
      <c r="BD159" s="66" t="n">
        <v>2</v>
      </c>
      <c r="BE159" s="66" t="n">
        <v>12.6</v>
      </c>
      <c r="BF159" s="24" t="inlineStr">
        <is>
          <t>الكترولوكس</t>
        </is>
      </c>
      <c r="BG159" s="68" t="inlineStr">
        <is>
          <t>القاهرة للصناعات المغذية بوتاجازات</t>
        </is>
      </c>
      <c r="BH159" s="68" t="inlineStr">
        <is>
          <t>808901901</t>
        </is>
      </c>
      <c r="BI159" s="68" t="n"/>
      <c r="BJ159" s="68" t="n"/>
      <c r="BK159" s="68" t="n"/>
      <c r="BL159" s="68" t="n"/>
      <c r="BM159" s="68" t="n"/>
      <c r="BN159" s="68" t="n"/>
      <c r="BO159" s="68" t="n"/>
      <c r="BP159" s="68" t="n"/>
      <c r="BQ159" s="68" t="n"/>
      <c r="BR159" s="68" t="n"/>
      <c r="BS159" s="68" t="n"/>
      <c r="BT159" s="68" t="n"/>
      <c r="BU159" s="68" t="n"/>
      <c r="BV159" s="68" t="n"/>
      <c r="BW159" s="68" t="n"/>
      <c r="BX159" s="68" t="n"/>
      <c r="BY159" s="68" t="n"/>
      <c r="BZ159" s="68" t="n"/>
      <c r="CA159" s="68" t="n"/>
      <c r="CB159" s="68" t="n"/>
      <c r="CC159" s="68" t="n"/>
      <c r="CD159" s="68" t="n"/>
      <c r="CE159" s="68" t="n"/>
      <c r="CF159" s="68" t="n"/>
      <c r="CG159" s="68" t="n"/>
      <c r="CH159" s="68" t="n"/>
      <c r="CI159" s="68" t="n"/>
      <c r="CJ159" s="68" t="n"/>
      <c r="CK159" s="68" t="n"/>
      <c r="CL159" s="68" t="n"/>
      <c r="CM159" s="68" t="n"/>
      <c r="CN159" s="68" t="n"/>
      <c r="CO159" s="68" t="n"/>
      <c r="CP159" s="68" t="n"/>
      <c r="CQ159" s="68" t="n"/>
      <c r="CR159" s="68" t="n"/>
      <c r="CS159" s="68" t="n"/>
      <c r="CT159" s="68" t="n"/>
      <c r="CU159" s="68" t="n"/>
      <c r="CV159" s="68" t="n"/>
    </row>
    <row r="160" ht="31.5" customFormat="1" customHeight="1" s="69">
      <c r="A160" s="56" t="n">
        <v>2021</v>
      </c>
      <c r="B160" s="57" t="n">
        <v>2</v>
      </c>
      <c r="C160" s="454" t="n"/>
      <c r="D160" s="57" t="n"/>
      <c r="E160" s="57" t="n"/>
      <c r="F160" s="58" t="n"/>
      <c r="G160" s="59" t="n"/>
      <c r="H160" s="59" t="n"/>
      <c r="I160" s="59" t="n"/>
      <c r="J160" s="59" t="n"/>
      <c r="K160" s="153" t="n"/>
      <c r="L160" s="154" t="n"/>
      <c r="M160" s="155" t="n"/>
      <c r="N160" s="94" t="n"/>
      <c r="O160" s="94" t="n"/>
      <c r="P160" s="94" t="n"/>
      <c r="Q160" s="94" t="n"/>
      <c r="R160" s="94" t="n"/>
      <c r="S160" s="60" t="n"/>
      <c r="T160" s="60" t="n"/>
      <c r="U160" s="94" t="n"/>
      <c r="V160" s="94" t="n"/>
      <c r="W160" s="94" t="n"/>
      <c r="X160" s="94" t="n"/>
      <c r="Y160" s="94" t="n"/>
      <c r="Z160" s="60" t="n"/>
      <c r="AA160" s="60" t="n"/>
      <c r="AB160" s="94" t="n"/>
      <c r="AC160" s="94" t="n"/>
      <c r="AD160" s="94" t="n"/>
      <c r="AE160" s="94" t="n"/>
      <c r="AF160" s="94" t="n"/>
      <c r="AG160" s="60" t="n"/>
      <c r="AH160" s="60" t="n"/>
      <c r="AI160" s="61" t="n"/>
      <c r="AJ160" s="62" t="n"/>
      <c r="AK160" s="63" t="n"/>
      <c r="AL160" s="60" t="n"/>
      <c r="AM160" s="60" t="n"/>
      <c r="AN160" s="64" t="n"/>
      <c r="AO160" s="64" t="n"/>
      <c r="AP160" s="64" t="n"/>
      <c r="AQ160" s="64" t="n"/>
      <c r="AR160" s="64" t="n"/>
      <c r="AS160" s="64" t="n"/>
      <c r="AT160" s="64" t="n"/>
      <c r="AU160" s="64" t="n"/>
      <c r="AV160" s="64" t="n"/>
      <c r="AW160" s="65" t="n"/>
      <c r="AX160" s="66" t="n"/>
      <c r="AY160" s="455" t="n"/>
      <c r="AZ160" s="67" t="n"/>
      <c r="BA160" s="66" t="n">
        <v>1</v>
      </c>
      <c r="BB160" s="66" t="n">
        <v>0.1</v>
      </c>
      <c r="BC160" s="66" t="n">
        <v>11.3</v>
      </c>
      <c r="BD160" s="66" t="n">
        <v>4.2</v>
      </c>
      <c r="BE160" s="66" t="n">
        <v>483.9</v>
      </c>
      <c r="BF160" s="24" t="inlineStr">
        <is>
          <t>الكترولوكس</t>
        </is>
      </c>
      <c r="BG160" s="68" t="inlineStr">
        <is>
          <t>القاهرة للصناعات المغذية سخانات</t>
        </is>
      </c>
      <c r="BH160" s="68" t="inlineStr">
        <is>
          <t>PHEWP0112</t>
        </is>
      </c>
      <c r="BI160" s="68" t="n"/>
      <c r="BJ160" s="68" t="n"/>
      <c r="BK160" s="68" t="n"/>
      <c r="BL160" s="68" t="n"/>
      <c r="BM160" s="68" t="n"/>
      <c r="BN160" s="68" t="n"/>
      <c r="BO160" s="68" t="n"/>
      <c r="BP160" s="68" t="n"/>
      <c r="BQ160" s="68" t="n"/>
      <c r="BR160" s="68" t="n"/>
      <c r="BS160" s="68" t="n"/>
      <c r="BT160" s="68" t="n"/>
      <c r="BU160" s="68" t="n"/>
      <c r="BV160" s="68" t="n"/>
      <c r="BW160" s="68" t="n"/>
      <c r="BX160" s="68" t="n"/>
      <c r="BY160" s="68" t="n"/>
      <c r="BZ160" s="68" t="n"/>
      <c r="CA160" s="68" t="n"/>
      <c r="CB160" s="68" t="n"/>
      <c r="CC160" s="68" t="n"/>
      <c r="CD160" s="68" t="n"/>
      <c r="CE160" s="68" t="n"/>
      <c r="CF160" s="68" t="n"/>
      <c r="CG160" s="68" t="n"/>
      <c r="CH160" s="68" t="n"/>
      <c r="CI160" s="68" t="n"/>
      <c r="CJ160" s="68" t="n"/>
      <c r="CK160" s="68" t="n"/>
      <c r="CL160" s="68" t="n"/>
      <c r="CM160" s="68" t="n"/>
      <c r="CN160" s="68" t="n"/>
      <c r="CO160" s="68" t="n"/>
      <c r="CP160" s="68" t="n"/>
      <c r="CQ160" s="68" t="n"/>
      <c r="CR160" s="68" t="n"/>
      <c r="CS160" s="68" t="n"/>
      <c r="CT160" s="68" t="n"/>
      <c r="CU160" s="68" t="n"/>
      <c r="CV160" s="68" t="n"/>
    </row>
    <row r="161" ht="31.5" customFormat="1" customHeight="1" s="69">
      <c r="A161" s="56" t="n">
        <v>2021</v>
      </c>
      <c r="B161" s="57" t="n">
        <v>2</v>
      </c>
      <c r="C161" s="454" t="n"/>
      <c r="D161" s="57" t="n"/>
      <c r="E161" s="57" t="n"/>
      <c r="F161" s="58" t="n"/>
      <c r="G161" s="59" t="n"/>
      <c r="H161" s="59" t="n"/>
      <c r="I161" s="59" t="n"/>
      <c r="J161" s="59" t="n"/>
      <c r="K161" s="153" t="n"/>
      <c r="L161" s="154" t="n"/>
      <c r="M161" s="155" t="n"/>
      <c r="N161" s="94" t="n"/>
      <c r="O161" s="94" t="n"/>
      <c r="P161" s="94" t="n"/>
      <c r="Q161" s="94" t="n"/>
      <c r="R161" s="94" t="n"/>
      <c r="S161" s="60" t="n"/>
      <c r="T161" s="60" t="n"/>
      <c r="U161" s="94" t="n"/>
      <c r="V161" s="94" t="n"/>
      <c r="W161" s="94" t="n"/>
      <c r="X161" s="94" t="n"/>
      <c r="Y161" s="94" t="n"/>
      <c r="Z161" s="60" t="n"/>
      <c r="AA161" s="60" t="n"/>
      <c r="AB161" s="94" t="n"/>
      <c r="AC161" s="94" t="n"/>
      <c r="AD161" s="94" t="n"/>
      <c r="AE161" s="94" t="n"/>
      <c r="AF161" s="94" t="n"/>
      <c r="AG161" s="60" t="n"/>
      <c r="AH161" s="60" t="n"/>
      <c r="AI161" s="61" t="n"/>
      <c r="AJ161" s="62" t="n"/>
      <c r="AK161" s="63" t="n"/>
      <c r="AL161" s="60" t="n"/>
      <c r="AM161" s="60" t="n"/>
      <c r="AN161" s="64" t="n"/>
      <c r="AO161" s="64" t="n"/>
      <c r="AP161" s="64" t="n"/>
      <c r="AQ161" s="64" t="n"/>
      <c r="AR161" s="64" t="n"/>
      <c r="AS161" s="64" t="n"/>
      <c r="AT161" s="64" t="n"/>
      <c r="AU161" s="64" t="n"/>
      <c r="AV161" s="64" t="n"/>
      <c r="AW161" s="65" t="n"/>
      <c r="AX161" s="66" t="n"/>
      <c r="AY161" s="455" t="n"/>
      <c r="AZ161" s="67" t="n"/>
      <c r="BA161" s="66" t="n"/>
      <c r="BB161" s="66" t="n">
        <v>0.4</v>
      </c>
      <c r="BC161" s="66" t="n">
        <v>2.8</v>
      </c>
      <c r="BD161" s="66" t="n">
        <v>12.6</v>
      </c>
      <c r="BE161" s="66" t="n">
        <v>82.5</v>
      </c>
      <c r="BF161" s="24" t="inlineStr">
        <is>
          <t>LG</t>
        </is>
      </c>
      <c r="BG161" s="68" t="inlineStr">
        <is>
          <t>HE</t>
        </is>
      </c>
      <c r="BH161" s="68" t="inlineStr">
        <is>
          <t>MFZ66333001</t>
        </is>
      </c>
      <c r="BI161" s="68" t="inlineStr">
        <is>
          <t>mma</t>
        </is>
      </c>
      <c r="BJ161" s="68" t="n"/>
      <c r="BK161" s="68" t="n"/>
      <c r="BL161" s="68" t="n"/>
      <c r="BM161" s="68" t="n"/>
      <c r="BN161" s="68" t="n"/>
      <c r="BO161" s="68" t="n"/>
      <c r="BP161" s="68" t="n"/>
      <c r="BQ161" s="68" t="n"/>
      <c r="BR161" s="68" t="n"/>
      <c r="BS161" s="68" t="n"/>
      <c r="BT161" s="68" t="n"/>
      <c r="BU161" s="68" t="n"/>
      <c r="BV161" s="68" t="n"/>
      <c r="BW161" s="68" t="n"/>
      <c r="BX161" s="68" t="n"/>
      <c r="BY161" s="68" t="n"/>
      <c r="BZ161" s="68" t="n"/>
      <c r="CA161" s="68" t="n"/>
      <c r="CB161" s="68" t="n"/>
      <c r="CC161" s="68" t="n"/>
      <c r="CD161" s="68" t="n"/>
      <c r="CE161" s="68" t="n"/>
      <c r="CF161" s="68" t="n"/>
      <c r="CG161" s="68" t="n"/>
      <c r="CH161" s="68" t="n"/>
      <c r="CI161" s="68" t="n"/>
      <c r="CJ161" s="68" t="n"/>
      <c r="CK161" s="68" t="n"/>
      <c r="CL161" s="68" t="n"/>
      <c r="CM161" s="68" t="n"/>
      <c r="CN161" s="68" t="n"/>
      <c r="CO161" s="68" t="n"/>
      <c r="CP161" s="68" t="n"/>
      <c r="CQ161" s="68" t="n"/>
      <c r="CR161" s="68" t="n"/>
      <c r="CS161" s="68" t="n"/>
      <c r="CT161" s="68" t="n"/>
      <c r="CU161" s="68" t="n"/>
      <c r="CV161" s="68" t="n"/>
    </row>
    <row r="162" ht="31.5" customFormat="1" customHeight="1" s="69">
      <c r="A162" s="56" t="n">
        <v>2021</v>
      </c>
      <c r="B162" s="57" t="n">
        <v>2</v>
      </c>
      <c r="C162" s="454" t="n"/>
      <c r="D162" s="57" t="n"/>
      <c r="E162" s="57" t="n"/>
      <c r="F162" s="58" t="n"/>
      <c r="G162" s="59" t="n"/>
      <c r="H162" s="59" t="n"/>
      <c r="I162" s="59" t="n"/>
      <c r="J162" s="59" t="n"/>
      <c r="K162" s="153" t="n"/>
      <c r="L162" s="154" t="n"/>
      <c r="M162" s="155" t="n"/>
      <c r="N162" s="94" t="n"/>
      <c r="O162" s="94" t="n"/>
      <c r="P162" s="94" t="n"/>
      <c r="Q162" s="94" t="n"/>
      <c r="R162" s="94" t="n"/>
      <c r="S162" s="60" t="n"/>
      <c r="T162" s="60" t="n"/>
      <c r="U162" s="94" t="n"/>
      <c r="V162" s="94" t="n"/>
      <c r="W162" s="94" t="n"/>
      <c r="X162" s="94" t="n"/>
      <c r="Y162" s="94" t="n"/>
      <c r="Z162" s="60" t="n"/>
      <c r="AA162" s="60" t="n"/>
      <c r="AB162" s="94" t="n"/>
      <c r="AC162" s="94" t="n"/>
      <c r="AD162" s="94" t="n"/>
      <c r="AE162" s="94" t="n"/>
      <c r="AF162" s="94" t="n"/>
      <c r="AG162" s="60" t="n"/>
      <c r="AH162" s="60" t="n"/>
      <c r="AI162" s="61" t="n"/>
      <c r="AJ162" s="62" t="n"/>
      <c r="AK162" s="63" t="n"/>
      <c r="AL162" s="60" t="n"/>
      <c r="AM162" s="60" t="n"/>
      <c r="AN162" s="64" t="n"/>
      <c r="AO162" s="64" t="n"/>
      <c r="AP162" s="64" t="n"/>
      <c r="AQ162" s="64" t="n"/>
      <c r="AR162" s="64" t="n"/>
      <c r="AS162" s="64" t="n"/>
      <c r="AT162" s="64" t="n"/>
      <c r="AU162" s="64" t="n"/>
      <c r="AV162" s="64" t="n"/>
      <c r="AW162" s="65" t="n"/>
      <c r="AX162" s="66" t="n"/>
      <c r="AY162" s="455" t="n"/>
      <c r="AZ162" s="67" t="n"/>
      <c r="BA162" s="66" t="n">
        <v>1</v>
      </c>
      <c r="BB162" s="66" t="n">
        <v>0</v>
      </c>
      <c r="BC162" s="66" t="n">
        <v>0.3</v>
      </c>
      <c r="BD162" s="66" t="n">
        <v>3.2</v>
      </c>
      <c r="BE162" s="66" t="n">
        <v>337.7</v>
      </c>
      <c r="BF162" s="24" t="inlineStr">
        <is>
          <t>LG</t>
        </is>
      </c>
      <c r="BG162" s="68" t="inlineStr">
        <is>
          <t>HE</t>
        </is>
      </c>
      <c r="BH162" s="68" t="inlineStr">
        <is>
          <t>MFZ66236702</t>
        </is>
      </c>
      <c r="BI162" s="68" t="n"/>
      <c r="BJ162" s="68" t="n"/>
      <c r="BK162" s="68" t="n"/>
      <c r="BL162" s="68" t="n"/>
      <c r="BM162" s="68" t="n"/>
      <c r="BN162" s="68" t="n"/>
      <c r="BO162" s="68" t="n"/>
      <c r="BP162" s="68" t="n"/>
      <c r="BQ162" s="68" t="n"/>
      <c r="BR162" s="68" t="n"/>
      <c r="BS162" s="68" t="n"/>
      <c r="BT162" s="68" t="n"/>
      <c r="BU162" s="68" t="n"/>
      <c r="BV162" s="68" t="n"/>
      <c r="BW162" s="68" t="n"/>
      <c r="BX162" s="68" t="n"/>
      <c r="BY162" s="68" t="n"/>
      <c r="BZ162" s="68" t="n"/>
      <c r="CA162" s="68" t="n"/>
      <c r="CB162" s="68" t="n"/>
      <c r="CC162" s="68" t="n"/>
      <c r="CD162" s="68" t="n"/>
      <c r="CE162" s="68" t="n"/>
      <c r="CF162" s="68" t="n"/>
      <c r="CG162" s="68" t="n"/>
      <c r="CH162" s="68" t="n"/>
      <c r="CI162" s="68" t="n"/>
      <c r="CJ162" s="68" t="n"/>
      <c r="CK162" s="68" t="n"/>
      <c r="CL162" s="68" t="n"/>
      <c r="CM162" s="68" t="n"/>
      <c r="CN162" s="68" t="n"/>
      <c r="CO162" s="68" t="n"/>
      <c r="CP162" s="68" t="n"/>
      <c r="CQ162" s="68" t="n"/>
      <c r="CR162" s="68" t="n"/>
      <c r="CS162" s="68" t="n"/>
      <c r="CT162" s="68" t="n"/>
      <c r="CU162" s="68" t="n"/>
      <c r="CV162" s="68" t="n"/>
    </row>
    <row r="163" ht="31.5" customFormat="1" customHeight="1" s="69">
      <c r="A163" s="56" t="n">
        <v>2021</v>
      </c>
      <c r="B163" s="57" t="n">
        <v>2</v>
      </c>
      <c r="C163" s="454" t="n"/>
      <c r="D163" s="57" t="n"/>
      <c r="E163" s="57" t="n"/>
      <c r="F163" s="58" t="n"/>
      <c r="G163" s="59" t="n"/>
      <c r="H163" s="59" t="n"/>
      <c r="I163" s="59" t="n"/>
      <c r="J163" s="59" t="n"/>
      <c r="K163" s="153" t="n"/>
      <c r="L163" s="154" t="n"/>
      <c r="M163" s="155" t="n"/>
      <c r="N163" s="94" t="n"/>
      <c r="O163" s="94" t="n"/>
      <c r="P163" s="94" t="n"/>
      <c r="Q163" s="94" t="n"/>
      <c r="R163" s="94" t="n"/>
      <c r="S163" s="60" t="n"/>
      <c r="T163" s="60" t="n"/>
      <c r="U163" s="94" t="n"/>
      <c r="V163" s="94" t="n"/>
      <c r="W163" s="94" t="n"/>
      <c r="X163" s="94" t="n"/>
      <c r="Y163" s="94" t="n"/>
      <c r="Z163" s="60" t="n"/>
      <c r="AA163" s="60" t="n"/>
      <c r="AB163" s="94" t="n"/>
      <c r="AC163" s="94" t="n"/>
      <c r="AD163" s="94" t="n"/>
      <c r="AE163" s="94" t="n"/>
      <c r="AF163" s="94" t="n"/>
      <c r="AG163" s="60" t="n"/>
      <c r="AH163" s="60" t="n"/>
      <c r="AI163" s="61" t="n"/>
      <c r="AJ163" s="62" t="n"/>
      <c r="AK163" s="63" t="n"/>
      <c r="AL163" s="60" t="n"/>
      <c r="AM163" s="60" t="n"/>
      <c r="AN163" s="64" t="n"/>
      <c r="AO163" s="64" t="n"/>
      <c r="AP163" s="64" t="n"/>
      <c r="AQ163" s="64" t="n"/>
      <c r="AR163" s="64" t="n"/>
      <c r="AS163" s="64" t="n"/>
      <c r="AT163" s="64" t="n"/>
      <c r="AU163" s="64" t="n"/>
      <c r="AV163" s="64" t="n"/>
      <c r="AW163" s="65" t="n"/>
      <c r="AX163" s="66" t="n"/>
      <c r="AY163" s="455" t="n"/>
      <c r="AZ163" s="67" t="n"/>
      <c r="BA163" s="66" t="n">
        <v>1</v>
      </c>
      <c r="BB163" s="66" t="n">
        <v>0</v>
      </c>
      <c r="BC163" s="66" t="n">
        <v>1.7</v>
      </c>
      <c r="BD163" s="66" t="n">
        <v>0.6</v>
      </c>
      <c r="BE163" s="66" t="n">
        <v>60.6</v>
      </c>
      <c r="BF163" s="24" t="inlineStr">
        <is>
          <t>LG</t>
        </is>
      </c>
      <c r="BG163" s="68" t="inlineStr">
        <is>
          <t>HE</t>
        </is>
      </c>
      <c r="BH163" s="68" t="inlineStr">
        <is>
          <t>MFZ66236702</t>
        </is>
      </c>
      <c r="BI163" s="68" t="inlineStr">
        <is>
          <t xml:space="preserve">mma </t>
        </is>
      </c>
      <c r="BJ163" s="68" t="n"/>
      <c r="BK163" s="68" t="n"/>
      <c r="BL163" s="68" t="n"/>
      <c r="BM163" s="68" t="n"/>
      <c r="BN163" s="68" t="n"/>
      <c r="BO163" s="68" t="n"/>
      <c r="BP163" s="68" t="n"/>
      <c r="BQ163" s="68" t="n"/>
      <c r="BR163" s="68" t="n"/>
      <c r="BS163" s="68" t="n"/>
      <c r="BT163" s="68" t="n"/>
      <c r="BU163" s="68" t="n"/>
      <c r="BV163" s="68" t="n"/>
      <c r="BW163" s="68" t="n"/>
      <c r="BX163" s="68" t="n"/>
      <c r="BY163" s="68" t="n"/>
      <c r="BZ163" s="68" t="n"/>
      <c r="CA163" s="68" t="n"/>
      <c r="CB163" s="68" t="n"/>
      <c r="CC163" s="68" t="n"/>
      <c r="CD163" s="68" t="n"/>
      <c r="CE163" s="68" t="n"/>
      <c r="CF163" s="68" t="n"/>
      <c r="CG163" s="68" t="n"/>
      <c r="CH163" s="68" t="n"/>
      <c r="CI163" s="68" t="n"/>
      <c r="CJ163" s="68" t="n"/>
      <c r="CK163" s="68" t="n"/>
      <c r="CL163" s="68" t="n"/>
      <c r="CM163" s="68" t="n"/>
      <c r="CN163" s="68" t="n"/>
      <c r="CO163" s="68" t="n"/>
      <c r="CP163" s="68" t="n"/>
      <c r="CQ163" s="68" t="n"/>
      <c r="CR163" s="68" t="n"/>
      <c r="CS163" s="68" t="n"/>
      <c r="CT163" s="68" t="n"/>
      <c r="CU163" s="68" t="n"/>
      <c r="CV163" s="68" t="n"/>
    </row>
    <row r="164" ht="31.5" customFormat="1" customHeight="1" s="69">
      <c r="A164" s="56" t="n">
        <v>2021</v>
      </c>
      <c r="B164" s="57" t="n">
        <v>2</v>
      </c>
      <c r="C164" s="454" t="n"/>
      <c r="D164" s="57" t="n"/>
      <c r="E164" s="57" t="n"/>
      <c r="F164" s="58" t="n"/>
      <c r="G164" s="59" t="n"/>
      <c r="H164" s="59" t="n"/>
      <c r="I164" s="59" t="n"/>
      <c r="J164" s="59" t="n"/>
      <c r="K164" s="153" t="n"/>
      <c r="L164" s="154" t="n"/>
      <c r="M164" s="155" t="n"/>
      <c r="N164" s="94" t="n"/>
      <c r="O164" s="94" t="n"/>
      <c r="P164" s="94" t="n"/>
      <c r="Q164" s="94" t="n"/>
      <c r="R164" s="94" t="n"/>
      <c r="S164" s="60" t="n"/>
      <c r="T164" s="60" t="n"/>
      <c r="U164" s="94" t="n"/>
      <c r="V164" s="94" t="n"/>
      <c r="W164" s="94" t="n"/>
      <c r="X164" s="94" t="n"/>
      <c r="Y164" s="94" t="n"/>
      <c r="Z164" s="60" t="n"/>
      <c r="AA164" s="60" t="n"/>
      <c r="AB164" s="94" t="n"/>
      <c r="AC164" s="94" t="n"/>
      <c r="AD164" s="94" t="n"/>
      <c r="AE164" s="94" t="n"/>
      <c r="AF164" s="94" t="n"/>
      <c r="AG164" s="60" t="n"/>
      <c r="AH164" s="60" t="n"/>
      <c r="AI164" s="61" t="n"/>
      <c r="AJ164" s="62" t="n"/>
      <c r="AK164" s="63" t="n"/>
      <c r="AL164" s="60" t="n"/>
      <c r="AM164" s="60" t="n"/>
      <c r="AN164" s="64" t="n"/>
      <c r="AO164" s="64" t="n"/>
      <c r="AP164" s="64" t="n"/>
      <c r="AQ164" s="64" t="n"/>
      <c r="AR164" s="64" t="n"/>
      <c r="AS164" s="64" t="n"/>
      <c r="AT164" s="64" t="n"/>
      <c r="AU164" s="64" t="n"/>
      <c r="AV164" s="64" t="n"/>
      <c r="AW164" s="65" t="n"/>
      <c r="AX164" s="66" t="n"/>
      <c r="AY164" s="455" t="n"/>
      <c r="AZ164" s="67" t="n"/>
      <c r="BA164" s="66" t="n">
        <v>1</v>
      </c>
      <c r="BB164" s="66" t="n">
        <v>0.1</v>
      </c>
      <c r="BC164" s="66" t="n">
        <v>9.1</v>
      </c>
      <c r="BD164" s="66" t="n">
        <v>3.7</v>
      </c>
      <c r="BE164" s="66" t="n">
        <v>369.6</v>
      </c>
      <c r="BF164" s="24" t="inlineStr">
        <is>
          <t xml:space="preserve">الهندسية لانتاج الاجهزة المنزلية </t>
        </is>
      </c>
      <c r="BG164" s="68" t="inlineStr">
        <is>
          <t xml:space="preserve">الهندسية لانتاج الاجهزة المنزلية </t>
        </is>
      </c>
      <c r="BH164" s="68" t="n"/>
      <c r="BI164" s="68" t="n"/>
      <c r="BJ164" s="68" t="n"/>
      <c r="BK164" s="68" t="n"/>
      <c r="BL164" s="68" t="n"/>
      <c r="BM164" s="68" t="n"/>
      <c r="BN164" s="68" t="n"/>
      <c r="BO164" s="68" t="n"/>
      <c r="BP164" s="68" t="n"/>
      <c r="BQ164" s="68" t="n"/>
      <c r="BR164" s="68" t="n"/>
      <c r="BS164" s="68" t="n"/>
      <c r="BT164" s="68" t="n"/>
      <c r="BU164" s="68" t="n"/>
      <c r="BV164" s="68" t="n"/>
      <c r="BW164" s="68" t="n"/>
      <c r="BX164" s="68" t="n"/>
      <c r="BY164" s="68" t="n"/>
      <c r="BZ164" s="68" t="n"/>
      <c r="CA164" s="68" t="n"/>
      <c r="CB164" s="68" t="n"/>
      <c r="CC164" s="68" t="n"/>
      <c r="CD164" s="68" t="n"/>
      <c r="CE164" s="68" t="n"/>
      <c r="CF164" s="68" t="n"/>
      <c r="CG164" s="68" t="n"/>
      <c r="CH164" s="68" t="n"/>
      <c r="CI164" s="68" t="n"/>
      <c r="CJ164" s="68" t="n"/>
      <c r="CK164" s="68" t="n"/>
      <c r="CL164" s="68" t="n"/>
      <c r="CM164" s="68" t="n"/>
      <c r="CN164" s="68" t="n"/>
      <c r="CO164" s="68" t="n"/>
      <c r="CP164" s="68" t="n"/>
      <c r="CQ164" s="68" t="n"/>
      <c r="CR164" s="68" t="n"/>
      <c r="CS164" s="68" t="n"/>
      <c r="CT164" s="68" t="n"/>
      <c r="CU164" s="68" t="n"/>
      <c r="CV164" s="68" t="n"/>
    </row>
    <row r="165" ht="31.5" customFormat="1" customHeight="1" s="69">
      <c r="A165" s="56" t="n">
        <v>2021</v>
      </c>
      <c r="B165" s="57" t="n">
        <v>2</v>
      </c>
      <c r="C165" s="454" t="n"/>
      <c r="D165" s="57" t="n"/>
      <c r="E165" s="57" t="n"/>
      <c r="F165" s="58" t="n"/>
      <c r="G165" s="59" t="n"/>
      <c r="H165" s="59" t="n"/>
      <c r="I165" s="59" t="n"/>
      <c r="J165" s="59" t="n"/>
      <c r="K165" s="153" t="n"/>
      <c r="L165" s="154" t="n"/>
      <c r="M165" s="155" t="n"/>
      <c r="N165" s="94" t="n"/>
      <c r="O165" s="94" t="n"/>
      <c r="P165" s="94" t="n"/>
      <c r="Q165" s="94" t="n"/>
      <c r="R165" s="94" t="n"/>
      <c r="S165" s="60" t="n"/>
      <c r="T165" s="60" t="n"/>
      <c r="U165" s="94" t="n"/>
      <c r="V165" s="94" t="n"/>
      <c r="W165" s="94" t="n"/>
      <c r="X165" s="94" t="n"/>
      <c r="Y165" s="94" t="n"/>
      <c r="Z165" s="60" t="n"/>
      <c r="AA165" s="60" t="n"/>
      <c r="AB165" s="94" t="n"/>
      <c r="AC165" s="94" t="n"/>
      <c r="AD165" s="94" t="n"/>
      <c r="AE165" s="94" t="n"/>
      <c r="AF165" s="94" t="n"/>
      <c r="AG165" s="60" t="n"/>
      <c r="AH165" s="60" t="n"/>
      <c r="AI165" s="61" t="n"/>
      <c r="AJ165" s="62" t="n"/>
      <c r="AK165" s="63" t="n"/>
      <c r="AL165" s="60" t="n"/>
      <c r="AM165" s="60" t="n"/>
      <c r="AN165" s="64" t="n"/>
      <c r="AO165" s="64" t="n"/>
      <c r="AP165" s="64" t="n"/>
      <c r="AQ165" s="64" t="n"/>
      <c r="AR165" s="64" t="n"/>
      <c r="AS165" s="64" t="n"/>
      <c r="AT165" s="64" t="n"/>
      <c r="AU165" s="64" t="n"/>
      <c r="AV165" s="64" t="n"/>
      <c r="AW165" s="65" t="n"/>
      <c r="AX165" s="66" t="n"/>
      <c r="AY165" s="455" t="n"/>
      <c r="AZ165" s="67" t="n"/>
      <c r="BA165" s="66" t="n">
        <v>1</v>
      </c>
      <c r="BB165" s="66" t="n">
        <v>0.1</v>
      </c>
      <c r="BC165" s="66" t="n">
        <v>23.5</v>
      </c>
      <c r="BD165" s="66" t="n">
        <v>1.6</v>
      </c>
      <c r="BE165" s="66" t="n">
        <v>299.2</v>
      </c>
      <c r="BF165" s="24" t="inlineStr">
        <is>
          <t>اطلانتيك</t>
        </is>
      </c>
      <c r="BG165" s="68" t="inlineStr">
        <is>
          <t>اطلانتيك</t>
        </is>
      </c>
      <c r="BH165" s="68" t="n"/>
      <c r="BI165" s="68" t="n"/>
      <c r="BJ165" s="68" t="n"/>
      <c r="BK165" s="68" t="n"/>
      <c r="BL165" s="68" t="n"/>
      <c r="BM165" s="68" t="n"/>
      <c r="BN165" s="68" t="n"/>
      <c r="BO165" s="68" t="n"/>
      <c r="BP165" s="68" t="n"/>
      <c r="BQ165" s="68" t="n"/>
      <c r="BR165" s="68" t="n"/>
      <c r="BS165" s="68" t="n"/>
      <c r="BT165" s="68" t="n"/>
      <c r="BU165" s="68" t="n"/>
      <c r="BV165" s="68" t="n"/>
      <c r="BW165" s="68" t="n"/>
      <c r="BX165" s="68" t="n"/>
      <c r="BY165" s="68" t="n"/>
      <c r="BZ165" s="68" t="n"/>
      <c r="CA165" s="68" t="n"/>
      <c r="CB165" s="68" t="n"/>
      <c r="CC165" s="68" t="n"/>
      <c r="CD165" s="68" t="n"/>
      <c r="CE165" s="68" t="n"/>
      <c r="CF165" s="68" t="n"/>
      <c r="CG165" s="68" t="n"/>
      <c r="CH165" s="68" t="n"/>
      <c r="CI165" s="68" t="n"/>
      <c r="CJ165" s="68" t="n"/>
      <c r="CK165" s="68" t="n"/>
      <c r="CL165" s="68" t="n"/>
      <c r="CM165" s="68" t="n"/>
      <c r="CN165" s="68" t="n"/>
      <c r="CO165" s="68" t="n"/>
      <c r="CP165" s="68" t="n"/>
      <c r="CQ165" s="68" t="n"/>
      <c r="CR165" s="68" t="n"/>
      <c r="CS165" s="68" t="n"/>
      <c r="CT165" s="68" t="n"/>
      <c r="CU165" s="68" t="n"/>
      <c r="CV165" s="68" t="n"/>
    </row>
    <row r="166" ht="31.5" customFormat="1" customHeight="1" s="69">
      <c r="A166" s="56" t="n">
        <v>2021</v>
      </c>
      <c r="B166" s="57" t="n">
        <v>2</v>
      </c>
      <c r="C166" s="454" t="n"/>
      <c r="D166" s="57" t="n"/>
      <c r="E166" s="57" t="n"/>
      <c r="F166" s="58" t="n"/>
      <c r="G166" s="59" t="n"/>
      <c r="H166" s="59" t="n"/>
      <c r="I166" s="59" t="n"/>
      <c r="J166" s="59" t="n"/>
      <c r="K166" s="153" t="n"/>
      <c r="L166" s="154" t="n"/>
      <c r="M166" s="155" t="n"/>
      <c r="N166" s="94" t="n"/>
      <c r="O166" s="94" t="n"/>
      <c r="P166" s="94" t="n"/>
      <c r="Q166" s="94" t="n"/>
      <c r="R166" s="94" t="n"/>
      <c r="S166" s="60" t="n"/>
      <c r="T166" s="60" t="n"/>
      <c r="U166" s="94" t="n"/>
      <c r="V166" s="94" t="n"/>
      <c r="W166" s="94" t="n"/>
      <c r="X166" s="94" t="n"/>
      <c r="Y166" s="94" t="n"/>
      <c r="Z166" s="60" t="n"/>
      <c r="AA166" s="60" t="n"/>
      <c r="AB166" s="94" t="n"/>
      <c r="AC166" s="94" t="n"/>
      <c r="AD166" s="94" t="n"/>
      <c r="AE166" s="94" t="n"/>
      <c r="AF166" s="94" t="n"/>
      <c r="AG166" s="60" t="n"/>
      <c r="AH166" s="60" t="n"/>
      <c r="AI166" s="61" t="n"/>
      <c r="AJ166" s="62" t="n"/>
      <c r="AK166" s="63" t="n"/>
      <c r="AL166" s="60" t="n"/>
      <c r="AM166" s="60" t="n"/>
      <c r="AN166" s="64" t="n"/>
      <c r="AO166" s="64" t="n"/>
      <c r="AP166" s="64" t="n"/>
      <c r="AQ166" s="64" t="n"/>
      <c r="AR166" s="64" t="n"/>
      <c r="AS166" s="64" t="n"/>
      <c r="AT166" s="64" t="n"/>
      <c r="AU166" s="64" t="n"/>
      <c r="AV166" s="64" t="n"/>
      <c r="AW166" s="65" t="n"/>
      <c r="AX166" s="66" t="n"/>
      <c r="AY166" s="455" t="n"/>
      <c r="AZ166" s="67" t="n"/>
      <c r="BA166" s="66" t="n">
        <v>1</v>
      </c>
      <c r="BB166" s="66" t="n">
        <v>0.2</v>
      </c>
      <c r="BC166" s="66" t="n">
        <v>22.7</v>
      </c>
      <c r="BD166" s="66" t="n">
        <v>2.3</v>
      </c>
      <c r="BE166" s="66" t="n">
        <v>280.5</v>
      </c>
      <c r="BF166" s="24" t="inlineStr">
        <is>
          <t>اطلانتيك</t>
        </is>
      </c>
      <c r="BG166" s="68" t="inlineStr">
        <is>
          <t>اطلانتيك</t>
        </is>
      </c>
      <c r="BH166" s="68" t="n"/>
      <c r="BI166" s="68" t="n"/>
      <c r="BJ166" s="68" t="n"/>
      <c r="BK166" s="68" t="n"/>
      <c r="BL166" s="68" t="n"/>
      <c r="BM166" s="68" t="n"/>
      <c r="BN166" s="68" t="n"/>
      <c r="BO166" s="68" t="n"/>
      <c r="BP166" s="68" t="n"/>
      <c r="BQ166" s="68" t="n"/>
      <c r="BR166" s="68" t="n"/>
      <c r="BS166" s="68" t="n"/>
      <c r="BT166" s="68" t="n"/>
      <c r="BU166" s="68" t="n"/>
      <c r="BV166" s="68" t="n"/>
      <c r="BW166" s="68" t="n"/>
      <c r="BX166" s="68" t="n"/>
      <c r="BY166" s="68" t="n"/>
      <c r="BZ166" s="68" t="n"/>
      <c r="CA166" s="68" t="n"/>
      <c r="CB166" s="68" t="n"/>
      <c r="CC166" s="68" t="n"/>
      <c r="CD166" s="68" t="n"/>
      <c r="CE166" s="68" t="n"/>
      <c r="CF166" s="68" t="n"/>
      <c r="CG166" s="68" t="n"/>
      <c r="CH166" s="68" t="n"/>
      <c r="CI166" s="68" t="n"/>
      <c r="CJ166" s="68" t="n"/>
      <c r="CK166" s="68" t="n"/>
      <c r="CL166" s="68" t="n"/>
      <c r="CM166" s="68" t="n"/>
      <c r="CN166" s="68" t="n"/>
      <c r="CO166" s="68" t="n"/>
      <c r="CP166" s="68" t="n"/>
      <c r="CQ166" s="68" t="n"/>
      <c r="CR166" s="68" t="n"/>
      <c r="CS166" s="68" t="n"/>
      <c r="CT166" s="68" t="n"/>
      <c r="CU166" s="68" t="n"/>
      <c r="CV166" s="68" t="n"/>
    </row>
    <row r="167" ht="31.5" customFormat="1" customHeight="1" s="69">
      <c r="A167" s="56" t="n">
        <v>2021</v>
      </c>
      <c r="B167" s="57" t="n">
        <v>2</v>
      </c>
      <c r="C167" s="454" t="n"/>
      <c r="D167" s="57" t="n"/>
      <c r="E167" s="57" t="n"/>
      <c r="F167" s="58" t="n"/>
      <c r="G167" s="59" t="n"/>
      <c r="H167" s="59" t="n"/>
      <c r="I167" s="59" t="n"/>
      <c r="J167" s="59" t="n"/>
      <c r="K167" s="153" t="n"/>
      <c r="L167" s="154" t="n"/>
      <c r="M167" s="155" t="n"/>
      <c r="N167" s="94" t="n"/>
      <c r="O167" s="94" t="n"/>
      <c r="P167" s="94" t="n"/>
      <c r="Q167" s="94" t="n"/>
      <c r="R167" s="94" t="n"/>
      <c r="S167" s="60" t="n"/>
      <c r="T167" s="60" t="n"/>
      <c r="U167" s="94" t="n"/>
      <c r="V167" s="94" t="n"/>
      <c r="W167" s="94" t="n"/>
      <c r="X167" s="94" t="n"/>
      <c r="Y167" s="94" t="n"/>
      <c r="Z167" s="60" t="n"/>
      <c r="AA167" s="60" t="n"/>
      <c r="AB167" s="94" t="n"/>
      <c r="AC167" s="94" t="n"/>
      <c r="AD167" s="94" t="n"/>
      <c r="AE167" s="94" t="n"/>
      <c r="AF167" s="94" t="n"/>
      <c r="AG167" s="60" t="n"/>
      <c r="AH167" s="60" t="n"/>
      <c r="AI167" s="61" t="n"/>
      <c r="AJ167" s="62" t="n"/>
      <c r="AK167" s="63" t="n"/>
      <c r="AL167" s="60" t="n"/>
      <c r="AM167" s="60" t="n"/>
      <c r="AN167" s="64" t="n"/>
      <c r="AO167" s="64" t="n"/>
      <c r="AP167" s="64" t="n"/>
      <c r="AQ167" s="64" t="n"/>
      <c r="AR167" s="64" t="n"/>
      <c r="AS167" s="64" t="n"/>
      <c r="AT167" s="64" t="n"/>
      <c r="AU167" s="64" t="n"/>
      <c r="AV167" s="64" t="n"/>
      <c r="AW167" s="65" t="n"/>
      <c r="AX167" s="66" t="n"/>
      <c r="AY167" s="455" t="n"/>
      <c r="AZ167" s="67" t="n"/>
      <c r="BA167" s="66" t="n"/>
      <c r="BB167" s="66" t="n">
        <v>0</v>
      </c>
      <c r="BC167" s="66" t="n">
        <v>0</v>
      </c>
      <c r="BD167" s="66" t="n">
        <v>1.8</v>
      </c>
      <c r="BE167" s="66" t="n">
        <v>1.8</v>
      </c>
      <c r="BF167" s="24" t="inlineStr">
        <is>
          <t>LG</t>
        </is>
      </c>
      <c r="BG167" s="68" t="inlineStr">
        <is>
          <t>HE</t>
        </is>
      </c>
      <c r="BH167" s="68" t="inlineStr">
        <is>
          <t>AGG76599801</t>
        </is>
      </c>
      <c r="BI167" s="68" t="inlineStr">
        <is>
          <t>mmf</t>
        </is>
      </c>
      <c r="BJ167" s="68" t="n"/>
      <c r="BK167" s="68" t="n"/>
      <c r="BL167" s="68" t="n"/>
      <c r="BM167" s="68" t="n"/>
      <c r="BN167" s="68" t="n"/>
      <c r="BO167" s="68" t="n"/>
      <c r="BP167" s="68" t="n"/>
      <c r="BQ167" s="68" t="n"/>
      <c r="BR167" s="68" t="n"/>
      <c r="BS167" s="68" t="n"/>
      <c r="BT167" s="68" t="n"/>
      <c r="BU167" s="68" t="n"/>
      <c r="BV167" s="68" t="n"/>
      <c r="BW167" s="68" t="n"/>
      <c r="BX167" s="68" t="n"/>
      <c r="BY167" s="68" t="n"/>
      <c r="BZ167" s="68" t="n"/>
      <c r="CA167" s="68" t="n"/>
      <c r="CB167" s="68" t="n"/>
      <c r="CC167" s="68" t="n"/>
      <c r="CD167" s="68" t="n"/>
      <c r="CE167" s="68" t="n"/>
      <c r="CF167" s="68" t="n"/>
      <c r="CG167" s="68" t="n"/>
      <c r="CH167" s="68" t="n"/>
      <c r="CI167" s="68" t="n"/>
      <c r="CJ167" s="68" t="n"/>
      <c r="CK167" s="68" t="n"/>
      <c r="CL167" s="68" t="n"/>
      <c r="CM167" s="68" t="n"/>
      <c r="CN167" s="68" t="n"/>
      <c r="CO167" s="68" t="n"/>
      <c r="CP167" s="68" t="n"/>
      <c r="CQ167" s="68" t="n"/>
      <c r="CR167" s="68" t="n"/>
      <c r="CS167" s="68" t="n"/>
      <c r="CT167" s="68" t="n"/>
      <c r="CU167" s="68" t="n"/>
      <c r="CV167" s="68" t="n"/>
    </row>
    <row r="168" ht="31.5" customFormat="1" customHeight="1" s="69">
      <c r="A168" s="56" t="n">
        <v>2021</v>
      </c>
      <c r="B168" s="57" t="n">
        <v>2</v>
      </c>
      <c r="C168" s="454" t="n"/>
      <c r="D168" s="57" t="n"/>
      <c r="E168" s="57" t="n"/>
      <c r="F168" s="58" t="n"/>
      <c r="G168" s="59" t="n"/>
      <c r="H168" s="59" t="n"/>
      <c r="I168" s="59" t="n"/>
      <c r="J168" s="59" t="n"/>
      <c r="K168" s="153" t="n"/>
      <c r="L168" s="154" t="n"/>
      <c r="M168" s="155" t="n"/>
      <c r="N168" s="94" t="n"/>
      <c r="O168" s="94" t="n"/>
      <c r="P168" s="94" t="n"/>
      <c r="Q168" s="94" t="n"/>
      <c r="R168" s="94" t="n"/>
      <c r="S168" s="60" t="n"/>
      <c r="T168" s="60" t="n"/>
      <c r="U168" s="94" t="n"/>
      <c r="V168" s="94" t="n"/>
      <c r="W168" s="94" t="n"/>
      <c r="X168" s="94" t="n"/>
      <c r="Y168" s="94" t="n"/>
      <c r="Z168" s="60" t="n"/>
      <c r="AA168" s="60" t="n"/>
      <c r="AB168" s="94" t="n"/>
      <c r="AC168" s="94" t="n"/>
      <c r="AD168" s="94" t="n"/>
      <c r="AE168" s="94" t="n"/>
      <c r="AF168" s="94" t="n"/>
      <c r="AG168" s="60" t="n"/>
      <c r="AH168" s="60" t="n"/>
      <c r="AI168" s="61" t="n"/>
      <c r="AJ168" s="62" t="n"/>
      <c r="AK168" s="63" t="n"/>
      <c r="AL168" s="60" t="n"/>
      <c r="AM168" s="60" t="n"/>
      <c r="AN168" s="64" t="n"/>
      <c r="AO168" s="64" t="n"/>
      <c r="AP168" s="64" t="n"/>
      <c r="AQ168" s="64" t="n"/>
      <c r="AR168" s="64" t="n"/>
      <c r="AS168" s="64" t="n"/>
      <c r="AT168" s="64" t="n"/>
      <c r="AU168" s="64" t="n"/>
      <c r="AV168" s="64" t="n"/>
      <c r="AW168" s="65" t="n"/>
      <c r="AX168" s="66" t="n"/>
      <c r="AY168" s="455" t="n"/>
      <c r="AZ168" s="67" t="n"/>
      <c r="BA168" s="66" t="n"/>
      <c r="BB168" s="66" t="n"/>
      <c r="BC168" s="66" t="n">
        <v>0.3</v>
      </c>
      <c r="BD168" s="66" t="n"/>
      <c r="BE168" s="66" t="n"/>
      <c r="BF168" s="24" t="inlineStr">
        <is>
          <t>عملاء متنوعون</t>
        </is>
      </c>
      <c r="BG168" s="68" t="inlineStr">
        <is>
          <t>عملاء متنوعون</t>
        </is>
      </c>
      <c r="BH168" s="68" t="n"/>
      <c r="BI168" s="68" t="n"/>
      <c r="BJ168" s="68" t="n"/>
      <c r="BK168" s="68" t="n"/>
      <c r="BL168" s="68" t="n"/>
      <c r="BM168" s="68" t="n"/>
      <c r="BN168" s="68" t="n"/>
      <c r="BO168" s="68" t="n"/>
      <c r="BP168" s="68" t="n"/>
      <c r="BQ168" s="68" t="n"/>
      <c r="BR168" s="68" t="n"/>
      <c r="BS168" s="68" t="n"/>
      <c r="BT168" s="68" t="n"/>
      <c r="BU168" s="68" t="n"/>
      <c r="BV168" s="68" t="n"/>
      <c r="BW168" s="68" t="n"/>
      <c r="BX168" s="68" t="n"/>
      <c r="BY168" s="68" t="n"/>
      <c r="BZ168" s="68" t="n"/>
      <c r="CA168" s="68" t="n"/>
      <c r="CB168" s="68" t="n"/>
      <c r="CC168" s="68" t="n"/>
      <c r="CD168" s="68" t="n"/>
      <c r="CE168" s="68" t="n"/>
      <c r="CF168" s="68" t="n"/>
      <c r="CG168" s="68" t="n"/>
      <c r="CH168" s="68" t="n"/>
      <c r="CI168" s="68" t="n"/>
      <c r="CJ168" s="68" t="n"/>
      <c r="CK168" s="68" t="n"/>
      <c r="CL168" s="68" t="n"/>
      <c r="CM168" s="68" t="n"/>
      <c r="CN168" s="68" t="n"/>
      <c r="CO168" s="68" t="n"/>
      <c r="CP168" s="68" t="n"/>
      <c r="CQ168" s="68" t="n"/>
      <c r="CR168" s="68" t="n"/>
      <c r="CS168" s="68" t="n"/>
      <c r="CT168" s="68" t="n"/>
      <c r="CU168" s="68" t="n"/>
      <c r="CV168" s="68" t="n"/>
    </row>
    <row r="169" ht="31.5" customFormat="1" customHeight="1" s="69">
      <c r="A169" s="56" t="n">
        <v>2021</v>
      </c>
      <c r="B169" s="57" t="n">
        <v>2</v>
      </c>
      <c r="C169" s="454" t="n"/>
      <c r="D169" s="57" t="n"/>
      <c r="E169" s="57" t="n"/>
      <c r="F169" s="58" t="n"/>
      <c r="G169" s="59" t="n"/>
      <c r="H169" s="59" t="n"/>
      <c r="I169" s="59" t="n"/>
      <c r="J169" s="59" t="n"/>
      <c r="K169" s="153" t="n"/>
      <c r="L169" s="154" t="n"/>
      <c r="M169" s="155" t="n"/>
      <c r="N169" s="94" t="n"/>
      <c r="O169" s="94" t="n"/>
      <c r="P169" s="94" t="n"/>
      <c r="Q169" s="94" t="n"/>
      <c r="R169" s="94" t="n"/>
      <c r="S169" s="60" t="n"/>
      <c r="T169" s="60" t="n"/>
      <c r="U169" s="94" t="n"/>
      <c r="V169" s="94" t="n"/>
      <c r="W169" s="94" t="n"/>
      <c r="X169" s="94" t="n"/>
      <c r="Y169" s="94" t="n"/>
      <c r="Z169" s="60" t="n"/>
      <c r="AA169" s="60" t="n"/>
      <c r="AB169" s="94" t="n"/>
      <c r="AC169" s="94" t="n"/>
      <c r="AD169" s="94" t="n"/>
      <c r="AE169" s="94" t="n"/>
      <c r="AF169" s="94" t="n"/>
      <c r="AG169" s="60" t="n"/>
      <c r="AH169" s="60" t="n"/>
      <c r="AI169" s="61" t="n"/>
      <c r="AJ169" s="62" t="n"/>
      <c r="AK169" s="63" t="n"/>
      <c r="AL169" s="60" t="n"/>
      <c r="AM169" s="60" t="n"/>
      <c r="AN169" s="64" t="n"/>
      <c r="AO169" s="64" t="n"/>
      <c r="AP169" s="64" t="n"/>
      <c r="AQ169" s="64" t="n"/>
      <c r="AR169" s="64" t="n"/>
      <c r="AS169" s="64" t="n"/>
      <c r="AT169" s="64" t="n"/>
      <c r="AU169" s="64" t="n"/>
      <c r="AV169" s="64" t="n"/>
      <c r="AW169" s="65" t="n"/>
      <c r="AX169" s="66" t="n"/>
      <c r="AY169" s="455" t="n"/>
      <c r="AZ169" s="67" t="n"/>
      <c r="BA169" s="66" t="n">
        <v>1</v>
      </c>
      <c r="BB169" s="66" t="n">
        <v>0.1</v>
      </c>
      <c r="BC169" s="66" t="n">
        <v>57.3</v>
      </c>
      <c r="BD169" s="66" t="n">
        <v>0.1</v>
      </c>
      <c r="BE169" s="66" t="n">
        <v>42.3</v>
      </c>
      <c r="BF169" s="24" t="inlineStr">
        <is>
          <t>الكترولوكس</t>
        </is>
      </c>
      <c r="BG169" s="68" t="inlineStr">
        <is>
          <t>القاهرة للصناعات المغذية غسالات</t>
        </is>
      </c>
      <c r="BH169" s="68" t="inlineStr">
        <is>
          <t>CDFRP2305</t>
        </is>
      </c>
      <c r="BI169" s="68" t="n"/>
      <c r="BJ169" s="68" t="n"/>
      <c r="BK169" s="68" t="n"/>
      <c r="BL169" s="68" t="n"/>
      <c r="BM169" s="68" t="n"/>
      <c r="BN169" s="68" t="n"/>
      <c r="BO169" s="68" t="n"/>
      <c r="BP169" s="68" t="n"/>
      <c r="BQ169" s="68" t="n"/>
      <c r="BR169" s="68" t="n"/>
      <c r="BS169" s="68" t="n"/>
      <c r="BT169" s="68" t="n"/>
      <c r="BU169" s="68" t="n"/>
      <c r="BV169" s="68" t="n"/>
      <c r="BW169" s="68" t="n"/>
      <c r="BX169" s="68" t="n"/>
      <c r="BY169" s="68" t="n"/>
      <c r="BZ169" s="68" t="n"/>
      <c r="CA169" s="68" t="n"/>
      <c r="CB169" s="68" t="n"/>
      <c r="CC169" s="68" t="n"/>
      <c r="CD169" s="68" t="n"/>
      <c r="CE169" s="68" t="n"/>
      <c r="CF169" s="68" t="n"/>
      <c r="CG169" s="68" t="n"/>
      <c r="CH169" s="68" t="n"/>
      <c r="CI169" s="68" t="n"/>
      <c r="CJ169" s="68" t="n"/>
      <c r="CK169" s="68" t="n"/>
      <c r="CL169" s="68" t="n"/>
      <c r="CM169" s="68" t="n"/>
      <c r="CN169" s="68" t="n"/>
      <c r="CO169" s="68" t="n"/>
      <c r="CP169" s="68" t="n"/>
      <c r="CQ169" s="68" t="n"/>
      <c r="CR169" s="68" t="n"/>
      <c r="CS169" s="68" t="n"/>
      <c r="CT169" s="68" t="n"/>
      <c r="CU169" s="68" t="n"/>
      <c r="CV169" s="68" t="n"/>
    </row>
    <row r="170" ht="31.5" customFormat="1" customHeight="1" s="69">
      <c r="A170" s="56" t="n">
        <v>2021</v>
      </c>
      <c r="B170" s="57" t="n">
        <v>2</v>
      </c>
      <c r="C170" s="454" t="n"/>
      <c r="D170" s="57" t="n"/>
      <c r="E170" s="57" t="n"/>
      <c r="F170" s="58" t="n"/>
      <c r="G170" s="59" t="n"/>
      <c r="H170" s="59" t="n"/>
      <c r="I170" s="59" t="n"/>
      <c r="J170" s="59" t="n"/>
      <c r="K170" s="153" t="n"/>
      <c r="L170" s="154" t="n"/>
      <c r="M170" s="155" t="n"/>
      <c r="N170" s="94" t="n"/>
      <c r="O170" s="94" t="n"/>
      <c r="P170" s="94" t="n"/>
      <c r="Q170" s="94" t="n"/>
      <c r="R170" s="94" t="n"/>
      <c r="S170" s="60" t="n"/>
      <c r="T170" s="60" t="n"/>
      <c r="U170" s="94" t="n"/>
      <c r="V170" s="94" t="n"/>
      <c r="W170" s="94" t="n"/>
      <c r="X170" s="94" t="n"/>
      <c r="Y170" s="94" t="n"/>
      <c r="Z170" s="60" t="n"/>
      <c r="AA170" s="60" t="n"/>
      <c r="AB170" s="94" t="n"/>
      <c r="AC170" s="94" t="n"/>
      <c r="AD170" s="94" t="n"/>
      <c r="AE170" s="94" t="n"/>
      <c r="AF170" s="94" t="n"/>
      <c r="AG170" s="60" t="n"/>
      <c r="AH170" s="60" t="n"/>
      <c r="AI170" s="61" t="n"/>
      <c r="AJ170" s="62" t="n"/>
      <c r="AK170" s="63" t="n"/>
      <c r="AL170" s="60" t="n"/>
      <c r="AM170" s="60" t="n"/>
      <c r="AN170" s="64" t="n"/>
      <c r="AO170" s="64" t="n"/>
      <c r="AP170" s="64" t="n"/>
      <c r="AQ170" s="64" t="n"/>
      <c r="AR170" s="64" t="n"/>
      <c r="AS170" s="64" t="n"/>
      <c r="AT170" s="64" t="n"/>
      <c r="AU170" s="64" t="n"/>
      <c r="AV170" s="64" t="n"/>
      <c r="AW170" s="65" t="n"/>
      <c r="AX170" s="66" t="n"/>
      <c r="AY170" s="455" t="n"/>
      <c r="AZ170" s="67" t="n"/>
      <c r="BA170" s="66" t="n">
        <v>1</v>
      </c>
      <c r="BB170" s="66" t="n">
        <v>0.1</v>
      </c>
      <c r="BC170" s="66" t="n">
        <v>8.800000000000001</v>
      </c>
      <c r="BD170" s="66" t="n">
        <v>1.8</v>
      </c>
      <c r="BE170" s="66" t="n">
        <v>264.1</v>
      </c>
      <c r="BF170" s="24" t="inlineStr">
        <is>
          <t>الكترولوكس</t>
        </is>
      </c>
      <c r="BG170" s="68" t="inlineStr">
        <is>
          <t>القاهرة للصناعات المغذية غسالات</t>
        </is>
      </c>
      <c r="BH170" s="68" t="inlineStr">
        <is>
          <t>CDFRP2306</t>
        </is>
      </c>
      <c r="BI170" s="68" t="n"/>
      <c r="BJ170" s="68" t="n"/>
      <c r="BK170" s="68" t="n"/>
      <c r="BL170" s="68" t="n"/>
      <c r="BM170" s="68" t="n"/>
      <c r="BN170" s="68" t="n"/>
      <c r="BO170" s="68" t="n"/>
      <c r="BP170" s="68" t="n"/>
      <c r="BQ170" s="68" t="n"/>
      <c r="BR170" s="68" t="n"/>
      <c r="BS170" s="68" t="n"/>
      <c r="BT170" s="68" t="n"/>
      <c r="BU170" s="68" t="n"/>
      <c r="BV170" s="68" t="n"/>
      <c r="BW170" s="68" t="n"/>
      <c r="BX170" s="68" t="n"/>
      <c r="BY170" s="68" t="n"/>
      <c r="BZ170" s="68" t="n"/>
      <c r="CA170" s="68" t="n"/>
      <c r="CB170" s="68" t="n"/>
      <c r="CC170" s="68" t="n"/>
      <c r="CD170" s="68" t="n"/>
      <c r="CE170" s="68" t="n"/>
      <c r="CF170" s="68" t="n"/>
      <c r="CG170" s="68" t="n"/>
      <c r="CH170" s="68" t="n"/>
      <c r="CI170" s="68" t="n"/>
      <c r="CJ170" s="68" t="n"/>
      <c r="CK170" s="68" t="n"/>
      <c r="CL170" s="68" t="n"/>
      <c r="CM170" s="68" t="n"/>
      <c r="CN170" s="68" t="n"/>
      <c r="CO170" s="68" t="n"/>
      <c r="CP170" s="68" t="n"/>
      <c r="CQ170" s="68" t="n"/>
      <c r="CR170" s="68" t="n"/>
      <c r="CS170" s="68" t="n"/>
      <c r="CT170" s="68" t="n"/>
      <c r="CU170" s="68" t="n"/>
      <c r="CV170" s="68" t="n"/>
    </row>
    <row r="171" ht="31.5" customFormat="1" customHeight="1" s="69">
      <c r="A171" s="56" t="n">
        <v>2021</v>
      </c>
      <c r="B171" s="57" t="n">
        <v>2</v>
      </c>
      <c r="C171" s="454" t="n"/>
      <c r="D171" s="57" t="n"/>
      <c r="E171" s="57" t="n"/>
      <c r="F171" s="58" t="n"/>
      <c r="G171" s="59" t="n"/>
      <c r="H171" s="59" t="n"/>
      <c r="I171" s="59" t="n"/>
      <c r="J171" s="59" t="n"/>
      <c r="K171" s="153" t="n"/>
      <c r="L171" s="154" t="n"/>
      <c r="M171" s="155" t="n"/>
      <c r="N171" s="94" t="n"/>
      <c r="O171" s="94" t="n"/>
      <c r="P171" s="94" t="n"/>
      <c r="Q171" s="94" t="n"/>
      <c r="R171" s="94" t="n"/>
      <c r="S171" s="60" t="n"/>
      <c r="T171" s="60" t="n"/>
      <c r="U171" s="94" t="n"/>
      <c r="V171" s="94" t="n"/>
      <c r="W171" s="94" t="n"/>
      <c r="X171" s="94" t="n"/>
      <c r="Y171" s="94" t="n"/>
      <c r="Z171" s="60" t="n"/>
      <c r="AA171" s="60" t="n"/>
      <c r="AB171" s="94" t="n"/>
      <c r="AC171" s="94" t="n"/>
      <c r="AD171" s="94" t="n"/>
      <c r="AE171" s="94" t="n"/>
      <c r="AF171" s="94" t="n"/>
      <c r="AG171" s="60" t="n"/>
      <c r="AH171" s="60" t="n"/>
      <c r="AI171" s="61" t="n"/>
      <c r="AJ171" s="62" t="n"/>
      <c r="AK171" s="63" t="n"/>
      <c r="AL171" s="60" t="n"/>
      <c r="AM171" s="60" t="n"/>
      <c r="AN171" s="64" t="n"/>
      <c r="AO171" s="64" t="n"/>
      <c r="AP171" s="64" t="n"/>
      <c r="AQ171" s="64" t="n"/>
      <c r="AR171" s="64" t="n"/>
      <c r="AS171" s="64" t="n"/>
      <c r="AT171" s="64" t="n"/>
      <c r="AU171" s="64" t="n"/>
      <c r="AV171" s="64" t="n"/>
      <c r="AW171" s="65" t="n"/>
      <c r="AX171" s="66" t="n"/>
      <c r="AY171" s="455" t="n"/>
      <c r="AZ171" s="67" t="n"/>
      <c r="BA171" s="66" t="n">
        <v>1</v>
      </c>
      <c r="BB171" s="66" t="n">
        <v>0</v>
      </c>
      <c r="BC171" s="66" t="n">
        <v>8.1</v>
      </c>
      <c r="BD171" s="66" t="n">
        <v>1.4</v>
      </c>
      <c r="BE171" s="66" t="n">
        <v>254.5</v>
      </c>
      <c r="BF171" s="24" t="inlineStr">
        <is>
          <t>الكترولوكس</t>
        </is>
      </c>
      <c r="BG171" s="68" t="inlineStr">
        <is>
          <t>القاهرة للصناعات المغذية غسالات</t>
        </is>
      </c>
      <c r="BH171" s="68" t="inlineStr">
        <is>
          <t>CDFRP2308</t>
        </is>
      </c>
      <c r="BI171" s="68" t="n"/>
      <c r="BJ171" s="68" t="n"/>
      <c r="BK171" s="68" t="n"/>
      <c r="BL171" s="68" t="n"/>
      <c r="BM171" s="68" t="n"/>
      <c r="BN171" s="68" t="n"/>
      <c r="BO171" s="68" t="n"/>
      <c r="BP171" s="68" t="n"/>
      <c r="BQ171" s="68" t="n"/>
      <c r="BR171" s="68" t="n"/>
      <c r="BS171" s="68" t="n"/>
      <c r="BT171" s="68" t="n"/>
      <c r="BU171" s="68" t="n"/>
      <c r="BV171" s="68" t="n"/>
      <c r="BW171" s="68" t="n"/>
      <c r="BX171" s="68" t="n"/>
      <c r="BY171" s="68" t="n"/>
      <c r="BZ171" s="68" t="n"/>
      <c r="CA171" s="68" t="n"/>
      <c r="CB171" s="68" t="n"/>
      <c r="CC171" s="68" t="n"/>
      <c r="CD171" s="68" t="n"/>
      <c r="CE171" s="68" t="n"/>
      <c r="CF171" s="68" t="n"/>
      <c r="CG171" s="68" t="n"/>
      <c r="CH171" s="68" t="n"/>
      <c r="CI171" s="68" t="n"/>
      <c r="CJ171" s="68" t="n"/>
      <c r="CK171" s="68" t="n"/>
      <c r="CL171" s="68" t="n"/>
      <c r="CM171" s="68" t="n"/>
      <c r="CN171" s="68" t="n"/>
      <c r="CO171" s="68" t="n"/>
      <c r="CP171" s="68" t="n"/>
      <c r="CQ171" s="68" t="n"/>
      <c r="CR171" s="68" t="n"/>
      <c r="CS171" s="68" t="n"/>
      <c r="CT171" s="68" t="n"/>
      <c r="CU171" s="68" t="n"/>
      <c r="CV171" s="68" t="n"/>
    </row>
    <row r="172" ht="31.5" customFormat="1" customHeight="1" s="69">
      <c r="A172" s="56" t="n">
        <v>2021</v>
      </c>
      <c r="B172" s="57" t="n">
        <v>2</v>
      </c>
      <c r="C172" s="454" t="n"/>
      <c r="D172" s="57" t="n"/>
      <c r="E172" s="57" t="n"/>
      <c r="F172" s="58" t="n"/>
      <c r="G172" s="59" t="n"/>
      <c r="H172" s="59" t="n"/>
      <c r="I172" s="59" t="n"/>
      <c r="J172" s="59" t="n"/>
      <c r="K172" s="153" t="n"/>
      <c r="L172" s="154" t="n"/>
      <c r="M172" s="155" t="n"/>
      <c r="N172" s="94" t="n"/>
      <c r="O172" s="94" t="n"/>
      <c r="P172" s="94" t="n"/>
      <c r="Q172" s="94" t="n"/>
      <c r="R172" s="94" t="n"/>
      <c r="S172" s="60" t="n"/>
      <c r="T172" s="60" t="n"/>
      <c r="U172" s="94" t="n"/>
      <c r="V172" s="94" t="n"/>
      <c r="W172" s="94" t="n"/>
      <c r="X172" s="94" t="n"/>
      <c r="Y172" s="94" t="n"/>
      <c r="Z172" s="60" t="n"/>
      <c r="AA172" s="60" t="n"/>
      <c r="AB172" s="94" t="n"/>
      <c r="AC172" s="94" t="n"/>
      <c r="AD172" s="94" t="n"/>
      <c r="AE172" s="94" t="n"/>
      <c r="AF172" s="94" t="n"/>
      <c r="AG172" s="60" t="n"/>
      <c r="AH172" s="60" t="n"/>
      <c r="AI172" s="61" t="n"/>
      <c r="AJ172" s="62" t="n"/>
      <c r="AK172" s="63" t="n"/>
      <c r="AL172" s="60" t="n"/>
      <c r="AM172" s="60" t="n"/>
      <c r="AN172" s="64" t="n"/>
      <c r="AO172" s="64" t="n"/>
      <c r="AP172" s="64" t="n"/>
      <c r="AQ172" s="64" t="n"/>
      <c r="AR172" s="64" t="n"/>
      <c r="AS172" s="64" t="n"/>
      <c r="AT172" s="64" t="n"/>
      <c r="AU172" s="64" t="n"/>
      <c r="AV172" s="64" t="n"/>
      <c r="AW172" s="65" t="n"/>
      <c r="AX172" s="66" t="n"/>
      <c r="AY172" s="455" t="n"/>
      <c r="AZ172" s="67" t="n"/>
      <c r="BA172" s="66" t="n">
        <v>1</v>
      </c>
      <c r="BB172" s="66" t="n">
        <v>0.5</v>
      </c>
      <c r="BC172" s="66" t="n">
        <v>62.3</v>
      </c>
      <c r="BD172" s="66" t="n">
        <v>0.3</v>
      </c>
      <c r="BE172" s="66" t="n">
        <v>33.2</v>
      </c>
      <c r="BF172" s="24" t="inlineStr">
        <is>
          <t>الكترولوكس</t>
        </is>
      </c>
      <c r="BG172" s="68" t="inlineStr">
        <is>
          <t>القاهرة للصناعات المغذية غسالات</t>
        </is>
      </c>
      <c r="BH172" s="68" t="inlineStr">
        <is>
          <t>CDFRP2314</t>
        </is>
      </c>
      <c r="BI172" s="68" t="n"/>
      <c r="BJ172" s="68" t="n"/>
      <c r="BK172" s="68" t="n"/>
      <c r="BL172" s="68" t="n"/>
      <c r="BM172" s="68" t="n"/>
      <c r="BN172" s="68" t="n"/>
      <c r="BO172" s="68" t="n"/>
      <c r="BP172" s="68" t="n"/>
      <c r="BQ172" s="68" t="n"/>
      <c r="BR172" s="68" t="n"/>
      <c r="BS172" s="68" t="n"/>
      <c r="BT172" s="68" t="n"/>
      <c r="BU172" s="68" t="n"/>
      <c r="BV172" s="68" t="n"/>
      <c r="BW172" s="68" t="n"/>
      <c r="BX172" s="68" t="n"/>
      <c r="BY172" s="68" t="n"/>
      <c r="BZ172" s="68" t="n"/>
      <c r="CA172" s="68" t="n"/>
      <c r="CB172" s="68" t="n"/>
      <c r="CC172" s="68" t="n"/>
      <c r="CD172" s="68" t="n"/>
      <c r="CE172" s="68" t="n"/>
      <c r="CF172" s="68" t="n"/>
      <c r="CG172" s="68" t="n"/>
      <c r="CH172" s="68" t="n"/>
      <c r="CI172" s="68" t="n"/>
      <c r="CJ172" s="68" t="n"/>
      <c r="CK172" s="68" t="n"/>
      <c r="CL172" s="68" t="n"/>
      <c r="CM172" s="68" t="n"/>
      <c r="CN172" s="68" t="n"/>
      <c r="CO172" s="68" t="n"/>
      <c r="CP172" s="68" t="n"/>
      <c r="CQ172" s="68" t="n"/>
      <c r="CR172" s="68" t="n"/>
      <c r="CS172" s="68" t="n"/>
      <c r="CT172" s="68" t="n"/>
      <c r="CU172" s="68" t="n"/>
      <c r="CV172" s="68" t="n"/>
    </row>
    <row r="173" ht="31.5" customFormat="1" customHeight="1" s="69">
      <c r="A173" s="56" t="n">
        <v>2021</v>
      </c>
      <c r="B173" s="57" t="n">
        <v>2</v>
      </c>
      <c r="C173" s="454" t="n"/>
      <c r="D173" s="57" t="n"/>
      <c r="E173" s="57" t="n"/>
      <c r="F173" s="58" t="n"/>
      <c r="G173" s="59" t="n"/>
      <c r="H173" s="59" t="n"/>
      <c r="I173" s="59" t="n"/>
      <c r="J173" s="59" t="n"/>
      <c r="K173" s="153" t="n"/>
      <c r="L173" s="154" t="n"/>
      <c r="M173" s="155" t="n"/>
      <c r="N173" s="94" t="n"/>
      <c r="O173" s="94" t="n"/>
      <c r="P173" s="94" t="n"/>
      <c r="Q173" s="94" t="n"/>
      <c r="R173" s="94" t="n"/>
      <c r="S173" s="60" t="n"/>
      <c r="T173" s="60" t="n"/>
      <c r="U173" s="94" t="n"/>
      <c r="V173" s="94" t="n"/>
      <c r="W173" s="94" t="n"/>
      <c r="X173" s="94" t="n"/>
      <c r="Y173" s="94" t="n"/>
      <c r="Z173" s="60" t="n"/>
      <c r="AA173" s="60" t="n"/>
      <c r="AB173" s="94" t="n"/>
      <c r="AC173" s="94" t="n"/>
      <c r="AD173" s="94" t="n"/>
      <c r="AE173" s="94" t="n"/>
      <c r="AF173" s="94" t="n"/>
      <c r="AG173" s="60" t="n"/>
      <c r="AH173" s="60" t="n"/>
      <c r="AI173" s="61" t="n"/>
      <c r="AJ173" s="62" t="n"/>
      <c r="AK173" s="63" t="n"/>
      <c r="AL173" s="60" t="n"/>
      <c r="AM173" s="60" t="n"/>
      <c r="AN173" s="64" t="n"/>
      <c r="AO173" s="64" t="n"/>
      <c r="AP173" s="64" t="n"/>
      <c r="AQ173" s="64" t="n"/>
      <c r="AR173" s="64" t="n"/>
      <c r="AS173" s="64" t="n"/>
      <c r="AT173" s="64" t="n"/>
      <c r="AU173" s="64" t="n"/>
      <c r="AV173" s="64" t="n"/>
      <c r="AW173" s="65" t="n"/>
      <c r="AX173" s="66" t="n"/>
      <c r="AY173" s="455" t="n"/>
      <c r="AZ173" s="67" t="n"/>
      <c r="BA173" s="66" t="n">
        <v>1</v>
      </c>
      <c r="BB173" s="66" t="n">
        <v>0</v>
      </c>
      <c r="BC173" s="66" t="n">
        <v>4.4</v>
      </c>
      <c r="BD173" s="66" t="n">
        <v>4.8</v>
      </c>
      <c r="BE173" s="66" t="n">
        <v>592.5</v>
      </c>
      <c r="BF173" s="24" t="inlineStr">
        <is>
          <t>الكترولوكس</t>
        </is>
      </c>
      <c r="BG173" s="68" t="inlineStr">
        <is>
          <t>القاهرة للصناعات المغذية غسالات</t>
        </is>
      </c>
      <c r="BH173" s="68" t="inlineStr">
        <is>
          <t>PDAWP7199</t>
        </is>
      </c>
      <c r="BI173" s="68" t="inlineStr">
        <is>
          <t>دلتا</t>
        </is>
      </c>
      <c r="BJ173" s="68" t="n"/>
      <c r="BK173" s="68" t="n"/>
      <c r="BL173" s="68" t="n"/>
      <c r="BM173" s="68" t="n"/>
      <c r="BN173" s="68" t="n"/>
      <c r="BO173" s="68" t="n"/>
      <c r="BP173" s="68" t="n"/>
      <c r="BQ173" s="68" t="n"/>
      <c r="BR173" s="68" t="n"/>
      <c r="BS173" s="68" t="n"/>
      <c r="BT173" s="68" t="n"/>
      <c r="BU173" s="68" t="n"/>
      <c r="BV173" s="68" t="n"/>
      <c r="BW173" s="68" t="n"/>
      <c r="BX173" s="68" t="n"/>
      <c r="BY173" s="68" t="n"/>
      <c r="BZ173" s="68" t="n"/>
      <c r="CA173" s="68" t="n"/>
      <c r="CB173" s="68" t="n"/>
      <c r="CC173" s="68" t="n"/>
      <c r="CD173" s="68" t="n"/>
      <c r="CE173" s="68" t="n"/>
      <c r="CF173" s="68" t="n"/>
      <c r="CG173" s="68" t="n"/>
      <c r="CH173" s="68" t="n"/>
      <c r="CI173" s="68" t="n"/>
      <c r="CJ173" s="68" t="n"/>
      <c r="CK173" s="68" t="n"/>
      <c r="CL173" s="68" t="n"/>
      <c r="CM173" s="68" t="n"/>
      <c r="CN173" s="68" t="n"/>
      <c r="CO173" s="68" t="n"/>
      <c r="CP173" s="68" t="n"/>
      <c r="CQ173" s="68" t="n"/>
      <c r="CR173" s="68" t="n"/>
      <c r="CS173" s="68" t="n"/>
      <c r="CT173" s="68" t="n"/>
      <c r="CU173" s="68" t="n"/>
      <c r="CV173" s="68" t="n"/>
    </row>
    <row r="174" ht="31.5" customFormat="1" customHeight="1" s="69">
      <c r="A174" s="56" t="n">
        <v>2021</v>
      </c>
      <c r="B174" s="57" t="n">
        <v>2</v>
      </c>
      <c r="C174" s="454" t="n"/>
      <c r="D174" s="57" t="n"/>
      <c r="E174" s="57" t="n"/>
      <c r="F174" s="58" t="n"/>
      <c r="G174" s="59" t="n"/>
      <c r="H174" s="59" t="n"/>
      <c r="I174" s="59" t="n"/>
      <c r="J174" s="59" t="n"/>
      <c r="K174" s="153" t="n"/>
      <c r="L174" s="154" t="n"/>
      <c r="M174" s="155" t="n"/>
      <c r="N174" s="94" t="n"/>
      <c r="O174" s="94" t="n"/>
      <c r="P174" s="94" t="n"/>
      <c r="Q174" s="94" t="n"/>
      <c r="R174" s="94" t="n"/>
      <c r="S174" s="60" t="n"/>
      <c r="T174" s="60" t="n"/>
      <c r="U174" s="94" t="n"/>
      <c r="V174" s="94" t="n"/>
      <c r="W174" s="94" t="n"/>
      <c r="X174" s="94" t="n"/>
      <c r="Y174" s="94" t="n"/>
      <c r="Z174" s="60" t="n"/>
      <c r="AA174" s="60" t="n"/>
      <c r="AB174" s="94" t="n"/>
      <c r="AC174" s="94" t="n"/>
      <c r="AD174" s="94" t="n"/>
      <c r="AE174" s="94" t="n"/>
      <c r="AF174" s="94" t="n"/>
      <c r="AG174" s="60" t="n"/>
      <c r="AH174" s="60" t="n"/>
      <c r="AI174" s="61" t="n"/>
      <c r="AJ174" s="62" t="n"/>
      <c r="AK174" s="63" t="n"/>
      <c r="AL174" s="60" t="n"/>
      <c r="AM174" s="60" t="n"/>
      <c r="AN174" s="64" t="n"/>
      <c r="AO174" s="64" t="n"/>
      <c r="AP174" s="64" t="n"/>
      <c r="AQ174" s="64" t="n"/>
      <c r="AR174" s="64" t="n"/>
      <c r="AS174" s="64" t="n"/>
      <c r="AT174" s="64" t="n"/>
      <c r="AU174" s="64" t="n"/>
      <c r="AV174" s="64" t="n"/>
      <c r="AW174" s="65" t="n"/>
      <c r="AX174" s="66" t="n"/>
      <c r="AY174" s="455" t="n"/>
      <c r="AZ174" s="67" t="n"/>
      <c r="BA174" s="66" t="n">
        <v>1</v>
      </c>
      <c r="BB174" s="66" t="n">
        <v>0.4</v>
      </c>
      <c r="BC174" s="66" t="n">
        <v>26.9</v>
      </c>
      <c r="BD174" s="66" t="n">
        <v>1.3</v>
      </c>
      <c r="BE174" s="66" t="n">
        <v>92.5</v>
      </c>
      <c r="BF174" s="24" t="inlineStr">
        <is>
          <t>الكترولوكس</t>
        </is>
      </c>
      <c r="BG174" s="68" t="inlineStr">
        <is>
          <t>القاهرة للصناعات المغذية غسالات</t>
        </is>
      </c>
      <c r="BH174" s="68" t="inlineStr">
        <is>
          <t>PDAWA6157</t>
        </is>
      </c>
      <c r="BI174" s="68" t="inlineStr">
        <is>
          <t>دلتا</t>
        </is>
      </c>
      <c r="BJ174" s="68" t="n"/>
      <c r="BK174" s="68" t="n"/>
      <c r="BL174" s="68" t="n"/>
      <c r="BM174" s="68" t="n"/>
      <c r="BN174" s="68" t="n"/>
      <c r="BO174" s="68" t="n"/>
      <c r="BP174" s="68" t="n"/>
      <c r="BQ174" s="68" t="n"/>
      <c r="BR174" s="68" t="n"/>
      <c r="BS174" s="68" t="n"/>
      <c r="BT174" s="68" t="n"/>
      <c r="BU174" s="68" t="n"/>
      <c r="BV174" s="68" t="n"/>
      <c r="BW174" s="68" t="n"/>
      <c r="BX174" s="68" t="n"/>
      <c r="BY174" s="68" t="n"/>
      <c r="BZ174" s="68" t="n"/>
      <c r="CA174" s="68" t="n"/>
      <c r="CB174" s="68" t="n"/>
      <c r="CC174" s="68" t="n"/>
      <c r="CD174" s="68" t="n"/>
      <c r="CE174" s="68" t="n"/>
      <c r="CF174" s="68" t="n"/>
      <c r="CG174" s="68" t="n"/>
      <c r="CH174" s="68" t="n"/>
      <c r="CI174" s="68" t="n"/>
      <c r="CJ174" s="68" t="n"/>
      <c r="CK174" s="68" t="n"/>
      <c r="CL174" s="68" t="n"/>
      <c r="CM174" s="68" t="n"/>
      <c r="CN174" s="68" t="n"/>
      <c r="CO174" s="68" t="n"/>
      <c r="CP174" s="68" t="n"/>
      <c r="CQ174" s="68" t="n"/>
      <c r="CR174" s="68" t="n"/>
      <c r="CS174" s="68" t="n"/>
      <c r="CT174" s="68" t="n"/>
      <c r="CU174" s="68" t="n"/>
      <c r="CV174" s="68" t="n"/>
    </row>
    <row r="175" ht="31.5" customFormat="1" customHeight="1" s="69">
      <c r="A175" s="56" t="n">
        <v>2021</v>
      </c>
      <c r="B175" s="57" t="n">
        <v>2</v>
      </c>
      <c r="C175" s="454" t="n"/>
      <c r="D175" s="57" t="n"/>
      <c r="E175" s="57" t="n"/>
      <c r="F175" s="58" t="n"/>
      <c r="G175" s="59" t="n"/>
      <c r="H175" s="59" t="n"/>
      <c r="I175" s="59" t="n"/>
      <c r="J175" s="59" t="n"/>
      <c r="K175" s="153" t="n"/>
      <c r="L175" s="154" t="n"/>
      <c r="M175" s="155" t="n"/>
      <c r="N175" s="94" t="n"/>
      <c r="O175" s="94" t="n"/>
      <c r="P175" s="94" t="n"/>
      <c r="Q175" s="94" t="n"/>
      <c r="R175" s="94" t="n"/>
      <c r="S175" s="60" t="n"/>
      <c r="T175" s="60" t="n"/>
      <c r="U175" s="94" t="n"/>
      <c r="V175" s="94" t="n"/>
      <c r="W175" s="94" t="n"/>
      <c r="X175" s="94" t="n"/>
      <c r="Y175" s="94" t="n"/>
      <c r="Z175" s="60" t="n"/>
      <c r="AA175" s="60" t="n"/>
      <c r="AB175" s="94" t="n"/>
      <c r="AC175" s="94" t="n"/>
      <c r="AD175" s="94" t="n"/>
      <c r="AE175" s="94" t="n"/>
      <c r="AF175" s="94" t="n"/>
      <c r="AG175" s="60" t="n"/>
      <c r="AH175" s="60" t="n"/>
      <c r="AI175" s="61" t="n"/>
      <c r="AJ175" s="62" t="n"/>
      <c r="AK175" s="63" t="n"/>
      <c r="AL175" s="60" t="n"/>
      <c r="AM175" s="60" t="n"/>
      <c r="AN175" s="64" t="n"/>
      <c r="AO175" s="64" t="n"/>
      <c r="AP175" s="64" t="n"/>
      <c r="AQ175" s="64" t="n"/>
      <c r="AR175" s="64" t="n"/>
      <c r="AS175" s="64" t="n"/>
      <c r="AT175" s="64" t="n"/>
      <c r="AU175" s="64" t="n"/>
      <c r="AV175" s="64" t="n"/>
      <c r="AW175" s="65" t="n"/>
      <c r="AX175" s="66" t="n"/>
      <c r="AY175" s="455" t="n"/>
      <c r="AZ175" s="67" t="n"/>
      <c r="BA175" s="66" t="n">
        <v>1</v>
      </c>
      <c r="BB175" s="66" t="n">
        <v>0</v>
      </c>
      <c r="BC175" s="66" t="n">
        <v>1.1</v>
      </c>
      <c r="BD175" s="66" t="n">
        <v>9.699999999999999</v>
      </c>
      <c r="BE175" s="66" t="n">
        <v>886.8</v>
      </c>
      <c r="BF175" s="24" t="inlineStr">
        <is>
          <t>عملاء متنوعون</t>
        </is>
      </c>
      <c r="BG175" s="68" t="inlineStr">
        <is>
          <t>عملاء متنوعون</t>
        </is>
      </c>
      <c r="BH175" s="68" t="n"/>
      <c r="BI175" s="68" t="n"/>
      <c r="BJ175" s="68" t="n"/>
      <c r="BK175" s="68" t="n"/>
      <c r="BL175" s="68" t="n"/>
      <c r="BM175" s="68" t="n"/>
      <c r="BN175" s="68" t="n"/>
      <c r="BO175" s="68" t="n"/>
      <c r="BP175" s="68" t="n"/>
      <c r="BQ175" s="68" t="n"/>
      <c r="BR175" s="68" t="n"/>
      <c r="BS175" s="68" t="n"/>
      <c r="BT175" s="68" t="n"/>
      <c r="BU175" s="68" t="n"/>
      <c r="BV175" s="68" t="n"/>
      <c r="BW175" s="68" t="n"/>
      <c r="BX175" s="68" t="n"/>
      <c r="BY175" s="68" t="n"/>
      <c r="BZ175" s="68" t="n"/>
      <c r="CA175" s="68" t="n"/>
      <c r="CB175" s="68" t="n"/>
      <c r="CC175" s="68" t="n"/>
      <c r="CD175" s="68" t="n"/>
      <c r="CE175" s="68" t="n"/>
      <c r="CF175" s="68" t="n"/>
      <c r="CG175" s="68" t="n"/>
      <c r="CH175" s="68" t="n"/>
      <c r="CI175" s="68" t="n"/>
      <c r="CJ175" s="68" t="n"/>
      <c r="CK175" s="68" t="n"/>
      <c r="CL175" s="68" t="n"/>
      <c r="CM175" s="68" t="n"/>
      <c r="CN175" s="68" t="n"/>
      <c r="CO175" s="68" t="n"/>
      <c r="CP175" s="68" t="n"/>
      <c r="CQ175" s="68" t="n"/>
      <c r="CR175" s="68" t="n"/>
      <c r="CS175" s="68" t="n"/>
      <c r="CT175" s="68" t="n"/>
      <c r="CU175" s="68" t="n"/>
      <c r="CV175" s="68" t="n"/>
    </row>
    <row r="176" ht="31.5" customFormat="1" customHeight="1" s="69">
      <c r="A176" s="56" t="n">
        <v>2021</v>
      </c>
      <c r="B176" s="57" t="n">
        <v>2</v>
      </c>
      <c r="C176" s="454" t="n"/>
      <c r="D176" s="57" t="n"/>
      <c r="E176" s="57" t="n"/>
      <c r="F176" s="58" t="n"/>
      <c r="G176" s="59" t="n"/>
      <c r="H176" s="59" t="n"/>
      <c r="I176" s="59" t="n"/>
      <c r="J176" s="59" t="n"/>
      <c r="K176" s="153" t="n"/>
      <c r="L176" s="154" t="n"/>
      <c r="M176" s="155" t="n"/>
      <c r="N176" s="94" t="n"/>
      <c r="O176" s="94" t="n"/>
      <c r="P176" s="94" t="n"/>
      <c r="Q176" s="94" t="n"/>
      <c r="R176" s="94" t="n"/>
      <c r="S176" s="60" t="n"/>
      <c r="T176" s="60" t="n"/>
      <c r="U176" s="94" t="n"/>
      <c r="V176" s="94" t="n"/>
      <c r="W176" s="94" t="n"/>
      <c r="X176" s="94" t="n"/>
      <c r="Y176" s="94" t="n"/>
      <c r="Z176" s="60" t="n"/>
      <c r="AA176" s="60" t="n"/>
      <c r="AB176" s="94" t="n"/>
      <c r="AC176" s="94" t="n"/>
      <c r="AD176" s="94" t="n"/>
      <c r="AE176" s="94" t="n"/>
      <c r="AF176" s="94" t="n"/>
      <c r="AG176" s="60" t="n"/>
      <c r="AH176" s="60" t="n"/>
      <c r="AI176" s="61" t="n"/>
      <c r="AJ176" s="62" t="n"/>
      <c r="AK176" s="63" t="n"/>
      <c r="AL176" s="60" t="n"/>
      <c r="AM176" s="60" t="n"/>
      <c r="AN176" s="64" t="n"/>
      <c r="AO176" s="64" t="n"/>
      <c r="AP176" s="64" t="n"/>
      <c r="AQ176" s="64" t="n"/>
      <c r="AR176" s="64" t="n"/>
      <c r="AS176" s="64" t="n"/>
      <c r="AT176" s="64" t="n"/>
      <c r="AU176" s="64" t="n"/>
      <c r="AV176" s="64" t="n"/>
      <c r="AW176" s="65" t="n"/>
      <c r="AX176" s="66" t="n"/>
      <c r="AY176" s="455" t="n"/>
      <c r="AZ176" s="67" t="n"/>
      <c r="BA176" s="66" t="n">
        <v>1</v>
      </c>
      <c r="BB176" s="66" t="n">
        <v>0.2</v>
      </c>
      <c r="BC176" s="66" t="n">
        <v>21.2</v>
      </c>
      <c r="BD176" s="66" t="n">
        <v>1.6</v>
      </c>
      <c r="BE176" s="66" t="n">
        <v>219.3</v>
      </c>
      <c r="BF176" s="24" t="inlineStr">
        <is>
          <t>LG</t>
        </is>
      </c>
      <c r="BG176" s="68" t="inlineStr">
        <is>
          <t>HE</t>
        </is>
      </c>
      <c r="BH176" s="68" t="inlineStr">
        <is>
          <t>3920EZ2058A</t>
        </is>
      </c>
      <c r="BI176" s="68" t="inlineStr">
        <is>
          <t>mmf</t>
        </is>
      </c>
      <c r="BJ176" s="68" t="n"/>
      <c r="BK176" s="68" t="n"/>
      <c r="BL176" s="68" t="n"/>
      <c r="BM176" s="68" t="n"/>
      <c r="BN176" s="68" t="n"/>
      <c r="BO176" s="68" t="n"/>
      <c r="BP176" s="68" t="n"/>
      <c r="BQ176" s="68" t="n"/>
      <c r="BR176" s="68" t="n"/>
      <c r="BS176" s="68" t="n"/>
      <c r="BT176" s="68" t="n"/>
      <c r="BU176" s="68" t="n"/>
      <c r="BV176" s="68" t="n"/>
      <c r="BW176" s="68" t="n"/>
      <c r="BX176" s="68" t="n"/>
      <c r="BY176" s="68" t="n"/>
      <c r="BZ176" s="68" t="n"/>
      <c r="CA176" s="68" t="n"/>
      <c r="CB176" s="68" t="n"/>
      <c r="CC176" s="68" t="n"/>
      <c r="CD176" s="68" t="n"/>
      <c r="CE176" s="68" t="n"/>
      <c r="CF176" s="68" t="n"/>
      <c r="CG176" s="68" t="n"/>
      <c r="CH176" s="68" t="n"/>
      <c r="CI176" s="68" t="n"/>
      <c r="CJ176" s="68" t="n"/>
      <c r="CK176" s="68" t="n"/>
      <c r="CL176" s="68" t="n"/>
      <c r="CM176" s="68" t="n"/>
      <c r="CN176" s="68" t="n"/>
      <c r="CO176" s="68" t="n"/>
      <c r="CP176" s="68" t="n"/>
      <c r="CQ176" s="68" t="n"/>
      <c r="CR176" s="68" t="n"/>
      <c r="CS176" s="68" t="n"/>
      <c r="CT176" s="68" t="n"/>
      <c r="CU176" s="68" t="n"/>
      <c r="CV176" s="68" t="n"/>
    </row>
    <row r="177" ht="31.5" customFormat="1" customHeight="1" s="69">
      <c r="A177" s="56" t="n">
        <v>2021</v>
      </c>
      <c r="B177" s="57" t="n">
        <v>2</v>
      </c>
      <c r="C177" s="454" t="n"/>
      <c r="D177" s="57" t="n"/>
      <c r="E177" s="57" t="n"/>
      <c r="F177" s="58" t="n"/>
      <c r="G177" s="59" t="n"/>
      <c r="H177" s="59" t="n"/>
      <c r="I177" s="59" t="n"/>
      <c r="J177" s="59" t="n"/>
      <c r="K177" s="153" t="n"/>
      <c r="L177" s="154" t="n"/>
      <c r="M177" s="155" t="n"/>
      <c r="N177" s="94" t="n"/>
      <c r="O177" s="94" t="n"/>
      <c r="P177" s="94" t="n"/>
      <c r="Q177" s="94" t="n"/>
      <c r="R177" s="94" t="n"/>
      <c r="S177" s="60" t="n"/>
      <c r="T177" s="60" t="n"/>
      <c r="U177" s="94" t="n"/>
      <c r="V177" s="94" t="n"/>
      <c r="W177" s="94" t="n"/>
      <c r="X177" s="94" t="n"/>
      <c r="Y177" s="94" t="n"/>
      <c r="Z177" s="60" t="n"/>
      <c r="AA177" s="60" t="n"/>
      <c r="AB177" s="94" t="n"/>
      <c r="AC177" s="94" t="n"/>
      <c r="AD177" s="94" t="n"/>
      <c r="AE177" s="94" t="n"/>
      <c r="AF177" s="94" t="n"/>
      <c r="AG177" s="60" t="n"/>
      <c r="AH177" s="60" t="n"/>
      <c r="AI177" s="61" t="n"/>
      <c r="AJ177" s="62" t="n"/>
      <c r="AK177" s="63" t="n"/>
      <c r="AL177" s="60" t="n"/>
      <c r="AM177" s="60" t="n"/>
      <c r="AN177" s="64" t="n"/>
      <c r="AO177" s="64" t="n"/>
      <c r="AP177" s="64" t="n"/>
      <c r="AQ177" s="64" t="n"/>
      <c r="AR177" s="64" t="n"/>
      <c r="AS177" s="64" t="n"/>
      <c r="AT177" s="64" t="n"/>
      <c r="AU177" s="64" t="n"/>
      <c r="AV177" s="64" t="n"/>
      <c r="AW177" s="65" t="n"/>
      <c r="AX177" s="66" t="n"/>
      <c r="AY177" s="455" t="n"/>
      <c r="AZ177" s="67" t="n"/>
      <c r="BA177" s="66" t="n">
        <v>1</v>
      </c>
      <c r="BB177" s="66" t="n">
        <v>0.4</v>
      </c>
      <c r="BC177" s="66" t="n">
        <v>39.3</v>
      </c>
      <c r="BD177" s="66" t="n">
        <v>1.2</v>
      </c>
      <c r="BE177" s="66" t="n">
        <v>117.1</v>
      </c>
      <c r="BF177" s="24" t="inlineStr">
        <is>
          <t>LG</t>
        </is>
      </c>
      <c r="BG177" s="68" t="inlineStr">
        <is>
          <t>HE</t>
        </is>
      </c>
      <c r="BH177" s="68" t="inlineStr">
        <is>
          <t>3920FZ3114C</t>
        </is>
      </c>
      <c r="BI177" s="68" t="inlineStr">
        <is>
          <t>mmf</t>
        </is>
      </c>
      <c r="BJ177" s="68" t="n"/>
      <c r="BK177" s="68" t="n"/>
      <c r="BL177" s="68" t="n"/>
      <c r="BM177" s="68" t="n"/>
      <c r="BN177" s="68" t="n"/>
      <c r="BO177" s="68" t="n"/>
      <c r="BP177" s="68" t="n"/>
      <c r="BQ177" s="68" t="n"/>
      <c r="BR177" s="68" t="n"/>
      <c r="BS177" s="68" t="n"/>
      <c r="BT177" s="68" t="n"/>
      <c r="BU177" s="68" t="n"/>
      <c r="BV177" s="68" t="n"/>
      <c r="BW177" s="68" t="n"/>
      <c r="BX177" s="68" t="n"/>
      <c r="BY177" s="68" t="n"/>
      <c r="BZ177" s="68" t="n"/>
      <c r="CA177" s="68" t="n"/>
      <c r="CB177" s="68" t="n"/>
      <c r="CC177" s="68" t="n"/>
      <c r="CD177" s="68" t="n"/>
      <c r="CE177" s="68" t="n"/>
      <c r="CF177" s="68" t="n"/>
      <c r="CG177" s="68" t="n"/>
      <c r="CH177" s="68" t="n"/>
      <c r="CI177" s="68" t="n"/>
      <c r="CJ177" s="68" t="n"/>
      <c r="CK177" s="68" t="n"/>
      <c r="CL177" s="68" t="n"/>
      <c r="CM177" s="68" t="n"/>
      <c r="CN177" s="68" t="n"/>
      <c r="CO177" s="68" t="n"/>
      <c r="CP177" s="68" t="n"/>
      <c r="CQ177" s="68" t="n"/>
      <c r="CR177" s="68" t="n"/>
      <c r="CS177" s="68" t="n"/>
      <c r="CT177" s="68" t="n"/>
      <c r="CU177" s="68" t="n"/>
      <c r="CV177" s="68" t="n"/>
    </row>
    <row r="178" ht="31.5" customFormat="1" customHeight="1" s="69">
      <c r="A178" s="56" t="n">
        <v>2021</v>
      </c>
      <c r="B178" s="57" t="n">
        <v>2</v>
      </c>
      <c r="C178" s="454" t="n"/>
      <c r="D178" s="57" t="n"/>
      <c r="E178" s="57" t="n"/>
      <c r="F178" s="58" t="n"/>
      <c r="G178" s="59" t="n"/>
      <c r="H178" s="59" t="n"/>
      <c r="I178" s="59" t="n"/>
      <c r="J178" s="59" t="n"/>
      <c r="K178" s="153" t="n"/>
      <c r="L178" s="154" t="n"/>
      <c r="M178" s="155" t="n"/>
      <c r="N178" s="94" t="n"/>
      <c r="O178" s="94" t="n"/>
      <c r="P178" s="94" t="n"/>
      <c r="Q178" s="94" t="n"/>
      <c r="R178" s="94" t="n"/>
      <c r="S178" s="60" t="n"/>
      <c r="T178" s="60" t="n"/>
      <c r="U178" s="94" t="n"/>
      <c r="V178" s="94" t="n"/>
      <c r="W178" s="94" t="n"/>
      <c r="X178" s="94" t="n"/>
      <c r="Y178" s="94" t="n"/>
      <c r="Z178" s="60" t="n"/>
      <c r="AA178" s="60" t="n"/>
      <c r="AB178" s="94" t="n"/>
      <c r="AC178" s="94" t="n"/>
      <c r="AD178" s="94" t="n"/>
      <c r="AE178" s="94" t="n"/>
      <c r="AF178" s="94" t="n"/>
      <c r="AG178" s="60" t="n"/>
      <c r="AH178" s="60" t="n"/>
      <c r="AI178" s="61" t="n"/>
      <c r="AJ178" s="62" t="n"/>
      <c r="AK178" s="63" t="n"/>
      <c r="AL178" s="60" t="n"/>
      <c r="AM178" s="60" t="n"/>
      <c r="AN178" s="64" t="n"/>
      <c r="AO178" s="64" t="n"/>
      <c r="AP178" s="64" t="n"/>
      <c r="AQ178" s="64" t="n"/>
      <c r="AR178" s="64" t="n"/>
      <c r="AS178" s="64" t="n"/>
      <c r="AT178" s="64" t="n"/>
      <c r="AU178" s="64" t="n"/>
      <c r="AV178" s="64" t="n"/>
      <c r="AW178" s="65" t="n"/>
      <c r="AX178" s="66" t="n"/>
      <c r="AY178" s="455" t="n"/>
      <c r="AZ178" s="67" t="n"/>
      <c r="BA178" s="66" t="n">
        <v>1</v>
      </c>
      <c r="BB178" s="66" t="n">
        <v>0.2</v>
      </c>
      <c r="BC178" s="66" t="n">
        <v>14.7</v>
      </c>
      <c r="BD178" s="66" t="n">
        <v>2.7</v>
      </c>
      <c r="BE178" s="66" t="n">
        <v>218.5</v>
      </c>
      <c r="BF178" s="24" t="inlineStr">
        <is>
          <t>الكترولوكس</t>
        </is>
      </c>
      <c r="BG178" s="68" t="inlineStr">
        <is>
          <t>القاهرة للصناعات المغذية سخانات</t>
        </is>
      </c>
      <c r="BH178" s="68" t="inlineStr">
        <is>
          <t>A15289901</t>
        </is>
      </c>
      <c r="BI178" s="68" t="n"/>
      <c r="BJ178" s="68" t="n"/>
      <c r="BK178" s="68" t="n"/>
      <c r="BL178" s="68" t="n"/>
      <c r="BM178" s="68" t="n"/>
      <c r="BN178" s="68" t="n"/>
      <c r="BO178" s="68" t="n"/>
      <c r="BP178" s="68" t="n"/>
      <c r="BQ178" s="68" t="n"/>
      <c r="BR178" s="68" t="n"/>
      <c r="BS178" s="68" t="n"/>
      <c r="BT178" s="68" t="n"/>
      <c r="BU178" s="68" t="n"/>
      <c r="BV178" s="68" t="n"/>
      <c r="BW178" s="68" t="n"/>
      <c r="BX178" s="68" t="n"/>
      <c r="BY178" s="68" t="n"/>
      <c r="BZ178" s="68" t="n"/>
      <c r="CA178" s="68" t="n"/>
      <c r="CB178" s="68" t="n"/>
      <c r="CC178" s="68" t="n"/>
      <c r="CD178" s="68" t="n"/>
      <c r="CE178" s="68" t="n"/>
      <c r="CF178" s="68" t="n"/>
      <c r="CG178" s="68" t="n"/>
      <c r="CH178" s="68" t="n"/>
      <c r="CI178" s="68" t="n"/>
      <c r="CJ178" s="68" t="n"/>
      <c r="CK178" s="68" t="n"/>
      <c r="CL178" s="68" t="n"/>
      <c r="CM178" s="68" t="n"/>
      <c r="CN178" s="68" t="n"/>
      <c r="CO178" s="68" t="n"/>
      <c r="CP178" s="68" t="n"/>
      <c r="CQ178" s="68" t="n"/>
      <c r="CR178" s="68" t="n"/>
      <c r="CS178" s="68" t="n"/>
      <c r="CT178" s="68" t="n"/>
      <c r="CU178" s="68" t="n"/>
      <c r="CV178" s="68" t="n"/>
    </row>
    <row r="179" ht="31.5" customFormat="1" customHeight="1" s="69">
      <c r="A179" s="56" t="n">
        <v>2021</v>
      </c>
      <c r="B179" s="57" t="n">
        <v>2</v>
      </c>
      <c r="C179" s="454" t="n"/>
      <c r="D179" s="57" t="n"/>
      <c r="E179" s="57" t="n"/>
      <c r="F179" s="58" t="n"/>
      <c r="G179" s="59" t="n"/>
      <c r="H179" s="59" t="n"/>
      <c r="I179" s="59" t="n"/>
      <c r="J179" s="59" t="n"/>
      <c r="K179" s="153" t="n"/>
      <c r="L179" s="154" t="n"/>
      <c r="M179" s="155" t="n"/>
      <c r="N179" s="94" t="n"/>
      <c r="O179" s="94" t="n"/>
      <c r="P179" s="94" t="n"/>
      <c r="Q179" s="94" t="n"/>
      <c r="R179" s="94" t="n"/>
      <c r="S179" s="60" t="n"/>
      <c r="T179" s="60" t="n"/>
      <c r="U179" s="94" t="n"/>
      <c r="V179" s="94" t="n"/>
      <c r="W179" s="94" t="n"/>
      <c r="X179" s="94" t="n"/>
      <c r="Y179" s="94" t="n"/>
      <c r="Z179" s="60" t="n"/>
      <c r="AA179" s="60" t="n"/>
      <c r="AB179" s="94" t="n"/>
      <c r="AC179" s="94" t="n"/>
      <c r="AD179" s="94" t="n"/>
      <c r="AE179" s="94" t="n"/>
      <c r="AF179" s="94" t="n"/>
      <c r="AG179" s="60" t="n"/>
      <c r="AH179" s="60" t="n"/>
      <c r="AI179" s="61" t="n"/>
      <c r="AJ179" s="62" t="n"/>
      <c r="AK179" s="63" t="n"/>
      <c r="AL179" s="60" t="n"/>
      <c r="AM179" s="60" t="n"/>
      <c r="AN179" s="64" t="n"/>
      <c r="AO179" s="64" t="n"/>
      <c r="AP179" s="64" t="n"/>
      <c r="AQ179" s="64" t="n"/>
      <c r="AR179" s="64" t="n"/>
      <c r="AS179" s="64" t="n"/>
      <c r="AT179" s="64" t="n"/>
      <c r="AU179" s="64" t="n"/>
      <c r="AV179" s="64" t="n"/>
      <c r="AW179" s="65" t="n"/>
      <c r="AX179" s="66" t="n"/>
      <c r="AY179" s="455" t="n"/>
      <c r="AZ179" s="67" t="n"/>
      <c r="BA179" s="66" t="n"/>
      <c r="BB179" s="66" t="n">
        <v>0.1</v>
      </c>
      <c r="BC179" s="66" t="n">
        <v>0.1</v>
      </c>
      <c r="BD179" s="66" t="n">
        <v>1.1</v>
      </c>
      <c r="BE179" s="66" t="n">
        <v>1.1</v>
      </c>
      <c r="BF179" s="24" t="inlineStr">
        <is>
          <t>اطلانتيك</t>
        </is>
      </c>
      <c r="BG179" s="68" t="inlineStr">
        <is>
          <t>اطلانتيك</t>
        </is>
      </c>
      <c r="BH179" s="68" t="n"/>
      <c r="BI179" s="68" t="n"/>
      <c r="BJ179" s="68" t="n"/>
      <c r="BK179" s="68" t="n"/>
      <c r="BL179" s="68" t="n"/>
      <c r="BM179" s="68" t="n"/>
      <c r="BN179" s="68" t="n"/>
      <c r="BO179" s="68" t="n"/>
      <c r="BP179" s="68" t="n"/>
      <c r="BQ179" s="68" t="n"/>
      <c r="BR179" s="68" t="n"/>
      <c r="BS179" s="68" t="n"/>
      <c r="BT179" s="68" t="n"/>
      <c r="BU179" s="68" t="n"/>
      <c r="BV179" s="68" t="n"/>
      <c r="BW179" s="68" t="n"/>
      <c r="BX179" s="68" t="n"/>
      <c r="BY179" s="68" t="n"/>
      <c r="BZ179" s="68" t="n"/>
      <c r="CA179" s="68" t="n"/>
      <c r="CB179" s="68" t="n"/>
      <c r="CC179" s="68" t="n"/>
      <c r="CD179" s="68" t="n"/>
      <c r="CE179" s="68" t="n"/>
      <c r="CF179" s="68" t="n"/>
      <c r="CG179" s="68" t="n"/>
      <c r="CH179" s="68" t="n"/>
      <c r="CI179" s="68" t="n"/>
      <c r="CJ179" s="68" t="n"/>
      <c r="CK179" s="68" t="n"/>
      <c r="CL179" s="68" t="n"/>
      <c r="CM179" s="68" t="n"/>
      <c r="CN179" s="68" t="n"/>
      <c r="CO179" s="68" t="n"/>
      <c r="CP179" s="68" t="n"/>
      <c r="CQ179" s="68" t="n"/>
      <c r="CR179" s="68" t="n"/>
      <c r="CS179" s="68" t="n"/>
      <c r="CT179" s="68" t="n"/>
      <c r="CU179" s="68" t="n"/>
      <c r="CV179" s="68" t="n"/>
    </row>
    <row r="180" ht="31.5" customFormat="1" customHeight="1" s="69">
      <c r="A180" s="56" t="n">
        <v>2021</v>
      </c>
      <c r="B180" s="57" t="n">
        <v>2</v>
      </c>
      <c r="C180" s="454" t="n"/>
      <c r="D180" s="57" t="n"/>
      <c r="E180" s="57" t="n"/>
      <c r="F180" s="58" t="n"/>
      <c r="G180" s="59" t="n"/>
      <c r="H180" s="59" t="n"/>
      <c r="I180" s="59" t="n"/>
      <c r="J180" s="59" t="n"/>
      <c r="K180" s="153" t="n"/>
      <c r="L180" s="154" t="n"/>
      <c r="M180" s="155" t="n"/>
      <c r="N180" s="94" t="n"/>
      <c r="O180" s="94" t="n"/>
      <c r="P180" s="94" t="n"/>
      <c r="Q180" s="94" t="n"/>
      <c r="R180" s="94" t="n"/>
      <c r="S180" s="60" t="n"/>
      <c r="T180" s="60" t="n"/>
      <c r="U180" s="94" t="n"/>
      <c r="V180" s="94" t="n"/>
      <c r="W180" s="94" t="n"/>
      <c r="X180" s="94" t="n"/>
      <c r="Y180" s="94" t="n"/>
      <c r="Z180" s="60" t="n"/>
      <c r="AA180" s="60" t="n"/>
      <c r="AB180" s="94" t="n"/>
      <c r="AC180" s="94" t="n"/>
      <c r="AD180" s="94" t="n"/>
      <c r="AE180" s="94" t="n"/>
      <c r="AF180" s="94" t="n"/>
      <c r="AG180" s="60" t="n"/>
      <c r="AH180" s="60" t="n"/>
      <c r="AI180" s="61" t="n"/>
      <c r="AJ180" s="62" t="n"/>
      <c r="AK180" s="63" t="n"/>
      <c r="AL180" s="60" t="n"/>
      <c r="AM180" s="60" t="n"/>
      <c r="AN180" s="64" t="n"/>
      <c r="AO180" s="64" t="n"/>
      <c r="AP180" s="64" t="n"/>
      <c r="AQ180" s="64" t="n"/>
      <c r="AR180" s="64" t="n"/>
      <c r="AS180" s="64" t="n"/>
      <c r="AT180" s="64" t="n"/>
      <c r="AU180" s="64" t="n"/>
      <c r="AV180" s="64" t="n"/>
      <c r="AW180" s="65" t="n"/>
      <c r="AX180" s="66" t="n"/>
      <c r="AY180" s="455" t="n"/>
      <c r="AZ180" s="67" t="n"/>
      <c r="BA180" s="66" t="n">
        <v>1</v>
      </c>
      <c r="BB180" s="66" t="n">
        <v>0.1</v>
      </c>
      <c r="BC180" s="66" t="n">
        <v>6.1</v>
      </c>
      <c r="BD180" s="66" t="n">
        <v>3.3</v>
      </c>
      <c r="BE180" s="66" t="n">
        <v>288.5</v>
      </c>
      <c r="BF180" s="24" t="inlineStr">
        <is>
          <t>الكترولوكس</t>
        </is>
      </c>
      <c r="BG180" s="68" t="inlineStr">
        <is>
          <t>القاهرة للصناعات المغذية بوتاجازات</t>
        </is>
      </c>
      <c r="BH180" s="68" t="inlineStr">
        <is>
          <t>808902001</t>
        </is>
      </c>
      <c r="BI180" s="68" t="n"/>
      <c r="BJ180" s="68" t="n"/>
      <c r="BK180" s="68" t="n"/>
      <c r="BL180" s="68" t="n"/>
      <c r="BM180" s="68" t="n"/>
      <c r="BN180" s="68" t="n"/>
      <c r="BO180" s="68" t="n"/>
      <c r="BP180" s="68" t="n"/>
      <c r="BQ180" s="68" t="n"/>
      <c r="BR180" s="68" t="n"/>
      <c r="BS180" s="68" t="n"/>
      <c r="BT180" s="68" t="n"/>
      <c r="BU180" s="68" t="n"/>
      <c r="BV180" s="68" t="n"/>
      <c r="BW180" s="68" t="n"/>
      <c r="BX180" s="68" t="n"/>
      <c r="BY180" s="68" t="n"/>
      <c r="BZ180" s="68" t="n"/>
      <c r="CA180" s="68" t="n"/>
      <c r="CB180" s="68" t="n"/>
      <c r="CC180" s="68" t="n"/>
      <c r="CD180" s="68" t="n"/>
      <c r="CE180" s="68" t="n"/>
      <c r="CF180" s="68" t="n"/>
      <c r="CG180" s="68" t="n"/>
      <c r="CH180" s="68" t="n"/>
      <c r="CI180" s="68" t="n"/>
      <c r="CJ180" s="68" t="n"/>
      <c r="CK180" s="68" t="n"/>
      <c r="CL180" s="68" t="n"/>
      <c r="CM180" s="68" t="n"/>
      <c r="CN180" s="68" t="n"/>
      <c r="CO180" s="68" t="n"/>
      <c r="CP180" s="68" t="n"/>
      <c r="CQ180" s="68" t="n"/>
      <c r="CR180" s="68" t="n"/>
      <c r="CS180" s="68" t="n"/>
      <c r="CT180" s="68" t="n"/>
      <c r="CU180" s="68" t="n"/>
      <c r="CV180" s="68" t="n"/>
    </row>
    <row r="181" ht="31.5" customFormat="1" customHeight="1" s="69">
      <c r="A181" s="56" t="n">
        <v>2021</v>
      </c>
      <c r="B181" s="57" t="n">
        <v>2</v>
      </c>
      <c r="C181" s="454" t="n"/>
      <c r="D181" s="57" t="n"/>
      <c r="E181" s="57" t="n"/>
      <c r="F181" s="58" t="n"/>
      <c r="G181" s="59" t="n"/>
      <c r="H181" s="59" t="n"/>
      <c r="I181" s="59" t="n"/>
      <c r="J181" s="59" t="n"/>
      <c r="K181" s="153" t="n"/>
      <c r="L181" s="154" t="n"/>
      <c r="M181" s="155" t="n"/>
      <c r="N181" s="94" t="n"/>
      <c r="O181" s="94" t="n"/>
      <c r="P181" s="94" t="n"/>
      <c r="Q181" s="94" t="n"/>
      <c r="R181" s="94" t="n"/>
      <c r="S181" s="60" t="n"/>
      <c r="T181" s="60" t="n"/>
      <c r="U181" s="94" t="n"/>
      <c r="V181" s="94" t="n"/>
      <c r="W181" s="94" t="n"/>
      <c r="X181" s="94" t="n"/>
      <c r="Y181" s="94" t="n"/>
      <c r="Z181" s="60" t="n"/>
      <c r="AA181" s="60" t="n"/>
      <c r="AB181" s="94" t="n"/>
      <c r="AC181" s="94" t="n"/>
      <c r="AD181" s="94" t="n"/>
      <c r="AE181" s="94" t="n"/>
      <c r="AF181" s="94" t="n"/>
      <c r="AG181" s="60" t="n"/>
      <c r="AH181" s="60" t="n"/>
      <c r="AI181" s="61" t="n"/>
      <c r="AJ181" s="62" t="n"/>
      <c r="AK181" s="63" t="n"/>
      <c r="AL181" s="60" t="n"/>
      <c r="AM181" s="60" t="n"/>
      <c r="AN181" s="64" t="n"/>
      <c r="AO181" s="64" t="n"/>
      <c r="AP181" s="64" t="n"/>
      <c r="AQ181" s="64" t="n"/>
      <c r="AR181" s="64" t="n"/>
      <c r="AS181" s="64" t="n"/>
      <c r="AT181" s="64" t="n"/>
      <c r="AU181" s="64" t="n"/>
      <c r="AV181" s="64" t="n"/>
      <c r="AW181" s="65" t="n"/>
      <c r="AX181" s="66" t="n"/>
      <c r="AY181" s="455" t="n"/>
      <c r="AZ181" s="67" t="n"/>
      <c r="BA181" s="66" t="n">
        <v>1</v>
      </c>
      <c r="BB181" s="66" t="n">
        <v>0.1</v>
      </c>
      <c r="BC181" s="66" t="n">
        <v>6.1</v>
      </c>
      <c r="BD181" s="66" t="n">
        <v>3.3</v>
      </c>
      <c r="BE181" s="66" t="n">
        <v>284.6</v>
      </c>
      <c r="BF181" s="24" t="inlineStr">
        <is>
          <t>الكترولوكس</t>
        </is>
      </c>
      <c r="BG181" s="68" t="inlineStr">
        <is>
          <t>القاهرة للصناعات المغذية بوتاجازات</t>
        </is>
      </c>
      <c r="BH181" s="68" t="inlineStr">
        <is>
          <t>808901901</t>
        </is>
      </c>
      <c r="BI181" s="68" t="n"/>
      <c r="BJ181" s="68" t="n"/>
      <c r="BK181" s="68" t="n"/>
      <c r="BL181" s="68" t="n"/>
      <c r="BM181" s="68" t="n"/>
      <c r="BN181" s="68" t="n"/>
      <c r="BO181" s="68" t="n"/>
      <c r="BP181" s="68" t="n"/>
      <c r="BQ181" s="68" t="n"/>
      <c r="BR181" s="68" t="n"/>
      <c r="BS181" s="68" t="n"/>
      <c r="BT181" s="68" t="n"/>
      <c r="BU181" s="68" t="n"/>
      <c r="BV181" s="68" t="n"/>
      <c r="BW181" s="68" t="n"/>
      <c r="BX181" s="68" t="n"/>
      <c r="BY181" s="68" t="n"/>
      <c r="BZ181" s="68" t="n"/>
      <c r="CA181" s="68" t="n"/>
      <c r="CB181" s="68" t="n"/>
      <c r="CC181" s="68" t="n"/>
      <c r="CD181" s="68" t="n"/>
      <c r="CE181" s="68" t="n"/>
      <c r="CF181" s="68" t="n"/>
      <c r="CG181" s="68" t="n"/>
      <c r="CH181" s="68" t="n"/>
      <c r="CI181" s="68" t="n"/>
      <c r="CJ181" s="68" t="n"/>
      <c r="CK181" s="68" t="n"/>
      <c r="CL181" s="68" t="n"/>
      <c r="CM181" s="68" t="n"/>
      <c r="CN181" s="68" t="n"/>
      <c r="CO181" s="68" t="n"/>
      <c r="CP181" s="68" t="n"/>
      <c r="CQ181" s="68" t="n"/>
      <c r="CR181" s="68" t="n"/>
      <c r="CS181" s="68" t="n"/>
      <c r="CT181" s="68" t="n"/>
      <c r="CU181" s="68" t="n"/>
      <c r="CV181" s="68" t="n"/>
    </row>
    <row r="182" ht="31.5" customFormat="1" customHeight="1" s="69">
      <c r="A182" s="56" t="n">
        <v>2021</v>
      </c>
      <c r="B182" s="57" t="n">
        <v>2</v>
      </c>
      <c r="C182" s="454" t="n"/>
      <c r="D182" s="57" t="n"/>
      <c r="E182" s="57" t="n"/>
      <c r="F182" s="58" t="n"/>
      <c r="G182" s="59" t="n"/>
      <c r="H182" s="59" t="n"/>
      <c r="I182" s="59" t="n"/>
      <c r="J182" s="59" t="n"/>
      <c r="K182" s="153" t="n"/>
      <c r="L182" s="154" t="n"/>
      <c r="M182" s="155" t="n"/>
      <c r="N182" s="94" t="n"/>
      <c r="O182" s="94" t="n"/>
      <c r="P182" s="94" t="n"/>
      <c r="Q182" s="94" t="n"/>
      <c r="R182" s="94" t="n"/>
      <c r="S182" s="60" t="n"/>
      <c r="T182" s="60" t="n"/>
      <c r="U182" s="94" t="n"/>
      <c r="V182" s="94" t="n"/>
      <c r="W182" s="94" t="n"/>
      <c r="X182" s="94" t="n"/>
      <c r="Y182" s="94" t="n"/>
      <c r="Z182" s="60" t="n"/>
      <c r="AA182" s="60" t="n"/>
      <c r="AB182" s="94" t="n"/>
      <c r="AC182" s="94" t="n"/>
      <c r="AD182" s="94" t="n"/>
      <c r="AE182" s="94" t="n"/>
      <c r="AF182" s="94" t="n"/>
      <c r="AG182" s="60" t="n"/>
      <c r="AH182" s="60" t="n"/>
      <c r="AI182" s="61" t="n"/>
      <c r="AJ182" s="62" t="n"/>
      <c r="AK182" s="63" t="n"/>
      <c r="AL182" s="60" t="n"/>
      <c r="AM182" s="60" t="n"/>
      <c r="AN182" s="64" t="n"/>
      <c r="AO182" s="64" t="n"/>
      <c r="AP182" s="64" t="n"/>
      <c r="AQ182" s="64" t="n"/>
      <c r="AR182" s="64" t="n"/>
      <c r="AS182" s="64" t="n"/>
      <c r="AT182" s="64" t="n"/>
      <c r="AU182" s="64" t="n"/>
      <c r="AV182" s="64" t="n"/>
      <c r="AW182" s="65" t="n"/>
      <c r="AX182" s="66" t="n"/>
      <c r="AY182" s="455" t="n"/>
      <c r="AZ182" s="67" t="n"/>
      <c r="BA182" s="66" t="n">
        <v>1</v>
      </c>
      <c r="BB182" s="66" t="n">
        <v>0.1</v>
      </c>
      <c r="BC182" s="66" t="n">
        <v>10.2</v>
      </c>
      <c r="BD182" s="66" t="n">
        <v>4.8</v>
      </c>
      <c r="BE182" s="66" t="n">
        <v>426.6</v>
      </c>
      <c r="BF182" s="24" t="inlineStr">
        <is>
          <t>الكترولوكس</t>
        </is>
      </c>
      <c r="BG182" s="68" t="inlineStr">
        <is>
          <t>القاهرة للصناعات المغذية سخانات</t>
        </is>
      </c>
      <c r="BH182" s="68" t="inlineStr">
        <is>
          <t>PHEWP0112</t>
        </is>
      </c>
      <c r="BI182" s="68" t="n"/>
      <c r="BJ182" s="68" t="n"/>
      <c r="BK182" s="68" t="n"/>
      <c r="BL182" s="68" t="n"/>
      <c r="BM182" s="68" t="n"/>
      <c r="BN182" s="68" t="n"/>
      <c r="BO182" s="68" t="n"/>
      <c r="BP182" s="68" t="n"/>
      <c r="BQ182" s="68" t="n"/>
      <c r="BR182" s="68" t="n"/>
      <c r="BS182" s="68" t="n"/>
      <c r="BT182" s="68" t="n"/>
      <c r="BU182" s="68" t="n"/>
      <c r="BV182" s="68" t="n"/>
      <c r="BW182" s="68" t="n"/>
      <c r="BX182" s="68" t="n"/>
      <c r="BY182" s="68" t="n"/>
      <c r="BZ182" s="68" t="n"/>
      <c r="CA182" s="68" t="n"/>
      <c r="CB182" s="68" t="n"/>
      <c r="CC182" s="68" t="n"/>
      <c r="CD182" s="68" t="n"/>
      <c r="CE182" s="68" t="n"/>
      <c r="CF182" s="68" t="n"/>
      <c r="CG182" s="68" t="n"/>
      <c r="CH182" s="68" t="n"/>
      <c r="CI182" s="68" t="n"/>
      <c r="CJ182" s="68" t="n"/>
      <c r="CK182" s="68" t="n"/>
      <c r="CL182" s="68" t="n"/>
      <c r="CM182" s="68" t="n"/>
      <c r="CN182" s="68" t="n"/>
      <c r="CO182" s="68" t="n"/>
      <c r="CP182" s="68" t="n"/>
      <c r="CQ182" s="68" t="n"/>
      <c r="CR182" s="68" t="n"/>
      <c r="CS182" s="68" t="n"/>
      <c r="CT182" s="68" t="n"/>
      <c r="CU182" s="68" t="n"/>
      <c r="CV182" s="68" t="n"/>
    </row>
    <row r="183" ht="31.5" customFormat="1" customHeight="1" s="69">
      <c r="A183" s="56" t="n">
        <v>2021</v>
      </c>
      <c r="B183" s="57" t="n">
        <v>2</v>
      </c>
      <c r="C183" s="454" t="n"/>
      <c r="D183" s="57" t="n"/>
      <c r="E183" s="57" t="n"/>
      <c r="F183" s="58" t="n"/>
      <c r="G183" s="59" t="n"/>
      <c r="H183" s="59" t="n"/>
      <c r="I183" s="59" t="n"/>
      <c r="J183" s="59" t="n"/>
      <c r="K183" s="153" t="n"/>
      <c r="L183" s="154" t="n"/>
      <c r="M183" s="155" t="n"/>
      <c r="N183" s="94" t="n"/>
      <c r="O183" s="94" t="n"/>
      <c r="P183" s="94" t="n"/>
      <c r="Q183" s="94" t="n"/>
      <c r="R183" s="94" t="n"/>
      <c r="S183" s="60" t="n"/>
      <c r="T183" s="60" t="n"/>
      <c r="U183" s="94" t="n"/>
      <c r="V183" s="94" t="n"/>
      <c r="W183" s="94" t="n"/>
      <c r="X183" s="94" t="n"/>
      <c r="Y183" s="94" t="n"/>
      <c r="Z183" s="60" t="n"/>
      <c r="AA183" s="60" t="n"/>
      <c r="AB183" s="94" t="n"/>
      <c r="AC183" s="94" t="n"/>
      <c r="AD183" s="94" t="n"/>
      <c r="AE183" s="94" t="n"/>
      <c r="AF183" s="94" t="n"/>
      <c r="AG183" s="60" t="n"/>
      <c r="AH183" s="60" t="n"/>
      <c r="AI183" s="61" t="n"/>
      <c r="AJ183" s="62" t="n"/>
      <c r="AK183" s="63" t="n"/>
      <c r="AL183" s="60" t="n"/>
      <c r="AM183" s="60" t="n"/>
      <c r="AN183" s="64" t="n"/>
      <c r="AO183" s="64" t="n"/>
      <c r="AP183" s="64" t="n"/>
      <c r="AQ183" s="64" t="n"/>
      <c r="AR183" s="64" t="n"/>
      <c r="AS183" s="64" t="n"/>
      <c r="AT183" s="64" t="n"/>
      <c r="AU183" s="64" t="n"/>
      <c r="AV183" s="64" t="n"/>
      <c r="AW183" s="65" t="n"/>
      <c r="AX183" s="66" t="n"/>
      <c r="AY183" s="455" t="n"/>
      <c r="AZ183" s="67" t="n"/>
      <c r="BA183" s="66" t="n">
        <v>1</v>
      </c>
      <c r="BB183" s="66" t="n">
        <v>0.1</v>
      </c>
      <c r="BC183" s="66" t="n">
        <v>14.2</v>
      </c>
      <c r="BD183" s="66" t="n">
        <v>2.5</v>
      </c>
      <c r="BE183" s="66" t="n">
        <v>419</v>
      </c>
      <c r="BF183" s="24" t="inlineStr">
        <is>
          <t>LG</t>
        </is>
      </c>
      <c r="BG183" s="68" t="inlineStr">
        <is>
          <t>HE</t>
        </is>
      </c>
      <c r="BH183" s="68" t="inlineStr">
        <is>
          <t>MFZ66333001</t>
        </is>
      </c>
      <c r="BI183" s="68" t="inlineStr">
        <is>
          <t>mma</t>
        </is>
      </c>
      <c r="BJ183" s="68" t="n"/>
      <c r="BK183" s="68" t="n"/>
      <c r="BL183" s="68" t="n"/>
      <c r="BM183" s="68" t="n"/>
      <c r="BN183" s="68" t="n"/>
      <c r="BO183" s="68" t="n"/>
      <c r="BP183" s="68" t="n"/>
      <c r="BQ183" s="68" t="n"/>
      <c r="BR183" s="68" t="n"/>
      <c r="BS183" s="68" t="n"/>
      <c r="BT183" s="68" t="n"/>
      <c r="BU183" s="68" t="n"/>
      <c r="BV183" s="68" t="n"/>
      <c r="BW183" s="68" t="n"/>
      <c r="BX183" s="68" t="n"/>
      <c r="BY183" s="68" t="n"/>
      <c r="BZ183" s="68" t="n"/>
      <c r="CA183" s="68" t="n"/>
      <c r="CB183" s="68" t="n"/>
      <c r="CC183" s="68" t="n"/>
      <c r="CD183" s="68" t="n"/>
      <c r="CE183" s="68" t="n"/>
      <c r="CF183" s="68" t="n"/>
      <c r="CG183" s="68" t="n"/>
      <c r="CH183" s="68" t="n"/>
      <c r="CI183" s="68" t="n"/>
      <c r="CJ183" s="68" t="n"/>
      <c r="CK183" s="68" t="n"/>
      <c r="CL183" s="68" t="n"/>
      <c r="CM183" s="68" t="n"/>
      <c r="CN183" s="68" t="n"/>
      <c r="CO183" s="68" t="n"/>
      <c r="CP183" s="68" t="n"/>
      <c r="CQ183" s="68" t="n"/>
      <c r="CR183" s="68" t="n"/>
      <c r="CS183" s="68" t="n"/>
      <c r="CT183" s="68" t="n"/>
      <c r="CU183" s="68" t="n"/>
      <c r="CV183" s="68" t="n"/>
    </row>
    <row r="184" ht="31.5" customFormat="1" customHeight="1" s="69">
      <c r="A184" s="56" t="n">
        <v>2021</v>
      </c>
      <c r="B184" s="57" t="n">
        <v>2</v>
      </c>
      <c r="C184" s="454" t="n"/>
      <c r="D184" s="57" t="n"/>
      <c r="E184" s="57" t="n"/>
      <c r="F184" s="58" t="n"/>
      <c r="G184" s="59" t="n"/>
      <c r="H184" s="59" t="n"/>
      <c r="I184" s="59" t="n"/>
      <c r="J184" s="59" t="n"/>
      <c r="K184" s="153" t="n"/>
      <c r="L184" s="154" t="n"/>
      <c r="M184" s="155" t="n"/>
      <c r="N184" s="94" t="n"/>
      <c r="O184" s="94" t="n"/>
      <c r="P184" s="94" t="n"/>
      <c r="Q184" s="94" t="n"/>
      <c r="R184" s="94" t="n"/>
      <c r="S184" s="60" t="n"/>
      <c r="T184" s="60" t="n"/>
      <c r="U184" s="94" t="n"/>
      <c r="V184" s="94" t="n"/>
      <c r="W184" s="94" t="n"/>
      <c r="X184" s="94" t="n"/>
      <c r="Y184" s="94" t="n"/>
      <c r="Z184" s="60" t="n"/>
      <c r="AA184" s="60" t="n"/>
      <c r="AB184" s="94" t="n"/>
      <c r="AC184" s="94" t="n"/>
      <c r="AD184" s="94" t="n"/>
      <c r="AE184" s="94" t="n"/>
      <c r="AF184" s="94" t="n"/>
      <c r="AG184" s="60" t="n"/>
      <c r="AH184" s="60" t="n"/>
      <c r="AI184" s="61" t="n"/>
      <c r="AJ184" s="62" t="n"/>
      <c r="AK184" s="63" t="n"/>
      <c r="AL184" s="60" t="n"/>
      <c r="AM184" s="60" t="n"/>
      <c r="AN184" s="64" t="n"/>
      <c r="AO184" s="64" t="n"/>
      <c r="AP184" s="64" t="n"/>
      <c r="AQ184" s="64" t="n"/>
      <c r="AR184" s="64" t="n"/>
      <c r="AS184" s="64" t="n"/>
      <c r="AT184" s="64" t="n"/>
      <c r="AU184" s="64" t="n"/>
      <c r="AV184" s="64" t="n"/>
      <c r="AW184" s="65" t="n"/>
      <c r="AX184" s="66" t="n"/>
      <c r="AY184" s="455" t="n"/>
      <c r="AZ184" s="67" t="n"/>
      <c r="BA184" s="66" t="n">
        <v>1</v>
      </c>
      <c r="BB184" s="66" t="n">
        <v>0.1</v>
      </c>
      <c r="BC184" s="66" t="n">
        <v>9.300000000000001</v>
      </c>
      <c r="BD184" s="66" t="n">
        <v>3</v>
      </c>
      <c r="BE184" s="66" t="n">
        <v>376.6</v>
      </c>
      <c r="BF184" s="24" t="inlineStr">
        <is>
          <t xml:space="preserve">الهندسية لانتاج الاجهزة المنزلية </t>
        </is>
      </c>
      <c r="BG184" s="68" t="inlineStr">
        <is>
          <t xml:space="preserve">الهندسية لانتاج الاجهزة المنزلية </t>
        </is>
      </c>
      <c r="BH184" s="68" t="n"/>
      <c r="BI184" s="68" t="n"/>
      <c r="BJ184" s="68" t="n"/>
      <c r="BK184" s="68" t="n"/>
      <c r="BL184" s="68" t="n"/>
      <c r="BM184" s="68" t="n"/>
      <c r="BN184" s="68" t="n"/>
      <c r="BO184" s="68" t="n"/>
      <c r="BP184" s="68" t="n"/>
      <c r="BQ184" s="68" t="n"/>
      <c r="BR184" s="68" t="n"/>
      <c r="BS184" s="68" t="n"/>
      <c r="BT184" s="68" t="n"/>
      <c r="BU184" s="68" t="n"/>
      <c r="BV184" s="68" t="n"/>
      <c r="BW184" s="68" t="n"/>
      <c r="BX184" s="68" t="n"/>
      <c r="BY184" s="68" t="n"/>
      <c r="BZ184" s="68" t="n"/>
      <c r="CA184" s="68" t="n"/>
      <c r="CB184" s="68" t="n"/>
      <c r="CC184" s="68" t="n"/>
      <c r="CD184" s="68" t="n"/>
      <c r="CE184" s="68" t="n"/>
      <c r="CF184" s="68" t="n"/>
      <c r="CG184" s="68" t="n"/>
      <c r="CH184" s="68" t="n"/>
      <c r="CI184" s="68" t="n"/>
      <c r="CJ184" s="68" t="n"/>
      <c r="CK184" s="68" t="n"/>
      <c r="CL184" s="68" t="n"/>
      <c r="CM184" s="68" t="n"/>
      <c r="CN184" s="68" t="n"/>
      <c r="CO184" s="68" t="n"/>
      <c r="CP184" s="68" t="n"/>
      <c r="CQ184" s="68" t="n"/>
      <c r="CR184" s="68" t="n"/>
      <c r="CS184" s="68" t="n"/>
      <c r="CT184" s="68" t="n"/>
      <c r="CU184" s="68" t="n"/>
      <c r="CV184" s="68" t="n"/>
    </row>
    <row r="185" ht="31.5" customFormat="1" customHeight="1" s="69">
      <c r="A185" s="56" t="n">
        <v>2021</v>
      </c>
      <c r="B185" s="57" t="n">
        <v>2</v>
      </c>
      <c r="C185" s="454" t="n"/>
      <c r="D185" s="57" t="n"/>
      <c r="E185" s="57" t="n"/>
      <c r="F185" s="58" t="n"/>
      <c r="G185" s="59" t="n"/>
      <c r="H185" s="59" t="n"/>
      <c r="I185" s="59" t="n"/>
      <c r="J185" s="59" t="n"/>
      <c r="K185" s="153" t="n"/>
      <c r="L185" s="154" t="n"/>
      <c r="M185" s="155" t="n"/>
      <c r="N185" s="94" t="n"/>
      <c r="O185" s="94" t="n"/>
      <c r="P185" s="94" t="n"/>
      <c r="Q185" s="94" t="n"/>
      <c r="R185" s="94" t="n"/>
      <c r="S185" s="60" t="n"/>
      <c r="T185" s="60" t="n"/>
      <c r="U185" s="94" t="n"/>
      <c r="V185" s="94" t="n"/>
      <c r="W185" s="94" t="n"/>
      <c r="X185" s="94" t="n"/>
      <c r="Y185" s="94" t="n"/>
      <c r="Z185" s="60" t="n"/>
      <c r="AA185" s="60" t="n"/>
      <c r="AB185" s="94" t="n"/>
      <c r="AC185" s="94" t="n"/>
      <c r="AD185" s="94" t="n"/>
      <c r="AE185" s="94" t="n"/>
      <c r="AF185" s="94" t="n"/>
      <c r="AG185" s="60" t="n"/>
      <c r="AH185" s="60" t="n"/>
      <c r="AI185" s="61" t="n"/>
      <c r="AJ185" s="62" t="n"/>
      <c r="AK185" s="63" t="n"/>
      <c r="AL185" s="60" t="n"/>
      <c r="AM185" s="60" t="n"/>
      <c r="AN185" s="64" t="n"/>
      <c r="AO185" s="64" t="n"/>
      <c r="AP185" s="64" t="n"/>
      <c r="AQ185" s="64" t="n"/>
      <c r="AR185" s="64" t="n"/>
      <c r="AS185" s="64" t="n"/>
      <c r="AT185" s="64" t="n"/>
      <c r="AU185" s="64" t="n"/>
      <c r="AV185" s="64" t="n"/>
      <c r="AW185" s="65" t="n"/>
      <c r="AX185" s="66" t="n"/>
      <c r="AY185" s="455" t="n"/>
      <c r="AZ185" s="67" t="n"/>
      <c r="BA185" s="66" t="n">
        <v>1</v>
      </c>
      <c r="BB185" s="66" t="n">
        <v>0.1</v>
      </c>
      <c r="BC185" s="66" t="n">
        <v>24.1</v>
      </c>
      <c r="BD185" s="66" t="n">
        <v>1.7</v>
      </c>
      <c r="BE185" s="66" t="n">
        <v>307.4</v>
      </c>
      <c r="BF185" s="24" t="inlineStr">
        <is>
          <t>اطلانتيك</t>
        </is>
      </c>
      <c r="BG185" s="68" t="inlineStr">
        <is>
          <t>اطلانتيك</t>
        </is>
      </c>
      <c r="BH185" s="68" t="n"/>
      <c r="BI185" s="68" t="n"/>
      <c r="BJ185" s="68" t="n"/>
      <c r="BK185" s="68" t="n"/>
      <c r="BL185" s="68" t="n"/>
      <c r="BM185" s="68" t="n"/>
      <c r="BN185" s="68" t="n"/>
      <c r="BO185" s="68" t="n"/>
      <c r="BP185" s="68" t="n"/>
      <c r="BQ185" s="68" t="n"/>
      <c r="BR185" s="68" t="n"/>
      <c r="BS185" s="68" t="n"/>
      <c r="BT185" s="68" t="n"/>
      <c r="BU185" s="68" t="n"/>
      <c r="BV185" s="68" t="n"/>
      <c r="BW185" s="68" t="n"/>
      <c r="BX185" s="68" t="n"/>
      <c r="BY185" s="68" t="n"/>
      <c r="BZ185" s="68" t="n"/>
      <c r="CA185" s="68" t="n"/>
      <c r="CB185" s="68" t="n"/>
      <c r="CC185" s="68" t="n"/>
      <c r="CD185" s="68" t="n"/>
      <c r="CE185" s="68" t="n"/>
      <c r="CF185" s="68" t="n"/>
      <c r="CG185" s="68" t="n"/>
      <c r="CH185" s="68" t="n"/>
      <c r="CI185" s="68" t="n"/>
      <c r="CJ185" s="68" t="n"/>
      <c r="CK185" s="68" t="n"/>
      <c r="CL185" s="68" t="n"/>
      <c r="CM185" s="68" t="n"/>
      <c r="CN185" s="68" t="n"/>
      <c r="CO185" s="68" t="n"/>
      <c r="CP185" s="68" t="n"/>
      <c r="CQ185" s="68" t="n"/>
      <c r="CR185" s="68" t="n"/>
      <c r="CS185" s="68" t="n"/>
      <c r="CT185" s="68" t="n"/>
      <c r="CU185" s="68" t="n"/>
      <c r="CV185" s="68" t="n"/>
    </row>
    <row r="186" ht="31.5" customFormat="1" customHeight="1" s="69">
      <c r="A186" s="56" t="n">
        <v>2021</v>
      </c>
      <c r="B186" s="57" t="n">
        <v>2</v>
      </c>
      <c r="C186" s="454" t="n"/>
      <c r="D186" s="57" t="n"/>
      <c r="E186" s="57" t="n"/>
      <c r="F186" s="58" t="n"/>
      <c r="G186" s="59" t="n"/>
      <c r="H186" s="59" t="n"/>
      <c r="I186" s="59" t="n"/>
      <c r="J186" s="59" t="n"/>
      <c r="K186" s="153" t="n"/>
      <c r="L186" s="154" t="n"/>
      <c r="M186" s="155" t="n"/>
      <c r="N186" s="94" t="n"/>
      <c r="O186" s="94" t="n"/>
      <c r="P186" s="94" t="n"/>
      <c r="Q186" s="94" t="n"/>
      <c r="R186" s="94" t="n"/>
      <c r="S186" s="60" t="n"/>
      <c r="T186" s="60" t="n"/>
      <c r="U186" s="94" t="n"/>
      <c r="V186" s="94" t="n"/>
      <c r="W186" s="94" t="n"/>
      <c r="X186" s="94" t="n"/>
      <c r="Y186" s="94" t="n"/>
      <c r="Z186" s="60" t="n"/>
      <c r="AA186" s="60" t="n"/>
      <c r="AB186" s="94" t="n"/>
      <c r="AC186" s="94" t="n"/>
      <c r="AD186" s="94" t="n"/>
      <c r="AE186" s="94" t="n"/>
      <c r="AF186" s="94" t="n"/>
      <c r="AG186" s="60" t="n"/>
      <c r="AH186" s="60" t="n"/>
      <c r="AI186" s="61" t="n"/>
      <c r="AJ186" s="62" t="n"/>
      <c r="AK186" s="63" t="n"/>
      <c r="AL186" s="60" t="n"/>
      <c r="AM186" s="60" t="n"/>
      <c r="AN186" s="64" t="n"/>
      <c r="AO186" s="64" t="n"/>
      <c r="AP186" s="64" t="n"/>
      <c r="AQ186" s="64" t="n"/>
      <c r="AR186" s="64" t="n"/>
      <c r="AS186" s="64" t="n"/>
      <c r="AT186" s="64" t="n"/>
      <c r="AU186" s="64" t="n"/>
      <c r="AV186" s="64" t="n"/>
      <c r="AW186" s="65" t="n"/>
      <c r="AX186" s="66" t="n"/>
      <c r="AY186" s="455" t="n"/>
      <c r="AZ186" s="67" t="n"/>
      <c r="BA186" s="66" t="n">
        <v>1</v>
      </c>
      <c r="BB186" s="66" t="n">
        <v>0.2</v>
      </c>
      <c r="BC186" s="66" t="n">
        <v>23.6</v>
      </c>
      <c r="BD186" s="66" t="n">
        <v>1.8</v>
      </c>
      <c r="BE186" s="66" t="n">
        <v>288.3</v>
      </c>
      <c r="BF186" s="24" t="inlineStr">
        <is>
          <t>اطلانتيك</t>
        </is>
      </c>
      <c r="BG186" s="68" t="inlineStr">
        <is>
          <t>اطلانتيك</t>
        </is>
      </c>
      <c r="BH186" s="68" t="n"/>
      <c r="BI186" s="68" t="n"/>
      <c r="BJ186" s="68" t="n"/>
      <c r="BK186" s="68" t="n"/>
      <c r="BL186" s="68" t="n"/>
      <c r="BM186" s="68" t="n"/>
      <c r="BN186" s="68" t="n"/>
      <c r="BO186" s="68" t="n"/>
      <c r="BP186" s="68" t="n"/>
      <c r="BQ186" s="68" t="n"/>
      <c r="BR186" s="68" t="n"/>
      <c r="BS186" s="68" t="n"/>
      <c r="BT186" s="68" t="n"/>
      <c r="BU186" s="68" t="n"/>
      <c r="BV186" s="68" t="n"/>
      <c r="BW186" s="68" t="n"/>
      <c r="BX186" s="68" t="n"/>
      <c r="BY186" s="68" t="n"/>
      <c r="BZ186" s="68" t="n"/>
      <c r="CA186" s="68" t="n"/>
      <c r="CB186" s="68" t="n"/>
      <c r="CC186" s="68" t="n"/>
      <c r="CD186" s="68" t="n"/>
      <c r="CE186" s="68" t="n"/>
      <c r="CF186" s="68" t="n"/>
      <c r="CG186" s="68" t="n"/>
      <c r="CH186" s="68" t="n"/>
      <c r="CI186" s="68" t="n"/>
      <c r="CJ186" s="68" t="n"/>
      <c r="CK186" s="68" t="n"/>
      <c r="CL186" s="68" t="n"/>
      <c r="CM186" s="68" t="n"/>
      <c r="CN186" s="68" t="n"/>
      <c r="CO186" s="68" t="n"/>
      <c r="CP186" s="68" t="n"/>
      <c r="CQ186" s="68" t="n"/>
      <c r="CR186" s="68" t="n"/>
      <c r="CS186" s="68" t="n"/>
      <c r="CT186" s="68" t="n"/>
      <c r="CU186" s="68" t="n"/>
      <c r="CV186" s="68" t="n"/>
    </row>
    <row r="187" ht="31.5" customFormat="1" customHeight="1" s="69">
      <c r="A187" s="56" t="n">
        <v>2021</v>
      </c>
      <c r="B187" s="57" t="n">
        <v>2</v>
      </c>
      <c r="C187" s="454" t="n"/>
      <c r="D187" s="57" t="n"/>
      <c r="E187" s="57" t="n"/>
      <c r="F187" s="58" t="n"/>
      <c r="G187" s="59" t="n"/>
      <c r="H187" s="59" t="n"/>
      <c r="I187" s="59" t="n"/>
      <c r="J187" s="59" t="n"/>
      <c r="K187" s="153" t="n"/>
      <c r="L187" s="154" t="n"/>
      <c r="M187" s="155" t="n"/>
      <c r="N187" s="94" t="n"/>
      <c r="O187" s="94" t="n"/>
      <c r="P187" s="94" t="n"/>
      <c r="Q187" s="94" t="n"/>
      <c r="R187" s="94" t="n"/>
      <c r="S187" s="60" t="n"/>
      <c r="T187" s="60" t="n"/>
      <c r="U187" s="94" t="n"/>
      <c r="V187" s="94" t="n"/>
      <c r="W187" s="94" t="n"/>
      <c r="X187" s="94" t="n"/>
      <c r="Y187" s="94" t="n"/>
      <c r="Z187" s="60" t="n"/>
      <c r="AA187" s="60" t="n"/>
      <c r="AB187" s="94" t="n"/>
      <c r="AC187" s="94" t="n"/>
      <c r="AD187" s="94" t="n"/>
      <c r="AE187" s="94" t="n"/>
      <c r="AF187" s="94" t="n"/>
      <c r="AG187" s="60" t="n"/>
      <c r="AH187" s="60" t="n"/>
      <c r="AI187" s="61" t="n"/>
      <c r="AJ187" s="62" t="n"/>
      <c r="AK187" s="63" t="n"/>
      <c r="AL187" s="60" t="n"/>
      <c r="AM187" s="60" t="n"/>
      <c r="AN187" s="64" t="n"/>
      <c r="AO187" s="64" t="n"/>
      <c r="AP187" s="64" t="n"/>
      <c r="AQ187" s="64" t="n"/>
      <c r="AR187" s="64" t="n"/>
      <c r="AS187" s="64" t="n"/>
      <c r="AT187" s="64" t="n"/>
      <c r="AU187" s="64" t="n"/>
      <c r="AV187" s="64" t="n"/>
      <c r="AW187" s="65" t="n"/>
      <c r="AX187" s="66" t="n"/>
      <c r="AY187" s="455" t="n"/>
      <c r="AZ187" s="67" t="n"/>
      <c r="BA187" s="66" t="n"/>
      <c r="BB187" s="66" t="n">
        <v>0.1</v>
      </c>
      <c r="BC187" s="66" t="n">
        <v>0.5</v>
      </c>
      <c r="BD187" s="66" t="n">
        <v>9.6</v>
      </c>
      <c r="BE187" s="66" t="n">
        <v>37.2</v>
      </c>
      <c r="BF187" s="24" t="inlineStr">
        <is>
          <t>LG</t>
        </is>
      </c>
      <c r="BG187" s="68" t="inlineStr">
        <is>
          <t>HE</t>
        </is>
      </c>
      <c r="BH187" s="68" t="inlineStr">
        <is>
          <t>AGG76599801</t>
        </is>
      </c>
      <c r="BI187" s="68" t="inlineStr">
        <is>
          <t>mmf</t>
        </is>
      </c>
      <c r="BJ187" s="68" t="n"/>
      <c r="BK187" s="68" t="n"/>
      <c r="BL187" s="68" t="n"/>
      <c r="BM187" s="68" t="n"/>
      <c r="BN187" s="68" t="n"/>
      <c r="BO187" s="68" t="n"/>
      <c r="BP187" s="68" t="n"/>
      <c r="BQ187" s="68" t="n"/>
      <c r="BR187" s="68" t="n"/>
      <c r="BS187" s="68" t="n"/>
      <c r="BT187" s="68" t="n"/>
      <c r="BU187" s="68" t="n"/>
      <c r="BV187" s="68" t="n"/>
      <c r="BW187" s="68" t="n"/>
      <c r="BX187" s="68" t="n"/>
      <c r="BY187" s="68" t="n"/>
      <c r="BZ187" s="68" t="n"/>
      <c r="CA187" s="68" t="n"/>
      <c r="CB187" s="68" t="n"/>
      <c r="CC187" s="68" t="n"/>
      <c r="CD187" s="68" t="n"/>
      <c r="CE187" s="68" t="n"/>
      <c r="CF187" s="68" t="n"/>
      <c r="CG187" s="68" t="n"/>
      <c r="CH187" s="68" t="n"/>
      <c r="CI187" s="68" t="n"/>
      <c r="CJ187" s="68" t="n"/>
      <c r="CK187" s="68" t="n"/>
      <c r="CL187" s="68" t="n"/>
      <c r="CM187" s="68" t="n"/>
      <c r="CN187" s="68" t="n"/>
      <c r="CO187" s="68" t="n"/>
      <c r="CP187" s="68" t="n"/>
      <c r="CQ187" s="68" t="n"/>
      <c r="CR187" s="68" t="n"/>
      <c r="CS187" s="68" t="n"/>
      <c r="CT187" s="68" t="n"/>
      <c r="CU187" s="68" t="n"/>
      <c r="CV187" s="68" t="n"/>
    </row>
    <row r="188" ht="31.5" customFormat="1" customHeight="1" s="69">
      <c r="A188" s="56" t="n">
        <v>2021</v>
      </c>
      <c r="B188" s="57" t="n">
        <v>2</v>
      </c>
      <c r="C188" s="454" t="n"/>
      <c r="D188" s="57" t="n"/>
      <c r="E188" s="57" t="n"/>
      <c r="F188" s="58" t="n"/>
      <c r="G188" s="59" t="n"/>
      <c r="H188" s="59" t="n"/>
      <c r="I188" s="59" t="n"/>
      <c r="J188" s="59" t="n"/>
      <c r="K188" s="153" t="n"/>
      <c r="L188" s="154" t="n"/>
      <c r="M188" s="155" t="n"/>
      <c r="N188" s="94" t="n"/>
      <c r="O188" s="94" t="n"/>
      <c r="P188" s="94" t="n"/>
      <c r="Q188" s="94" t="n"/>
      <c r="R188" s="94" t="n"/>
      <c r="S188" s="60" t="n"/>
      <c r="T188" s="60" t="n"/>
      <c r="U188" s="94" t="n"/>
      <c r="V188" s="94" t="n"/>
      <c r="W188" s="94" t="n"/>
      <c r="X188" s="94" t="n"/>
      <c r="Y188" s="94" t="n"/>
      <c r="Z188" s="60" t="n"/>
      <c r="AA188" s="60" t="n"/>
      <c r="AB188" s="94" t="n"/>
      <c r="AC188" s="94" t="n"/>
      <c r="AD188" s="94" t="n"/>
      <c r="AE188" s="94" t="n"/>
      <c r="AF188" s="94" t="n"/>
      <c r="AG188" s="60" t="n"/>
      <c r="AH188" s="60" t="n"/>
      <c r="AI188" s="61" t="n"/>
      <c r="AJ188" s="62" t="n"/>
      <c r="AK188" s="63" t="n"/>
      <c r="AL188" s="60" t="n"/>
      <c r="AM188" s="60" t="n"/>
      <c r="AN188" s="64" t="n"/>
      <c r="AO188" s="64" t="n"/>
      <c r="AP188" s="64" t="n"/>
      <c r="AQ188" s="64" t="n"/>
      <c r="AR188" s="64" t="n"/>
      <c r="AS188" s="64" t="n"/>
      <c r="AT188" s="64" t="n"/>
      <c r="AU188" s="64" t="n"/>
      <c r="AV188" s="64" t="n"/>
      <c r="AW188" s="65" t="n"/>
      <c r="AX188" s="66" t="n"/>
      <c r="AY188" s="455" t="n"/>
      <c r="AZ188" s="67" t="n"/>
      <c r="BA188" s="66" t="n">
        <v>1</v>
      </c>
      <c r="BB188" s="66" t="n">
        <v>0</v>
      </c>
      <c r="BC188" s="66" t="n">
        <v>3.5</v>
      </c>
      <c r="BD188" s="66" t="n">
        <v>2.9</v>
      </c>
      <c r="BE188" s="66" t="n">
        <v>463.6</v>
      </c>
      <c r="BF188" s="24" t="inlineStr">
        <is>
          <t>الكترولوكس</t>
        </is>
      </c>
      <c r="BG188" s="68" t="inlineStr">
        <is>
          <t>القاهرة للصناعات المغذية غسالات</t>
        </is>
      </c>
      <c r="BH188" s="68" t="inlineStr">
        <is>
          <t>PDAWP7199</t>
        </is>
      </c>
      <c r="BI188" s="68" t="inlineStr">
        <is>
          <t>دلتا</t>
        </is>
      </c>
      <c r="BJ188" s="68" t="n"/>
      <c r="BK188" s="68" t="n"/>
      <c r="BL188" s="68" t="n"/>
      <c r="BM188" s="68" t="n"/>
      <c r="BN188" s="68" t="n"/>
      <c r="BO188" s="68" t="n"/>
      <c r="BP188" s="68" t="n"/>
      <c r="BQ188" s="68" t="n"/>
      <c r="BR188" s="68" t="n"/>
      <c r="BS188" s="68" t="n"/>
      <c r="BT188" s="68" t="n"/>
      <c r="BU188" s="68" t="n"/>
      <c r="BV188" s="68" t="n"/>
      <c r="BW188" s="68" t="n"/>
      <c r="BX188" s="68" t="n"/>
      <c r="BY188" s="68" t="n"/>
      <c r="BZ188" s="68" t="n"/>
      <c r="CA188" s="68" t="n"/>
      <c r="CB188" s="68" t="n"/>
      <c r="CC188" s="68" t="n"/>
      <c r="CD188" s="68" t="n"/>
      <c r="CE188" s="68" t="n"/>
      <c r="CF188" s="68" t="n"/>
      <c r="CG188" s="68" t="n"/>
      <c r="CH188" s="68" t="n"/>
      <c r="CI188" s="68" t="n"/>
      <c r="CJ188" s="68" t="n"/>
      <c r="CK188" s="68" t="n"/>
      <c r="CL188" s="68" t="n"/>
      <c r="CM188" s="68" t="n"/>
      <c r="CN188" s="68" t="n"/>
      <c r="CO188" s="68" t="n"/>
      <c r="CP188" s="68" t="n"/>
      <c r="CQ188" s="68" t="n"/>
      <c r="CR188" s="68" t="n"/>
      <c r="CS188" s="68" t="n"/>
      <c r="CT188" s="68" t="n"/>
      <c r="CU188" s="68" t="n"/>
      <c r="CV188" s="68" t="n"/>
    </row>
    <row r="189" ht="31.5" customFormat="1" customHeight="1" s="69">
      <c r="A189" s="56" t="n">
        <v>2021</v>
      </c>
      <c r="B189" s="57" t="n">
        <v>2</v>
      </c>
      <c r="C189" s="454" t="n"/>
      <c r="D189" s="57" t="n"/>
      <c r="E189" s="57" t="n"/>
      <c r="F189" s="58" t="n"/>
      <c r="G189" s="59" t="n"/>
      <c r="H189" s="59" t="n"/>
      <c r="I189" s="59" t="n"/>
      <c r="J189" s="59" t="n"/>
      <c r="K189" s="153" t="n"/>
      <c r="L189" s="154" t="n"/>
      <c r="M189" s="155" t="n"/>
      <c r="N189" s="94" t="n"/>
      <c r="O189" s="94" t="n"/>
      <c r="P189" s="94" t="n"/>
      <c r="Q189" s="94" t="n"/>
      <c r="R189" s="94" t="n"/>
      <c r="S189" s="60" t="n"/>
      <c r="T189" s="60" t="n"/>
      <c r="U189" s="94" t="n"/>
      <c r="V189" s="94" t="n"/>
      <c r="W189" s="94" t="n"/>
      <c r="X189" s="94" t="n"/>
      <c r="Y189" s="94" t="n"/>
      <c r="Z189" s="60" t="n"/>
      <c r="AA189" s="60" t="n"/>
      <c r="AB189" s="94" t="n"/>
      <c r="AC189" s="94" t="n"/>
      <c r="AD189" s="94" t="n"/>
      <c r="AE189" s="94" t="n"/>
      <c r="AF189" s="94" t="n"/>
      <c r="AG189" s="60" t="n"/>
      <c r="AH189" s="60" t="n"/>
      <c r="AI189" s="61" t="n"/>
      <c r="AJ189" s="62" t="n"/>
      <c r="AK189" s="63" t="n"/>
      <c r="AL189" s="60" t="n"/>
      <c r="AM189" s="60" t="n"/>
      <c r="AN189" s="64" t="n"/>
      <c r="AO189" s="64" t="n"/>
      <c r="AP189" s="64" t="n"/>
      <c r="AQ189" s="64" t="n"/>
      <c r="AR189" s="64" t="n"/>
      <c r="AS189" s="64" t="n"/>
      <c r="AT189" s="64" t="n"/>
      <c r="AU189" s="64" t="n"/>
      <c r="AV189" s="64" t="n"/>
      <c r="AW189" s="65" t="n"/>
      <c r="AX189" s="66" t="n"/>
      <c r="AY189" s="455" t="n"/>
      <c r="AZ189" s="67" t="n"/>
      <c r="BA189" s="66" t="n">
        <v>1</v>
      </c>
      <c r="BB189" s="66" t="n">
        <v>0.2</v>
      </c>
      <c r="BC189" s="66" t="n">
        <v>105.4</v>
      </c>
      <c r="BD189" s="66" t="n">
        <v>0.7</v>
      </c>
      <c r="BE189" s="66" t="n">
        <v>368.3</v>
      </c>
      <c r="BF189" s="24" t="inlineStr">
        <is>
          <t>الكترولوكس</t>
        </is>
      </c>
      <c r="BG189" s="68" t="inlineStr">
        <is>
          <t>القاهرة للصناعات المغذية غسالات</t>
        </is>
      </c>
      <c r="BH189" s="68" t="inlineStr">
        <is>
          <t>PDAWA6157</t>
        </is>
      </c>
      <c r="BI189" s="68" t="inlineStr">
        <is>
          <t>دلتا</t>
        </is>
      </c>
      <c r="BJ189" s="68" t="n"/>
      <c r="BK189" s="68" t="n"/>
      <c r="BL189" s="68" t="n"/>
      <c r="BM189" s="68" t="n"/>
      <c r="BN189" s="68" t="n"/>
      <c r="BO189" s="68" t="n"/>
      <c r="BP189" s="68" t="n"/>
      <c r="BQ189" s="68" t="n"/>
      <c r="BR189" s="68" t="n"/>
      <c r="BS189" s="68" t="n"/>
      <c r="BT189" s="68" t="n"/>
      <c r="BU189" s="68" t="n"/>
      <c r="BV189" s="68" t="n"/>
      <c r="BW189" s="68" t="n"/>
      <c r="BX189" s="68" t="n"/>
      <c r="BY189" s="68" t="n"/>
      <c r="BZ189" s="68" t="n"/>
      <c r="CA189" s="68" t="n"/>
      <c r="CB189" s="68" t="n"/>
      <c r="CC189" s="68" t="n"/>
      <c r="CD189" s="68" t="n"/>
      <c r="CE189" s="68" t="n"/>
      <c r="CF189" s="68" t="n"/>
      <c r="CG189" s="68" t="n"/>
      <c r="CH189" s="68" t="n"/>
      <c r="CI189" s="68" t="n"/>
      <c r="CJ189" s="68" t="n"/>
      <c r="CK189" s="68" t="n"/>
      <c r="CL189" s="68" t="n"/>
      <c r="CM189" s="68" t="n"/>
      <c r="CN189" s="68" t="n"/>
      <c r="CO189" s="68" t="n"/>
      <c r="CP189" s="68" t="n"/>
      <c r="CQ189" s="68" t="n"/>
      <c r="CR189" s="68" t="n"/>
      <c r="CS189" s="68" t="n"/>
      <c r="CT189" s="68" t="n"/>
      <c r="CU189" s="68" t="n"/>
      <c r="CV189" s="68" t="n"/>
    </row>
    <row r="190" ht="31.5" customFormat="1" customHeight="1" s="69">
      <c r="A190" s="56" t="n">
        <v>2021</v>
      </c>
      <c r="B190" s="57" t="n">
        <v>2</v>
      </c>
      <c r="C190" s="454" t="n"/>
      <c r="D190" s="57" t="n"/>
      <c r="E190" s="57" t="n"/>
      <c r="F190" s="58" t="n"/>
      <c r="G190" s="59" t="n"/>
      <c r="H190" s="59" t="n"/>
      <c r="I190" s="59" t="n"/>
      <c r="J190" s="59" t="n"/>
      <c r="K190" s="153" t="n"/>
      <c r="L190" s="154" t="n"/>
      <c r="M190" s="155" t="n"/>
      <c r="N190" s="94" t="n"/>
      <c r="O190" s="94" t="n"/>
      <c r="P190" s="94" t="n"/>
      <c r="Q190" s="94" t="n"/>
      <c r="R190" s="94" t="n"/>
      <c r="S190" s="60" t="n"/>
      <c r="T190" s="60" t="n"/>
      <c r="U190" s="94" t="n"/>
      <c r="V190" s="94" t="n"/>
      <c r="W190" s="94" t="n"/>
      <c r="X190" s="94" t="n"/>
      <c r="Y190" s="94" t="n"/>
      <c r="Z190" s="60" t="n"/>
      <c r="AA190" s="60" t="n"/>
      <c r="AB190" s="94" t="n"/>
      <c r="AC190" s="94" t="n"/>
      <c r="AD190" s="94" t="n"/>
      <c r="AE190" s="94" t="n"/>
      <c r="AF190" s="94" t="n"/>
      <c r="AG190" s="60" t="n"/>
      <c r="AH190" s="60" t="n"/>
      <c r="AI190" s="61" t="n"/>
      <c r="AJ190" s="62" t="n"/>
      <c r="AK190" s="63" t="n"/>
      <c r="AL190" s="60" t="n"/>
      <c r="AM190" s="60" t="n"/>
      <c r="AN190" s="64" t="n"/>
      <c r="AO190" s="64" t="n"/>
      <c r="AP190" s="64" t="n"/>
      <c r="AQ190" s="64" t="n"/>
      <c r="AR190" s="64" t="n"/>
      <c r="AS190" s="64" t="n"/>
      <c r="AT190" s="64" t="n"/>
      <c r="AU190" s="64" t="n"/>
      <c r="AV190" s="64" t="n"/>
      <c r="AW190" s="65" t="n"/>
      <c r="AX190" s="66" t="n"/>
      <c r="AY190" s="455" t="n"/>
      <c r="AZ190" s="67" t="n"/>
      <c r="BA190" s="66" t="n"/>
      <c r="BB190" s="66" t="n">
        <v>0</v>
      </c>
      <c r="BC190" s="66" t="n">
        <v>0</v>
      </c>
      <c r="BD190" s="66" t="n">
        <v>1.4</v>
      </c>
      <c r="BE190" s="66" t="n">
        <v>1.4</v>
      </c>
      <c r="BF190" s="24" t="inlineStr">
        <is>
          <t>عملاء متنوعون</t>
        </is>
      </c>
      <c r="BG190" s="68" t="n"/>
      <c r="BH190" s="68" t="n"/>
      <c r="BI190" s="68" t="n"/>
      <c r="BJ190" s="68" t="n"/>
      <c r="BK190" s="68" t="n"/>
      <c r="BL190" s="68" t="n"/>
      <c r="BM190" s="68" t="n"/>
      <c r="BN190" s="68" t="n"/>
      <c r="BO190" s="68" t="n"/>
      <c r="BP190" s="68" t="n"/>
      <c r="BQ190" s="68" t="n"/>
      <c r="BR190" s="68" t="n"/>
      <c r="BS190" s="68" t="n"/>
      <c r="BT190" s="68" t="n"/>
      <c r="BU190" s="68" t="n"/>
      <c r="BV190" s="68" t="n"/>
      <c r="BW190" s="68" t="n"/>
      <c r="BX190" s="68" t="n"/>
      <c r="BY190" s="68" t="n"/>
      <c r="BZ190" s="68" t="n"/>
      <c r="CA190" s="68" t="n"/>
      <c r="CB190" s="68" t="n"/>
      <c r="CC190" s="68" t="n"/>
      <c r="CD190" s="68" t="n"/>
      <c r="CE190" s="68" t="n"/>
      <c r="CF190" s="68" t="n"/>
      <c r="CG190" s="68" t="n"/>
      <c r="CH190" s="68" t="n"/>
      <c r="CI190" s="68" t="n"/>
      <c r="CJ190" s="68" t="n"/>
      <c r="CK190" s="68" t="n"/>
      <c r="CL190" s="68" t="n"/>
      <c r="CM190" s="68" t="n"/>
      <c r="CN190" s="68" t="n"/>
      <c r="CO190" s="68" t="n"/>
      <c r="CP190" s="68" t="n"/>
      <c r="CQ190" s="68" t="n"/>
      <c r="CR190" s="68" t="n"/>
      <c r="CS190" s="68" t="n"/>
      <c r="CT190" s="68" t="n"/>
      <c r="CU190" s="68" t="n"/>
      <c r="CV190" s="68" t="n"/>
    </row>
    <row r="191" ht="31.5" customFormat="1" customHeight="1" s="69">
      <c r="A191" s="56" t="n">
        <v>2021</v>
      </c>
      <c r="B191" s="57" t="n">
        <v>2</v>
      </c>
      <c r="C191" s="454" t="n"/>
      <c r="D191" s="57" t="n"/>
      <c r="E191" s="57" t="n"/>
      <c r="F191" s="58" t="n"/>
      <c r="G191" s="59" t="n"/>
      <c r="H191" s="59" t="n"/>
      <c r="I191" s="59" t="n"/>
      <c r="J191" s="59" t="n"/>
      <c r="K191" s="153" t="n"/>
      <c r="L191" s="154" t="n"/>
      <c r="M191" s="155" t="n"/>
      <c r="N191" s="94" t="n"/>
      <c r="O191" s="94" t="n"/>
      <c r="P191" s="94" t="n"/>
      <c r="Q191" s="94" t="n"/>
      <c r="R191" s="94" t="n"/>
      <c r="S191" s="60" t="n"/>
      <c r="T191" s="60" t="n"/>
      <c r="U191" s="94" t="n"/>
      <c r="V191" s="94" t="n"/>
      <c r="W191" s="94" t="n"/>
      <c r="X191" s="94" t="n"/>
      <c r="Y191" s="94" t="n"/>
      <c r="Z191" s="60" t="n"/>
      <c r="AA191" s="60" t="n"/>
      <c r="AB191" s="94" t="n"/>
      <c r="AC191" s="94" t="n"/>
      <c r="AD191" s="94" t="n"/>
      <c r="AE191" s="94" t="n"/>
      <c r="AF191" s="94" t="n"/>
      <c r="AG191" s="60" t="n"/>
      <c r="AH191" s="60" t="n"/>
      <c r="AI191" s="61" t="n"/>
      <c r="AJ191" s="62" t="n"/>
      <c r="AK191" s="63" t="n"/>
      <c r="AL191" s="60" t="n"/>
      <c r="AM191" s="60" t="n"/>
      <c r="AN191" s="64" t="n"/>
      <c r="AO191" s="64" t="n"/>
      <c r="AP191" s="64" t="n"/>
      <c r="AQ191" s="64" t="n"/>
      <c r="AR191" s="64" t="n"/>
      <c r="AS191" s="64" t="n"/>
      <c r="AT191" s="64" t="n"/>
      <c r="AU191" s="64" t="n"/>
      <c r="AV191" s="64" t="n"/>
      <c r="AW191" s="65" t="n"/>
      <c r="AX191" s="66" t="n"/>
      <c r="AY191" s="455" t="n"/>
      <c r="AZ191" s="67" t="n"/>
      <c r="BA191" s="66" t="n">
        <v>1</v>
      </c>
      <c r="BB191" s="66" t="n">
        <v>0</v>
      </c>
      <c r="BC191" s="66" t="n">
        <v>0.2</v>
      </c>
      <c r="BD191" s="66" t="n">
        <v>1.7</v>
      </c>
      <c r="BE191" s="66" t="n">
        <v>120.6</v>
      </c>
      <c r="BF191" s="24" t="inlineStr">
        <is>
          <t>عملاء متنوعون</t>
        </is>
      </c>
      <c r="BG191" s="68" t="inlineStr">
        <is>
          <t>عملاء متنوعون</t>
        </is>
      </c>
      <c r="BH191" s="68" t="n"/>
      <c r="BI191" s="68" t="n"/>
      <c r="BJ191" s="68" t="n"/>
      <c r="BK191" s="68" t="n"/>
      <c r="BL191" s="68" t="n"/>
      <c r="BM191" s="68" t="n"/>
      <c r="BN191" s="68" t="n"/>
      <c r="BO191" s="68" t="n"/>
      <c r="BP191" s="68" t="n"/>
      <c r="BQ191" s="68" t="n"/>
      <c r="BR191" s="68" t="n"/>
      <c r="BS191" s="68" t="n"/>
      <c r="BT191" s="68" t="n"/>
      <c r="BU191" s="68" t="n"/>
      <c r="BV191" s="68" t="n"/>
      <c r="BW191" s="68" t="n"/>
      <c r="BX191" s="68" t="n"/>
      <c r="BY191" s="68" t="n"/>
      <c r="BZ191" s="68" t="n"/>
      <c r="CA191" s="68" t="n"/>
      <c r="CB191" s="68" t="n"/>
      <c r="CC191" s="68" t="n"/>
      <c r="CD191" s="68" t="n"/>
      <c r="CE191" s="68" t="n"/>
      <c r="CF191" s="68" t="n"/>
      <c r="CG191" s="68" t="n"/>
      <c r="CH191" s="68" t="n"/>
      <c r="CI191" s="68" t="n"/>
      <c r="CJ191" s="68" t="n"/>
      <c r="CK191" s="68" t="n"/>
      <c r="CL191" s="68" t="n"/>
      <c r="CM191" s="68" t="n"/>
      <c r="CN191" s="68" t="n"/>
      <c r="CO191" s="68" t="n"/>
      <c r="CP191" s="68" t="n"/>
      <c r="CQ191" s="68" t="n"/>
      <c r="CR191" s="68" t="n"/>
      <c r="CS191" s="68" t="n"/>
      <c r="CT191" s="68" t="n"/>
      <c r="CU191" s="68" t="n"/>
      <c r="CV191" s="68" t="n"/>
    </row>
    <row r="192" ht="31.5" customFormat="1" customHeight="1" s="69">
      <c r="A192" s="56" t="n">
        <v>2021</v>
      </c>
      <c r="B192" s="57" t="n">
        <v>2</v>
      </c>
      <c r="C192" s="454" t="n"/>
      <c r="D192" s="57" t="n"/>
      <c r="E192" s="57" t="n"/>
      <c r="F192" s="58" t="n"/>
      <c r="G192" s="59" t="n"/>
      <c r="H192" s="59" t="n"/>
      <c r="I192" s="59" t="n"/>
      <c r="J192" s="59" t="n"/>
      <c r="K192" s="153" t="n"/>
      <c r="L192" s="154" t="n"/>
      <c r="M192" s="155" t="n"/>
      <c r="N192" s="94" t="n"/>
      <c r="O192" s="94" t="n"/>
      <c r="P192" s="94" t="n"/>
      <c r="Q192" s="94" t="n"/>
      <c r="R192" s="94" t="n"/>
      <c r="S192" s="60" t="n"/>
      <c r="T192" s="60" t="n"/>
      <c r="U192" s="94" t="n"/>
      <c r="V192" s="94" t="n"/>
      <c r="W192" s="94" t="n"/>
      <c r="X192" s="94" t="n"/>
      <c r="Y192" s="94" t="n"/>
      <c r="Z192" s="60" t="n"/>
      <c r="AA192" s="60" t="n"/>
      <c r="AB192" s="94" t="n"/>
      <c r="AC192" s="94" t="n"/>
      <c r="AD192" s="94" t="n"/>
      <c r="AE192" s="94" t="n"/>
      <c r="AF192" s="94" t="n"/>
      <c r="AG192" s="60" t="n"/>
      <c r="AH192" s="60" t="n"/>
      <c r="AI192" s="61" t="n"/>
      <c r="AJ192" s="62" t="n"/>
      <c r="AK192" s="63" t="n"/>
      <c r="AL192" s="60" t="n"/>
      <c r="AM192" s="60" t="n"/>
      <c r="AN192" s="64" t="n"/>
      <c r="AO192" s="64" t="n"/>
      <c r="AP192" s="64" t="n"/>
      <c r="AQ192" s="64" t="n"/>
      <c r="AR192" s="64" t="n"/>
      <c r="AS192" s="64" t="n"/>
      <c r="AT192" s="64" t="n"/>
      <c r="AU192" s="64" t="n"/>
      <c r="AV192" s="64" t="n"/>
      <c r="AW192" s="65" t="n"/>
      <c r="AX192" s="66" t="n"/>
      <c r="AY192" s="455" t="n"/>
      <c r="AZ192" s="67" t="n"/>
      <c r="BA192" s="66" t="n"/>
      <c r="BB192" s="66" t="n">
        <v>0</v>
      </c>
      <c r="BC192" s="66" t="n">
        <v>0.9</v>
      </c>
      <c r="BD192" s="66" t="n">
        <v>3.1</v>
      </c>
      <c r="BE192" s="66" t="n">
        <v>160.9</v>
      </c>
      <c r="BF192" s="24" t="inlineStr">
        <is>
          <t>الكترولوكس</t>
        </is>
      </c>
      <c r="BG192" s="68" t="inlineStr">
        <is>
          <t>القاهرة للصناعات المغذية غسالات</t>
        </is>
      </c>
      <c r="BH192" s="68" t="inlineStr">
        <is>
          <t>p73001989040</t>
        </is>
      </c>
      <c r="BI192" s="68" t="n"/>
      <c r="BJ192" s="68" t="n"/>
      <c r="BK192" s="68" t="n"/>
      <c r="BL192" s="68" t="n"/>
      <c r="BM192" s="68" t="n"/>
      <c r="BN192" s="68" t="n"/>
      <c r="BO192" s="68" t="n"/>
      <c r="BP192" s="68" t="n"/>
      <c r="BQ192" s="68" t="n"/>
      <c r="BR192" s="68" t="n"/>
      <c r="BS192" s="68" t="n"/>
      <c r="BT192" s="68" t="n"/>
      <c r="BU192" s="68" t="n"/>
      <c r="BV192" s="68" t="n"/>
      <c r="BW192" s="68" t="n"/>
      <c r="BX192" s="68" t="n"/>
      <c r="BY192" s="68" t="n"/>
      <c r="BZ192" s="68" t="n"/>
      <c r="CA192" s="68" t="n"/>
      <c r="CB192" s="68" t="n"/>
      <c r="CC192" s="68" t="n"/>
      <c r="CD192" s="68" t="n"/>
      <c r="CE192" s="68" t="n"/>
      <c r="CF192" s="68" t="n"/>
      <c r="CG192" s="68" t="n"/>
      <c r="CH192" s="68" t="n"/>
      <c r="CI192" s="68" t="n"/>
      <c r="CJ192" s="68" t="n"/>
      <c r="CK192" s="68" t="n"/>
      <c r="CL192" s="68" t="n"/>
      <c r="CM192" s="68" t="n"/>
      <c r="CN192" s="68" t="n"/>
      <c r="CO192" s="68" t="n"/>
      <c r="CP192" s="68" t="n"/>
      <c r="CQ192" s="68" t="n"/>
      <c r="CR192" s="68" t="n"/>
      <c r="CS192" s="68" t="n"/>
      <c r="CT192" s="68" t="n"/>
      <c r="CU192" s="68" t="n"/>
      <c r="CV192" s="68" t="n"/>
    </row>
    <row r="193" ht="31.5" customFormat="1" customHeight="1" s="69">
      <c r="A193" s="56" t="n">
        <v>2021</v>
      </c>
      <c r="B193" s="57" t="n">
        <v>2</v>
      </c>
      <c r="C193" s="454" t="n"/>
      <c r="D193" s="57" t="n"/>
      <c r="E193" s="57" t="n"/>
      <c r="F193" s="58" t="n"/>
      <c r="G193" s="59" t="n"/>
      <c r="H193" s="59" t="n"/>
      <c r="I193" s="59" t="n"/>
      <c r="J193" s="59" t="n"/>
      <c r="K193" s="153" t="n"/>
      <c r="L193" s="154" t="n"/>
      <c r="M193" s="155" t="n"/>
      <c r="N193" s="94" t="n"/>
      <c r="O193" s="94" t="n"/>
      <c r="P193" s="94" t="n"/>
      <c r="Q193" s="94" t="n"/>
      <c r="R193" s="94" t="n"/>
      <c r="S193" s="60" t="n"/>
      <c r="T193" s="60" t="n"/>
      <c r="U193" s="94" t="n"/>
      <c r="V193" s="94" t="n"/>
      <c r="W193" s="94" t="n"/>
      <c r="X193" s="94" t="n"/>
      <c r="Y193" s="94" t="n"/>
      <c r="Z193" s="60" t="n"/>
      <c r="AA193" s="60" t="n"/>
      <c r="AB193" s="94" t="n"/>
      <c r="AC193" s="94" t="n"/>
      <c r="AD193" s="94" t="n"/>
      <c r="AE193" s="94" t="n"/>
      <c r="AF193" s="94" t="n"/>
      <c r="AG193" s="60" t="n"/>
      <c r="AH193" s="60" t="n"/>
      <c r="AI193" s="61" t="n"/>
      <c r="AJ193" s="62" t="n"/>
      <c r="AK193" s="63" t="n"/>
      <c r="AL193" s="60" t="n"/>
      <c r="AM193" s="60" t="n"/>
      <c r="AN193" s="64" t="n"/>
      <c r="AO193" s="64" t="n"/>
      <c r="AP193" s="64" t="n"/>
      <c r="AQ193" s="64" t="n"/>
      <c r="AR193" s="64" t="n"/>
      <c r="AS193" s="64" t="n"/>
      <c r="AT193" s="64" t="n"/>
      <c r="AU193" s="64" t="n"/>
      <c r="AV193" s="64" t="n"/>
      <c r="AW193" s="65" t="n"/>
      <c r="AX193" s="66" t="n"/>
      <c r="AY193" s="455" t="n"/>
      <c r="AZ193" s="67" t="n"/>
      <c r="BA193" s="66" t="n"/>
      <c r="BB193" s="66" t="n">
        <v>0</v>
      </c>
      <c r="BC193" s="66" t="n">
        <v>1.1</v>
      </c>
      <c r="BD193" s="66" t="n">
        <v>5.5</v>
      </c>
      <c r="BE193" s="66" t="n">
        <v>129.1</v>
      </c>
      <c r="BF193" s="24" t="inlineStr">
        <is>
          <t>الكترولوكس</t>
        </is>
      </c>
      <c r="BG193" s="68" t="inlineStr">
        <is>
          <t>القاهرة للصناعات المغذية غسالات</t>
        </is>
      </c>
      <c r="BH193" s="68" t="inlineStr">
        <is>
          <t>1.63E+13</t>
        </is>
      </c>
      <c r="BI193" s="68" t="n"/>
      <c r="BJ193" s="68" t="n"/>
      <c r="BK193" s="68" t="n"/>
      <c r="BL193" s="68" t="n"/>
      <c r="BM193" s="68" t="n"/>
      <c r="BN193" s="68" t="n"/>
      <c r="BO193" s="68" t="n"/>
      <c r="BP193" s="68" t="n"/>
      <c r="BQ193" s="68" t="n"/>
      <c r="BR193" s="68" t="n"/>
      <c r="BS193" s="68" t="n"/>
      <c r="BT193" s="68" t="n"/>
      <c r="BU193" s="68" t="n"/>
      <c r="BV193" s="68" t="n"/>
      <c r="BW193" s="68" t="n"/>
      <c r="BX193" s="68" t="n"/>
      <c r="BY193" s="68" t="n"/>
      <c r="BZ193" s="68" t="n"/>
      <c r="CA193" s="68" t="n"/>
      <c r="CB193" s="68" t="n"/>
      <c r="CC193" s="68" t="n"/>
      <c r="CD193" s="68" t="n"/>
      <c r="CE193" s="68" t="n"/>
      <c r="CF193" s="68" t="n"/>
      <c r="CG193" s="68" t="n"/>
      <c r="CH193" s="68" t="n"/>
      <c r="CI193" s="68" t="n"/>
      <c r="CJ193" s="68" t="n"/>
      <c r="CK193" s="68" t="n"/>
      <c r="CL193" s="68" t="n"/>
      <c r="CM193" s="68" t="n"/>
      <c r="CN193" s="68" t="n"/>
      <c r="CO193" s="68" t="n"/>
      <c r="CP193" s="68" t="n"/>
      <c r="CQ193" s="68" t="n"/>
      <c r="CR193" s="68" t="n"/>
      <c r="CS193" s="68" t="n"/>
      <c r="CT193" s="68" t="n"/>
      <c r="CU193" s="68" t="n"/>
      <c r="CV193" s="68" t="n"/>
    </row>
    <row r="194" ht="31.5" customFormat="1" customHeight="1" s="69">
      <c r="A194" s="56" t="n">
        <v>2021</v>
      </c>
      <c r="B194" s="57" t="n">
        <v>2</v>
      </c>
      <c r="C194" s="454" t="n"/>
      <c r="D194" s="57" t="n"/>
      <c r="E194" s="57" t="n"/>
      <c r="F194" s="58" t="n"/>
      <c r="G194" s="59" t="n"/>
      <c r="H194" s="59" t="n"/>
      <c r="I194" s="59" t="n"/>
      <c r="J194" s="59" t="n"/>
      <c r="K194" s="153" t="n"/>
      <c r="L194" s="154" t="n"/>
      <c r="M194" s="155" t="n"/>
      <c r="N194" s="94" t="n"/>
      <c r="O194" s="94" t="n"/>
      <c r="P194" s="94" t="n"/>
      <c r="Q194" s="94" t="n"/>
      <c r="R194" s="94" t="n"/>
      <c r="S194" s="60" t="n"/>
      <c r="T194" s="60" t="n"/>
      <c r="U194" s="94" t="n"/>
      <c r="V194" s="94" t="n"/>
      <c r="W194" s="94" t="n"/>
      <c r="X194" s="94" t="n"/>
      <c r="Y194" s="94" t="n"/>
      <c r="Z194" s="60" t="n"/>
      <c r="AA194" s="60" t="n"/>
      <c r="AB194" s="94" t="n"/>
      <c r="AC194" s="94" t="n"/>
      <c r="AD194" s="94" t="n"/>
      <c r="AE194" s="94" t="n"/>
      <c r="AF194" s="94" t="n"/>
      <c r="AG194" s="60" t="n"/>
      <c r="AH194" s="60" t="n"/>
      <c r="AI194" s="61" t="n"/>
      <c r="AJ194" s="62" t="n"/>
      <c r="AK194" s="63" t="n"/>
      <c r="AL194" s="60" t="n"/>
      <c r="AM194" s="60" t="n"/>
      <c r="AN194" s="64" t="n"/>
      <c r="AO194" s="64" t="n"/>
      <c r="AP194" s="64" t="n"/>
      <c r="AQ194" s="64" t="n"/>
      <c r="AR194" s="64" t="n"/>
      <c r="AS194" s="64" t="n"/>
      <c r="AT194" s="64" t="n"/>
      <c r="AU194" s="64" t="n"/>
      <c r="AV194" s="64" t="n"/>
      <c r="AW194" s="65" t="n"/>
      <c r="AX194" s="66" t="n"/>
      <c r="AY194" s="455" t="n"/>
      <c r="AZ194" s="67" t="n"/>
      <c r="BA194" s="66" t="n"/>
      <c r="BB194" s="66" t="n">
        <v>0</v>
      </c>
      <c r="BC194" s="66" t="n">
        <v>1.7</v>
      </c>
      <c r="BD194" s="66" t="n">
        <v>2.1</v>
      </c>
      <c r="BE194" s="66" t="n">
        <v>85.90000000000001</v>
      </c>
      <c r="BF194" s="24" t="inlineStr">
        <is>
          <t>الكترولوكس</t>
        </is>
      </c>
      <c r="BG194" s="68" t="inlineStr">
        <is>
          <t>القاهرة للصناعات المغذية غسالات</t>
        </is>
      </c>
      <c r="BH194" s="68" t="inlineStr">
        <is>
          <t>1.63E+13</t>
        </is>
      </c>
      <c r="BI194" s="68" t="n"/>
      <c r="BJ194" s="68" t="n"/>
      <c r="BK194" s="68" t="n"/>
      <c r="BL194" s="68" t="n"/>
      <c r="BM194" s="68" t="n"/>
      <c r="BN194" s="68" t="n"/>
      <c r="BO194" s="68" t="n"/>
      <c r="BP194" s="68" t="n"/>
      <c r="BQ194" s="68" t="n"/>
      <c r="BR194" s="68" t="n"/>
      <c r="BS194" s="68" t="n"/>
      <c r="BT194" s="68" t="n"/>
      <c r="BU194" s="68" t="n"/>
      <c r="BV194" s="68" t="n"/>
      <c r="BW194" s="68" t="n"/>
      <c r="BX194" s="68" t="n"/>
      <c r="BY194" s="68" t="n"/>
      <c r="BZ194" s="68" t="n"/>
      <c r="CA194" s="68" t="n"/>
      <c r="CB194" s="68" t="n"/>
      <c r="CC194" s="68" t="n"/>
      <c r="CD194" s="68" t="n"/>
      <c r="CE194" s="68" t="n"/>
      <c r="CF194" s="68" t="n"/>
      <c r="CG194" s="68" t="n"/>
      <c r="CH194" s="68" t="n"/>
      <c r="CI194" s="68" t="n"/>
      <c r="CJ194" s="68" t="n"/>
      <c r="CK194" s="68" t="n"/>
      <c r="CL194" s="68" t="n"/>
      <c r="CM194" s="68" t="n"/>
      <c r="CN194" s="68" t="n"/>
      <c r="CO194" s="68" t="n"/>
      <c r="CP194" s="68" t="n"/>
      <c r="CQ194" s="68" t="n"/>
      <c r="CR194" s="68" t="n"/>
      <c r="CS194" s="68" t="n"/>
      <c r="CT194" s="68" t="n"/>
      <c r="CU194" s="68" t="n"/>
      <c r="CV194" s="68" t="n"/>
    </row>
    <row r="195" ht="31.5" customFormat="1" customHeight="1" s="69">
      <c r="A195" s="56" t="n">
        <v>2021</v>
      </c>
      <c r="B195" s="57" t="n">
        <v>2</v>
      </c>
      <c r="C195" s="454" t="n"/>
      <c r="D195" s="57" t="n"/>
      <c r="E195" s="57" t="n"/>
      <c r="F195" s="58" t="n"/>
      <c r="G195" s="59" t="n"/>
      <c r="H195" s="59" t="n"/>
      <c r="I195" s="59" t="n"/>
      <c r="J195" s="59" t="n"/>
      <c r="K195" s="153" t="n"/>
      <c r="L195" s="154" t="n"/>
      <c r="M195" s="155" t="n"/>
      <c r="N195" s="94" t="n"/>
      <c r="O195" s="94" t="n"/>
      <c r="P195" s="94" t="n"/>
      <c r="Q195" s="94" t="n"/>
      <c r="R195" s="94" t="n"/>
      <c r="S195" s="60" t="n"/>
      <c r="T195" s="60" t="n"/>
      <c r="U195" s="94" t="n"/>
      <c r="V195" s="94" t="n"/>
      <c r="W195" s="94" t="n"/>
      <c r="X195" s="94" t="n"/>
      <c r="Y195" s="94" t="n"/>
      <c r="Z195" s="60" t="n"/>
      <c r="AA195" s="60" t="n"/>
      <c r="AB195" s="94" t="n"/>
      <c r="AC195" s="94" t="n"/>
      <c r="AD195" s="94" t="n"/>
      <c r="AE195" s="94" t="n"/>
      <c r="AF195" s="94" t="n"/>
      <c r="AG195" s="60" t="n"/>
      <c r="AH195" s="60" t="n"/>
      <c r="AI195" s="61" t="n"/>
      <c r="AJ195" s="62" t="n"/>
      <c r="AK195" s="63" t="n"/>
      <c r="AL195" s="60" t="n"/>
      <c r="AM195" s="60" t="n"/>
      <c r="AN195" s="64" t="n"/>
      <c r="AO195" s="64" t="n"/>
      <c r="AP195" s="64" t="n"/>
      <c r="AQ195" s="64" t="n"/>
      <c r="AR195" s="64" t="n"/>
      <c r="AS195" s="64" t="n"/>
      <c r="AT195" s="64" t="n"/>
      <c r="AU195" s="64" t="n"/>
      <c r="AV195" s="64" t="n"/>
      <c r="AW195" s="65" t="n"/>
      <c r="AX195" s="66" t="n"/>
      <c r="AY195" s="455" t="n"/>
      <c r="AZ195" s="67" t="n"/>
      <c r="BA195" s="66" t="n"/>
      <c r="BB195" s="66" t="n">
        <v>0.2</v>
      </c>
      <c r="BC195" s="66" t="n">
        <v>1.8</v>
      </c>
      <c r="BD195" s="66" t="n">
        <v>7.5</v>
      </c>
      <c r="BE195" s="66" t="n">
        <v>86.8</v>
      </c>
      <c r="BF195" s="24" t="inlineStr">
        <is>
          <t>الكترولوكس</t>
        </is>
      </c>
      <c r="BG195" s="68" t="inlineStr">
        <is>
          <t>القاهرة للصناعات المغذية غسالات</t>
        </is>
      </c>
      <c r="BH195" s="68" t="inlineStr">
        <is>
          <t>1.63E+13</t>
        </is>
      </c>
      <c r="BI195" s="68" t="n"/>
      <c r="BJ195" s="68" t="n"/>
      <c r="BK195" s="68" t="n"/>
      <c r="BL195" s="68" t="n"/>
      <c r="BM195" s="68" t="n"/>
      <c r="BN195" s="68" t="n"/>
      <c r="BO195" s="68" t="n"/>
      <c r="BP195" s="68" t="n"/>
      <c r="BQ195" s="68" t="n"/>
      <c r="BR195" s="68" t="n"/>
      <c r="BS195" s="68" t="n"/>
      <c r="BT195" s="68" t="n"/>
      <c r="BU195" s="68" t="n"/>
      <c r="BV195" s="68" t="n"/>
      <c r="BW195" s="68" t="n"/>
      <c r="BX195" s="68" t="n"/>
      <c r="BY195" s="68" t="n"/>
      <c r="BZ195" s="68" t="n"/>
      <c r="CA195" s="68" t="n"/>
      <c r="CB195" s="68" t="n"/>
      <c r="CC195" s="68" t="n"/>
      <c r="CD195" s="68" t="n"/>
      <c r="CE195" s="68" t="n"/>
      <c r="CF195" s="68" t="n"/>
      <c r="CG195" s="68" t="n"/>
      <c r="CH195" s="68" t="n"/>
      <c r="CI195" s="68" t="n"/>
      <c r="CJ195" s="68" t="n"/>
      <c r="CK195" s="68" t="n"/>
      <c r="CL195" s="68" t="n"/>
      <c r="CM195" s="68" t="n"/>
      <c r="CN195" s="68" t="n"/>
      <c r="CO195" s="68" t="n"/>
      <c r="CP195" s="68" t="n"/>
      <c r="CQ195" s="68" t="n"/>
      <c r="CR195" s="68" t="n"/>
      <c r="CS195" s="68" t="n"/>
      <c r="CT195" s="68" t="n"/>
      <c r="CU195" s="68" t="n"/>
      <c r="CV195" s="68" t="n"/>
    </row>
    <row r="196" ht="31.5" customFormat="1" customHeight="1" s="69">
      <c r="A196" s="56" t="n">
        <v>2021</v>
      </c>
      <c r="B196" s="57" t="n">
        <v>2</v>
      </c>
      <c r="C196" s="454" t="n"/>
      <c r="D196" s="57" t="n"/>
      <c r="E196" s="57" t="n"/>
      <c r="F196" s="58" t="n"/>
      <c r="G196" s="59" t="n"/>
      <c r="H196" s="59" t="n"/>
      <c r="I196" s="59" t="n"/>
      <c r="J196" s="59" t="n"/>
      <c r="K196" s="153" t="n"/>
      <c r="L196" s="154" t="n"/>
      <c r="M196" s="155" t="n"/>
      <c r="N196" s="94" t="n"/>
      <c r="O196" s="94" t="n"/>
      <c r="P196" s="94" t="n"/>
      <c r="Q196" s="94" t="n"/>
      <c r="R196" s="94" t="n"/>
      <c r="S196" s="60" t="n"/>
      <c r="T196" s="60" t="n"/>
      <c r="U196" s="94" t="n"/>
      <c r="V196" s="94" t="n"/>
      <c r="W196" s="94" t="n"/>
      <c r="X196" s="94" t="n"/>
      <c r="Y196" s="94" t="n"/>
      <c r="Z196" s="60" t="n"/>
      <c r="AA196" s="60" t="n"/>
      <c r="AB196" s="94" t="n"/>
      <c r="AC196" s="94" t="n"/>
      <c r="AD196" s="94" t="n"/>
      <c r="AE196" s="94" t="n"/>
      <c r="AF196" s="94" t="n"/>
      <c r="AG196" s="60" t="n"/>
      <c r="AH196" s="60" t="n"/>
      <c r="AI196" s="61" t="n"/>
      <c r="AJ196" s="62" t="n"/>
      <c r="AK196" s="63" t="n"/>
      <c r="AL196" s="60" t="n"/>
      <c r="AM196" s="60" t="n"/>
      <c r="AN196" s="64" t="n"/>
      <c r="AO196" s="64" t="n"/>
      <c r="AP196" s="64" t="n"/>
      <c r="AQ196" s="64" t="n"/>
      <c r="AR196" s="64" t="n"/>
      <c r="AS196" s="64" t="n"/>
      <c r="AT196" s="64" t="n"/>
      <c r="AU196" s="64" t="n"/>
      <c r="AV196" s="64" t="n"/>
      <c r="AW196" s="65" t="n"/>
      <c r="AX196" s="66" t="n"/>
      <c r="AY196" s="455" t="n"/>
      <c r="AZ196" s="67" t="n"/>
      <c r="BA196" s="66" t="n">
        <v>1</v>
      </c>
      <c r="BB196" s="66" t="n">
        <v>0.2</v>
      </c>
      <c r="BC196" s="66" t="n">
        <v>22.8</v>
      </c>
      <c r="BD196" s="66" t="n">
        <v>1.7</v>
      </c>
      <c r="BE196" s="66" t="n">
        <v>238.9</v>
      </c>
      <c r="BF196" s="24" t="inlineStr">
        <is>
          <t>LG</t>
        </is>
      </c>
      <c r="BG196" s="68" t="inlineStr">
        <is>
          <t>HE</t>
        </is>
      </c>
      <c r="BH196" s="68" t="inlineStr">
        <is>
          <t>3920EZ2058A</t>
        </is>
      </c>
      <c r="BI196" s="68" t="inlineStr">
        <is>
          <t>mmf</t>
        </is>
      </c>
      <c r="BJ196" s="68" t="n"/>
      <c r="BK196" s="68" t="n"/>
      <c r="BL196" s="68" t="n"/>
      <c r="BM196" s="68" t="n"/>
      <c r="BN196" s="68" t="n"/>
      <c r="BO196" s="68" t="n"/>
      <c r="BP196" s="68" t="n"/>
      <c r="BQ196" s="68" t="n"/>
      <c r="BR196" s="68" t="n"/>
      <c r="BS196" s="68" t="n"/>
      <c r="BT196" s="68" t="n"/>
      <c r="BU196" s="68" t="n"/>
      <c r="BV196" s="68" t="n"/>
      <c r="BW196" s="68" t="n"/>
      <c r="BX196" s="68" t="n"/>
      <c r="BY196" s="68" t="n"/>
      <c r="BZ196" s="68" t="n"/>
      <c r="CA196" s="68" t="n"/>
      <c r="CB196" s="68" t="n"/>
      <c r="CC196" s="68" t="n"/>
      <c r="CD196" s="68" t="n"/>
      <c r="CE196" s="68" t="n"/>
      <c r="CF196" s="68" t="n"/>
      <c r="CG196" s="68" t="n"/>
      <c r="CH196" s="68" t="n"/>
      <c r="CI196" s="68" t="n"/>
      <c r="CJ196" s="68" t="n"/>
      <c r="CK196" s="68" t="n"/>
      <c r="CL196" s="68" t="n"/>
      <c r="CM196" s="68" t="n"/>
      <c r="CN196" s="68" t="n"/>
      <c r="CO196" s="68" t="n"/>
      <c r="CP196" s="68" t="n"/>
      <c r="CQ196" s="68" t="n"/>
      <c r="CR196" s="68" t="n"/>
      <c r="CS196" s="68" t="n"/>
      <c r="CT196" s="68" t="n"/>
      <c r="CU196" s="68" t="n"/>
      <c r="CV196" s="68" t="n"/>
    </row>
    <row r="197" ht="31.5" customFormat="1" customHeight="1" s="69">
      <c r="A197" s="56" t="n">
        <v>2021</v>
      </c>
      <c r="B197" s="57" t="n">
        <v>2</v>
      </c>
      <c r="C197" s="454" t="n"/>
      <c r="D197" s="57" t="n"/>
      <c r="E197" s="57" t="n"/>
      <c r="F197" s="58" t="n"/>
      <c r="G197" s="59" t="n"/>
      <c r="H197" s="59" t="n"/>
      <c r="I197" s="59" t="n"/>
      <c r="J197" s="59" t="n"/>
      <c r="K197" s="153" t="n"/>
      <c r="L197" s="154" t="n"/>
      <c r="M197" s="155" t="n"/>
      <c r="N197" s="94" t="n"/>
      <c r="O197" s="94" t="n"/>
      <c r="P197" s="94" t="n"/>
      <c r="Q197" s="94" t="n"/>
      <c r="R197" s="94" t="n"/>
      <c r="S197" s="60" t="n"/>
      <c r="T197" s="60" t="n"/>
      <c r="U197" s="94" t="n"/>
      <c r="V197" s="94" t="n"/>
      <c r="W197" s="94" t="n"/>
      <c r="X197" s="94" t="n"/>
      <c r="Y197" s="94" t="n"/>
      <c r="Z197" s="60" t="n"/>
      <c r="AA197" s="60" t="n"/>
      <c r="AB197" s="94" t="n"/>
      <c r="AC197" s="94" t="n"/>
      <c r="AD197" s="94" t="n"/>
      <c r="AE197" s="94" t="n"/>
      <c r="AF197" s="94" t="n"/>
      <c r="AG197" s="60" t="n"/>
      <c r="AH197" s="60" t="n"/>
      <c r="AI197" s="61" t="n"/>
      <c r="AJ197" s="62" t="n"/>
      <c r="AK197" s="63" t="n"/>
      <c r="AL197" s="60" t="n"/>
      <c r="AM197" s="60" t="n"/>
      <c r="AN197" s="64" t="n"/>
      <c r="AO197" s="64" t="n"/>
      <c r="AP197" s="64" t="n"/>
      <c r="AQ197" s="64" t="n"/>
      <c r="AR197" s="64" t="n"/>
      <c r="AS197" s="64" t="n"/>
      <c r="AT197" s="64" t="n"/>
      <c r="AU197" s="64" t="n"/>
      <c r="AV197" s="64" t="n"/>
      <c r="AW197" s="65" t="n"/>
      <c r="AX197" s="66" t="n"/>
      <c r="AY197" s="455" t="n"/>
      <c r="AZ197" s="67" t="n"/>
      <c r="BA197" s="66" t="n">
        <v>1</v>
      </c>
      <c r="BB197" s="66" t="n">
        <v>0.4</v>
      </c>
      <c r="BC197" s="66" t="n">
        <v>42.4</v>
      </c>
      <c r="BD197" s="66" t="n">
        <v>1</v>
      </c>
      <c r="BE197" s="66" t="n">
        <v>123</v>
      </c>
      <c r="BF197" s="24" t="inlineStr">
        <is>
          <t>LG</t>
        </is>
      </c>
      <c r="BG197" s="68" t="inlineStr">
        <is>
          <t>HE</t>
        </is>
      </c>
      <c r="BH197" s="68" t="inlineStr">
        <is>
          <t>3920FZ3114C</t>
        </is>
      </c>
      <c r="BI197" s="68" t="inlineStr">
        <is>
          <t>mmf</t>
        </is>
      </c>
      <c r="BJ197" s="68" t="n"/>
      <c r="BK197" s="68" t="n"/>
      <c r="BL197" s="68" t="n"/>
      <c r="BM197" s="68" t="n"/>
      <c r="BN197" s="68" t="n"/>
      <c r="BO197" s="68" t="n"/>
      <c r="BP197" s="68" t="n"/>
      <c r="BQ197" s="68" t="n"/>
      <c r="BR197" s="68" t="n"/>
      <c r="BS197" s="68" t="n"/>
      <c r="BT197" s="68" t="n"/>
      <c r="BU197" s="68" t="n"/>
      <c r="BV197" s="68" t="n"/>
      <c r="BW197" s="68" t="n"/>
      <c r="BX197" s="68" t="n"/>
      <c r="BY197" s="68" t="n"/>
      <c r="BZ197" s="68" t="n"/>
      <c r="CA197" s="68" t="n"/>
      <c r="CB197" s="68" t="n"/>
      <c r="CC197" s="68" t="n"/>
      <c r="CD197" s="68" t="n"/>
      <c r="CE197" s="68" t="n"/>
      <c r="CF197" s="68" t="n"/>
      <c r="CG197" s="68" t="n"/>
      <c r="CH197" s="68" t="n"/>
      <c r="CI197" s="68" t="n"/>
      <c r="CJ197" s="68" t="n"/>
      <c r="CK197" s="68" t="n"/>
      <c r="CL197" s="68" t="n"/>
      <c r="CM197" s="68" t="n"/>
      <c r="CN197" s="68" t="n"/>
      <c r="CO197" s="68" t="n"/>
      <c r="CP197" s="68" t="n"/>
      <c r="CQ197" s="68" t="n"/>
      <c r="CR197" s="68" t="n"/>
      <c r="CS197" s="68" t="n"/>
      <c r="CT197" s="68" t="n"/>
      <c r="CU197" s="68" t="n"/>
      <c r="CV197" s="68" t="n"/>
    </row>
    <row r="198" ht="31.5" customFormat="1" customHeight="1" s="69">
      <c r="A198" s="56" t="n">
        <v>2021</v>
      </c>
      <c r="B198" s="57" t="n">
        <v>2</v>
      </c>
      <c r="C198" s="454" t="n"/>
      <c r="D198" s="57" t="n"/>
      <c r="E198" s="57" t="n"/>
      <c r="F198" s="58" t="n"/>
      <c r="G198" s="59" t="n"/>
      <c r="H198" s="59" t="n"/>
      <c r="I198" s="59" t="n"/>
      <c r="J198" s="59" t="n"/>
      <c r="K198" s="153" t="n"/>
      <c r="L198" s="154" t="n"/>
      <c r="M198" s="155" t="n"/>
      <c r="N198" s="94" t="n"/>
      <c r="O198" s="94" t="n"/>
      <c r="P198" s="94" t="n"/>
      <c r="Q198" s="94" t="n"/>
      <c r="R198" s="94" t="n"/>
      <c r="S198" s="60" t="n"/>
      <c r="T198" s="60" t="n"/>
      <c r="U198" s="94" t="n"/>
      <c r="V198" s="94" t="n"/>
      <c r="W198" s="94" t="n"/>
      <c r="X198" s="94" t="n"/>
      <c r="Y198" s="94" t="n"/>
      <c r="Z198" s="60" t="n"/>
      <c r="AA198" s="60" t="n"/>
      <c r="AB198" s="94" t="n"/>
      <c r="AC198" s="94" t="n"/>
      <c r="AD198" s="94" t="n"/>
      <c r="AE198" s="94" t="n"/>
      <c r="AF198" s="94" t="n"/>
      <c r="AG198" s="60" t="n"/>
      <c r="AH198" s="60" t="n"/>
      <c r="AI198" s="61" t="n"/>
      <c r="AJ198" s="62" t="n"/>
      <c r="AK198" s="63" t="n"/>
      <c r="AL198" s="60" t="n"/>
      <c r="AM198" s="60" t="n"/>
      <c r="AN198" s="64" t="n"/>
      <c r="AO198" s="64" t="n"/>
      <c r="AP198" s="64" t="n"/>
      <c r="AQ198" s="64" t="n"/>
      <c r="AR198" s="64" t="n"/>
      <c r="AS198" s="64" t="n"/>
      <c r="AT198" s="64" t="n"/>
      <c r="AU198" s="64" t="n"/>
      <c r="AV198" s="64" t="n"/>
      <c r="AW198" s="65" t="n"/>
      <c r="AX198" s="66" t="n"/>
      <c r="AY198" s="455" t="n"/>
      <c r="AZ198" s="67" t="n"/>
      <c r="BA198" s="66" t="n"/>
      <c r="BB198" s="66" t="n">
        <v>8</v>
      </c>
      <c r="BC198" s="66" t="n">
        <v>8</v>
      </c>
      <c r="BD198" s="66" t="n">
        <v>0.1</v>
      </c>
      <c r="BE198" s="66" t="n">
        <v>0.1</v>
      </c>
      <c r="BF198" s="24" t="inlineStr">
        <is>
          <t>اطلانتيك</t>
        </is>
      </c>
      <c r="BG198" s="68" t="inlineStr">
        <is>
          <t>اطلانتيك</t>
        </is>
      </c>
      <c r="BH198" s="68" t="n"/>
      <c r="BI198" s="68" t="n"/>
      <c r="BJ198" s="68" t="n"/>
      <c r="BK198" s="68" t="n"/>
      <c r="BL198" s="68" t="n"/>
      <c r="BM198" s="68" t="n"/>
      <c r="BN198" s="68" t="n"/>
      <c r="BO198" s="68" t="n"/>
      <c r="BP198" s="68" t="n"/>
      <c r="BQ198" s="68" t="n"/>
      <c r="BR198" s="68" t="n"/>
      <c r="BS198" s="68" t="n"/>
      <c r="BT198" s="68" t="n"/>
      <c r="BU198" s="68" t="n"/>
      <c r="BV198" s="68" t="n"/>
      <c r="BW198" s="68" t="n"/>
      <c r="BX198" s="68" t="n"/>
      <c r="BY198" s="68" t="n"/>
      <c r="BZ198" s="68" t="n"/>
      <c r="CA198" s="68" t="n"/>
      <c r="CB198" s="68" t="n"/>
      <c r="CC198" s="68" t="n"/>
      <c r="CD198" s="68" t="n"/>
      <c r="CE198" s="68" t="n"/>
      <c r="CF198" s="68" t="n"/>
      <c r="CG198" s="68" t="n"/>
      <c r="CH198" s="68" t="n"/>
      <c r="CI198" s="68" t="n"/>
      <c r="CJ198" s="68" t="n"/>
      <c r="CK198" s="68" t="n"/>
      <c r="CL198" s="68" t="n"/>
      <c r="CM198" s="68" t="n"/>
      <c r="CN198" s="68" t="n"/>
      <c r="CO198" s="68" t="n"/>
      <c r="CP198" s="68" t="n"/>
      <c r="CQ198" s="68" t="n"/>
      <c r="CR198" s="68" t="n"/>
      <c r="CS198" s="68" t="n"/>
      <c r="CT198" s="68" t="n"/>
      <c r="CU198" s="68" t="n"/>
      <c r="CV198" s="68" t="n"/>
    </row>
    <row r="199" ht="31.5" customFormat="1" customHeight="1" s="69">
      <c r="A199" s="56" t="n">
        <v>2021</v>
      </c>
      <c r="B199" s="57" t="n">
        <v>2</v>
      </c>
      <c r="C199" s="454" t="n"/>
      <c r="D199" s="57" t="n"/>
      <c r="E199" s="57" t="n"/>
      <c r="F199" s="58" t="n"/>
      <c r="G199" s="59" t="n"/>
      <c r="H199" s="59" t="n"/>
      <c r="I199" s="59" t="n"/>
      <c r="J199" s="59" t="n"/>
      <c r="K199" s="153" t="n"/>
      <c r="L199" s="154" t="n"/>
      <c r="M199" s="155" t="n"/>
      <c r="N199" s="94" t="n"/>
      <c r="O199" s="94" t="n"/>
      <c r="P199" s="94" t="n"/>
      <c r="Q199" s="94" t="n"/>
      <c r="R199" s="94" t="n"/>
      <c r="S199" s="60" t="n"/>
      <c r="T199" s="60" t="n"/>
      <c r="U199" s="94" t="n"/>
      <c r="V199" s="94" t="n"/>
      <c r="W199" s="94" t="n"/>
      <c r="X199" s="94" t="n"/>
      <c r="Y199" s="94" t="n"/>
      <c r="Z199" s="60" t="n"/>
      <c r="AA199" s="60" t="n"/>
      <c r="AB199" s="94" t="n"/>
      <c r="AC199" s="94" t="n"/>
      <c r="AD199" s="94" t="n"/>
      <c r="AE199" s="94" t="n"/>
      <c r="AF199" s="94" t="n"/>
      <c r="AG199" s="60" t="n"/>
      <c r="AH199" s="60" t="n"/>
      <c r="AI199" s="61" t="n"/>
      <c r="AJ199" s="62" t="n"/>
      <c r="AK199" s="63" t="n"/>
      <c r="AL199" s="60" t="n"/>
      <c r="AM199" s="60" t="n"/>
      <c r="AN199" s="64" t="n"/>
      <c r="AO199" s="64" t="n"/>
      <c r="AP199" s="64" t="n"/>
      <c r="AQ199" s="64" t="n"/>
      <c r="AR199" s="64" t="n"/>
      <c r="AS199" s="64" t="n"/>
      <c r="AT199" s="64" t="n"/>
      <c r="AU199" s="64" t="n"/>
      <c r="AV199" s="64" t="n"/>
      <c r="AW199" s="65" t="n"/>
      <c r="AX199" s="66" t="n"/>
      <c r="AY199" s="455" t="n"/>
      <c r="AZ199" s="67" t="n"/>
      <c r="BA199" s="66" t="n">
        <v>1</v>
      </c>
      <c r="BB199" s="66" t="n">
        <v>0.1</v>
      </c>
      <c r="BC199" s="66" t="n">
        <v>4.8</v>
      </c>
      <c r="BD199" s="66" t="n">
        <v>1.3</v>
      </c>
      <c r="BE199" s="66" t="n">
        <v>70.09999999999999</v>
      </c>
      <c r="BF199" s="24" t="inlineStr">
        <is>
          <t>الكترولوكس</t>
        </is>
      </c>
      <c r="BG199" s="68" t="inlineStr">
        <is>
          <t>القاهرة للصناعات المغذية سخانات</t>
        </is>
      </c>
      <c r="BH199" s="68" t="inlineStr">
        <is>
          <t>A15289901</t>
        </is>
      </c>
      <c r="BI199" s="68" t="n"/>
      <c r="BJ199" s="68" t="n"/>
      <c r="BK199" s="68" t="n"/>
      <c r="BL199" s="68" t="n"/>
      <c r="BM199" s="68" t="n"/>
      <c r="BN199" s="68" t="n"/>
      <c r="BO199" s="68" t="n"/>
      <c r="BP199" s="68" t="n"/>
      <c r="BQ199" s="68" t="n"/>
      <c r="BR199" s="68" t="n"/>
      <c r="BS199" s="68" t="n"/>
      <c r="BT199" s="68" t="n"/>
      <c r="BU199" s="68" t="n"/>
      <c r="BV199" s="68" t="n"/>
      <c r="BW199" s="68" t="n"/>
      <c r="BX199" s="68" t="n"/>
      <c r="BY199" s="68" t="n"/>
      <c r="BZ199" s="68" t="n"/>
      <c r="CA199" s="68" t="n"/>
      <c r="CB199" s="68" t="n"/>
      <c r="CC199" s="68" t="n"/>
      <c r="CD199" s="68" t="n"/>
      <c r="CE199" s="68" t="n"/>
      <c r="CF199" s="68" t="n"/>
      <c r="CG199" s="68" t="n"/>
      <c r="CH199" s="68" t="n"/>
      <c r="CI199" s="68" t="n"/>
      <c r="CJ199" s="68" t="n"/>
      <c r="CK199" s="68" t="n"/>
      <c r="CL199" s="68" t="n"/>
      <c r="CM199" s="68" t="n"/>
      <c r="CN199" s="68" t="n"/>
      <c r="CO199" s="68" t="n"/>
      <c r="CP199" s="68" t="n"/>
      <c r="CQ199" s="68" t="n"/>
      <c r="CR199" s="68" t="n"/>
      <c r="CS199" s="68" t="n"/>
      <c r="CT199" s="68" t="n"/>
      <c r="CU199" s="68" t="n"/>
      <c r="CV199" s="68" t="n"/>
    </row>
    <row r="200" ht="31.5" customFormat="1" customHeight="1" s="69">
      <c r="A200" s="56" t="n">
        <v>2021</v>
      </c>
      <c r="B200" s="57" t="n">
        <v>2</v>
      </c>
      <c r="C200" s="454" t="n"/>
      <c r="D200" s="57" t="n"/>
      <c r="E200" s="57" t="n"/>
      <c r="F200" s="58" t="n"/>
      <c r="G200" s="59" t="n"/>
      <c r="H200" s="59" t="n"/>
      <c r="I200" s="59" t="n"/>
      <c r="J200" s="59" t="n"/>
      <c r="K200" s="153" t="n"/>
      <c r="L200" s="154" t="n"/>
      <c r="M200" s="155" t="n"/>
      <c r="N200" s="94" t="n"/>
      <c r="O200" s="94" t="n"/>
      <c r="P200" s="94" t="n"/>
      <c r="Q200" s="94" t="n"/>
      <c r="R200" s="94" t="n"/>
      <c r="S200" s="60" t="n"/>
      <c r="T200" s="60" t="n"/>
      <c r="U200" s="94" t="n"/>
      <c r="V200" s="94" t="n"/>
      <c r="W200" s="94" t="n"/>
      <c r="X200" s="94" t="n"/>
      <c r="Y200" s="94" t="n"/>
      <c r="Z200" s="60" t="n"/>
      <c r="AA200" s="60" t="n"/>
      <c r="AB200" s="94" t="n"/>
      <c r="AC200" s="94" t="n"/>
      <c r="AD200" s="94" t="n"/>
      <c r="AE200" s="94" t="n"/>
      <c r="AF200" s="94" t="n"/>
      <c r="AG200" s="60" t="n"/>
      <c r="AH200" s="60" t="n"/>
      <c r="AI200" s="61" t="n"/>
      <c r="AJ200" s="62" t="n"/>
      <c r="AK200" s="63" t="n"/>
      <c r="AL200" s="60" t="n"/>
      <c r="AM200" s="60" t="n"/>
      <c r="AN200" s="64" t="n"/>
      <c r="AO200" s="64" t="n"/>
      <c r="AP200" s="64" t="n"/>
      <c r="AQ200" s="64" t="n"/>
      <c r="AR200" s="64" t="n"/>
      <c r="AS200" s="64" t="n"/>
      <c r="AT200" s="64" t="n"/>
      <c r="AU200" s="64" t="n"/>
      <c r="AV200" s="64" t="n"/>
      <c r="AW200" s="65" t="n"/>
      <c r="AX200" s="66" t="n"/>
      <c r="AY200" s="455" t="n"/>
      <c r="AZ200" s="67" t="n"/>
      <c r="BA200" s="66" t="n"/>
      <c r="BB200" s="66" t="n">
        <v>0.3</v>
      </c>
      <c r="BC200" s="66" t="n">
        <v>0.3</v>
      </c>
      <c r="BD200" s="66" t="n">
        <v>5.9</v>
      </c>
      <c r="BE200" s="66" t="n">
        <v>5.9</v>
      </c>
      <c r="BF200" s="24" t="inlineStr">
        <is>
          <t>اطلانتيك</t>
        </is>
      </c>
      <c r="BG200" s="68" t="inlineStr">
        <is>
          <t>اطلانتيك</t>
        </is>
      </c>
      <c r="BH200" s="68" t="n"/>
      <c r="BI200" s="68" t="n"/>
      <c r="BJ200" s="68" t="n"/>
      <c r="BK200" s="68" t="n"/>
      <c r="BL200" s="68" t="n"/>
      <c r="BM200" s="68" t="n"/>
      <c r="BN200" s="68" t="n"/>
      <c r="BO200" s="68" t="n"/>
      <c r="BP200" s="68" t="n"/>
      <c r="BQ200" s="68" t="n"/>
      <c r="BR200" s="68" t="n"/>
      <c r="BS200" s="68" t="n"/>
      <c r="BT200" s="68" t="n"/>
      <c r="BU200" s="68" t="n"/>
      <c r="BV200" s="68" t="n"/>
      <c r="BW200" s="68" t="n"/>
      <c r="BX200" s="68" t="n"/>
      <c r="BY200" s="68" t="n"/>
      <c r="BZ200" s="68" t="n"/>
      <c r="CA200" s="68" t="n"/>
      <c r="CB200" s="68" t="n"/>
      <c r="CC200" s="68" t="n"/>
      <c r="CD200" s="68" t="n"/>
      <c r="CE200" s="68" t="n"/>
      <c r="CF200" s="68" t="n"/>
      <c r="CG200" s="68" t="n"/>
      <c r="CH200" s="68" t="n"/>
      <c r="CI200" s="68" t="n"/>
      <c r="CJ200" s="68" t="n"/>
      <c r="CK200" s="68" t="n"/>
      <c r="CL200" s="68" t="n"/>
      <c r="CM200" s="68" t="n"/>
      <c r="CN200" s="68" t="n"/>
      <c r="CO200" s="68" t="n"/>
      <c r="CP200" s="68" t="n"/>
      <c r="CQ200" s="68" t="n"/>
      <c r="CR200" s="68" t="n"/>
      <c r="CS200" s="68" t="n"/>
      <c r="CT200" s="68" t="n"/>
      <c r="CU200" s="68" t="n"/>
      <c r="CV200" s="68" t="n"/>
    </row>
    <row r="201" ht="31.5" customFormat="1" customHeight="1" s="69">
      <c r="A201" s="56" t="n">
        <v>2021</v>
      </c>
      <c r="B201" s="57" t="n">
        <v>2</v>
      </c>
      <c r="C201" s="454" t="n"/>
      <c r="D201" s="57" t="n"/>
      <c r="E201" s="57" t="n"/>
      <c r="F201" s="58" t="n"/>
      <c r="G201" s="59" t="n"/>
      <c r="H201" s="59" t="n"/>
      <c r="I201" s="59" t="n"/>
      <c r="J201" s="59" t="n"/>
      <c r="K201" s="153" t="n"/>
      <c r="L201" s="154" t="n"/>
      <c r="M201" s="155" t="n"/>
      <c r="N201" s="94" t="n"/>
      <c r="O201" s="94" t="n"/>
      <c r="P201" s="94" t="n"/>
      <c r="Q201" s="94" t="n"/>
      <c r="R201" s="94" t="n"/>
      <c r="S201" s="60" t="n"/>
      <c r="T201" s="60" t="n"/>
      <c r="U201" s="94" t="n"/>
      <c r="V201" s="94" t="n"/>
      <c r="W201" s="94" t="n"/>
      <c r="X201" s="94" t="n"/>
      <c r="Y201" s="94" t="n"/>
      <c r="Z201" s="60" t="n"/>
      <c r="AA201" s="60" t="n"/>
      <c r="AB201" s="94" t="n"/>
      <c r="AC201" s="94" t="n"/>
      <c r="AD201" s="94" t="n"/>
      <c r="AE201" s="94" t="n"/>
      <c r="AF201" s="94" t="n"/>
      <c r="AG201" s="60" t="n"/>
      <c r="AH201" s="60" t="n"/>
      <c r="AI201" s="61" t="n"/>
      <c r="AJ201" s="62" t="n"/>
      <c r="AK201" s="63" t="n"/>
      <c r="AL201" s="60" t="n"/>
      <c r="AM201" s="60" t="n"/>
      <c r="AN201" s="64" t="n"/>
      <c r="AO201" s="64" t="n"/>
      <c r="AP201" s="64" t="n"/>
      <c r="AQ201" s="64" t="n"/>
      <c r="AR201" s="64" t="n"/>
      <c r="AS201" s="64" t="n"/>
      <c r="AT201" s="64" t="n"/>
      <c r="AU201" s="64" t="n"/>
      <c r="AV201" s="64" t="n"/>
      <c r="AW201" s="65" t="n"/>
      <c r="AX201" s="66" t="n"/>
      <c r="AY201" s="455" t="n"/>
      <c r="AZ201" s="67" t="n"/>
      <c r="BA201" s="66" t="n">
        <v>1</v>
      </c>
      <c r="BB201" s="66" t="n">
        <v>0</v>
      </c>
      <c r="BC201" s="66" t="n">
        <v>5.4</v>
      </c>
      <c r="BD201" s="66" t="n">
        <v>1.5</v>
      </c>
      <c r="BE201" s="66" t="n">
        <v>251.7</v>
      </c>
      <c r="BF201" s="24" t="inlineStr">
        <is>
          <t>الكترولوكس</t>
        </is>
      </c>
      <c r="BG201" s="68" t="inlineStr">
        <is>
          <t>القاهرة للصناعات المغذية بوتاجازات</t>
        </is>
      </c>
      <c r="BH201" s="68" t="inlineStr">
        <is>
          <t>808902001</t>
        </is>
      </c>
      <c r="BI201" s="68" t="n"/>
      <c r="BJ201" s="68" t="n"/>
      <c r="BK201" s="68" t="n"/>
      <c r="BL201" s="68" t="n"/>
      <c r="BM201" s="68" t="n"/>
      <c r="BN201" s="68" t="n"/>
      <c r="BO201" s="68" t="n"/>
      <c r="BP201" s="68" t="n"/>
      <c r="BQ201" s="68" t="n"/>
      <c r="BR201" s="68" t="n"/>
      <c r="BS201" s="68" t="n"/>
      <c r="BT201" s="68" t="n"/>
      <c r="BU201" s="68" t="n"/>
      <c r="BV201" s="68" t="n"/>
      <c r="BW201" s="68" t="n"/>
      <c r="BX201" s="68" t="n"/>
      <c r="BY201" s="68" t="n"/>
      <c r="BZ201" s="68" t="n"/>
      <c r="CA201" s="68" t="n"/>
      <c r="CB201" s="68" t="n"/>
      <c r="CC201" s="68" t="n"/>
      <c r="CD201" s="68" t="n"/>
      <c r="CE201" s="68" t="n"/>
      <c r="CF201" s="68" t="n"/>
      <c r="CG201" s="68" t="n"/>
      <c r="CH201" s="68" t="n"/>
      <c r="CI201" s="68" t="n"/>
      <c r="CJ201" s="68" t="n"/>
      <c r="CK201" s="68" t="n"/>
      <c r="CL201" s="68" t="n"/>
      <c r="CM201" s="68" t="n"/>
      <c r="CN201" s="68" t="n"/>
      <c r="CO201" s="68" t="n"/>
      <c r="CP201" s="68" t="n"/>
      <c r="CQ201" s="68" t="n"/>
      <c r="CR201" s="68" t="n"/>
      <c r="CS201" s="68" t="n"/>
      <c r="CT201" s="68" t="n"/>
      <c r="CU201" s="68" t="n"/>
      <c r="CV201" s="68" t="n"/>
    </row>
    <row r="202" ht="31.5" customFormat="1" customHeight="1" s="69">
      <c r="A202" s="56" t="n">
        <v>2021</v>
      </c>
      <c r="B202" s="57" t="n">
        <v>2</v>
      </c>
      <c r="C202" s="454" t="n"/>
      <c r="D202" s="57" t="n"/>
      <c r="E202" s="57" t="n"/>
      <c r="F202" s="58" t="n"/>
      <c r="G202" s="59" t="n"/>
      <c r="H202" s="59" t="n"/>
      <c r="I202" s="59" t="n"/>
      <c r="J202" s="59" t="n"/>
      <c r="K202" s="153" t="n"/>
      <c r="L202" s="154" t="n"/>
      <c r="M202" s="155" t="n"/>
      <c r="N202" s="94" t="n"/>
      <c r="O202" s="94" t="n"/>
      <c r="P202" s="94" t="n"/>
      <c r="Q202" s="94" t="n"/>
      <c r="R202" s="94" t="n"/>
      <c r="S202" s="60" t="n"/>
      <c r="T202" s="60" t="n"/>
      <c r="U202" s="94" t="n"/>
      <c r="V202" s="94" t="n"/>
      <c r="W202" s="94" t="n"/>
      <c r="X202" s="94" t="n"/>
      <c r="Y202" s="94" t="n"/>
      <c r="Z202" s="60" t="n"/>
      <c r="AA202" s="60" t="n"/>
      <c r="AB202" s="94" t="n"/>
      <c r="AC202" s="94" t="n"/>
      <c r="AD202" s="94" t="n"/>
      <c r="AE202" s="94" t="n"/>
      <c r="AF202" s="94" t="n"/>
      <c r="AG202" s="60" t="n"/>
      <c r="AH202" s="60" t="n"/>
      <c r="AI202" s="61" t="n"/>
      <c r="AJ202" s="62" t="n"/>
      <c r="AK202" s="63" t="n"/>
      <c r="AL202" s="60" t="n"/>
      <c r="AM202" s="60" t="n"/>
      <c r="AN202" s="64" t="n"/>
      <c r="AO202" s="64" t="n"/>
      <c r="AP202" s="64" t="n"/>
      <c r="AQ202" s="64" t="n"/>
      <c r="AR202" s="64" t="n"/>
      <c r="AS202" s="64" t="n"/>
      <c r="AT202" s="64" t="n"/>
      <c r="AU202" s="64" t="n"/>
      <c r="AV202" s="64" t="n"/>
      <c r="AW202" s="65" t="n"/>
      <c r="AX202" s="66" t="n"/>
      <c r="AY202" s="455" t="n"/>
      <c r="AZ202" s="67" t="n"/>
      <c r="BA202" s="66" t="n">
        <v>1</v>
      </c>
      <c r="BB202" s="66" t="n">
        <v>0</v>
      </c>
      <c r="BC202" s="66" t="n">
        <v>5.4</v>
      </c>
      <c r="BD202" s="66" t="n">
        <v>1.1</v>
      </c>
      <c r="BE202" s="66" t="n">
        <v>254.4</v>
      </c>
      <c r="BF202" s="24" t="inlineStr">
        <is>
          <t>الكترولوكس</t>
        </is>
      </c>
      <c r="BG202" s="68" t="inlineStr">
        <is>
          <t>القاهرة للصناعات المغذية بوتاجازات</t>
        </is>
      </c>
      <c r="BH202" s="68" t="inlineStr">
        <is>
          <t>808901901</t>
        </is>
      </c>
      <c r="BI202" s="68" t="n"/>
      <c r="BJ202" s="68" t="n"/>
      <c r="BK202" s="68" t="n"/>
      <c r="BL202" s="68" t="n"/>
      <c r="BM202" s="68" t="n"/>
      <c r="BN202" s="68" t="n"/>
      <c r="BO202" s="68" t="n"/>
      <c r="BP202" s="68" t="n"/>
      <c r="BQ202" s="68" t="n"/>
      <c r="BR202" s="68" t="n"/>
      <c r="BS202" s="68" t="n"/>
      <c r="BT202" s="68" t="n"/>
      <c r="BU202" s="68" t="n"/>
      <c r="BV202" s="68" t="n"/>
      <c r="BW202" s="68" t="n"/>
      <c r="BX202" s="68" t="n"/>
      <c r="BY202" s="68" t="n"/>
      <c r="BZ202" s="68" t="n"/>
      <c r="CA202" s="68" t="n"/>
      <c r="CB202" s="68" t="n"/>
      <c r="CC202" s="68" t="n"/>
      <c r="CD202" s="68" t="n"/>
      <c r="CE202" s="68" t="n"/>
      <c r="CF202" s="68" t="n"/>
      <c r="CG202" s="68" t="n"/>
      <c r="CH202" s="68" t="n"/>
      <c r="CI202" s="68" t="n"/>
      <c r="CJ202" s="68" t="n"/>
      <c r="CK202" s="68" t="n"/>
      <c r="CL202" s="68" t="n"/>
      <c r="CM202" s="68" t="n"/>
      <c r="CN202" s="68" t="n"/>
      <c r="CO202" s="68" t="n"/>
      <c r="CP202" s="68" t="n"/>
      <c r="CQ202" s="68" t="n"/>
      <c r="CR202" s="68" t="n"/>
      <c r="CS202" s="68" t="n"/>
      <c r="CT202" s="68" t="n"/>
      <c r="CU202" s="68" t="n"/>
      <c r="CV202" s="68" t="n"/>
    </row>
    <row r="203" ht="31.5" customFormat="1" customHeight="1" s="69">
      <c r="A203" s="56" t="n">
        <v>2021</v>
      </c>
      <c r="B203" s="57" t="n">
        <v>2</v>
      </c>
      <c r="C203" s="454" t="n"/>
      <c r="D203" s="57" t="n"/>
      <c r="E203" s="57" t="n"/>
      <c r="F203" s="58" t="n"/>
      <c r="G203" s="59" t="n"/>
      <c r="H203" s="59" t="n"/>
      <c r="I203" s="59" t="n"/>
      <c r="J203" s="59" t="n"/>
      <c r="K203" s="153" t="n"/>
      <c r="L203" s="154" t="n"/>
      <c r="M203" s="155" t="n"/>
      <c r="N203" s="94" t="n"/>
      <c r="O203" s="94" t="n"/>
      <c r="P203" s="94" t="n"/>
      <c r="Q203" s="94" t="n"/>
      <c r="R203" s="94" t="n"/>
      <c r="S203" s="60" t="n"/>
      <c r="T203" s="60" t="n"/>
      <c r="U203" s="94" t="n"/>
      <c r="V203" s="94" t="n"/>
      <c r="W203" s="94" t="n"/>
      <c r="X203" s="94" t="n"/>
      <c r="Y203" s="94" t="n"/>
      <c r="Z203" s="60" t="n"/>
      <c r="AA203" s="60" t="n"/>
      <c r="AB203" s="94" t="n"/>
      <c r="AC203" s="94" t="n"/>
      <c r="AD203" s="94" t="n"/>
      <c r="AE203" s="94" t="n"/>
      <c r="AF203" s="94" t="n"/>
      <c r="AG203" s="60" t="n"/>
      <c r="AH203" s="60" t="n"/>
      <c r="AI203" s="61" t="n"/>
      <c r="AJ203" s="62" t="n"/>
      <c r="AK203" s="63" t="n"/>
      <c r="AL203" s="60" t="n"/>
      <c r="AM203" s="60" t="n"/>
      <c r="AN203" s="64" t="n"/>
      <c r="AO203" s="64" t="n"/>
      <c r="AP203" s="64" t="n"/>
      <c r="AQ203" s="64" t="n"/>
      <c r="AR203" s="64" t="n"/>
      <c r="AS203" s="64" t="n"/>
      <c r="AT203" s="64" t="n"/>
      <c r="AU203" s="64" t="n"/>
      <c r="AV203" s="64" t="n"/>
      <c r="AW203" s="65" t="n"/>
      <c r="AX203" s="66" t="n"/>
      <c r="AY203" s="455" t="n"/>
      <c r="AZ203" s="67" t="n"/>
      <c r="BA203" s="66" t="n">
        <v>1</v>
      </c>
      <c r="BB203" s="66" t="n">
        <v>0.1</v>
      </c>
      <c r="BC203" s="66" t="n">
        <v>9</v>
      </c>
      <c r="BD203" s="66" t="n">
        <v>3.8</v>
      </c>
      <c r="BE203" s="66" t="n">
        <v>381.6</v>
      </c>
      <c r="BF203" s="24" t="inlineStr">
        <is>
          <t>الكترولوكس</t>
        </is>
      </c>
      <c r="BG203" s="68" t="inlineStr">
        <is>
          <t>القاهرة للصناعات المغذية سخانات</t>
        </is>
      </c>
      <c r="BH203" s="68" t="inlineStr">
        <is>
          <t>PHEWP0112</t>
        </is>
      </c>
      <c r="BI203" s="68" t="n"/>
      <c r="BJ203" s="68" t="n"/>
      <c r="BK203" s="68" t="n"/>
      <c r="BL203" s="68" t="n"/>
      <c r="BM203" s="68" t="n"/>
      <c r="BN203" s="68" t="n"/>
      <c r="BO203" s="68" t="n"/>
      <c r="BP203" s="68" t="n"/>
      <c r="BQ203" s="68" t="n"/>
      <c r="BR203" s="68" t="n"/>
      <c r="BS203" s="68" t="n"/>
      <c r="BT203" s="68" t="n"/>
      <c r="BU203" s="68" t="n"/>
      <c r="BV203" s="68" t="n"/>
      <c r="BW203" s="68" t="n"/>
      <c r="BX203" s="68" t="n"/>
      <c r="BY203" s="68" t="n"/>
      <c r="BZ203" s="68" t="n"/>
      <c r="CA203" s="68" t="n"/>
      <c r="CB203" s="68" t="n"/>
      <c r="CC203" s="68" t="n"/>
      <c r="CD203" s="68" t="n"/>
      <c r="CE203" s="68" t="n"/>
      <c r="CF203" s="68" t="n"/>
      <c r="CG203" s="68" t="n"/>
      <c r="CH203" s="68" t="n"/>
      <c r="CI203" s="68" t="n"/>
      <c r="CJ203" s="68" t="n"/>
      <c r="CK203" s="68" t="n"/>
      <c r="CL203" s="68" t="n"/>
      <c r="CM203" s="68" t="n"/>
      <c r="CN203" s="68" t="n"/>
      <c r="CO203" s="68" t="n"/>
      <c r="CP203" s="68" t="n"/>
      <c r="CQ203" s="68" t="n"/>
      <c r="CR203" s="68" t="n"/>
      <c r="CS203" s="68" t="n"/>
      <c r="CT203" s="68" t="n"/>
      <c r="CU203" s="68" t="n"/>
      <c r="CV203" s="68" t="n"/>
    </row>
    <row r="204" ht="31.5" customFormat="1" customHeight="1" s="69">
      <c r="A204" s="56" t="n">
        <v>2021</v>
      </c>
      <c r="B204" s="57" t="n">
        <v>2</v>
      </c>
      <c r="C204" s="454" t="n"/>
      <c r="D204" s="57" t="n"/>
      <c r="E204" s="57" t="n"/>
      <c r="F204" s="58" t="n"/>
      <c r="G204" s="59" t="n"/>
      <c r="H204" s="59" t="n"/>
      <c r="I204" s="59" t="n"/>
      <c r="J204" s="59" t="n"/>
      <c r="K204" s="153" t="n"/>
      <c r="L204" s="154" t="n"/>
      <c r="M204" s="155" t="n"/>
      <c r="N204" s="94" t="n"/>
      <c r="O204" s="94" t="n"/>
      <c r="P204" s="94" t="n"/>
      <c r="Q204" s="94" t="n"/>
      <c r="R204" s="94" t="n"/>
      <c r="S204" s="60" t="n"/>
      <c r="T204" s="60" t="n"/>
      <c r="U204" s="94" t="n"/>
      <c r="V204" s="94" t="n"/>
      <c r="W204" s="94" t="n"/>
      <c r="X204" s="94" t="n"/>
      <c r="Y204" s="94" t="n"/>
      <c r="Z204" s="60" t="n"/>
      <c r="AA204" s="60" t="n"/>
      <c r="AB204" s="94" t="n"/>
      <c r="AC204" s="94" t="n"/>
      <c r="AD204" s="94" t="n"/>
      <c r="AE204" s="94" t="n"/>
      <c r="AF204" s="94" t="n"/>
      <c r="AG204" s="60" t="n"/>
      <c r="AH204" s="60" t="n"/>
      <c r="AI204" s="61" t="n"/>
      <c r="AJ204" s="62" t="n"/>
      <c r="AK204" s="63" t="n"/>
      <c r="AL204" s="60" t="n"/>
      <c r="AM204" s="60" t="n"/>
      <c r="AN204" s="64" t="n"/>
      <c r="AO204" s="64" t="n"/>
      <c r="AP204" s="64" t="n"/>
      <c r="AQ204" s="64" t="n"/>
      <c r="AR204" s="64" t="n"/>
      <c r="AS204" s="64" t="n"/>
      <c r="AT204" s="64" t="n"/>
      <c r="AU204" s="64" t="n"/>
      <c r="AV204" s="64" t="n"/>
      <c r="AW204" s="65" t="n"/>
      <c r="AX204" s="66" t="n"/>
      <c r="AY204" s="455" t="n"/>
      <c r="AZ204" s="67" t="n"/>
      <c r="BA204" s="66" t="n">
        <v>1</v>
      </c>
      <c r="BB204" s="66" t="n">
        <v>0.1</v>
      </c>
      <c r="BC204" s="66" t="n">
        <v>13.6</v>
      </c>
      <c r="BD204" s="66" t="n">
        <v>3.2</v>
      </c>
      <c r="BE204" s="66" t="n">
        <v>426.1</v>
      </c>
      <c r="BF204" s="24" t="inlineStr">
        <is>
          <t>LG</t>
        </is>
      </c>
      <c r="BG204" s="68" t="inlineStr">
        <is>
          <t>HE</t>
        </is>
      </c>
      <c r="BH204" s="68" t="inlineStr">
        <is>
          <t>MFZ66333001</t>
        </is>
      </c>
      <c r="BI204" s="68" t="inlineStr">
        <is>
          <t>mma</t>
        </is>
      </c>
      <c r="BJ204" s="68" t="n"/>
      <c r="BK204" s="68" t="n"/>
      <c r="BL204" s="68" t="n"/>
      <c r="BM204" s="68" t="n"/>
      <c r="BN204" s="68" t="n"/>
      <c r="BO204" s="68" t="n"/>
      <c r="BP204" s="68" t="n"/>
      <c r="BQ204" s="68" t="n"/>
      <c r="BR204" s="68" t="n"/>
      <c r="BS204" s="68" t="n"/>
      <c r="BT204" s="68" t="n"/>
      <c r="BU204" s="68" t="n"/>
      <c r="BV204" s="68" t="n"/>
      <c r="BW204" s="68" t="n"/>
      <c r="BX204" s="68" t="n"/>
      <c r="BY204" s="68" t="n"/>
      <c r="BZ204" s="68" t="n"/>
      <c r="CA204" s="68" t="n"/>
      <c r="CB204" s="68" t="n"/>
      <c r="CC204" s="68" t="n"/>
      <c r="CD204" s="68" t="n"/>
      <c r="CE204" s="68" t="n"/>
      <c r="CF204" s="68" t="n"/>
      <c r="CG204" s="68" t="n"/>
      <c r="CH204" s="68" t="n"/>
      <c r="CI204" s="68" t="n"/>
      <c r="CJ204" s="68" t="n"/>
      <c r="CK204" s="68" t="n"/>
      <c r="CL204" s="68" t="n"/>
      <c r="CM204" s="68" t="n"/>
      <c r="CN204" s="68" t="n"/>
      <c r="CO204" s="68" t="n"/>
      <c r="CP204" s="68" t="n"/>
      <c r="CQ204" s="68" t="n"/>
      <c r="CR204" s="68" t="n"/>
      <c r="CS204" s="68" t="n"/>
      <c r="CT204" s="68" t="n"/>
      <c r="CU204" s="68" t="n"/>
      <c r="CV204" s="68" t="n"/>
    </row>
    <row r="205" ht="31.5" customFormat="1" customHeight="1" s="69">
      <c r="A205" s="56" t="n">
        <v>2021</v>
      </c>
      <c r="B205" s="57" t="n">
        <v>2</v>
      </c>
      <c r="C205" s="454" t="n"/>
      <c r="D205" s="57" t="n"/>
      <c r="E205" s="57" t="n"/>
      <c r="F205" s="58" t="n"/>
      <c r="G205" s="59" t="n"/>
      <c r="H205" s="59" t="n"/>
      <c r="I205" s="59" t="n"/>
      <c r="J205" s="59" t="n"/>
      <c r="K205" s="153" t="n"/>
      <c r="L205" s="154" t="n"/>
      <c r="M205" s="155" t="n"/>
      <c r="N205" s="94" t="n"/>
      <c r="O205" s="94" t="n"/>
      <c r="P205" s="94" t="n"/>
      <c r="Q205" s="94" t="n"/>
      <c r="R205" s="94" t="n"/>
      <c r="S205" s="60" t="n"/>
      <c r="T205" s="60" t="n"/>
      <c r="U205" s="94" t="n"/>
      <c r="V205" s="94" t="n"/>
      <c r="W205" s="94" t="n"/>
      <c r="X205" s="94" t="n"/>
      <c r="Y205" s="94" t="n"/>
      <c r="Z205" s="60" t="n"/>
      <c r="AA205" s="60" t="n"/>
      <c r="AB205" s="94" t="n"/>
      <c r="AC205" s="94" t="n"/>
      <c r="AD205" s="94" t="n"/>
      <c r="AE205" s="94" t="n"/>
      <c r="AF205" s="94" t="n"/>
      <c r="AG205" s="60" t="n"/>
      <c r="AH205" s="60" t="n"/>
      <c r="AI205" s="61" t="n"/>
      <c r="AJ205" s="62" t="n"/>
      <c r="AK205" s="63" t="n"/>
      <c r="AL205" s="60" t="n"/>
      <c r="AM205" s="60" t="n"/>
      <c r="AN205" s="64" t="n"/>
      <c r="AO205" s="64" t="n"/>
      <c r="AP205" s="64" t="n"/>
      <c r="AQ205" s="64" t="n"/>
      <c r="AR205" s="64" t="n"/>
      <c r="AS205" s="64" t="n"/>
      <c r="AT205" s="64" t="n"/>
      <c r="AU205" s="64" t="n"/>
      <c r="AV205" s="64" t="n"/>
      <c r="AW205" s="65" t="n"/>
      <c r="AX205" s="66" t="n"/>
      <c r="AY205" s="455" t="n"/>
      <c r="AZ205" s="67" t="n"/>
      <c r="BA205" s="66" t="n">
        <v>1</v>
      </c>
      <c r="BB205" s="66" t="n">
        <v>0.1</v>
      </c>
      <c r="BC205" s="66" t="n">
        <v>7.9</v>
      </c>
      <c r="BD205" s="66" t="n">
        <v>3.3</v>
      </c>
      <c r="BE205" s="66" t="n">
        <v>305</v>
      </c>
      <c r="BF205" s="24" t="inlineStr">
        <is>
          <t xml:space="preserve">الهندسية لانتاج الاجهزة المنزلية </t>
        </is>
      </c>
      <c r="BG205" s="68" t="inlineStr">
        <is>
          <t xml:space="preserve">الهندسية لانتاج الاجهزة المنزلية </t>
        </is>
      </c>
      <c r="BH205" s="68" t="n"/>
      <c r="BI205" s="68" t="n"/>
      <c r="BJ205" s="68" t="n"/>
      <c r="BK205" s="68" t="n"/>
      <c r="BL205" s="68" t="n"/>
      <c r="BM205" s="68" t="n"/>
      <c r="BN205" s="68" t="n"/>
      <c r="BO205" s="68" t="n"/>
      <c r="BP205" s="68" t="n"/>
      <c r="BQ205" s="68" t="n"/>
      <c r="BR205" s="68" t="n"/>
      <c r="BS205" s="68" t="n"/>
      <c r="BT205" s="68" t="n"/>
      <c r="BU205" s="68" t="n"/>
      <c r="BV205" s="68" t="n"/>
      <c r="BW205" s="68" t="n"/>
      <c r="BX205" s="68" t="n"/>
      <c r="BY205" s="68" t="n"/>
      <c r="BZ205" s="68" t="n"/>
      <c r="CA205" s="68" t="n"/>
      <c r="CB205" s="68" t="n"/>
      <c r="CC205" s="68" t="n"/>
      <c r="CD205" s="68" t="n"/>
      <c r="CE205" s="68" t="n"/>
      <c r="CF205" s="68" t="n"/>
      <c r="CG205" s="68" t="n"/>
      <c r="CH205" s="68" t="n"/>
      <c r="CI205" s="68" t="n"/>
      <c r="CJ205" s="68" t="n"/>
      <c r="CK205" s="68" t="n"/>
      <c r="CL205" s="68" t="n"/>
      <c r="CM205" s="68" t="n"/>
      <c r="CN205" s="68" t="n"/>
      <c r="CO205" s="68" t="n"/>
      <c r="CP205" s="68" t="n"/>
      <c r="CQ205" s="68" t="n"/>
      <c r="CR205" s="68" t="n"/>
      <c r="CS205" s="68" t="n"/>
      <c r="CT205" s="68" t="n"/>
      <c r="CU205" s="68" t="n"/>
      <c r="CV205" s="68" t="n"/>
    </row>
    <row r="206" ht="31.5" customFormat="1" customHeight="1" s="69">
      <c r="A206" s="56" t="n">
        <v>2021</v>
      </c>
      <c r="B206" s="57" t="n">
        <v>2</v>
      </c>
      <c r="C206" s="454" t="n"/>
      <c r="D206" s="57" t="n"/>
      <c r="E206" s="57" t="n"/>
      <c r="F206" s="58" t="n"/>
      <c r="G206" s="59" t="n"/>
      <c r="H206" s="59" t="n"/>
      <c r="I206" s="59" t="n"/>
      <c r="J206" s="59" t="n"/>
      <c r="K206" s="153" t="n"/>
      <c r="L206" s="154" t="n"/>
      <c r="M206" s="155" t="n"/>
      <c r="N206" s="94" t="n"/>
      <c r="O206" s="94" t="n"/>
      <c r="P206" s="94" t="n"/>
      <c r="Q206" s="94" t="n"/>
      <c r="R206" s="94" t="n"/>
      <c r="S206" s="60" t="n"/>
      <c r="T206" s="60" t="n"/>
      <c r="U206" s="94" t="n"/>
      <c r="V206" s="94" t="n"/>
      <c r="W206" s="94" t="n"/>
      <c r="X206" s="94" t="n"/>
      <c r="Y206" s="94" t="n"/>
      <c r="Z206" s="60" t="n"/>
      <c r="AA206" s="60" t="n"/>
      <c r="AB206" s="94" t="n"/>
      <c r="AC206" s="94" t="n"/>
      <c r="AD206" s="94" t="n"/>
      <c r="AE206" s="94" t="n"/>
      <c r="AF206" s="94" t="n"/>
      <c r="AG206" s="60" t="n"/>
      <c r="AH206" s="60" t="n"/>
      <c r="AI206" s="61" t="n"/>
      <c r="AJ206" s="62" t="n"/>
      <c r="AK206" s="63" t="n"/>
      <c r="AL206" s="60" t="n"/>
      <c r="AM206" s="60" t="n"/>
      <c r="AN206" s="64" t="n"/>
      <c r="AO206" s="64" t="n"/>
      <c r="AP206" s="64" t="n"/>
      <c r="AQ206" s="64" t="n"/>
      <c r="AR206" s="64" t="n"/>
      <c r="AS206" s="64" t="n"/>
      <c r="AT206" s="64" t="n"/>
      <c r="AU206" s="64" t="n"/>
      <c r="AV206" s="64" t="n"/>
      <c r="AW206" s="65" t="n"/>
      <c r="AX206" s="66" t="n"/>
      <c r="AY206" s="455" t="n"/>
      <c r="AZ206" s="67" t="n"/>
      <c r="BA206" s="66" t="n"/>
      <c r="BB206" s="66" t="n">
        <v>0.1</v>
      </c>
      <c r="BC206" s="66" t="n">
        <v>3.4</v>
      </c>
      <c r="BD206" s="66" t="n"/>
      <c r="BE206" s="66" t="n"/>
      <c r="BF206" s="24" t="inlineStr">
        <is>
          <t>اطلانتيك</t>
        </is>
      </c>
      <c r="BG206" s="68" t="inlineStr">
        <is>
          <t>اطلانتيك</t>
        </is>
      </c>
      <c r="BH206" s="68" t="n"/>
      <c r="BI206" s="68" t="n"/>
      <c r="BJ206" s="68" t="n"/>
      <c r="BK206" s="68" t="n"/>
      <c r="BL206" s="68" t="n"/>
      <c r="BM206" s="68" t="n"/>
      <c r="BN206" s="68" t="n"/>
      <c r="BO206" s="68" t="n"/>
      <c r="BP206" s="68" t="n"/>
      <c r="BQ206" s="68" t="n"/>
      <c r="BR206" s="68" t="n"/>
      <c r="BS206" s="68" t="n"/>
      <c r="BT206" s="68" t="n"/>
      <c r="BU206" s="68" t="n"/>
      <c r="BV206" s="68" t="n"/>
      <c r="BW206" s="68" t="n"/>
      <c r="BX206" s="68" t="n"/>
      <c r="BY206" s="68" t="n"/>
      <c r="BZ206" s="68" t="n"/>
      <c r="CA206" s="68" t="n"/>
      <c r="CB206" s="68" t="n"/>
      <c r="CC206" s="68" t="n"/>
      <c r="CD206" s="68" t="n"/>
      <c r="CE206" s="68" t="n"/>
      <c r="CF206" s="68" t="n"/>
      <c r="CG206" s="68" t="n"/>
      <c r="CH206" s="68" t="n"/>
      <c r="CI206" s="68" t="n"/>
      <c r="CJ206" s="68" t="n"/>
      <c r="CK206" s="68" t="n"/>
      <c r="CL206" s="68" t="n"/>
      <c r="CM206" s="68" t="n"/>
      <c r="CN206" s="68" t="n"/>
      <c r="CO206" s="68" t="n"/>
      <c r="CP206" s="68" t="n"/>
      <c r="CQ206" s="68" t="n"/>
      <c r="CR206" s="68" t="n"/>
      <c r="CS206" s="68" t="n"/>
      <c r="CT206" s="68" t="n"/>
      <c r="CU206" s="68" t="n"/>
      <c r="CV206" s="68" t="n"/>
    </row>
    <row r="207" ht="31.5" customFormat="1" customHeight="1" s="69">
      <c r="A207" s="56" t="n">
        <v>2021</v>
      </c>
      <c r="B207" s="57" t="n">
        <v>2</v>
      </c>
      <c r="C207" s="454" t="n"/>
      <c r="D207" s="57" t="n"/>
      <c r="E207" s="57" t="n"/>
      <c r="F207" s="58" t="n"/>
      <c r="G207" s="59" t="n"/>
      <c r="H207" s="59" t="n"/>
      <c r="I207" s="59" t="n"/>
      <c r="J207" s="59" t="n"/>
      <c r="K207" s="153" t="n"/>
      <c r="L207" s="154" t="n"/>
      <c r="M207" s="155" t="n"/>
      <c r="N207" s="94" t="n"/>
      <c r="O207" s="94" t="n"/>
      <c r="P207" s="94" t="n"/>
      <c r="Q207" s="94" t="n"/>
      <c r="R207" s="94" t="n"/>
      <c r="S207" s="60" t="n"/>
      <c r="T207" s="60" t="n"/>
      <c r="U207" s="94" t="n"/>
      <c r="V207" s="94" t="n"/>
      <c r="W207" s="94" t="n"/>
      <c r="X207" s="94" t="n"/>
      <c r="Y207" s="94" t="n"/>
      <c r="Z207" s="60" t="n"/>
      <c r="AA207" s="60" t="n"/>
      <c r="AB207" s="94" t="n"/>
      <c r="AC207" s="94" t="n"/>
      <c r="AD207" s="94" t="n"/>
      <c r="AE207" s="94" t="n"/>
      <c r="AF207" s="94" t="n"/>
      <c r="AG207" s="60" t="n"/>
      <c r="AH207" s="60" t="n"/>
      <c r="AI207" s="61" t="n"/>
      <c r="AJ207" s="62" t="n"/>
      <c r="AK207" s="63" t="n"/>
      <c r="AL207" s="60" t="n"/>
      <c r="AM207" s="60" t="n"/>
      <c r="AN207" s="64" t="n"/>
      <c r="AO207" s="64" t="n"/>
      <c r="AP207" s="64" t="n"/>
      <c r="AQ207" s="64" t="n"/>
      <c r="AR207" s="64" t="n"/>
      <c r="AS207" s="64" t="n"/>
      <c r="AT207" s="64" t="n"/>
      <c r="AU207" s="64" t="n"/>
      <c r="AV207" s="64" t="n"/>
      <c r="AW207" s="65" t="n"/>
      <c r="AX207" s="66" t="n"/>
      <c r="AY207" s="455" t="n"/>
      <c r="AZ207" s="67" t="n"/>
      <c r="BA207" s="66" t="n"/>
      <c r="BB207" s="66" t="n">
        <v>0.1</v>
      </c>
      <c r="BC207" s="66" t="n">
        <v>3.3</v>
      </c>
      <c r="BD207" s="66" t="n"/>
      <c r="BE207" s="66" t="n"/>
      <c r="BF207" s="24" t="inlineStr">
        <is>
          <t>اطلانتيك</t>
        </is>
      </c>
      <c r="BG207" s="68" t="inlineStr">
        <is>
          <t>اطلانتيك</t>
        </is>
      </c>
      <c r="BH207" s="68" t="n"/>
      <c r="BI207" s="68" t="n"/>
      <c r="BJ207" s="68" t="n"/>
      <c r="BK207" s="68" t="n"/>
      <c r="BL207" s="68" t="n"/>
      <c r="BM207" s="68" t="n"/>
      <c r="BN207" s="68" t="n"/>
      <c r="BO207" s="68" t="n"/>
      <c r="BP207" s="68" t="n"/>
      <c r="BQ207" s="68" t="n"/>
      <c r="BR207" s="68" t="n"/>
      <c r="BS207" s="68" t="n"/>
      <c r="BT207" s="68" t="n"/>
      <c r="BU207" s="68" t="n"/>
      <c r="BV207" s="68" t="n"/>
      <c r="BW207" s="68" t="n"/>
      <c r="BX207" s="68" t="n"/>
      <c r="BY207" s="68" t="n"/>
      <c r="BZ207" s="68" t="n"/>
      <c r="CA207" s="68" t="n"/>
      <c r="CB207" s="68" t="n"/>
      <c r="CC207" s="68" t="n"/>
      <c r="CD207" s="68" t="n"/>
      <c r="CE207" s="68" t="n"/>
      <c r="CF207" s="68" t="n"/>
      <c r="CG207" s="68" t="n"/>
      <c r="CH207" s="68" t="n"/>
      <c r="CI207" s="68" t="n"/>
      <c r="CJ207" s="68" t="n"/>
      <c r="CK207" s="68" t="n"/>
      <c r="CL207" s="68" t="n"/>
      <c r="CM207" s="68" t="n"/>
      <c r="CN207" s="68" t="n"/>
      <c r="CO207" s="68" t="n"/>
      <c r="CP207" s="68" t="n"/>
      <c r="CQ207" s="68" t="n"/>
      <c r="CR207" s="68" t="n"/>
      <c r="CS207" s="68" t="n"/>
      <c r="CT207" s="68" t="n"/>
      <c r="CU207" s="68" t="n"/>
      <c r="CV207" s="68" t="n"/>
    </row>
    <row r="208" ht="31.5" customFormat="1" customHeight="1" s="69">
      <c r="A208" s="56" t="n">
        <v>2021</v>
      </c>
      <c r="B208" s="57" t="n">
        <v>2</v>
      </c>
      <c r="C208" s="454" t="n"/>
      <c r="D208" s="57" t="n"/>
      <c r="E208" s="57" t="n"/>
      <c r="F208" s="58" t="n"/>
      <c r="G208" s="59" t="n"/>
      <c r="H208" s="59" t="n"/>
      <c r="I208" s="59" t="n"/>
      <c r="J208" s="59" t="n"/>
      <c r="K208" s="153" t="n"/>
      <c r="L208" s="154" t="n"/>
      <c r="M208" s="155" t="n"/>
      <c r="N208" s="94" t="n"/>
      <c r="O208" s="94" t="n"/>
      <c r="P208" s="94" t="n"/>
      <c r="Q208" s="94" t="n"/>
      <c r="R208" s="94" t="n"/>
      <c r="S208" s="60" t="n"/>
      <c r="T208" s="60" t="n"/>
      <c r="U208" s="94" t="n"/>
      <c r="V208" s="94" t="n"/>
      <c r="W208" s="94" t="n"/>
      <c r="X208" s="94" t="n"/>
      <c r="Y208" s="94" t="n"/>
      <c r="Z208" s="60" t="n"/>
      <c r="AA208" s="60" t="n"/>
      <c r="AB208" s="94" t="n"/>
      <c r="AC208" s="94" t="n"/>
      <c r="AD208" s="94" t="n"/>
      <c r="AE208" s="94" t="n"/>
      <c r="AF208" s="94" t="n"/>
      <c r="AG208" s="60" t="n"/>
      <c r="AH208" s="60" t="n"/>
      <c r="AI208" s="61" t="n"/>
      <c r="AJ208" s="62" t="n"/>
      <c r="AK208" s="63" t="n"/>
      <c r="AL208" s="60" t="n"/>
      <c r="AM208" s="60" t="n"/>
      <c r="AN208" s="64" t="n"/>
      <c r="AO208" s="64" t="n"/>
      <c r="AP208" s="64" t="n"/>
      <c r="AQ208" s="64" t="n"/>
      <c r="AR208" s="64" t="n"/>
      <c r="AS208" s="64" t="n"/>
      <c r="AT208" s="64" t="n"/>
      <c r="AU208" s="64" t="n"/>
      <c r="AV208" s="64" t="n"/>
      <c r="AW208" s="65" t="n"/>
      <c r="AX208" s="66" t="n"/>
      <c r="AY208" s="455" t="n"/>
      <c r="AZ208" s="67" t="n"/>
      <c r="BA208" s="66" t="n"/>
      <c r="BB208" s="66" t="n"/>
      <c r="BC208" s="66" t="n"/>
      <c r="BD208" s="66" t="n"/>
      <c r="BE208" s="66" t="n"/>
      <c r="BF208" s="24" t="inlineStr">
        <is>
          <t>توشيبا</t>
        </is>
      </c>
      <c r="BG208" s="68" t="inlineStr">
        <is>
          <t>توشيبا للاجهزة المرئية</t>
        </is>
      </c>
      <c r="BH208" s="68" t="n"/>
      <c r="BI208" s="68" t="n"/>
      <c r="BJ208" s="68" t="n"/>
      <c r="BK208" s="68" t="n"/>
      <c r="BL208" s="68" t="n"/>
      <c r="BM208" s="68" t="n"/>
      <c r="BN208" s="68" t="n"/>
      <c r="BO208" s="68" t="n"/>
      <c r="BP208" s="68" t="n"/>
      <c r="BQ208" s="68" t="n"/>
      <c r="BR208" s="68" t="n"/>
      <c r="BS208" s="68" t="n"/>
      <c r="BT208" s="68" t="n"/>
      <c r="BU208" s="68" t="n"/>
      <c r="BV208" s="68" t="n"/>
      <c r="BW208" s="68" t="n"/>
      <c r="BX208" s="68" t="n"/>
      <c r="BY208" s="68" t="n"/>
      <c r="BZ208" s="68" t="n"/>
      <c r="CA208" s="68" t="n"/>
      <c r="CB208" s="68" t="n"/>
      <c r="CC208" s="68" t="n"/>
      <c r="CD208" s="68" t="n"/>
      <c r="CE208" s="68" t="n"/>
      <c r="CF208" s="68" t="n"/>
      <c r="CG208" s="68" t="n"/>
      <c r="CH208" s="68" t="n"/>
      <c r="CI208" s="68" t="n"/>
      <c r="CJ208" s="68" t="n"/>
      <c r="CK208" s="68" t="n"/>
      <c r="CL208" s="68" t="n"/>
      <c r="CM208" s="68" t="n"/>
      <c r="CN208" s="68" t="n"/>
      <c r="CO208" s="68" t="n"/>
      <c r="CP208" s="68" t="n"/>
      <c r="CQ208" s="68" t="n"/>
      <c r="CR208" s="68" t="n"/>
      <c r="CS208" s="68" t="n"/>
      <c r="CT208" s="68" t="n"/>
      <c r="CU208" s="68" t="n"/>
      <c r="CV208" s="68" t="n"/>
    </row>
    <row r="209" ht="31.5" customFormat="1" customHeight="1" s="69">
      <c r="A209" s="56" t="n">
        <v>2021</v>
      </c>
      <c r="B209" s="57" t="n">
        <v>2</v>
      </c>
      <c r="C209" s="454" t="n"/>
      <c r="D209" s="57" t="n"/>
      <c r="E209" s="57" t="n"/>
      <c r="F209" s="58" t="n"/>
      <c r="G209" s="59" t="n"/>
      <c r="H209" s="59" t="n"/>
      <c r="I209" s="59" t="n"/>
      <c r="J209" s="59" t="n"/>
      <c r="K209" s="153" t="n"/>
      <c r="L209" s="154" t="n"/>
      <c r="M209" s="155" t="n"/>
      <c r="N209" s="94" t="n"/>
      <c r="O209" s="94" t="n"/>
      <c r="P209" s="94" t="n"/>
      <c r="Q209" s="94" t="n"/>
      <c r="R209" s="94" t="n"/>
      <c r="S209" s="60" t="n"/>
      <c r="T209" s="60" t="n"/>
      <c r="U209" s="94" t="n"/>
      <c r="V209" s="94" t="n"/>
      <c r="W209" s="94" t="n"/>
      <c r="X209" s="94" t="n"/>
      <c r="Y209" s="94" t="n"/>
      <c r="Z209" s="60" t="n"/>
      <c r="AA209" s="60" t="n"/>
      <c r="AB209" s="94" t="n"/>
      <c r="AC209" s="94" t="n"/>
      <c r="AD209" s="94" t="n"/>
      <c r="AE209" s="94" t="n"/>
      <c r="AF209" s="94" t="n"/>
      <c r="AG209" s="60" t="n"/>
      <c r="AH209" s="60" t="n"/>
      <c r="AI209" s="61" t="n"/>
      <c r="AJ209" s="62" t="n"/>
      <c r="AK209" s="63" t="n"/>
      <c r="AL209" s="60" t="n"/>
      <c r="AM209" s="60" t="n"/>
      <c r="AN209" s="64" t="n"/>
      <c r="AO209" s="64" t="n"/>
      <c r="AP209" s="64" t="n"/>
      <c r="AQ209" s="64" t="n"/>
      <c r="AR209" s="64" t="n"/>
      <c r="AS209" s="64" t="n"/>
      <c r="AT209" s="64" t="n"/>
      <c r="AU209" s="64" t="n"/>
      <c r="AV209" s="64" t="n"/>
      <c r="AW209" s="65" t="n"/>
      <c r="AX209" s="66" t="n"/>
      <c r="AY209" s="455" t="n"/>
      <c r="AZ209" s="67" t="n"/>
      <c r="BA209" s="66" t="n"/>
      <c r="BB209" s="66" t="n">
        <v>0.1</v>
      </c>
      <c r="BC209" s="66" t="n">
        <v>2.2</v>
      </c>
      <c r="BD209" s="66" t="n">
        <v>4.4</v>
      </c>
      <c r="BE209" s="66" t="n">
        <v>179.1</v>
      </c>
      <c r="BF209" s="24" t="inlineStr">
        <is>
          <t>LG</t>
        </is>
      </c>
      <c r="BG209" s="68" t="inlineStr">
        <is>
          <t>HE</t>
        </is>
      </c>
      <c r="BH209" s="68" t="inlineStr">
        <is>
          <t>AGG76599801</t>
        </is>
      </c>
      <c r="BI209" s="68" t="inlineStr">
        <is>
          <t>mmf</t>
        </is>
      </c>
      <c r="BJ209" s="68" t="n"/>
      <c r="BK209" s="68" t="n"/>
      <c r="BL209" s="68" t="n"/>
      <c r="BM209" s="68" t="n"/>
      <c r="BN209" s="68" t="n"/>
      <c r="BO209" s="68" t="n"/>
      <c r="BP209" s="68" t="n"/>
      <c r="BQ209" s="68" t="n"/>
      <c r="BR209" s="68" t="n"/>
      <c r="BS209" s="68" t="n"/>
      <c r="BT209" s="68" t="n"/>
      <c r="BU209" s="68" t="n"/>
      <c r="BV209" s="68" t="n"/>
      <c r="BW209" s="68" t="n"/>
      <c r="BX209" s="68" t="n"/>
      <c r="BY209" s="68" t="n"/>
      <c r="BZ209" s="68" t="n"/>
      <c r="CA209" s="68" t="n"/>
      <c r="CB209" s="68" t="n"/>
      <c r="CC209" s="68" t="n"/>
      <c r="CD209" s="68" t="n"/>
      <c r="CE209" s="68" t="n"/>
      <c r="CF209" s="68" t="n"/>
      <c r="CG209" s="68" t="n"/>
      <c r="CH209" s="68" t="n"/>
      <c r="CI209" s="68" t="n"/>
      <c r="CJ209" s="68" t="n"/>
      <c r="CK209" s="68" t="n"/>
      <c r="CL209" s="68" t="n"/>
      <c r="CM209" s="68" t="n"/>
      <c r="CN209" s="68" t="n"/>
      <c r="CO209" s="68" t="n"/>
      <c r="CP209" s="68" t="n"/>
      <c r="CQ209" s="68" t="n"/>
      <c r="CR209" s="68" t="n"/>
      <c r="CS209" s="68" t="n"/>
      <c r="CT209" s="68" t="n"/>
      <c r="CU209" s="68" t="n"/>
      <c r="CV209" s="68" t="n"/>
    </row>
    <row r="210" ht="31.5" customFormat="1" customHeight="1" s="69">
      <c r="A210" s="56" t="n">
        <v>2021</v>
      </c>
      <c r="B210" s="57" t="n">
        <v>2</v>
      </c>
      <c r="C210" s="454" t="n"/>
      <c r="D210" s="57" t="n"/>
      <c r="E210" s="57" t="n"/>
      <c r="F210" s="58" t="n"/>
      <c r="G210" s="59" t="n"/>
      <c r="H210" s="59" t="n"/>
      <c r="I210" s="59" t="n"/>
      <c r="J210" s="59" t="n"/>
      <c r="K210" s="153" t="n"/>
      <c r="L210" s="154" t="n"/>
      <c r="M210" s="155" t="n"/>
      <c r="N210" s="94" t="n"/>
      <c r="O210" s="94" t="n"/>
      <c r="P210" s="94" t="n"/>
      <c r="Q210" s="94" t="n"/>
      <c r="R210" s="94" t="n"/>
      <c r="S210" s="60" t="n"/>
      <c r="T210" s="60" t="n"/>
      <c r="U210" s="94" t="n"/>
      <c r="V210" s="94" t="n"/>
      <c r="W210" s="94" t="n"/>
      <c r="X210" s="94" t="n"/>
      <c r="Y210" s="94" t="n"/>
      <c r="Z210" s="60" t="n"/>
      <c r="AA210" s="60" t="n"/>
      <c r="AB210" s="94" t="n"/>
      <c r="AC210" s="94" t="n"/>
      <c r="AD210" s="94" t="n"/>
      <c r="AE210" s="94" t="n"/>
      <c r="AF210" s="94" t="n"/>
      <c r="AG210" s="60" t="n"/>
      <c r="AH210" s="60" t="n"/>
      <c r="AI210" s="61" t="n"/>
      <c r="AJ210" s="62" t="n"/>
      <c r="AK210" s="63" t="n"/>
      <c r="AL210" s="60" t="n"/>
      <c r="AM210" s="60" t="n"/>
      <c r="AN210" s="64" t="n"/>
      <c r="AO210" s="64" t="n"/>
      <c r="AP210" s="64" t="n"/>
      <c r="AQ210" s="64" t="n"/>
      <c r="AR210" s="64" t="n"/>
      <c r="AS210" s="64" t="n"/>
      <c r="AT210" s="64" t="n"/>
      <c r="AU210" s="64" t="n"/>
      <c r="AV210" s="64" t="n"/>
      <c r="AW210" s="65" t="n"/>
      <c r="AX210" s="66" t="n"/>
      <c r="AY210" s="455" t="n"/>
      <c r="AZ210" s="67" t="n"/>
      <c r="BA210" s="66" t="n">
        <v>1</v>
      </c>
      <c r="BB210" s="66" t="n">
        <v>0</v>
      </c>
      <c r="BC210" s="66" t="n">
        <v>5.4</v>
      </c>
      <c r="BD210" s="66" t="n">
        <v>4.6</v>
      </c>
      <c r="BE210" s="66" t="n">
        <v>581.9</v>
      </c>
      <c r="BF210" s="24" t="inlineStr">
        <is>
          <t>عملاء متنوعون</t>
        </is>
      </c>
      <c r="BG210" s="68" t="n"/>
      <c r="BH210" s="68" t="n"/>
      <c r="BI210" s="68" t="n"/>
      <c r="BJ210" s="68" t="n"/>
      <c r="BK210" s="68" t="n"/>
      <c r="BL210" s="68" t="n"/>
      <c r="BM210" s="68" t="n"/>
      <c r="BN210" s="68" t="n"/>
      <c r="BO210" s="68" t="n"/>
      <c r="BP210" s="68" t="n"/>
      <c r="BQ210" s="68" t="n"/>
      <c r="BR210" s="68" t="n"/>
      <c r="BS210" s="68" t="n"/>
      <c r="BT210" s="68" t="n"/>
      <c r="BU210" s="68" t="n"/>
      <c r="BV210" s="68" t="n"/>
      <c r="BW210" s="68" t="n"/>
      <c r="BX210" s="68" t="n"/>
      <c r="BY210" s="68" t="n"/>
      <c r="BZ210" s="68" t="n"/>
      <c r="CA210" s="68" t="n"/>
      <c r="CB210" s="68" t="n"/>
      <c r="CC210" s="68" t="n"/>
      <c r="CD210" s="68" t="n"/>
      <c r="CE210" s="68" t="n"/>
      <c r="CF210" s="68" t="n"/>
      <c r="CG210" s="68" t="n"/>
      <c r="CH210" s="68" t="n"/>
      <c r="CI210" s="68" t="n"/>
      <c r="CJ210" s="68" t="n"/>
      <c r="CK210" s="68" t="n"/>
      <c r="CL210" s="68" t="n"/>
      <c r="CM210" s="68" t="n"/>
      <c r="CN210" s="68" t="n"/>
      <c r="CO210" s="68" t="n"/>
      <c r="CP210" s="68" t="n"/>
      <c r="CQ210" s="68" t="n"/>
      <c r="CR210" s="68" t="n"/>
      <c r="CS210" s="68" t="n"/>
      <c r="CT210" s="68" t="n"/>
      <c r="CU210" s="68" t="n"/>
      <c r="CV210" s="68" t="n"/>
    </row>
    <row r="211" ht="31.5" customFormat="1" customHeight="1" s="69">
      <c r="A211" s="56" t="n">
        <v>2021</v>
      </c>
      <c r="B211" s="57" t="n">
        <v>2</v>
      </c>
      <c r="C211" s="454" t="n"/>
      <c r="D211" s="57" t="n"/>
      <c r="E211" s="57" t="n"/>
      <c r="F211" s="58" t="n"/>
      <c r="G211" s="59" t="n"/>
      <c r="H211" s="59" t="n"/>
      <c r="I211" s="59" t="n"/>
      <c r="J211" s="59" t="n"/>
      <c r="K211" s="153" t="n"/>
      <c r="L211" s="154" t="n"/>
      <c r="M211" s="155" t="n"/>
      <c r="N211" s="94" t="n"/>
      <c r="O211" s="94" t="n"/>
      <c r="P211" s="94" t="n"/>
      <c r="Q211" s="94" t="n"/>
      <c r="R211" s="94" t="n"/>
      <c r="S211" s="60" t="n"/>
      <c r="T211" s="60" t="n"/>
      <c r="U211" s="94" t="n"/>
      <c r="V211" s="94" t="n"/>
      <c r="W211" s="94" t="n"/>
      <c r="X211" s="94" t="n"/>
      <c r="Y211" s="94" t="n"/>
      <c r="Z211" s="60" t="n"/>
      <c r="AA211" s="60" t="n"/>
      <c r="AB211" s="94" t="n"/>
      <c r="AC211" s="94" t="n"/>
      <c r="AD211" s="94" t="n"/>
      <c r="AE211" s="94" t="n"/>
      <c r="AF211" s="94" t="n"/>
      <c r="AG211" s="60" t="n"/>
      <c r="AH211" s="60" t="n"/>
      <c r="AI211" s="61" t="n"/>
      <c r="AJ211" s="62" t="n"/>
      <c r="AK211" s="63" t="n"/>
      <c r="AL211" s="60" t="n"/>
      <c r="AM211" s="60" t="n"/>
      <c r="AN211" s="64" t="n"/>
      <c r="AO211" s="64" t="n"/>
      <c r="AP211" s="64" t="n"/>
      <c r="AQ211" s="64" t="n"/>
      <c r="AR211" s="64" t="n"/>
      <c r="AS211" s="64" t="n"/>
      <c r="AT211" s="64" t="n"/>
      <c r="AU211" s="64" t="n"/>
      <c r="AV211" s="64" t="n"/>
      <c r="AW211" s="65" t="n"/>
      <c r="AX211" s="66" t="n"/>
      <c r="AY211" s="455" t="n"/>
      <c r="AZ211" s="67" t="n"/>
      <c r="BA211" s="66" t="n">
        <v>1</v>
      </c>
      <c r="BB211" s="66" t="n">
        <v>0</v>
      </c>
      <c r="BC211" s="66" t="n">
        <v>1.2</v>
      </c>
      <c r="BD211" s="66" t="n">
        <v>2.1</v>
      </c>
      <c r="BE211" s="66" t="n">
        <v>208.3</v>
      </c>
      <c r="BF211" s="24" t="inlineStr">
        <is>
          <t>الكترولوكس</t>
        </is>
      </c>
      <c r="BG211" s="68" t="inlineStr">
        <is>
          <t>القاهرة للصناعات المغذية غسالات</t>
        </is>
      </c>
      <c r="BH211" s="68" t="inlineStr">
        <is>
          <t>p73001989040</t>
        </is>
      </c>
      <c r="BI211" s="68" t="n"/>
      <c r="BJ211" s="68" t="n"/>
      <c r="BK211" s="68" t="n"/>
      <c r="BL211" s="68" t="n"/>
      <c r="BM211" s="68" t="n"/>
      <c r="BN211" s="68" t="n"/>
      <c r="BO211" s="68" t="n"/>
      <c r="BP211" s="68" t="n"/>
      <c r="BQ211" s="68" t="n"/>
      <c r="BR211" s="68" t="n"/>
      <c r="BS211" s="68" t="n"/>
      <c r="BT211" s="68" t="n"/>
      <c r="BU211" s="68" t="n"/>
      <c r="BV211" s="68" t="n"/>
      <c r="BW211" s="68" t="n"/>
      <c r="BX211" s="68" t="n"/>
      <c r="BY211" s="68" t="n"/>
      <c r="BZ211" s="68" t="n"/>
      <c r="CA211" s="68" t="n"/>
      <c r="CB211" s="68" t="n"/>
      <c r="CC211" s="68" t="n"/>
      <c r="CD211" s="68" t="n"/>
      <c r="CE211" s="68" t="n"/>
      <c r="CF211" s="68" t="n"/>
      <c r="CG211" s="68" t="n"/>
      <c r="CH211" s="68" t="n"/>
      <c r="CI211" s="68" t="n"/>
      <c r="CJ211" s="68" t="n"/>
      <c r="CK211" s="68" t="n"/>
      <c r="CL211" s="68" t="n"/>
      <c r="CM211" s="68" t="n"/>
      <c r="CN211" s="68" t="n"/>
      <c r="CO211" s="68" t="n"/>
      <c r="CP211" s="68" t="n"/>
      <c r="CQ211" s="68" t="n"/>
      <c r="CR211" s="68" t="n"/>
      <c r="CS211" s="68" t="n"/>
      <c r="CT211" s="68" t="n"/>
      <c r="CU211" s="68" t="n"/>
      <c r="CV211" s="68" t="n"/>
    </row>
    <row r="212" ht="31.5" customFormat="1" customHeight="1" s="69">
      <c r="A212" s="56" t="n">
        <v>2021</v>
      </c>
      <c r="B212" s="57" t="n">
        <v>2</v>
      </c>
      <c r="C212" s="454" t="n"/>
      <c r="D212" s="57" t="n"/>
      <c r="E212" s="57" t="n"/>
      <c r="F212" s="58" t="n"/>
      <c r="G212" s="59" t="n"/>
      <c r="H212" s="59" t="n"/>
      <c r="I212" s="59" t="n"/>
      <c r="J212" s="59" t="n"/>
      <c r="K212" s="153" t="n"/>
      <c r="L212" s="154" t="n"/>
      <c r="M212" s="155" t="n"/>
      <c r="N212" s="94" t="n"/>
      <c r="O212" s="94" t="n"/>
      <c r="P212" s="94" t="n"/>
      <c r="Q212" s="94" t="n"/>
      <c r="R212" s="94" t="n"/>
      <c r="S212" s="60" t="n"/>
      <c r="T212" s="60" t="n"/>
      <c r="U212" s="94" t="n"/>
      <c r="V212" s="94" t="n"/>
      <c r="W212" s="94" t="n"/>
      <c r="X212" s="94" t="n"/>
      <c r="Y212" s="94" t="n"/>
      <c r="Z212" s="60" t="n"/>
      <c r="AA212" s="60" t="n"/>
      <c r="AB212" s="94" t="n"/>
      <c r="AC212" s="94" t="n"/>
      <c r="AD212" s="94" t="n"/>
      <c r="AE212" s="94" t="n"/>
      <c r="AF212" s="94" t="n"/>
      <c r="AG212" s="60" t="n"/>
      <c r="AH212" s="60" t="n"/>
      <c r="AI212" s="61" t="n"/>
      <c r="AJ212" s="62" t="n"/>
      <c r="AK212" s="63" t="n"/>
      <c r="AL212" s="60" t="n"/>
      <c r="AM212" s="60" t="n"/>
      <c r="AN212" s="64" t="n"/>
      <c r="AO212" s="64" t="n"/>
      <c r="AP212" s="64" t="n"/>
      <c r="AQ212" s="64" t="n"/>
      <c r="AR212" s="64" t="n"/>
      <c r="AS212" s="64" t="n"/>
      <c r="AT212" s="64" t="n"/>
      <c r="AU212" s="64" t="n"/>
      <c r="AV212" s="64" t="n"/>
      <c r="AW212" s="65" t="n"/>
      <c r="AX212" s="66" t="n"/>
      <c r="AY212" s="455" t="n"/>
      <c r="AZ212" s="67" t="n"/>
      <c r="BA212" s="66" t="n">
        <v>1</v>
      </c>
      <c r="BB212" s="66" t="n">
        <v>0</v>
      </c>
      <c r="BC212" s="66" t="n">
        <v>1.5</v>
      </c>
      <c r="BD212" s="66" t="n">
        <v>2.1</v>
      </c>
      <c r="BE212" s="66" t="n">
        <v>166.6</v>
      </c>
      <c r="BF212" s="24" t="inlineStr">
        <is>
          <t>الكترولوكس</t>
        </is>
      </c>
      <c r="BG212" s="68" t="inlineStr">
        <is>
          <t>القاهرة للصناعات المغذية غسالات</t>
        </is>
      </c>
      <c r="BH212" s="68" t="inlineStr">
        <is>
          <t>1.63E+13</t>
        </is>
      </c>
      <c r="BI212" s="68" t="n"/>
      <c r="BJ212" s="68" t="n"/>
      <c r="BK212" s="68" t="n"/>
      <c r="BL212" s="68" t="n"/>
      <c r="BM212" s="68" t="n"/>
      <c r="BN212" s="68" t="n"/>
      <c r="BO212" s="68" t="n"/>
      <c r="BP212" s="68" t="n"/>
      <c r="BQ212" s="68" t="n"/>
      <c r="BR212" s="68" t="n"/>
      <c r="BS212" s="68" t="n"/>
      <c r="BT212" s="68" t="n"/>
      <c r="BU212" s="68" t="n"/>
      <c r="BV212" s="68" t="n"/>
      <c r="BW212" s="68" t="n"/>
      <c r="BX212" s="68" t="n"/>
      <c r="BY212" s="68" t="n"/>
      <c r="BZ212" s="68" t="n"/>
      <c r="CA212" s="68" t="n"/>
      <c r="CB212" s="68" t="n"/>
      <c r="CC212" s="68" t="n"/>
      <c r="CD212" s="68" t="n"/>
      <c r="CE212" s="68" t="n"/>
      <c r="CF212" s="68" t="n"/>
      <c r="CG212" s="68" t="n"/>
      <c r="CH212" s="68" t="n"/>
      <c r="CI212" s="68" t="n"/>
      <c r="CJ212" s="68" t="n"/>
      <c r="CK212" s="68" t="n"/>
      <c r="CL212" s="68" t="n"/>
      <c r="CM212" s="68" t="n"/>
      <c r="CN212" s="68" t="n"/>
      <c r="CO212" s="68" t="n"/>
      <c r="CP212" s="68" t="n"/>
      <c r="CQ212" s="68" t="n"/>
      <c r="CR212" s="68" t="n"/>
      <c r="CS212" s="68" t="n"/>
      <c r="CT212" s="68" t="n"/>
      <c r="CU212" s="68" t="n"/>
      <c r="CV212" s="68" t="n"/>
    </row>
    <row r="213" ht="31.5" customFormat="1" customHeight="1" s="69">
      <c r="A213" s="56" t="n">
        <v>2021</v>
      </c>
      <c r="B213" s="57" t="n">
        <v>2</v>
      </c>
      <c r="C213" s="454" t="n"/>
      <c r="D213" s="57" t="n"/>
      <c r="E213" s="57" t="n"/>
      <c r="F213" s="58" t="n"/>
      <c r="G213" s="59" t="n"/>
      <c r="H213" s="59" t="n"/>
      <c r="I213" s="59" t="n"/>
      <c r="J213" s="59" t="n"/>
      <c r="K213" s="153" t="n"/>
      <c r="L213" s="154" t="n"/>
      <c r="M213" s="155" t="n"/>
      <c r="N213" s="94" t="n"/>
      <c r="O213" s="94" t="n"/>
      <c r="P213" s="94" t="n"/>
      <c r="Q213" s="94" t="n"/>
      <c r="R213" s="94" t="n"/>
      <c r="S213" s="60" t="n"/>
      <c r="T213" s="60" t="n"/>
      <c r="U213" s="94" t="n"/>
      <c r="V213" s="94" t="n"/>
      <c r="W213" s="94" t="n"/>
      <c r="X213" s="94" t="n"/>
      <c r="Y213" s="94" t="n"/>
      <c r="Z213" s="60" t="n"/>
      <c r="AA213" s="60" t="n"/>
      <c r="AB213" s="94" t="n"/>
      <c r="AC213" s="94" t="n"/>
      <c r="AD213" s="94" t="n"/>
      <c r="AE213" s="94" t="n"/>
      <c r="AF213" s="94" t="n"/>
      <c r="AG213" s="60" t="n"/>
      <c r="AH213" s="60" t="n"/>
      <c r="AI213" s="61" t="n"/>
      <c r="AJ213" s="62" t="n"/>
      <c r="AK213" s="63" t="n"/>
      <c r="AL213" s="60" t="n"/>
      <c r="AM213" s="60" t="n"/>
      <c r="AN213" s="64" t="n"/>
      <c r="AO213" s="64" t="n"/>
      <c r="AP213" s="64" t="n"/>
      <c r="AQ213" s="64" t="n"/>
      <c r="AR213" s="64" t="n"/>
      <c r="AS213" s="64" t="n"/>
      <c r="AT213" s="64" t="n"/>
      <c r="AU213" s="64" t="n"/>
      <c r="AV213" s="64" t="n"/>
      <c r="AW213" s="65" t="n"/>
      <c r="AX213" s="66" t="n"/>
      <c r="AY213" s="455" t="n"/>
      <c r="AZ213" s="67" t="n"/>
      <c r="BA213" s="66" t="n"/>
      <c r="BB213" s="66" t="n">
        <v>0</v>
      </c>
      <c r="BC213" s="66" t="n">
        <v>2.2</v>
      </c>
      <c r="BD213" s="66" t="n">
        <v>2.1</v>
      </c>
      <c r="BE213" s="66" t="n">
        <v>114.2</v>
      </c>
      <c r="BF213" s="24" t="inlineStr">
        <is>
          <t>الكترولوكس</t>
        </is>
      </c>
      <c r="BG213" s="68" t="inlineStr">
        <is>
          <t>القاهرة للصناعات المغذية غسالات</t>
        </is>
      </c>
      <c r="BH213" s="68" t="inlineStr">
        <is>
          <t>1.63E+13</t>
        </is>
      </c>
      <c r="BI213" s="68" t="n"/>
      <c r="BJ213" s="68" t="n"/>
      <c r="BK213" s="68" t="n"/>
      <c r="BL213" s="68" t="n"/>
      <c r="BM213" s="68" t="n"/>
      <c r="BN213" s="68" t="n"/>
      <c r="BO213" s="68" t="n"/>
      <c r="BP213" s="68" t="n"/>
      <c r="BQ213" s="68" t="n"/>
      <c r="BR213" s="68" t="n"/>
      <c r="BS213" s="68" t="n"/>
      <c r="BT213" s="68" t="n"/>
      <c r="BU213" s="68" t="n"/>
      <c r="BV213" s="68" t="n"/>
      <c r="BW213" s="68" t="n"/>
      <c r="BX213" s="68" t="n"/>
      <c r="BY213" s="68" t="n"/>
      <c r="BZ213" s="68" t="n"/>
      <c r="CA213" s="68" t="n"/>
      <c r="CB213" s="68" t="n"/>
      <c r="CC213" s="68" t="n"/>
      <c r="CD213" s="68" t="n"/>
      <c r="CE213" s="68" t="n"/>
      <c r="CF213" s="68" t="n"/>
      <c r="CG213" s="68" t="n"/>
      <c r="CH213" s="68" t="n"/>
      <c r="CI213" s="68" t="n"/>
      <c r="CJ213" s="68" t="n"/>
      <c r="CK213" s="68" t="n"/>
      <c r="CL213" s="68" t="n"/>
      <c r="CM213" s="68" t="n"/>
      <c r="CN213" s="68" t="n"/>
      <c r="CO213" s="68" t="n"/>
      <c r="CP213" s="68" t="n"/>
      <c r="CQ213" s="68" t="n"/>
      <c r="CR213" s="68" t="n"/>
      <c r="CS213" s="68" t="n"/>
      <c r="CT213" s="68" t="n"/>
      <c r="CU213" s="68" t="n"/>
      <c r="CV213" s="68" t="n"/>
    </row>
    <row r="214" ht="31.5" customFormat="1" customHeight="1" s="69">
      <c r="A214" s="56" t="n">
        <v>2021</v>
      </c>
      <c r="B214" s="57" t="n">
        <v>2</v>
      </c>
      <c r="C214" s="454" t="n"/>
      <c r="D214" s="57" t="n"/>
      <c r="E214" s="57" t="n"/>
      <c r="F214" s="58" t="n"/>
      <c r="G214" s="59" t="n"/>
      <c r="H214" s="59" t="n"/>
      <c r="I214" s="59" t="n"/>
      <c r="J214" s="59" t="n"/>
      <c r="K214" s="153" t="n"/>
      <c r="L214" s="154" t="n"/>
      <c r="M214" s="155" t="n"/>
      <c r="N214" s="94" t="n"/>
      <c r="O214" s="94" t="n"/>
      <c r="P214" s="94" t="n"/>
      <c r="Q214" s="94" t="n"/>
      <c r="R214" s="94" t="n"/>
      <c r="S214" s="60" t="n"/>
      <c r="T214" s="60" t="n"/>
      <c r="U214" s="94" t="n"/>
      <c r="V214" s="94" t="n"/>
      <c r="W214" s="94" t="n"/>
      <c r="X214" s="94" t="n"/>
      <c r="Y214" s="94" t="n"/>
      <c r="Z214" s="60" t="n"/>
      <c r="AA214" s="60" t="n"/>
      <c r="AB214" s="94" t="n"/>
      <c r="AC214" s="94" t="n"/>
      <c r="AD214" s="94" t="n"/>
      <c r="AE214" s="94" t="n"/>
      <c r="AF214" s="94" t="n"/>
      <c r="AG214" s="60" t="n"/>
      <c r="AH214" s="60" t="n"/>
      <c r="AI214" s="61" t="n"/>
      <c r="AJ214" s="62" t="n"/>
      <c r="AK214" s="63" t="n"/>
      <c r="AL214" s="60" t="n"/>
      <c r="AM214" s="60" t="n"/>
      <c r="AN214" s="64" t="n"/>
      <c r="AO214" s="64" t="n"/>
      <c r="AP214" s="64" t="n"/>
      <c r="AQ214" s="64" t="n"/>
      <c r="AR214" s="64" t="n"/>
      <c r="AS214" s="64" t="n"/>
      <c r="AT214" s="64" t="n"/>
      <c r="AU214" s="64" t="n"/>
      <c r="AV214" s="64" t="n"/>
      <c r="AW214" s="65" t="n"/>
      <c r="AX214" s="66" t="n"/>
      <c r="AY214" s="455" t="n"/>
      <c r="AZ214" s="67" t="n"/>
      <c r="BA214" s="66" t="n"/>
      <c r="BB214" s="66" t="n">
        <v>0.1</v>
      </c>
      <c r="BC214" s="66" t="n">
        <v>2.4</v>
      </c>
      <c r="BD214" s="66" t="n">
        <v>6.4</v>
      </c>
      <c r="BE214" s="66" t="n">
        <v>115.8</v>
      </c>
      <c r="BF214" s="24" t="inlineStr">
        <is>
          <t>الكترولوكس</t>
        </is>
      </c>
      <c r="BG214" s="68" t="inlineStr">
        <is>
          <t>القاهرة للصناعات المغذية غسالات</t>
        </is>
      </c>
      <c r="BH214" s="68" t="inlineStr">
        <is>
          <t>1.63E+13</t>
        </is>
      </c>
      <c r="BI214" s="68" t="n"/>
      <c r="BJ214" s="68" t="n"/>
      <c r="BK214" s="68" t="n"/>
      <c r="BL214" s="68" t="n"/>
      <c r="BM214" s="68" t="n"/>
      <c r="BN214" s="68" t="n"/>
      <c r="BO214" s="68" t="n"/>
      <c r="BP214" s="68" t="n"/>
      <c r="BQ214" s="68" t="n"/>
      <c r="BR214" s="68" t="n"/>
      <c r="BS214" s="68" t="n"/>
      <c r="BT214" s="68" t="n"/>
      <c r="BU214" s="68" t="n"/>
      <c r="BV214" s="68" t="n"/>
      <c r="BW214" s="68" t="n"/>
      <c r="BX214" s="68" t="n"/>
      <c r="BY214" s="68" t="n"/>
      <c r="BZ214" s="68" t="n"/>
      <c r="CA214" s="68" t="n"/>
      <c r="CB214" s="68" t="n"/>
      <c r="CC214" s="68" t="n"/>
      <c r="CD214" s="68" t="n"/>
      <c r="CE214" s="68" t="n"/>
      <c r="CF214" s="68" t="n"/>
      <c r="CG214" s="68" t="n"/>
      <c r="CH214" s="68" t="n"/>
      <c r="CI214" s="68" t="n"/>
      <c r="CJ214" s="68" t="n"/>
      <c r="CK214" s="68" t="n"/>
      <c r="CL214" s="68" t="n"/>
      <c r="CM214" s="68" t="n"/>
      <c r="CN214" s="68" t="n"/>
      <c r="CO214" s="68" t="n"/>
      <c r="CP214" s="68" t="n"/>
      <c r="CQ214" s="68" t="n"/>
      <c r="CR214" s="68" t="n"/>
      <c r="CS214" s="68" t="n"/>
      <c r="CT214" s="68" t="n"/>
      <c r="CU214" s="68" t="n"/>
      <c r="CV214" s="68" t="n"/>
    </row>
    <row r="215" ht="31.5" customFormat="1" customHeight="1" s="69">
      <c r="A215" s="56" t="n">
        <v>2021</v>
      </c>
      <c r="B215" s="57" t="n">
        <v>2</v>
      </c>
      <c r="C215" s="454" t="n"/>
      <c r="D215" s="57" t="n"/>
      <c r="E215" s="57" t="n"/>
      <c r="F215" s="58" t="n"/>
      <c r="G215" s="59" t="n"/>
      <c r="H215" s="59" t="n"/>
      <c r="I215" s="59" t="n"/>
      <c r="J215" s="59" t="n"/>
      <c r="K215" s="153" t="n"/>
      <c r="L215" s="154" t="n"/>
      <c r="M215" s="155" t="n"/>
      <c r="N215" s="94" t="n"/>
      <c r="O215" s="94" t="n"/>
      <c r="P215" s="94" t="n"/>
      <c r="Q215" s="94" t="n"/>
      <c r="R215" s="94" t="n"/>
      <c r="S215" s="60" t="n"/>
      <c r="T215" s="60" t="n"/>
      <c r="U215" s="94" t="n"/>
      <c r="V215" s="94" t="n"/>
      <c r="W215" s="94" t="n"/>
      <c r="X215" s="94" t="n"/>
      <c r="Y215" s="94" t="n"/>
      <c r="Z215" s="60" t="n"/>
      <c r="AA215" s="60" t="n"/>
      <c r="AB215" s="94" t="n"/>
      <c r="AC215" s="94" t="n"/>
      <c r="AD215" s="94" t="n"/>
      <c r="AE215" s="94" t="n"/>
      <c r="AF215" s="94" t="n"/>
      <c r="AG215" s="60" t="n"/>
      <c r="AH215" s="60" t="n"/>
      <c r="AI215" s="61" t="n"/>
      <c r="AJ215" s="62" t="n"/>
      <c r="AK215" s="63" t="n"/>
      <c r="AL215" s="60" t="n"/>
      <c r="AM215" s="60" t="n"/>
      <c r="AN215" s="64" t="n"/>
      <c r="AO215" s="64" t="n"/>
      <c r="AP215" s="64" t="n"/>
      <c r="AQ215" s="64" t="n"/>
      <c r="AR215" s="64" t="n"/>
      <c r="AS215" s="64" t="n"/>
      <c r="AT215" s="64" t="n"/>
      <c r="AU215" s="64" t="n"/>
      <c r="AV215" s="64" t="n"/>
      <c r="AW215" s="65" t="n"/>
      <c r="AX215" s="66" t="n"/>
      <c r="AY215" s="455" t="n"/>
      <c r="AZ215" s="67" t="n"/>
      <c r="BA215" s="66" t="n">
        <v>1</v>
      </c>
      <c r="BB215" s="66" t="n">
        <v>0.3</v>
      </c>
      <c r="BC215" s="66" t="n">
        <v>18.7</v>
      </c>
      <c r="BD215" s="66" t="n">
        <v>2.7</v>
      </c>
      <c r="BE215" s="66" t="n">
        <v>197.7</v>
      </c>
      <c r="BF215" s="24" t="inlineStr">
        <is>
          <t>LG</t>
        </is>
      </c>
      <c r="BG215" s="68" t="inlineStr">
        <is>
          <t>HE</t>
        </is>
      </c>
      <c r="BH215" s="68" t="inlineStr">
        <is>
          <t>3920EZ2058A</t>
        </is>
      </c>
      <c r="BI215" s="68" t="inlineStr">
        <is>
          <t>mmf</t>
        </is>
      </c>
      <c r="BJ215" s="68" t="n"/>
      <c r="BK215" s="68" t="n"/>
      <c r="BL215" s="68" t="n"/>
      <c r="BM215" s="68" t="n"/>
      <c r="BN215" s="68" t="n"/>
      <c r="BO215" s="68" t="n"/>
      <c r="BP215" s="68" t="n"/>
      <c r="BQ215" s="68" t="n"/>
      <c r="BR215" s="68" t="n"/>
      <c r="BS215" s="68" t="n"/>
      <c r="BT215" s="68" t="n"/>
      <c r="BU215" s="68" t="n"/>
      <c r="BV215" s="68" t="n"/>
      <c r="BW215" s="68" t="n"/>
      <c r="BX215" s="68" t="n"/>
      <c r="BY215" s="68" t="n"/>
      <c r="BZ215" s="68" t="n"/>
      <c r="CA215" s="68" t="n"/>
      <c r="CB215" s="68" t="n"/>
      <c r="CC215" s="68" t="n"/>
      <c r="CD215" s="68" t="n"/>
      <c r="CE215" s="68" t="n"/>
      <c r="CF215" s="68" t="n"/>
      <c r="CG215" s="68" t="n"/>
      <c r="CH215" s="68" t="n"/>
      <c r="CI215" s="68" t="n"/>
      <c r="CJ215" s="68" t="n"/>
      <c r="CK215" s="68" t="n"/>
      <c r="CL215" s="68" t="n"/>
      <c r="CM215" s="68" t="n"/>
      <c r="CN215" s="68" t="n"/>
      <c r="CO215" s="68" t="n"/>
      <c r="CP215" s="68" t="n"/>
      <c r="CQ215" s="68" t="n"/>
      <c r="CR215" s="68" t="n"/>
      <c r="CS215" s="68" t="n"/>
      <c r="CT215" s="68" t="n"/>
      <c r="CU215" s="68" t="n"/>
      <c r="CV215" s="68" t="n"/>
    </row>
    <row r="216" ht="31.5" customFormat="1" customHeight="1" s="69">
      <c r="A216" s="56" t="n">
        <v>2021</v>
      </c>
      <c r="B216" s="57" t="n">
        <v>2</v>
      </c>
      <c r="C216" s="454" t="n"/>
      <c r="D216" s="57" t="n"/>
      <c r="E216" s="57" t="n"/>
      <c r="F216" s="58" t="n"/>
      <c r="G216" s="59" t="n"/>
      <c r="H216" s="59" t="n"/>
      <c r="I216" s="59" t="n"/>
      <c r="J216" s="59" t="n"/>
      <c r="K216" s="153" t="n"/>
      <c r="L216" s="154" t="n"/>
      <c r="M216" s="155" t="n"/>
      <c r="N216" s="94" t="n"/>
      <c r="O216" s="94" t="n"/>
      <c r="P216" s="94" t="n"/>
      <c r="Q216" s="94" t="n"/>
      <c r="R216" s="94" t="n"/>
      <c r="S216" s="60" t="n"/>
      <c r="T216" s="60" t="n"/>
      <c r="U216" s="94" t="n"/>
      <c r="V216" s="94" t="n"/>
      <c r="W216" s="94" t="n"/>
      <c r="X216" s="94" t="n"/>
      <c r="Y216" s="94" t="n"/>
      <c r="Z216" s="60" t="n"/>
      <c r="AA216" s="60" t="n"/>
      <c r="AB216" s="94" t="n"/>
      <c r="AC216" s="94" t="n"/>
      <c r="AD216" s="94" t="n"/>
      <c r="AE216" s="94" t="n"/>
      <c r="AF216" s="94" t="n"/>
      <c r="AG216" s="60" t="n"/>
      <c r="AH216" s="60" t="n"/>
      <c r="AI216" s="61" t="n"/>
      <c r="AJ216" s="62" t="n"/>
      <c r="AK216" s="63" t="n"/>
      <c r="AL216" s="60" t="n"/>
      <c r="AM216" s="60" t="n"/>
      <c r="AN216" s="64" t="n"/>
      <c r="AO216" s="64" t="n"/>
      <c r="AP216" s="64" t="n"/>
      <c r="AQ216" s="64" t="n"/>
      <c r="AR216" s="64" t="n"/>
      <c r="AS216" s="64" t="n"/>
      <c r="AT216" s="64" t="n"/>
      <c r="AU216" s="64" t="n"/>
      <c r="AV216" s="64" t="n"/>
      <c r="AW216" s="65" t="n"/>
      <c r="AX216" s="66" t="n"/>
      <c r="AY216" s="455" t="n"/>
      <c r="AZ216" s="67" t="n"/>
      <c r="BA216" s="66" t="n">
        <v>1</v>
      </c>
      <c r="BB216" s="66" t="n">
        <v>0.4</v>
      </c>
      <c r="BC216" s="66" t="n">
        <v>34.6</v>
      </c>
      <c r="BD216" s="66" t="n">
        <v>1.3</v>
      </c>
      <c r="BE216" s="66" t="n">
        <v>107.5</v>
      </c>
      <c r="BF216" s="24" t="inlineStr">
        <is>
          <t>LG</t>
        </is>
      </c>
      <c r="BG216" s="68" t="inlineStr">
        <is>
          <t>HE</t>
        </is>
      </c>
      <c r="BH216" s="68" t="inlineStr">
        <is>
          <t>3920FZ3114C</t>
        </is>
      </c>
      <c r="BI216" s="68" t="inlineStr">
        <is>
          <t>mmf</t>
        </is>
      </c>
      <c r="BJ216" s="68" t="n"/>
      <c r="BK216" s="68" t="n"/>
      <c r="BL216" s="68" t="n"/>
      <c r="BM216" s="68" t="n"/>
      <c r="BN216" s="68" t="n"/>
      <c r="BO216" s="68" t="n"/>
      <c r="BP216" s="68" t="n"/>
      <c r="BQ216" s="68" t="n"/>
      <c r="BR216" s="68" t="n"/>
      <c r="BS216" s="68" t="n"/>
      <c r="BT216" s="68" t="n"/>
      <c r="BU216" s="68" t="n"/>
      <c r="BV216" s="68" t="n"/>
      <c r="BW216" s="68" t="n"/>
      <c r="BX216" s="68" t="n"/>
      <c r="BY216" s="68" t="n"/>
      <c r="BZ216" s="68" t="n"/>
      <c r="CA216" s="68" t="n"/>
      <c r="CB216" s="68" t="n"/>
      <c r="CC216" s="68" t="n"/>
      <c r="CD216" s="68" t="n"/>
      <c r="CE216" s="68" t="n"/>
      <c r="CF216" s="68" t="n"/>
      <c r="CG216" s="68" t="n"/>
      <c r="CH216" s="68" t="n"/>
      <c r="CI216" s="68" t="n"/>
      <c r="CJ216" s="68" t="n"/>
      <c r="CK216" s="68" t="n"/>
      <c r="CL216" s="68" t="n"/>
      <c r="CM216" s="68" t="n"/>
      <c r="CN216" s="68" t="n"/>
      <c r="CO216" s="68" t="n"/>
      <c r="CP216" s="68" t="n"/>
      <c r="CQ216" s="68" t="n"/>
      <c r="CR216" s="68" t="n"/>
      <c r="CS216" s="68" t="n"/>
      <c r="CT216" s="68" t="n"/>
      <c r="CU216" s="68" t="n"/>
      <c r="CV216" s="68" t="n"/>
    </row>
    <row r="217" ht="31.5" customFormat="1" customHeight="1" s="69">
      <c r="A217" s="56" t="n">
        <v>2021</v>
      </c>
      <c r="B217" s="57" t="n">
        <v>2</v>
      </c>
      <c r="C217" s="454" t="n"/>
      <c r="D217" s="57" t="n"/>
      <c r="E217" s="57" t="n"/>
      <c r="F217" s="58" t="n"/>
      <c r="G217" s="59" t="n"/>
      <c r="H217" s="59" t="n"/>
      <c r="I217" s="59" t="n"/>
      <c r="J217" s="59" t="n"/>
      <c r="K217" s="153" t="n"/>
      <c r="L217" s="154" t="n"/>
      <c r="M217" s="155" t="n"/>
      <c r="N217" s="94" t="n"/>
      <c r="O217" s="94" t="n"/>
      <c r="P217" s="94" t="n"/>
      <c r="Q217" s="94" t="n"/>
      <c r="R217" s="94" t="n"/>
      <c r="S217" s="60" t="n"/>
      <c r="T217" s="60" t="n"/>
      <c r="U217" s="94" t="n"/>
      <c r="V217" s="94" t="n"/>
      <c r="W217" s="94" t="n"/>
      <c r="X217" s="94" t="n"/>
      <c r="Y217" s="94" t="n"/>
      <c r="Z217" s="60" t="n"/>
      <c r="AA217" s="60" t="n"/>
      <c r="AB217" s="94" t="n"/>
      <c r="AC217" s="94" t="n"/>
      <c r="AD217" s="94" t="n"/>
      <c r="AE217" s="94" t="n"/>
      <c r="AF217" s="94" t="n"/>
      <c r="AG217" s="60" t="n"/>
      <c r="AH217" s="60" t="n"/>
      <c r="AI217" s="61" t="n"/>
      <c r="AJ217" s="62" t="n"/>
      <c r="AK217" s="63" t="n"/>
      <c r="AL217" s="60" t="n"/>
      <c r="AM217" s="60" t="n"/>
      <c r="AN217" s="64" t="n"/>
      <c r="AO217" s="64" t="n"/>
      <c r="AP217" s="64" t="n"/>
      <c r="AQ217" s="64" t="n"/>
      <c r="AR217" s="64" t="n"/>
      <c r="AS217" s="64" t="n"/>
      <c r="AT217" s="64" t="n"/>
      <c r="AU217" s="64" t="n"/>
      <c r="AV217" s="64" t="n"/>
      <c r="AW217" s="65" t="n"/>
      <c r="AX217" s="66" t="n"/>
      <c r="AY217" s="455" t="n"/>
      <c r="AZ217" s="67" t="n"/>
      <c r="BA217" s="66" t="n">
        <v>1</v>
      </c>
      <c r="BB217" s="66" t="n">
        <v>14</v>
      </c>
      <c r="BC217" s="66" t="n">
        <v>1014</v>
      </c>
      <c r="BD217" s="66" t="n">
        <v>0.1</v>
      </c>
      <c r="BE217" s="66" t="n">
        <v>9.1</v>
      </c>
      <c r="BF217" s="24" t="inlineStr">
        <is>
          <t>اطلانتيك</t>
        </is>
      </c>
      <c r="BG217" s="68" t="inlineStr">
        <is>
          <t>اطلانتيك</t>
        </is>
      </c>
      <c r="BH217" s="68" t="n"/>
      <c r="BI217" s="68" t="n"/>
      <c r="BJ217" s="68" t="n"/>
      <c r="BK217" s="68" t="n"/>
      <c r="BL217" s="68" t="n"/>
      <c r="BM217" s="68" t="n"/>
      <c r="BN217" s="68" t="n"/>
      <c r="BO217" s="68" t="n"/>
      <c r="BP217" s="68" t="n"/>
      <c r="BQ217" s="68" t="n"/>
      <c r="BR217" s="68" t="n"/>
      <c r="BS217" s="68" t="n"/>
      <c r="BT217" s="68" t="n"/>
      <c r="BU217" s="68" t="n"/>
      <c r="BV217" s="68" t="n"/>
      <c r="BW217" s="68" t="n"/>
      <c r="BX217" s="68" t="n"/>
      <c r="BY217" s="68" t="n"/>
      <c r="BZ217" s="68" t="n"/>
      <c r="CA217" s="68" t="n"/>
      <c r="CB217" s="68" t="n"/>
      <c r="CC217" s="68" t="n"/>
      <c r="CD217" s="68" t="n"/>
      <c r="CE217" s="68" t="n"/>
      <c r="CF217" s="68" t="n"/>
      <c r="CG217" s="68" t="n"/>
      <c r="CH217" s="68" t="n"/>
      <c r="CI217" s="68" t="n"/>
      <c r="CJ217" s="68" t="n"/>
      <c r="CK217" s="68" t="n"/>
      <c r="CL217" s="68" t="n"/>
      <c r="CM217" s="68" t="n"/>
      <c r="CN217" s="68" t="n"/>
      <c r="CO217" s="68" t="n"/>
      <c r="CP217" s="68" t="n"/>
      <c r="CQ217" s="68" t="n"/>
      <c r="CR217" s="68" t="n"/>
      <c r="CS217" s="68" t="n"/>
      <c r="CT217" s="68" t="n"/>
      <c r="CU217" s="68" t="n"/>
      <c r="CV217" s="68" t="n"/>
    </row>
    <row r="218" ht="31.5" customFormat="1" customHeight="1" s="69">
      <c r="A218" s="56" t="n">
        <v>2021</v>
      </c>
      <c r="B218" s="57" t="n">
        <v>2</v>
      </c>
      <c r="C218" s="454" t="n"/>
      <c r="D218" s="57" t="n"/>
      <c r="E218" s="57" t="n"/>
      <c r="F218" s="58" t="n"/>
      <c r="G218" s="59" t="n"/>
      <c r="H218" s="59" t="n"/>
      <c r="I218" s="59" t="n"/>
      <c r="J218" s="59" t="n"/>
      <c r="K218" s="153" t="n"/>
      <c r="L218" s="154" t="n"/>
      <c r="M218" s="155" t="n"/>
      <c r="N218" s="94" t="n"/>
      <c r="O218" s="94" t="n"/>
      <c r="P218" s="94" t="n"/>
      <c r="Q218" s="94" t="n"/>
      <c r="R218" s="94" t="n"/>
      <c r="S218" s="60" t="n"/>
      <c r="T218" s="60" t="n"/>
      <c r="U218" s="94" t="n"/>
      <c r="V218" s="94" t="n"/>
      <c r="W218" s="94" t="n"/>
      <c r="X218" s="94" t="n"/>
      <c r="Y218" s="94" t="n"/>
      <c r="Z218" s="60" t="n"/>
      <c r="AA218" s="60" t="n"/>
      <c r="AB218" s="94" t="n"/>
      <c r="AC218" s="94" t="n"/>
      <c r="AD218" s="94" t="n"/>
      <c r="AE218" s="94" t="n"/>
      <c r="AF218" s="94" t="n"/>
      <c r="AG218" s="60" t="n"/>
      <c r="AH218" s="60" t="n"/>
      <c r="AI218" s="61" t="n"/>
      <c r="AJ218" s="62" t="n"/>
      <c r="AK218" s="63" t="n"/>
      <c r="AL218" s="60" t="n"/>
      <c r="AM218" s="60" t="n"/>
      <c r="AN218" s="64" t="n"/>
      <c r="AO218" s="64" t="n"/>
      <c r="AP218" s="64" t="n"/>
      <c r="AQ218" s="64" t="n"/>
      <c r="AR218" s="64" t="n"/>
      <c r="AS218" s="64" t="n"/>
      <c r="AT218" s="64" t="n"/>
      <c r="AU218" s="64" t="n"/>
      <c r="AV218" s="64" t="n"/>
      <c r="AW218" s="65" t="n"/>
      <c r="AX218" s="66" t="n"/>
      <c r="AY218" s="455" t="n"/>
      <c r="AZ218" s="67" t="n"/>
      <c r="BA218" s="66" t="n">
        <v>1</v>
      </c>
      <c r="BB218" s="66" t="n">
        <v>0.1</v>
      </c>
      <c r="BC218" s="66" t="n">
        <v>3.8</v>
      </c>
      <c r="BD218" s="66" t="n">
        <v>0.8</v>
      </c>
      <c r="BE218" s="66" t="n">
        <v>48.6</v>
      </c>
      <c r="BF218" s="24" t="inlineStr">
        <is>
          <t>الكترولوكس</t>
        </is>
      </c>
      <c r="BG218" s="68" t="inlineStr">
        <is>
          <t>القاهرة للصناعات المغذية سخانات</t>
        </is>
      </c>
      <c r="BH218" s="68" t="n"/>
      <c r="BI218" s="68" t="n"/>
      <c r="BJ218" s="68" t="n"/>
      <c r="BK218" s="68" t="n"/>
      <c r="BL218" s="68" t="n"/>
      <c r="BM218" s="68" t="n"/>
      <c r="BN218" s="68" t="n"/>
      <c r="BO218" s="68" t="n"/>
      <c r="BP218" s="68" t="n"/>
      <c r="BQ218" s="68" t="n"/>
      <c r="BR218" s="68" t="n"/>
      <c r="BS218" s="68" t="n"/>
      <c r="BT218" s="68" t="n"/>
      <c r="BU218" s="68" t="n"/>
      <c r="BV218" s="68" t="n"/>
      <c r="BW218" s="68" t="n"/>
      <c r="BX218" s="68" t="n"/>
      <c r="BY218" s="68" t="n"/>
      <c r="BZ218" s="68" t="n"/>
      <c r="CA218" s="68" t="n"/>
      <c r="CB218" s="68" t="n"/>
      <c r="CC218" s="68" t="n"/>
      <c r="CD218" s="68" t="n"/>
      <c r="CE218" s="68" t="n"/>
      <c r="CF218" s="68" t="n"/>
      <c r="CG218" s="68" t="n"/>
      <c r="CH218" s="68" t="n"/>
      <c r="CI218" s="68" t="n"/>
      <c r="CJ218" s="68" t="n"/>
      <c r="CK218" s="68" t="n"/>
      <c r="CL218" s="68" t="n"/>
      <c r="CM218" s="68" t="n"/>
      <c r="CN218" s="68" t="n"/>
      <c r="CO218" s="68" t="n"/>
      <c r="CP218" s="68" t="n"/>
      <c r="CQ218" s="68" t="n"/>
      <c r="CR218" s="68" t="n"/>
      <c r="CS218" s="68" t="n"/>
      <c r="CT218" s="68" t="n"/>
      <c r="CU218" s="68" t="n"/>
      <c r="CV218" s="68" t="n"/>
    </row>
    <row r="219" ht="31.5" customFormat="1" customHeight="1" s="69">
      <c r="A219" s="56" t="n">
        <v>2021</v>
      </c>
      <c r="B219" s="57" t="n">
        <v>2</v>
      </c>
      <c r="C219" s="454" t="n"/>
      <c r="D219" s="57" t="n"/>
      <c r="E219" s="57" t="n"/>
      <c r="F219" s="58" t="n"/>
      <c r="G219" s="59" t="n"/>
      <c r="H219" s="59" t="n"/>
      <c r="I219" s="59" t="n"/>
      <c r="J219" s="59" t="n"/>
      <c r="K219" s="153" t="n"/>
      <c r="L219" s="154" t="n"/>
      <c r="M219" s="155" t="n"/>
      <c r="N219" s="94" t="n"/>
      <c r="O219" s="94" t="n"/>
      <c r="P219" s="94" t="n"/>
      <c r="Q219" s="94" t="n"/>
      <c r="R219" s="94" t="n"/>
      <c r="S219" s="60" t="n"/>
      <c r="T219" s="60" t="n"/>
      <c r="U219" s="94" t="n"/>
      <c r="V219" s="94" t="n"/>
      <c r="W219" s="94" t="n"/>
      <c r="X219" s="94" t="n"/>
      <c r="Y219" s="94" t="n"/>
      <c r="Z219" s="60" t="n"/>
      <c r="AA219" s="60" t="n"/>
      <c r="AB219" s="94" t="n"/>
      <c r="AC219" s="94" t="n"/>
      <c r="AD219" s="94" t="n"/>
      <c r="AE219" s="94" t="n"/>
      <c r="AF219" s="94" t="n"/>
      <c r="AG219" s="60" t="n"/>
      <c r="AH219" s="60" t="n"/>
      <c r="AI219" s="61" t="n"/>
      <c r="AJ219" s="62" t="n"/>
      <c r="AK219" s="63" t="n"/>
      <c r="AL219" s="60" t="n"/>
      <c r="AM219" s="60" t="n"/>
      <c r="AN219" s="64" t="n"/>
      <c r="AO219" s="64" t="n"/>
      <c r="AP219" s="64" t="n"/>
      <c r="AQ219" s="64" t="n"/>
      <c r="AR219" s="64" t="n"/>
      <c r="AS219" s="64" t="n"/>
      <c r="AT219" s="64" t="n"/>
      <c r="AU219" s="64" t="n"/>
      <c r="AV219" s="64" t="n"/>
      <c r="AW219" s="65" t="n"/>
      <c r="AX219" s="66" t="n"/>
      <c r="AY219" s="455" t="n"/>
      <c r="AZ219" s="67" t="n"/>
      <c r="BA219" s="66" t="n"/>
      <c r="BB219" s="66" t="n"/>
      <c r="BC219" s="66" t="n">
        <v>3.5</v>
      </c>
      <c r="BD219" s="66" t="n"/>
      <c r="BE219" s="66" t="n"/>
      <c r="BF219" s="24" t="inlineStr">
        <is>
          <t>الكترولوكس</t>
        </is>
      </c>
      <c r="BG219" s="68" t="inlineStr">
        <is>
          <t>القاهرة للصناعات المغذية سخانات</t>
        </is>
      </c>
      <c r="BH219" s="68" t="inlineStr">
        <is>
          <t>A15289901</t>
        </is>
      </c>
      <c r="BI219" s="68" t="n"/>
      <c r="BJ219" s="68" t="n"/>
      <c r="BK219" s="68" t="n"/>
      <c r="BL219" s="68" t="n"/>
      <c r="BM219" s="68" t="n"/>
      <c r="BN219" s="68" t="n"/>
      <c r="BO219" s="68" t="n"/>
      <c r="BP219" s="68" t="n"/>
      <c r="BQ219" s="68" t="n"/>
      <c r="BR219" s="68" t="n"/>
      <c r="BS219" s="68" t="n"/>
      <c r="BT219" s="68" t="n"/>
      <c r="BU219" s="68" t="n"/>
      <c r="BV219" s="68" t="n"/>
      <c r="BW219" s="68" t="n"/>
      <c r="BX219" s="68" t="n"/>
      <c r="BY219" s="68" t="n"/>
      <c r="BZ219" s="68" t="n"/>
      <c r="CA219" s="68" t="n"/>
      <c r="CB219" s="68" t="n"/>
      <c r="CC219" s="68" t="n"/>
      <c r="CD219" s="68" t="n"/>
      <c r="CE219" s="68" t="n"/>
      <c r="CF219" s="68" t="n"/>
      <c r="CG219" s="68" t="n"/>
      <c r="CH219" s="68" t="n"/>
      <c r="CI219" s="68" t="n"/>
      <c r="CJ219" s="68" t="n"/>
      <c r="CK219" s="68" t="n"/>
      <c r="CL219" s="68" t="n"/>
      <c r="CM219" s="68" t="n"/>
      <c r="CN219" s="68" t="n"/>
      <c r="CO219" s="68" t="n"/>
      <c r="CP219" s="68" t="n"/>
      <c r="CQ219" s="68" t="n"/>
      <c r="CR219" s="68" t="n"/>
      <c r="CS219" s="68" t="n"/>
      <c r="CT219" s="68" t="n"/>
      <c r="CU219" s="68" t="n"/>
      <c r="CV219" s="68" t="n"/>
    </row>
    <row r="220" ht="31.5" customFormat="1" customHeight="1" s="69">
      <c r="A220" s="56" t="n">
        <v>2021</v>
      </c>
      <c r="B220" s="57" t="n">
        <v>2</v>
      </c>
      <c r="C220" s="454" t="n"/>
      <c r="D220" s="57" t="n"/>
      <c r="E220" s="57" t="n"/>
      <c r="F220" s="58" t="n"/>
      <c r="G220" s="59" t="n"/>
      <c r="H220" s="59" t="n"/>
      <c r="I220" s="59" t="n"/>
      <c r="J220" s="59" t="n"/>
      <c r="K220" s="153" t="n"/>
      <c r="L220" s="154" t="n"/>
      <c r="M220" s="155" t="n"/>
      <c r="N220" s="94" t="n"/>
      <c r="O220" s="94" t="n"/>
      <c r="P220" s="94" t="n"/>
      <c r="Q220" s="94" t="n"/>
      <c r="R220" s="94" t="n"/>
      <c r="S220" s="60" t="n"/>
      <c r="T220" s="60" t="n"/>
      <c r="U220" s="94" t="n"/>
      <c r="V220" s="94" t="n"/>
      <c r="W220" s="94" t="n"/>
      <c r="X220" s="94" t="n"/>
      <c r="Y220" s="94" t="n"/>
      <c r="Z220" s="60" t="n"/>
      <c r="AA220" s="60" t="n"/>
      <c r="AB220" s="94" t="n"/>
      <c r="AC220" s="94" t="n"/>
      <c r="AD220" s="94" t="n"/>
      <c r="AE220" s="94" t="n"/>
      <c r="AF220" s="94" t="n"/>
      <c r="AG220" s="60" t="n"/>
      <c r="AH220" s="60" t="n"/>
      <c r="AI220" s="61" t="n"/>
      <c r="AJ220" s="62" t="n"/>
      <c r="AK220" s="63" t="n"/>
      <c r="AL220" s="60" t="n"/>
      <c r="AM220" s="60" t="n"/>
      <c r="AN220" s="64" t="n"/>
      <c r="AO220" s="64" t="n"/>
      <c r="AP220" s="64" t="n"/>
      <c r="AQ220" s="64" t="n"/>
      <c r="AR220" s="64" t="n"/>
      <c r="AS220" s="64" t="n"/>
      <c r="AT220" s="64" t="n"/>
      <c r="AU220" s="64" t="n"/>
      <c r="AV220" s="64" t="n"/>
      <c r="AW220" s="65" t="n"/>
      <c r="AX220" s="66" t="n"/>
      <c r="AY220" s="455" t="n"/>
      <c r="AZ220" s="67" t="n"/>
      <c r="BA220" s="66" t="n">
        <v>1</v>
      </c>
      <c r="BB220" s="66" t="n">
        <v>0.1</v>
      </c>
      <c r="BC220" s="66" t="n">
        <v>13.6</v>
      </c>
      <c r="BD220" s="66" t="n">
        <v>2.2</v>
      </c>
      <c r="BE220" s="66" t="n">
        <v>331.6</v>
      </c>
      <c r="BF220" s="24" t="inlineStr">
        <is>
          <t>اطلانتيك</t>
        </is>
      </c>
      <c r="BG220" s="68" t="inlineStr">
        <is>
          <t>اطلانتيك</t>
        </is>
      </c>
      <c r="BH220" s="68" t="n"/>
      <c r="BI220" s="68" t="n"/>
      <c r="BJ220" s="68" t="n"/>
      <c r="BK220" s="68" t="n"/>
      <c r="BL220" s="68" t="n"/>
      <c r="BM220" s="68" t="n"/>
      <c r="BN220" s="68" t="n"/>
      <c r="BO220" s="68" t="n"/>
      <c r="BP220" s="68" t="n"/>
      <c r="BQ220" s="68" t="n"/>
      <c r="BR220" s="68" t="n"/>
      <c r="BS220" s="68" t="n"/>
      <c r="BT220" s="68" t="n"/>
      <c r="BU220" s="68" t="n"/>
      <c r="BV220" s="68" t="n"/>
      <c r="BW220" s="68" t="n"/>
      <c r="BX220" s="68" t="n"/>
      <c r="BY220" s="68" t="n"/>
      <c r="BZ220" s="68" t="n"/>
      <c r="CA220" s="68" t="n"/>
      <c r="CB220" s="68" t="n"/>
      <c r="CC220" s="68" t="n"/>
      <c r="CD220" s="68" t="n"/>
      <c r="CE220" s="68" t="n"/>
      <c r="CF220" s="68" t="n"/>
      <c r="CG220" s="68" t="n"/>
      <c r="CH220" s="68" t="n"/>
      <c r="CI220" s="68" t="n"/>
      <c r="CJ220" s="68" t="n"/>
      <c r="CK220" s="68" t="n"/>
      <c r="CL220" s="68" t="n"/>
      <c r="CM220" s="68" t="n"/>
      <c r="CN220" s="68" t="n"/>
      <c r="CO220" s="68" t="n"/>
      <c r="CP220" s="68" t="n"/>
      <c r="CQ220" s="68" t="n"/>
      <c r="CR220" s="68" t="n"/>
      <c r="CS220" s="68" t="n"/>
      <c r="CT220" s="68" t="n"/>
      <c r="CU220" s="68" t="n"/>
      <c r="CV220" s="68" t="n"/>
    </row>
    <row r="221" ht="31.5" customFormat="1" customHeight="1" s="69">
      <c r="A221" s="56" t="n">
        <v>2021</v>
      </c>
      <c r="B221" s="57" t="n">
        <v>2</v>
      </c>
      <c r="C221" s="454" t="n"/>
      <c r="D221" s="57" t="n"/>
      <c r="E221" s="57" t="n"/>
      <c r="F221" s="58" t="n"/>
      <c r="G221" s="59" t="n"/>
      <c r="H221" s="59" t="n"/>
      <c r="I221" s="59" t="n"/>
      <c r="J221" s="59" t="n"/>
      <c r="K221" s="153" t="n"/>
      <c r="L221" s="154" t="n"/>
      <c r="M221" s="155" t="n"/>
      <c r="N221" s="94" t="n"/>
      <c r="O221" s="94" t="n"/>
      <c r="P221" s="94" t="n"/>
      <c r="Q221" s="94" t="n"/>
      <c r="R221" s="94" t="n"/>
      <c r="S221" s="60" t="n"/>
      <c r="T221" s="60" t="n"/>
      <c r="U221" s="94" t="n"/>
      <c r="V221" s="94" t="n"/>
      <c r="W221" s="94" t="n"/>
      <c r="X221" s="94" t="n"/>
      <c r="Y221" s="94" t="n"/>
      <c r="Z221" s="60" t="n"/>
      <c r="AA221" s="60" t="n"/>
      <c r="AB221" s="94" t="n"/>
      <c r="AC221" s="94" t="n"/>
      <c r="AD221" s="94" t="n"/>
      <c r="AE221" s="94" t="n"/>
      <c r="AF221" s="94" t="n"/>
      <c r="AG221" s="60" t="n"/>
      <c r="AH221" s="60" t="n"/>
      <c r="AI221" s="61" t="n"/>
      <c r="AJ221" s="62" t="n"/>
      <c r="AK221" s="63" t="n"/>
      <c r="AL221" s="60" t="n"/>
      <c r="AM221" s="60" t="n"/>
      <c r="AN221" s="64" t="n"/>
      <c r="AO221" s="64" t="n"/>
      <c r="AP221" s="64" t="n"/>
      <c r="AQ221" s="64" t="n"/>
      <c r="AR221" s="64" t="n"/>
      <c r="AS221" s="64" t="n"/>
      <c r="AT221" s="64" t="n"/>
      <c r="AU221" s="64" t="n"/>
      <c r="AV221" s="64" t="n"/>
      <c r="AW221" s="65" t="n"/>
      <c r="AX221" s="66" t="n"/>
      <c r="AY221" s="455" t="n"/>
      <c r="AZ221" s="67" t="n"/>
      <c r="BA221" s="66" t="n">
        <v>1</v>
      </c>
      <c r="BB221" s="66" t="n">
        <v>0.1</v>
      </c>
      <c r="BC221" s="66" t="n">
        <v>8.4</v>
      </c>
      <c r="BD221" s="66" t="n">
        <v>5.9</v>
      </c>
      <c r="BE221" s="66" t="n">
        <v>360.4</v>
      </c>
      <c r="BF221" s="24" t="inlineStr">
        <is>
          <t>الكترولوكس</t>
        </is>
      </c>
      <c r="BG221" s="68" t="inlineStr">
        <is>
          <t>القاهرة للصناعات المغذية سخانات</t>
        </is>
      </c>
      <c r="BH221" s="68" t="inlineStr">
        <is>
          <t>PHEWP0112</t>
        </is>
      </c>
      <c r="BI221" s="68" t="n"/>
      <c r="BJ221" s="68" t="n"/>
      <c r="BK221" s="68" t="n"/>
      <c r="BL221" s="68" t="n"/>
      <c r="BM221" s="68" t="n"/>
      <c r="BN221" s="68" t="n"/>
      <c r="BO221" s="68" t="n"/>
      <c r="BP221" s="68" t="n"/>
      <c r="BQ221" s="68" t="n"/>
      <c r="BR221" s="68" t="n"/>
      <c r="BS221" s="68" t="n"/>
      <c r="BT221" s="68" t="n"/>
      <c r="BU221" s="68" t="n"/>
      <c r="BV221" s="68" t="n"/>
      <c r="BW221" s="68" t="n"/>
      <c r="BX221" s="68" t="n"/>
      <c r="BY221" s="68" t="n"/>
      <c r="BZ221" s="68" t="n"/>
      <c r="CA221" s="68" t="n"/>
      <c r="CB221" s="68" t="n"/>
      <c r="CC221" s="68" t="n"/>
      <c r="CD221" s="68" t="n"/>
      <c r="CE221" s="68" t="n"/>
      <c r="CF221" s="68" t="n"/>
      <c r="CG221" s="68" t="n"/>
      <c r="CH221" s="68" t="n"/>
      <c r="CI221" s="68" t="n"/>
      <c r="CJ221" s="68" t="n"/>
      <c r="CK221" s="68" t="n"/>
      <c r="CL221" s="68" t="n"/>
      <c r="CM221" s="68" t="n"/>
      <c r="CN221" s="68" t="n"/>
      <c r="CO221" s="68" t="n"/>
      <c r="CP221" s="68" t="n"/>
      <c r="CQ221" s="68" t="n"/>
      <c r="CR221" s="68" t="n"/>
      <c r="CS221" s="68" t="n"/>
      <c r="CT221" s="68" t="n"/>
      <c r="CU221" s="68" t="n"/>
      <c r="CV221" s="68" t="n"/>
    </row>
    <row r="222" ht="31.5" customFormat="1" customHeight="1" s="69">
      <c r="A222" s="56" t="n">
        <v>2021</v>
      </c>
      <c r="B222" s="57" t="n">
        <v>2</v>
      </c>
      <c r="C222" s="454" t="n"/>
      <c r="D222" s="57" t="n"/>
      <c r="E222" s="57" t="n"/>
      <c r="F222" s="58" t="n"/>
      <c r="G222" s="59" t="n"/>
      <c r="H222" s="59" t="n"/>
      <c r="I222" s="59" t="n"/>
      <c r="J222" s="59" t="n"/>
      <c r="K222" s="153" t="n"/>
      <c r="L222" s="154" t="n"/>
      <c r="M222" s="155" t="n"/>
      <c r="N222" s="94" t="n"/>
      <c r="O222" s="94" t="n"/>
      <c r="P222" s="94" t="n"/>
      <c r="Q222" s="94" t="n"/>
      <c r="R222" s="94" t="n"/>
      <c r="S222" s="60" t="n"/>
      <c r="T222" s="60" t="n"/>
      <c r="U222" s="94" t="n"/>
      <c r="V222" s="94" t="n"/>
      <c r="W222" s="94" t="n"/>
      <c r="X222" s="94" t="n"/>
      <c r="Y222" s="94" t="n"/>
      <c r="Z222" s="60" t="n"/>
      <c r="AA222" s="60" t="n"/>
      <c r="AB222" s="94" t="n"/>
      <c r="AC222" s="94" t="n"/>
      <c r="AD222" s="94" t="n"/>
      <c r="AE222" s="94" t="n"/>
      <c r="AF222" s="94" t="n"/>
      <c r="AG222" s="60" t="n"/>
      <c r="AH222" s="60" t="n"/>
      <c r="AI222" s="61" t="n"/>
      <c r="AJ222" s="62" t="n"/>
      <c r="AK222" s="63" t="n"/>
      <c r="AL222" s="60" t="n"/>
      <c r="AM222" s="60" t="n"/>
      <c r="AN222" s="64" t="n"/>
      <c r="AO222" s="64" t="n"/>
      <c r="AP222" s="64" t="n"/>
      <c r="AQ222" s="64" t="n"/>
      <c r="AR222" s="64" t="n"/>
      <c r="AS222" s="64" t="n"/>
      <c r="AT222" s="64" t="n"/>
      <c r="AU222" s="64" t="n"/>
      <c r="AV222" s="64" t="n"/>
      <c r="AW222" s="65" t="n"/>
      <c r="AX222" s="66" t="n"/>
      <c r="AY222" s="455" t="n"/>
      <c r="AZ222" s="67" t="n"/>
      <c r="BA222" s="66" t="n">
        <v>1</v>
      </c>
      <c r="BB222" s="66" t="n">
        <v>0.1</v>
      </c>
      <c r="BC222" s="66" t="n">
        <v>16.3</v>
      </c>
      <c r="BD222" s="66" t="n">
        <v>2.7</v>
      </c>
      <c r="BE222" s="66" t="n">
        <v>485</v>
      </c>
      <c r="BF222" s="24" t="inlineStr">
        <is>
          <t>LG</t>
        </is>
      </c>
      <c r="BG222" s="68" t="inlineStr">
        <is>
          <t>HE</t>
        </is>
      </c>
      <c r="BH222" s="68" t="inlineStr">
        <is>
          <t>MFZ66333001</t>
        </is>
      </c>
      <c r="BI222" s="68" t="inlineStr">
        <is>
          <t>mma</t>
        </is>
      </c>
      <c r="BJ222" s="68" t="n"/>
      <c r="BK222" s="68" t="n"/>
      <c r="BL222" s="68" t="n"/>
      <c r="BM222" s="68" t="n"/>
      <c r="BN222" s="68" t="n"/>
      <c r="BO222" s="68" t="n"/>
      <c r="BP222" s="68" t="n"/>
      <c r="BQ222" s="68" t="n"/>
      <c r="BR222" s="68" t="n"/>
      <c r="BS222" s="68" t="n"/>
      <c r="BT222" s="68" t="n"/>
      <c r="BU222" s="68" t="n"/>
      <c r="BV222" s="68" t="n"/>
      <c r="BW222" s="68" t="n"/>
      <c r="BX222" s="68" t="n"/>
      <c r="BY222" s="68" t="n"/>
      <c r="BZ222" s="68" t="n"/>
      <c r="CA222" s="68" t="n"/>
      <c r="CB222" s="68" t="n"/>
      <c r="CC222" s="68" t="n"/>
      <c r="CD222" s="68" t="n"/>
      <c r="CE222" s="68" t="n"/>
      <c r="CF222" s="68" t="n"/>
      <c r="CG222" s="68" t="n"/>
      <c r="CH222" s="68" t="n"/>
      <c r="CI222" s="68" t="n"/>
      <c r="CJ222" s="68" t="n"/>
      <c r="CK222" s="68" t="n"/>
      <c r="CL222" s="68" t="n"/>
      <c r="CM222" s="68" t="n"/>
      <c r="CN222" s="68" t="n"/>
      <c r="CO222" s="68" t="n"/>
      <c r="CP222" s="68" t="n"/>
      <c r="CQ222" s="68" t="n"/>
      <c r="CR222" s="68" t="n"/>
      <c r="CS222" s="68" t="n"/>
      <c r="CT222" s="68" t="n"/>
      <c r="CU222" s="68" t="n"/>
      <c r="CV222" s="68" t="n"/>
    </row>
    <row r="223" ht="31.5" customFormat="1" customHeight="1" s="69">
      <c r="A223" s="56" t="n">
        <v>2021</v>
      </c>
      <c r="B223" s="57" t="n">
        <v>2</v>
      </c>
      <c r="C223" s="454" t="n"/>
      <c r="D223" s="57" t="n"/>
      <c r="E223" s="57" t="n"/>
      <c r="F223" s="58" t="n"/>
      <c r="G223" s="59" t="n"/>
      <c r="H223" s="59" t="n"/>
      <c r="I223" s="59" t="n"/>
      <c r="J223" s="59" t="n"/>
      <c r="K223" s="153" t="n"/>
      <c r="L223" s="154" t="n"/>
      <c r="M223" s="155" t="n"/>
      <c r="N223" s="94" t="n"/>
      <c r="O223" s="94" t="n"/>
      <c r="P223" s="94" t="n"/>
      <c r="Q223" s="94" t="n"/>
      <c r="R223" s="94" t="n"/>
      <c r="S223" s="60" t="n"/>
      <c r="T223" s="60" t="n"/>
      <c r="U223" s="94" t="n"/>
      <c r="V223" s="94" t="n"/>
      <c r="W223" s="94" t="n"/>
      <c r="X223" s="94" t="n"/>
      <c r="Y223" s="94" t="n"/>
      <c r="Z223" s="60" t="n"/>
      <c r="AA223" s="60" t="n"/>
      <c r="AB223" s="94" t="n"/>
      <c r="AC223" s="94" t="n"/>
      <c r="AD223" s="94" t="n"/>
      <c r="AE223" s="94" t="n"/>
      <c r="AF223" s="94" t="n"/>
      <c r="AG223" s="60" t="n"/>
      <c r="AH223" s="60" t="n"/>
      <c r="AI223" s="61" t="n"/>
      <c r="AJ223" s="62" t="n"/>
      <c r="AK223" s="63" t="n"/>
      <c r="AL223" s="60" t="n"/>
      <c r="AM223" s="60" t="n"/>
      <c r="AN223" s="64" t="n"/>
      <c r="AO223" s="64" t="n"/>
      <c r="AP223" s="64" t="n"/>
      <c r="AQ223" s="64" t="n"/>
      <c r="AR223" s="64" t="n"/>
      <c r="AS223" s="64" t="n"/>
      <c r="AT223" s="64" t="n"/>
      <c r="AU223" s="64" t="n"/>
      <c r="AV223" s="64" t="n"/>
      <c r="AW223" s="65" t="n"/>
      <c r="AX223" s="66" t="n"/>
      <c r="AY223" s="455" t="n"/>
      <c r="AZ223" s="67" t="n"/>
      <c r="BA223" s="66" t="n"/>
      <c r="BB223" s="66" t="n"/>
      <c r="BC223" s="66" t="n">
        <v>0.4</v>
      </c>
      <c r="BD223" s="66" t="n"/>
      <c r="BE223" s="66" t="n"/>
      <c r="BF223" s="24" t="inlineStr">
        <is>
          <t xml:space="preserve">الهندسية لانتاج الاجهزة المنزلية </t>
        </is>
      </c>
      <c r="BG223" s="68" t="inlineStr">
        <is>
          <t xml:space="preserve">الهندسية لانتاج الاجهزة المنزلية </t>
        </is>
      </c>
      <c r="BH223" s="68" t="n"/>
      <c r="BI223" s="68" t="n"/>
      <c r="BJ223" s="68" t="n"/>
      <c r="BK223" s="68" t="n"/>
      <c r="BL223" s="68" t="n"/>
      <c r="BM223" s="68" t="n"/>
      <c r="BN223" s="68" t="n"/>
      <c r="BO223" s="68" t="n"/>
      <c r="BP223" s="68" t="n"/>
      <c r="BQ223" s="68" t="n"/>
      <c r="BR223" s="68" t="n"/>
      <c r="BS223" s="68" t="n"/>
      <c r="BT223" s="68" t="n"/>
      <c r="BU223" s="68" t="n"/>
      <c r="BV223" s="68" t="n"/>
      <c r="BW223" s="68" t="n"/>
      <c r="BX223" s="68" t="n"/>
      <c r="BY223" s="68" t="n"/>
      <c r="BZ223" s="68" t="n"/>
      <c r="CA223" s="68" t="n"/>
      <c r="CB223" s="68" t="n"/>
      <c r="CC223" s="68" t="n"/>
      <c r="CD223" s="68" t="n"/>
      <c r="CE223" s="68" t="n"/>
      <c r="CF223" s="68" t="n"/>
      <c r="CG223" s="68" t="n"/>
      <c r="CH223" s="68" t="n"/>
      <c r="CI223" s="68" t="n"/>
      <c r="CJ223" s="68" t="n"/>
      <c r="CK223" s="68" t="n"/>
      <c r="CL223" s="68" t="n"/>
      <c r="CM223" s="68" t="n"/>
      <c r="CN223" s="68" t="n"/>
      <c r="CO223" s="68" t="n"/>
      <c r="CP223" s="68" t="n"/>
      <c r="CQ223" s="68" t="n"/>
      <c r="CR223" s="68" t="n"/>
      <c r="CS223" s="68" t="n"/>
      <c r="CT223" s="68" t="n"/>
      <c r="CU223" s="68" t="n"/>
      <c r="CV223" s="68" t="n"/>
    </row>
    <row r="224" ht="31.5" customFormat="1" customHeight="1" s="69">
      <c r="A224" s="56" t="n">
        <v>2021</v>
      </c>
      <c r="B224" s="57" t="n">
        <v>2</v>
      </c>
      <c r="C224" s="454" t="n"/>
      <c r="D224" s="57" t="n"/>
      <c r="E224" s="57" t="n"/>
      <c r="F224" s="58" t="n"/>
      <c r="G224" s="59" t="n"/>
      <c r="H224" s="59" t="n"/>
      <c r="I224" s="59" t="n"/>
      <c r="J224" s="59" t="n"/>
      <c r="K224" s="153" t="n"/>
      <c r="L224" s="154" t="n"/>
      <c r="M224" s="155" t="n"/>
      <c r="N224" s="94" t="n"/>
      <c r="O224" s="94" t="n"/>
      <c r="P224" s="94" t="n"/>
      <c r="Q224" s="94" t="n"/>
      <c r="R224" s="94" t="n"/>
      <c r="S224" s="60" t="n"/>
      <c r="T224" s="60" t="n"/>
      <c r="U224" s="94" t="n"/>
      <c r="V224" s="94" t="n"/>
      <c r="W224" s="94" t="n"/>
      <c r="X224" s="94" t="n"/>
      <c r="Y224" s="94" t="n"/>
      <c r="Z224" s="60" t="n"/>
      <c r="AA224" s="60" t="n"/>
      <c r="AB224" s="94" t="n"/>
      <c r="AC224" s="94" t="n"/>
      <c r="AD224" s="94" t="n"/>
      <c r="AE224" s="94" t="n"/>
      <c r="AF224" s="94" t="n"/>
      <c r="AG224" s="60" t="n"/>
      <c r="AH224" s="60" t="n"/>
      <c r="AI224" s="61" t="n"/>
      <c r="AJ224" s="62" t="n"/>
      <c r="AK224" s="63" t="n"/>
      <c r="AL224" s="60" t="n"/>
      <c r="AM224" s="60" t="n"/>
      <c r="AN224" s="64" t="n"/>
      <c r="AO224" s="64" t="n"/>
      <c r="AP224" s="64" t="n"/>
      <c r="AQ224" s="64" t="n"/>
      <c r="AR224" s="64" t="n"/>
      <c r="AS224" s="64" t="n"/>
      <c r="AT224" s="64" t="n"/>
      <c r="AU224" s="64" t="n"/>
      <c r="AV224" s="64" t="n"/>
      <c r="AW224" s="65" t="n"/>
      <c r="AX224" s="66" t="n"/>
      <c r="AY224" s="455" t="n"/>
      <c r="AZ224" s="67" t="n"/>
      <c r="BA224" s="66" t="n"/>
      <c r="BB224" s="66" t="n">
        <v>0</v>
      </c>
      <c r="BC224" s="66" t="n">
        <v>0.7</v>
      </c>
      <c r="BD224" s="66" t="n">
        <v>8</v>
      </c>
      <c r="BE224" s="66" t="n">
        <v>248.7</v>
      </c>
      <c r="BF224" s="24" t="inlineStr">
        <is>
          <t>الكترولوكس</t>
        </is>
      </c>
      <c r="BG224" s="68" t="inlineStr">
        <is>
          <t>القاهرة للصناعات المغذية غسالات</t>
        </is>
      </c>
      <c r="BH224" s="68" t="inlineStr">
        <is>
          <t>p0000001388248</t>
        </is>
      </c>
      <c r="BI224" s="68" t="n"/>
      <c r="BJ224" s="68" t="n"/>
      <c r="BK224" s="68" t="n"/>
      <c r="BL224" s="68" t="n"/>
      <c r="BM224" s="68" t="n"/>
      <c r="BN224" s="68" t="n"/>
      <c r="BO224" s="68" t="n"/>
      <c r="BP224" s="68" t="n"/>
      <c r="BQ224" s="68" t="n"/>
      <c r="BR224" s="68" t="n"/>
      <c r="BS224" s="68" t="n"/>
      <c r="BT224" s="68" t="n"/>
      <c r="BU224" s="68" t="n"/>
      <c r="BV224" s="68" t="n"/>
      <c r="BW224" s="68" t="n"/>
      <c r="BX224" s="68" t="n"/>
      <c r="BY224" s="68" t="n"/>
      <c r="BZ224" s="68" t="n"/>
      <c r="CA224" s="68" t="n"/>
      <c r="CB224" s="68" t="n"/>
      <c r="CC224" s="68" t="n"/>
      <c r="CD224" s="68" t="n"/>
      <c r="CE224" s="68" t="n"/>
      <c r="CF224" s="68" t="n"/>
      <c r="CG224" s="68" t="n"/>
      <c r="CH224" s="68" t="n"/>
      <c r="CI224" s="68" t="n"/>
      <c r="CJ224" s="68" t="n"/>
      <c r="CK224" s="68" t="n"/>
      <c r="CL224" s="68" t="n"/>
      <c r="CM224" s="68" t="n"/>
      <c r="CN224" s="68" t="n"/>
      <c r="CO224" s="68" t="n"/>
      <c r="CP224" s="68" t="n"/>
      <c r="CQ224" s="68" t="n"/>
      <c r="CR224" s="68" t="n"/>
      <c r="CS224" s="68" t="n"/>
      <c r="CT224" s="68" t="n"/>
      <c r="CU224" s="68" t="n"/>
      <c r="CV224" s="68" t="n"/>
    </row>
    <row r="225" ht="31.5" customFormat="1" customHeight="1" s="69">
      <c r="A225" s="56" t="n">
        <v>2021</v>
      </c>
      <c r="B225" s="57" t="n">
        <v>2</v>
      </c>
      <c r="C225" s="454" t="n"/>
      <c r="D225" s="57" t="n"/>
      <c r="E225" s="57" t="n"/>
      <c r="F225" s="58" t="n"/>
      <c r="G225" s="59" t="n"/>
      <c r="H225" s="59" t="n"/>
      <c r="I225" s="59" t="n"/>
      <c r="J225" s="59" t="n"/>
      <c r="K225" s="153" t="n"/>
      <c r="L225" s="154" t="n"/>
      <c r="M225" s="155" t="n"/>
      <c r="N225" s="94" t="n"/>
      <c r="O225" s="94" t="n"/>
      <c r="P225" s="94" t="n"/>
      <c r="Q225" s="94" t="n"/>
      <c r="R225" s="94" t="n"/>
      <c r="S225" s="60" t="n"/>
      <c r="T225" s="60" t="n"/>
      <c r="U225" s="94" t="n"/>
      <c r="V225" s="94" t="n"/>
      <c r="W225" s="94" t="n"/>
      <c r="X225" s="94" t="n"/>
      <c r="Y225" s="94" t="n"/>
      <c r="Z225" s="60" t="n"/>
      <c r="AA225" s="60" t="n"/>
      <c r="AB225" s="94" t="n"/>
      <c r="AC225" s="94" t="n"/>
      <c r="AD225" s="94" t="n"/>
      <c r="AE225" s="94" t="n"/>
      <c r="AF225" s="94" t="n"/>
      <c r="AG225" s="60" t="n"/>
      <c r="AH225" s="60" t="n"/>
      <c r="AI225" s="61" t="n"/>
      <c r="AJ225" s="62" t="n"/>
      <c r="AK225" s="63" t="n"/>
      <c r="AL225" s="60" t="n"/>
      <c r="AM225" s="60" t="n"/>
      <c r="AN225" s="64" t="n"/>
      <c r="AO225" s="64" t="n"/>
      <c r="AP225" s="64" t="n"/>
      <c r="AQ225" s="64" t="n"/>
      <c r="AR225" s="64" t="n"/>
      <c r="AS225" s="64" t="n"/>
      <c r="AT225" s="64" t="n"/>
      <c r="AU225" s="64" t="n"/>
      <c r="AV225" s="64" t="n"/>
      <c r="AW225" s="65" t="n"/>
      <c r="AX225" s="66" t="n"/>
      <c r="AY225" s="455" t="n"/>
      <c r="AZ225" s="67" t="n"/>
      <c r="BA225" s="66" t="n"/>
      <c r="BB225" s="66" t="n">
        <v>0</v>
      </c>
      <c r="BC225" s="66" t="n">
        <v>1.1</v>
      </c>
      <c r="BD225" s="66" t="n">
        <v>4.9</v>
      </c>
      <c r="BE225" s="66" t="n">
        <v>151.8</v>
      </c>
      <c r="BF225" s="24" t="inlineStr">
        <is>
          <t>الكترولوكس</t>
        </is>
      </c>
      <c r="BG225" s="68" t="inlineStr">
        <is>
          <t>القاهرة للصناعات المغذية غسالات</t>
        </is>
      </c>
      <c r="BH225" s="68" t="inlineStr">
        <is>
          <t>1.63E+13</t>
        </is>
      </c>
      <c r="BI225" s="68" t="n"/>
      <c r="BJ225" s="68" t="n"/>
      <c r="BK225" s="68" t="n"/>
      <c r="BL225" s="68" t="n"/>
      <c r="BM225" s="68" t="n"/>
      <c r="BN225" s="68" t="n"/>
      <c r="BO225" s="68" t="n"/>
      <c r="BP225" s="68" t="n"/>
      <c r="BQ225" s="68" t="n"/>
      <c r="BR225" s="68" t="n"/>
      <c r="BS225" s="68" t="n"/>
      <c r="BT225" s="68" t="n"/>
      <c r="BU225" s="68" t="n"/>
      <c r="BV225" s="68" t="n"/>
      <c r="BW225" s="68" t="n"/>
      <c r="BX225" s="68" t="n"/>
      <c r="BY225" s="68" t="n"/>
      <c r="BZ225" s="68" t="n"/>
      <c r="CA225" s="68" t="n"/>
      <c r="CB225" s="68" t="n"/>
      <c r="CC225" s="68" t="n"/>
      <c r="CD225" s="68" t="n"/>
      <c r="CE225" s="68" t="n"/>
      <c r="CF225" s="68" t="n"/>
      <c r="CG225" s="68" t="n"/>
      <c r="CH225" s="68" t="n"/>
      <c r="CI225" s="68" t="n"/>
      <c r="CJ225" s="68" t="n"/>
      <c r="CK225" s="68" t="n"/>
      <c r="CL225" s="68" t="n"/>
      <c r="CM225" s="68" t="n"/>
      <c r="CN225" s="68" t="n"/>
      <c r="CO225" s="68" t="n"/>
      <c r="CP225" s="68" t="n"/>
      <c r="CQ225" s="68" t="n"/>
      <c r="CR225" s="68" t="n"/>
      <c r="CS225" s="68" t="n"/>
      <c r="CT225" s="68" t="n"/>
      <c r="CU225" s="68" t="n"/>
      <c r="CV225" s="68" t="n"/>
    </row>
    <row r="226" ht="31.5" customFormat="1" customHeight="1" s="69">
      <c r="A226" s="56" t="n">
        <v>2021</v>
      </c>
      <c r="B226" s="57" t="n">
        <v>2</v>
      </c>
      <c r="C226" s="454" t="n"/>
      <c r="D226" s="57" t="n"/>
      <c r="E226" s="57" t="n"/>
      <c r="F226" s="58" t="n"/>
      <c r="G226" s="59" t="n"/>
      <c r="H226" s="59" t="n"/>
      <c r="I226" s="59" t="n"/>
      <c r="J226" s="59" t="n"/>
      <c r="K226" s="153" t="n"/>
      <c r="L226" s="154" t="n"/>
      <c r="M226" s="155" t="n"/>
      <c r="N226" s="94" t="n"/>
      <c r="O226" s="94" t="n"/>
      <c r="P226" s="94" t="n"/>
      <c r="Q226" s="94" t="n"/>
      <c r="R226" s="94" t="n"/>
      <c r="S226" s="60" t="n"/>
      <c r="T226" s="60" t="n"/>
      <c r="U226" s="94" t="n"/>
      <c r="V226" s="94" t="n"/>
      <c r="W226" s="94" t="n"/>
      <c r="X226" s="94" t="n"/>
      <c r="Y226" s="94" t="n"/>
      <c r="Z226" s="60" t="n"/>
      <c r="AA226" s="60" t="n"/>
      <c r="AB226" s="94" t="n"/>
      <c r="AC226" s="94" t="n"/>
      <c r="AD226" s="94" t="n"/>
      <c r="AE226" s="94" t="n"/>
      <c r="AF226" s="94" t="n"/>
      <c r="AG226" s="60" t="n"/>
      <c r="AH226" s="60" t="n"/>
      <c r="AI226" s="61" t="n"/>
      <c r="AJ226" s="62" t="n"/>
      <c r="AK226" s="63" t="n"/>
      <c r="AL226" s="60" t="n"/>
      <c r="AM226" s="60" t="n"/>
      <c r="AN226" s="64" t="n"/>
      <c r="AO226" s="64" t="n"/>
      <c r="AP226" s="64" t="n"/>
      <c r="AQ226" s="64" t="n"/>
      <c r="AR226" s="64" t="n"/>
      <c r="AS226" s="64" t="n"/>
      <c r="AT226" s="64" t="n"/>
      <c r="AU226" s="64" t="n"/>
      <c r="AV226" s="64" t="n"/>
      <c r="AW226" s="65" t="n"/>
      <c r="AX226" s="66" t="n"/>
      <c r="AY226" s="455" t="n"/>
      <c r="AZ226" s="67" t="n"/>
      <c r="BA226" s="66" t="n"/>
      <c r="BB226" s="66" t="n">
        <v>0.1</v>
      </c>
      <c r="BC226" s="66" t="n">
        <v>2.9</v>
      </c>
      <c r="BD226" s="66" t="n">
        <v>1.7</v>
      </c>
      <c r="BE226" s="66" t="n">
        <v>57.4</v>
      </c>
      <c r="BF226" s="24" t="inlineStr">
        <is>
          <t>الكترولوكس</t>
        </is>
      </c>
      <c r="BG226" s="68" t="inlineStr">
        <is>
          <t>القاهرة للصناعات المغذية غسالات</t>
        </is>
      </c>
      <c r="BH226" s="68" t="inlineStr">
        <is>
          <t>1.63E+13</t>
        </is>
      </c>
      <c r="BI226" s="68" t="n"/>
      <c r="BJ226" s="68" t="n"/>
      <c r="BK226" s="68" t="n"/>
      <c r="BL226" s="68" t="n"/>
      <c r="BM226" s="68" t="n"/>
      <c r="BN226" s="68" t="n"/>
      <c r="BO226" s="68" t="n"/>
      <c r="BP226" s="68" t="n"/>
      <c r="BQ226" s="68" t="n"/>
      <c r="BR226" s="68" t="n"/>
      <c r="BS226" s="68" t="n"/>
      <c r="BT226" s="68" t="n"/>
      <c r="BU226" s="68" t="n"/>
      <c r="BV226" s="68" t="n"/>
      <c r="BW226" s="68" t="n"/>
      <c r="BX226" s="68" t="n"/>
      <c r="BY226" s="68" t="n"/>
      <c r="BZ226" s="68" t="n"/>
      <c r="CA226" s="68" t="n"/>
      <c r="CB226" s="68" t="n"/>
      <c r="CC226" s="68" t="n"/>
      <c r="CD226" s="68" t="n"/>
      <c r="CE226" s="68" t="n"/>
      <c r="CF226" s="68" t="n"/>
      <c r="CG226" s="68" t="n"/>
      <c r="CH226" s="68" t="n"/>
      <c r="CI226" s="68" t="n"/>
      <c r="CJ226" s="68" t="n"/>
      <c r="CK226" s="68" t="n"/>
      <c r="CL226" s="68" t="n"/>
      <c r="CM226" s="68" t="n"/>
      <c r="CN226" s="68" t="n"/>
      <c r="CO226" s="68" t="n"/>
      <c r="CP226" s="68" t="n"/>
      <c r="CQ226" s="68" t="n"/>
      <c r="CR226" s="68" t="n"/>
      <c r="CS226" s="68" t="n"/>
      <c r="CT226" s="68" t="n"/>
      <c r="CU226" s="68" t="n"/>
      <c r="CV226" s="68" t="n"/>
    </row>
    <row r="227" ht="31.5" customFormat="1" customHeight="1" s="69">
      <c r="A227" s="56" t="n">
        <v>2021</v>
      </c>
      <c r="B227" s="57" t="n">
        <v>2</v>
      </c>
      <c r="C227" s="454" t="n"/>
      <c r="D227" s="57" t="n"/>
      <c r="E227" s="57" t="n"/>
      <c r="F227" s="58" t="n"/>
      <c r="G227" s="59" t="n"/>
      <c r="H227" s="59" t="n"/>
      <c r="I227" s="59" t="n"/>
      <c r="J227" s="59" t="n"/>
      <c r="K227" s="153" t="n"/>
      <c r="L227" s="154" t="n"/>
      <c r="M227" s="155" t="n"/>
      <c r="N227" s="94" t="n"/>
      <c r="O227" s="94" t="n"/>
      <c r="P227" s="94" t="n"/>
      <c r="Q227" s="94" t="n"/>
      <c r="R227" s="94" t="n"/>
      <c r="S227" s="60" t="n"/>
      <c r="T227" s="60" t="n"/>
      <c r="U227" s="94" t="n"/>
      <c r="V227" s="94" t="n"/>
      <c r="W227" s="94" t="n"/>
      <c r="X227" s="94" t="n"/>
      <c r="Y227" s="94" t="n"/>
      <c r="Z227" s="60" t="n"/>
      <c r="AA227" s="60" t="n"/>
      <c r="AB227" s="94" t="n"/>
      <c r="AC227" s="94" t="n"/>
      <c r="AD227" s="94" t="n"/>
      <c r="AE227" s="94" t="n"/>
      <c r="AF227" s="94" t="n"/>
      <c r="AG227" s="60" t="n"/>
      <c r="AH227" s="60" t="n"/>
      <c r="AI227" s="61" t="n"/>
      <c r="AJ227" s="62" t="n"/>
      <c r="AK227" s="63" t="n"/>
      <c r="AL227" s="60" t="n"/>
      <c r="AM227" s="60" t="n"/>
      <c r="AN227" s="64" t="n"/>
      <c r="AO227" s="64" t="n"/>
      <c r="AP227" s="64" t="n"/>
      <c r="AQ227" s="64" t="n"/>
      <c r="AR227" s="64" t="n"/>
      <c r="AS227" s="64" t="n"/>
      <c r="AT227" s="64" t="n"/>
      <c r="AU227" s="64" t="n"/>
      <c r="AV227" s="64" t="n"/>
      <c r="AW227" s="65" t="n"/>
      <c r="AX227" s="66" t="n"/>
      <c r="AY227" s="455" t="n"/>
      <c r="AZ227" s="67" t="n"/>
      <c r="BA227" s="66" t="n"/>
      <c r="BB227" s="66" t="n">
        <v>0.2</v>
      </c>
      <c r="BC227" s="66" t="n">
        <v>3</v>
      </c>
      <c r="BD227" s="66" t="n">
        <v>7.8</v>
      </c>
      <c r="BE227" s="66" t="n">
        <v>115.7</v>
      </c>
      <c r="BF227" s="24" t="inlineStr">
        <is>
          <t>الكترولوكس</t>
        </is>
      </c>
      <c r="BG227" s="68" t="inlineStr">
        <is>
          <t>القاهرة للصناعات المغذية غسالات</t>
        </is>
      </c>
      <c r="BH227" s="68" t="inlineStr">
        <is>
          <t>1.63E+13</t>
        </is>
      </c>
      <c r="BI227" s="68" t="n"/>
      <c r="BJ227" s="68" t="n"/>
      <c r="BK227" s="68" t="n"/>
      <c r="BL227" s="68" t="n"/>
      <c r="BM227" s="68" t="n"/>
      <c r="BN227" s="68" t="n"/>
      <c r="BO227" s="68" t="n"/>
      <c r="BP227" s="68" t="n"/>
      <c r="BQ227" s="68" t="n"/>
      <c r="BR227" s="68" t="n"/>
      <c r="BS227" s="68" t="n"/>
      <c r="BT227" s="68" t="n"/>
      <c r="BU227" s="68" t="n"/>
      <c r="BV227" s="68" t="n"/>
      <c r="BW227" s="68" t="n"/>
      <c r="BX227" s="68" t="n"/>
      <c r="BY227" s="68" t="n"/>
      <c r="BZ227" s="68" t="n"/>
      <c r="CA227" s="68" t="n"/>
      <c r="CB227" s="68" t="n"/>
      <c r="CC227" s="68" t="n"/>
      <c r="CD227" s="68" t="n"/>
      <c r="CE227" s="68" t="n"/>
      <c r="CF227" s="68" t="n"/>
      <c r="CG227" s="68" t="n"/>
      <c r="CH227" s="68" t="n"/>
      <c r="CI227" s="68" t="n"/>
      <c r="CJ227" s="68" t="n"/>
      <c r="CK227" s="68" t="n"/>
      <c r="CL227" s="68" t="n"/>
      <c r="CM227" s="68" t="n"/>
      <c r="CN227" s="68" t="n"/>
      <c r="CO227" s="68" t="n"/>
      <c r="CP227" s="68" t="n"/>
      <c r="CQ227" s="68" t="n"/>
      <c r="CR227" s="68" t="n"/>
      <c r="CS227" s="68" t="n"/>
      <c r="CT227" s="68" t="n"/>
      <c r="CU227" s="68" t="n"/>
      <c r="CV227" s="68" t="n"/>
    </row>
    <row r="228" ht="31.5" customFormat="1" customHeight="1" s="69">
      <c r="A228" s="56" t="n">
        <v>2021</v>
      </c>
      <c r="B228" s="57" t="n">
        <v>2</v>
      </c>
      <c r="C228" s="454" t="n"/>
      <c r="D228" s="57" t="n"/>
      <c r="E228" s="57" t="n"/>
      <c r="F228" s="58" t="n"/>
      <c r="G228" s="59" t="n"/>
      <c r="H228" s="59" t="n"/>
      <c r="I228" s="59" t="n"/>
      <c r="J228" s="59" t="n"/>
      <c r="K228" s="153" t="n"/>
      <c r="L228" s="154" t="n"/>
      <c r="M228" s="155" t="n"/>
      <c r="N228" s="94" t="n"/>
      <c r="O228" s="94" t="n"/>
      <c r="P228" s="94" t="n"/>
      <c r="Q228" s="94" t="n"/>
      <c r="R228" s="94" t="n"/>
      <c r="S228" s="60" t="n"/>
      <c r="T228" s="60" t="n"/>
      <c r="U228" s="94" t="n"/>
      <c r="V228" s="94" t="n"/>
      <c r="W228" s="94" t="n"/>
      <c r="X228" s="94" t="n"/>
      <c r="Y228" s="94" t="n"/>
      <c r="Z228" s="60" t="n"/>
      <c r="AA228" s="60" t="n"/>
      <c r="AB228" s="94" t="n"/>
      <c r="AC228" s="94" t="n"/>
      <c r="AD228" s="94" t="n"/>
      <c r="AE228" s="94" t="n"/>
      <c r="AF228" s="94" t="n"/>
      <c r="AG228" s="60" t="n"/>
      <c r="AH228" s="60" t="n"/>
      <c r="AI228" s="61" t="n"/>
      <c r="AJ228" s="62" t="n"/>
      <c r="AK228" s="63" t="n"/>
      <c r="AL228" s="60" t="n"/>
      <c r="AM228" s="60" t="n"/>
      <c r="AN228" s="64" t="n"/>
      <c r="AO228" s="64" t="n"/>
      <c r="AP228" s="64" t="n"/>
      <c r="AQ228" s="64" t="n"/>
      <c r="AR228" s="64" t="n"/>
      <c r="AS228" s="64" t="n"/>
      <c r="AT228" s="64" t="n"/>
      <c r="AU228" s="64" t="n"/>
      <c r="AV228" s="64" t="n"/>
      <c r="AW228" s="65" t="n"/>
      <c r="AX228" s="66" t="n"/>
      <c r="AY228" s="455" t="n"/>
      <c r="AZ228" s="67" t="n"/>
      <c r="BA228" s="66" t="n"/>
      <c r="BB228" s="66" t="n"/>
      <c r="BC228" s="66" t="n"/>
      <c r="BD228" s="66" t="n"/>
      <c r="BE228" s="66" t="n"/>
      <c r="BF228" s="24" t="inlineStr">
        <is>
          <t>اطلانتيك</t>
        </is>
      </c>
      <c r="BG228" s="68" t="inlineStr">
        <is>
          <t>اطلانتيك</t>
        </is>
      </c>
      <c r="BH228" s="68" t="n"/>
      <c r="BI228" s="68" t="n"/>
      <c r="BJ228" s="68" t="n"/>
      <c r="BK228" s="68" t="n"/>
      <c r="BL228" s="68" t="n"/>
      <c r="BM228" s="68" t="n"/>
      <c r="BN228" s="68" t="n"/>
      <c r="BO228" s="68" t="n"/>
      <c r="BP228" s="68" t="n"/>
      <c r="BQ228" s="68" t="n"/>
      <c r="BR228" s="68" t="n"/>
      <c r="BS228" s="68" t="n"/>
      <c r="BT228" s="68" t="n"/>
      <c r="BU228" s="68" t="n"/>
      <c r="BV228" s="68" t="n"/>
      <c r="BW228" s="68" t="n"/>
      <c r="BX228" s="68" t="n"/>
      <c r="BY228" s="68" t="n"/>
      <c r="BZ228" s="68" t="n"/>
      <c r="CA228" s="68" t="n"/>
      <c r="CB228" s="68" t="n"/>
      <c r="CC228" s="68" t="n"/>
      <c r="CD228" s="68" t="n"/>
      <c r="CE228" s="68" t="n"/>
      <c r="CF228" s="68" t="n"/>
      <c r="CG228" s="68" t="n"/>
      <c r="CH228" s="68" t="n"/>
      <c r="CI228" s="68" t="n"/>
      <c r="CJ228" s="68" t="n"/>
      <c r="CK228" s="68" t="n"/>
      <c r="CL228" s="68" t="n"/>
      <c r="CM228" s="68" t="n"/>
      <c r="CN228" s="68" t="n"/>
      <c r="CO228" s="68" t="n"/>
      <c r="CP228" s="68" t="n"/>
      <c r="CQ228" s="68" t="n"/>
      <c r="CR228" s="68" t="n"/>
      <c r="CS228" s="68" t="n"/>
      <c r="CT228" s="68" t="n"/>
      <c r="CU228" s="68" t="n"/>
      <c r="CV228" s="68" t="n"/>
    </row>
    <row r="229" ht="31.5" customFormat="1" customHeight="1" s="69">
      <c r="A229" s="56" t="n">
        <v>2021</v>
      </c>
      <c r="B229" s="57" t="n">
        <v>2</v>
      </c>
      <c r="C229" s="454" t="n"/>
      <c r="D229" s="57" t="n"/>
      <c r="E229" s="57" t="n"/>
      <c r="F229" s="58" t="n"/>
      <c r="G229" s="59" t="n"/>
      <c r="H229" s="59" t="n"/>
      <c r="I229" s="59" t="n"/>
      <c r="J229" s="59" t="n"/>
      <c r="K229" s="153" t="n"/>
      <c r="L229" s="154" t="n"/>
      <c r="M229" s="155" t="n"/>
      <c r="N229" s="94" t="n"/>
      <c r="O229" s="94" t="n"/>
      <c r="P229" s="94" t="n"/>
      <c r="Q229" s="94" t="n"/>
      <c r="R229" s="94" t="n"/>
      <c r="S229" s="60" t="n"/>
      <c r="T229" s="60" t="n"/>
      <c r="U229" s="94" t="n"/>
      <c r="V229" s="94" t="n"/>
      <c r="W229" s="94" t="n"/>
      <c r="X229" s="94" t="n"/>
      <c r="Y229" s="94" t="n"/>
      <c r="Z229" s="60" t="n"/>
      <c r="AA229" s="60" t="n"/>
      <c r="AB229" s="94" t="n"/>
      <c r="AC229" s="94" t="n"/>
      <c r="AD229" s="94" t="n"/>
      <c r="AE229" s="94" t="n"/>
      <c r="AF229" s="94" t="n"/>
      <c r="AG229" s="60" t="n"/>
      <c r="AH229" s="60" t="n"/>
      <c r="AI229" s="61" t="n"/>
      <c r="AJ229" s="62" t="n"/>
      <c r="AK229" s="63" t="n"/>
      <c r="AL229" s="60" t="n"/>
      <c r="AM229" s="60" t="n"/>
      <c r="AN229" s="64" t="n"/>
      <c r="AO229" s="64" t="n"/>
      <c r="AP229" s="64" t="n"/>
      <c r="AQ229" s="64" t="n"/>
      <c r="AR229" s="64" t="n"/>
      <c r="AS229" s="64" t="n"/>
      <c r="AT229" s="64" t="n"/>
      <c r="AU229" s="64" t="n"/>
      <c r="AV229" s="64" t="n"/>
      <c r="AW229" s="65" t="n"/>
      <c r="AX229" s="66" t="n"/>
      <c r="AY229" s="455" t="n"/>
      <c r="AZ229" s="67" t="n"/>
      <c r="BA229" s="66" t="n"/>
      <c r="BB229" s="66" t="n"/>
      <c r="BC229" s="66" t="n"/>
      <c r="BD229" s="66" t="n"/>
      <c r="BE229" s="66" t="n"/>
      <c r="BF229" s="24" t="inlineStr">
        <is>
          <t>توشيبا</t>
        </is>
      </c>
      <c r="BG229" s="68" t="inlineStr">
        <is>
          <t>توشيبا للاجهزة المرئية</t>
        </is>
      </c>
      <c r="BH229" s="68" t="n"/>
      <c r="BI229" s="68" t="n"/>
      <c r="BJ229" s="68" t="n"/>
      <c r="BK229" s="68" t="n"/>
      <c r="BL229" s="68" t="n"/>
      <c r="BM229" s="68" t="n"/>
      <c r="BN229" s="68" t="n"/>
      <c r="BO229" s="68" t="n"/>
      <c r="BP229" s="68" t="n"/>
      <c r="BQ229" s="68" t="n"/>
      <c r="BR229" s="68" t="n"/>
      <c r="BS229" s="68" t="n"/>
      <c r="BT229" s="68" t="n"/>
      <c r="BU229" s="68" t="n"/>
      <c r="BV229" s="68" t="n"/>
      <c r="BW229" s="68" t="n"/>
      <c r="BX229" s="68" t="n"/>
      <c r="BY229" s="68" t="n"/>
      <c r="BZ229" s="68" t="n"/>
      <c r="CA229" s="68" t="n"/>
      <c r="CB229" s="68" t="n"/>
      <c r="CC229" s="68" t="n"/>
      <c r="CD229" s="68" t="n"/>
      <c r="CE229" s="68" t="n"/>
      <c r="CF229" s="68" t="n"/>
      <c r="CG229" s="68" t="n"/>
      <c r="CH229" s="68" t="n"/>
      <c r="CI229" s="68" t="n"/>
      <c r="CJ229" s="68" t="n"/>
      <c r="CK229" s="68" t="n"/>
      <c r="CL229" s="68" t="n"/>
      <c r="CM229" s="68" t="n"/>
      <c r="CN229" s="68" t="n"/>
      <c r="CO229" s="68" t="n"/>
      <c r="CP229" s="68" t="n"/>
      <c r="CQ229" s="68" t="n"/>
      <c r="CR229" s="68" t="n"/>
      <c r="CS229" s="68" t="n"/>
      <c r="CT229" s="68" t="n"/>
      <c r="CU229" s="68" t="n"/>
      <c r="CV229" s="68" t="n"/>
    </row>
    <row r="230" ht="31.5" customFormat="1" customHeight="1" s="69">
      <c r="A230" s="56" t="n">
        <v>2021</v>
      </c>
      <c r="B230" s="57" t="n">
        <v>2</v>
      </c>
      <c r="C230" s="454" t="n"/>
      <c r="D230" s="57" t="n"/>
      <c r="E230" s="57" t="n"/>
      <c r="F230" s="58" t="n"/>
      <c r="G230" s="59" t="n"/>
      <c r="H230" s="59" t="n"/>
      <c r="I230" s="59" t="n"/>
      <c r="J230" s="59" t="n"/>
      <c r="K230" s="153" t="n"/>
      <c r="L230" s="154" t="n"/>
      <c r="M230" s="155" t="n"/>
      <c r="N230" s="94" t="n"/>
      <c r="O230" s="94" t="n"/>
      <c r="P230" s="94" t="n"/>
      <c r="Q230" s="94" t="n"/>
      <c r="R230" s="94" t="n"/>
      <c r="S230" s="60" t="n"/>
      <c r="T230" s="60" t="n"/>
      <c r="U230" s="94" t="n"/>
      <c r="V230" s="94" t="n"/>
      <c r="W230" s="94" t="n"/>
      <c r="X230" s="94" t="n"/>
      <c r="Y230" s="94" t="n"/>
      <c r="Z230" s="60" t="n"/>
      <c r="AA230" s="60" t="n"/>
      <c r="AB230" s="94" t="n"/>
      <c r="AC230" s="94" t="n"/>
      <c r="AD230" s="94" t="n"/>
      <c r="AE230" s="94" t="n"/>
      <c r="AF230" s="94" t="n"/>
      <c r="AG230" s="60" t="n"/>
      <c r="AH230" s="60" t="n"/>
      <c r="AI230" s="61" t="n"/>
      <c r="AJ230" s="62" t="n"/>
      <c r="AK230" s="63" t="n"/>
      <c r="AL230" s="60" t="n"/>
      <c r="AM230" s="60" t="n"/>
      <c r="AN230" s="64" t="n"/>
      <c r="AO230" s="64" t="n"/>
      <c r="AP230" s="64" t="n"/>
      <c r="AQ230" s="64" t="n"/>
      <c r="AR230" s="64" t="n"/>
      <c r="AS230" s="64" t="n"/>
      <c r="AT230" s="64" t="n"/>
      <c r="AU230" s="64" t="n"/>
      <c r="AV230" s="64" t="n"/>
      <c r="AW230" s="65" t="n"/>
      <c r="AX230" s="66" t="n"/>
      <c r="AY230" s="455" t="n"/>
      <c r="AZ230" s="67" t="n"/>
      <c r="BA230" s="66" t="n"/>
      <c r="BB230" s="66" t="n">
        <v>0.1</v>
      </c>
      <c r="BC230" s="66" t="n">
        <v>1.5</v>
      </c>
      <c r="BD230" s="66" t="n">
        <v>4.1</v>
      </c>
      <c r="BE230" s="66" t="n">
        <v>113.9</v>
      </c>
      <c r="BF230" s="24" t="inlineStr">
        <is>
          <t>LG</t>
        </is>
      </c>
      <c r="BG230" s="68" t="inlineStr">
        <is>
          <t>HE</t>
        </is>
      </c>
      <c r="BH230" s="68" t="inlineStr">
        <is>
          <t>AGG76599801</t>
        </is>
      </c>
      <c r="BI230" s="68" t="inlineStr">
        <is>
          <t>mmf</t>
        </is>
      </c>
      <c r="BJ230" s="68" t="n"/>
      <c r="BK230" s="68" t="n"/>
      <c r="BL230" s="68" t="n"/>
      <c r="BM230" s="68" t="n"/>
      <c r="BN230" s="68" t="n"/>
      <c r="BO230" s="68" t="n"/>
      <c r="BP230" s="68" t="n"/>
      <c r="BQ230" s="68" t="n"/>
      <c r="BR230" s="68" t="n"/>
      <c r="BS230" s="68" t="n"/>
      <c r="BT230" s="68" t="n"/>
      <c r="BU230" s="68" t="n"/>
      <c r="BV230" s="68" t="n"/>
      <c r="BW230" s="68" t="n"/>
      <c r="BX230" s="68" t="n"/>
      <c r="BY230" s="68" t="n"/>
      <c r="BZ230" s="68" t="n"/>
      <c r="CA230" s="68" t="n"/>
      <c r="CB230" s="68" t="n"/>
      <c r="CC230" s="68" t="n"/>
      <c r="CD230" s="68" t="n"/>
      <c r="CE230" s="68" t="n"/>
      <c r="CF230" s="68" t="n"/>
      <c r="CG230" s="68" t="n"/>
      <c r="CH230" s="68" t="n"/>
      <c r="CI230" s="68" t="n"/>
      <c r="CJ230" s="68" t="n"/>
      <c r="CK230" s="68" t="n"/>
      <c r="CL230" s="68" t="n"/>
      <c r="CM230" s="68" t="n"/>
      <c r="CN230" s="68" t="n"/>
      <c r="CO230" s="68" t="n"/>
      <c r="CP230" s="68" t="n"/>
      <c r="CQ230" s="68" t="n"/>
      <c r="CR230" s="68" t="n"/>
      <c r="CS230" s="68" t="n"/>
      <c r="CT230" s="68" t="n"/>
      <c r="CU230" s="68" t="n"/>
      <c r="CV230" s="68" t="n"/>
    </row>
    <row r="231" ht="31.5" customFormat="1" customHeight="1" s="69">
      <c r="A231" s="56" t="n">
        <v>2021</v>
      </c>
      <c r="B231" s="57" t="n">
        <v>2</v>
      </c>
      <c r="C231" s="454" t="n"/>
      <c r="D231" s="57" t="n"/>
      <c r="E231" s="57" t="n"/>
      <c r="F231" s="58" t="n"/>
      <c r="G231" s="59" t="n"/>
      <c r="H231" s="59" t="n"/>
      <c r="I231" s="59" t="n"/>
      <c r="J231" s="59" t="n"/>
      <c r="K231" s="153" t="n"/>
      <c r="L231" s="154" t="n"/>
      <c r="M231" s="155" t="n"/>
      <c r="N231" s="94" t="n"/>
      <c r="O231" s="94" t="n"/>
      <c r="P231" s="94" t="n"/>
      <c r="Q231" s="94" t="n"/>
      <c r="R231" s="94" t="n"/>
      <c r="S231" s="60" t="n"/>
      <c r="T231" s="60" t="n"/>
      <c r="U231" s="94" t="n"/>
      <c r="V231" s="94" t="n"/>
      <c r="W231" s="94" t="n"/>
      <c r="X231" s="94" t="n"/>
      <c r="Y231" s="94" t="n"/>
      <c r="Z231" s="60" t="n"/>
      <c r="AA231" s="60" t="n"/>
      <c r="AB231" s="94" t="n"/>
      <c r="AC231" s="94" t="n"/>
      <c r="AD231" s="94" t="n"/>
      <c r="AE231" s="94" t="n"/>
      <c r="AF231" s="94" t="n"/>
      <c r="AG231" s="60" t="n"/>
      <c r="AH231" s="60" t="n"/>
      <c r="AI231" s="61" t="n"/>
      <c r="AJ231" s="62" t="n"/>
      <c r="AK231" s="63" t="n"/>
      <c r="AL231" s="60" t="n"/>
      <c r="AM231" s="60" t="n"/>
      <c r="AN231" s="64" t="n"/>
      <c r="AO231" s="64" t="n"/>
      <c r="AP231" s="64" t="n"/>
      <c r="AQ231" s="64" t="n"/>
      <c r="AR231" s="64" t="n"/>
      <c r="AS231" s="64" t="n"/>
      <c r="AT231" s="64" t="n"/>
      <c r="AU231" s="64" t="n"/>
      <c r="AV231" s="64" t="n"/>
      <c r="AW231" s="65" t="n"/>
      <c r="AX231" s="66" t="n"/>
      <c r="AY231" s="455" t="n"/>
      <c r="AZ231" s="67" t="n"/>
      <c r="BA231" s="66" t="n">
        <v>1</v>
      </c>
      <c r="BB231" s="66" t="n">
        <v>0</v>
      </c>
      <c r="BC231" s="66" t="n">
        <v>4.8</v>
      </c>
      <c r="BD231" s="66" t="n">
        <v>4.6</v>
      </c>
      <c r="BE231" s="66" t="n">
        <v>515</v>
      </c>
      <c r="BF231" s="24" t="inlineStr">
        <is>
          <t>عملاء متنوعون</t>
        </is>
      </c>
      <c r="BG231" s="68" t="n"/>
      <c r="BH231" s="68" t="n"/>
      <c r="BI231" s="68" t="n"/>
      <c r="BJ231" s="68" t="n"/>
      <c r="BK231" s="68" t="n"/>
      <c r="BL231" s="68" t="n"/>
      <c r="BM231" s="68" t="n"/>
      <c r="BN231" s="68" t="n"/>
      <c r="BO231" s="68" t="n"/>
      <c r="BP231" s="68" t="n"/>
      <c r="BQ231" s="68" t="n"/>
      <c r="BR231" s="68" t="n"/>
      <c r="BS231" s="68" t="n"/>
      <c r="BT231" s="68" t="n"/>
      <c r="BU231" s="68" t="n"/>
      <c r="BV231" s="68" t="n"/>
      <c r="BW231" s="68" t="n"/>
      <c r="BX231" s="68" t="n"/>
      <c r="BY231" s="68" t="n"/>
      <c r="BZ231" s="68" t="n"/>
      <c r="CA231" s="68" t="n"/>
      <c r="CB231" s="68" t="n"/>
      <c r="CC231" s="68" t="n"/>
      <c r="CD231" s="68" t="n"/>
      <c r="CE231" s="68" t="n"/>
      <c r="CF231" s="68" t="n"/>
      <c r="CG231" s="68" t="n"/>
      <c r="CH231" s="68" t="n"/>
      <c r="CI231" s="68" t="n"/>
      <c r="CJ231" s="68" t="n"/>
      <c r="CK231" s="68" t="n"/>
      <c r="CL231" s="68" t="n"/>
      <c r="CM231" s="68" t="n"/>
      <c r="CN231" s="68" t="n"/>
      <c r="CO231" s="68" t="n"/>
      <c r="CP231" s="68" t="n"/>
      <c r="CQ231" s="68" t="n"/>
      <c r="CR231" s="68" t="n"/>
      <c r="CS231" s="68" t="n"/>
      <c r="CT231" s="68" t="n"/>
      <c r="CU231" s="68" t="n"/>
      <c r="CV231" s="68" t="n"/>
    </row>
    <row r="232" ht="31.5" customFormat="1" customHeight="1" s="69">
      <c r="A232" s="56" t="n">
        <v>2021</v>
      </c>
      <c r="B232" s="57" t="n">
        <v>2</v>
      </c>
      <c r="C232" s="454" t="n"/>
      <c r="D232" s="57" t="n"/>
      <c r="E232" s="57" t="n"/>
      <c r="F232" s="58" t="n"/>
      <c r="G232" s="59" t="n"/>
      <c r="H232" s="59" t="n"/>
      <c r="I232" s="59" t="n"/>
      <c r="J232" s="59" t="n"/>
      <c r="K232" s="153" t="n"/>
      <c r="L232" s="154" t="n"/>
      <c r="M232" s="155" t="n"/>
      <c r="N232" s="94" t="n"/>
      <c r="O232" s="94" t="n"/>
      <c r="P232" s="94" t="n"/>
      <c r="Q232" s="94" t="n"/>
      <c r="R232" s="94" t="n"/>
      <c r="S232" s="60" t="n"/>
      <c r="T232" s="60" t="n"/>
      <c r="U232" s="94" t="n"/>
      <c r="V232" s="94" t="n"/>
      <c r="W232" s="94" t="n"/>
      <c r="X232" s="94" t="n"/>
      <c r="Y232" s="94" t="n"/>
      <c r="Z232" s="60" t="n"/>
      <c r="AA232" s="60" t="n"/>
      <c r="AB232" s="94" t="n"/>
      <c r="AC232" s="94" t="n"/>
      <c r="AD232" s="94" t="n"/>
      <c r="AE232" s="94" t="n"/>
      <c r="AF232" s="94" t="n"/>
      <c r="AG232" s="60" t="n"/>
      <c r="AH232" s="60" t="n"/>
      <c r="AI232" s="61" t="n"/>
      <c r="AJ232" s="62" t="n"/>
      <c r="AK232" s="63" t="n"/>
      <c r="AL232" s="60" t="n"/>
      <c r="AM232" s="60" t="n"/>
      <c r="AN232" s="64" t="n"/>
      <c r="AO232" s="64" t="n"/>
      <c r="AP232" s="64" t="n"/>
      <c r="AQ232" s="64" t="n"/>
      <c r="AR232" s="64" t="n"/>
      <c r="AS232" s="64" t="n"/>
      <c r="AT232" s="64" t="n"/>
      <c r="AU232" s="64" t="n"/>
      <c r="AV232" s="64" t="n"/>
      <c r="AW232" s="65" t="n"/>
      <c r="AX232" s="66" t="n"/>
      <c r="AY232" s="455" t="n"/>
      <c r="AZ232" s="67" t="n"/>
      <c r="BA232" s="66" t="n">
        <v>1</v>
      </c>
      <c r="BB232" s="66" t="n">
        <v>0</v>
      </c>
      <c r="BC232" s="66" t="n">
        <v>2.3</v>
      </c>
      <c r="BD232" s="66" t="n">
        <v>12</v>
      </c>
      <c r="BE232" s="66" t="n">
        <v>1921.8</v>
      </c>
      <c r="BF232" s="24" t="inlineStr">
        <is>
          <t>العربيه للصناعات الكهربائيه</t>
        </is>
      </c>
      <c r="BG232" s="68" t="inlineStr">
        <is>
          <t>العربيه للصناعات الكهربائيه</t>
        </is>
      </c>
      <c r="BH232" s="68" t="n"/>
      <c r="BI232" s="68" t="n"/>
      <c r="BJ232" s="68" t="n"/>
      <c r="BK232" s="68" t="n"/>
      <c r="BL232" s="68" t="n"/>
      <c r="BM232" s="68" t="n"/>
      <c r="BN232" s="68" t="n"/>
      <c r="BO232" s="68" t="n"/>
      <c r="BP232" s="68" t="n"/>
      <c r="BQ232" s="68" t="n"/>
      <c r="BR232" s="68" t="n"/>
      <c r="BS232" s="68" t="n"/>
      <c r="BT232" s="68" t="n"/>
      <c r="BU232" s="68" t="n"/>
      <c r="BV232" s="68" t="n"/>
      <c r="BW232" s="68" t="n"/>
      <c r="BX232" s="68" t="n"/>
      <c r="BY232" s="68" t="n"/>
      <c r="BZ232" s="68" t="n"/>
      <c r="CA232" s="68" t="n"/>
      <c r="CB232" s="68" t="n"/>
      <c r="CC232" s="68" t="n"/>
      <c r="CD232" s="68" t="n"/>
      <c r="CE232" s="68" t="n"/>
      <c r="CF232" s="68" t="n"/>
      <c r="CG232" s="68" t="n"/>
      <c r="CH232" s="68" t="n"/>
      <c r="CI232" s="68" t="n"/>
      <c r="CJ232" s="68" t="n"/>
      <c r="CK232" s="68" t="n"/>
      <c r="CL232" s="68" t="n"/>
      <c r="CM232" s="68" t="n"/>
      <c r="CN232" s="68" t="n"/>
      <c r="CO232" s="68" t="n"/>
      <c r="CP232" s="68" t="n"/>
      <c r="CQ232" s="68" t="n"/>
      <c r="CR232" s="68" t="n"/>
      <c r="CS232" s="68" t="n"/>
      <c r="CT232" s="68" t="n"/>
      <c r="CU232" s="68" t="n"/>
      <c r="CV232" s="68" t="n"/>
    </row>
    <row r="233" ht="31.5" customFormat="1" customHeight="1" s="69">
      <c r="A233" s="56" t="n">
        <v>2021</v>
      </c>
      <c r="B233" s="57" t="n">
        <v>2</v>
      </c>
      <c r="C233" s="454" t="n"/>
      <c r="D233" s="57" t="n"/>
      <c r="E233" s="57" t="n"/>
      <c r="F233" s="58" t="n"/>
      <c r="G233" s="59" t="n"/>
      <c r="H233" s="59" t="n"/>
      <c r="I233" s="59" t="n"/>
      <c r="J233" s="59" t="n"/>
      <c r="K233" s="153" t="n"/>
      <c r="L233" s="154" t="n"/>
      <c r="M233" s="155" t="n"/>
      <c r="N233" s="94" t="n"/>
      <c r="O233" s="94" t="n"/>
      <c r="P233" s="94" t="n"/>
      <c r="Q233" s="94" t="n"/>
      <c r="R233" s="94" t="n"/>
      <c r="S233" s="60" t="n"/>
      <c r="T233" s="60" t="n"/>
      <c r="U233" s="94" t="n"/>
      <c r="V233" s="94" t="n"/>
      <c r="W233" s="94" t="n"/>
      <c r="X233" s="94" t="n"/>
      <c r="Y233" s="94" t="n"/>
      <c r="Z233" s="60" t="n"/>
      <c r="AA233" s="60" t="n"/>
      <c r="AB233" s="94" t="n"/>
      <c r="AC233" s="94" t="n"/>
      <c r="AD233" s="94" t="n"/>
      <c r="AE233" s="94" t="n"/>
      <c r="AF233" s="94" t="n"/>
      <c r="AG233" s="60" t="n"/>
      <c r="AH233" s="60" t="n"/>
      <c r="AI233" s="61" t="n"/>
      <c r="AJ233" s="62" t="n"/>
      <c r="AK233" s="63" t="n"/>
      <c r="AL233" s="60" t="n"/>
      <c r="AM233" s="60" t="n"/>
      <c r="AN233" s="64" t="n"/>
      <c r="AO233" s="64" t="n"/>
      <c r="AP233" s="64" t="n"/>
      <c r="AQ233" s="64" t="n"/>
      <c r="AR233" s="64" t="n"/>
      <c r="AS233" s="64" t="n"/>
      <c r="AT233" s="64" t="n"/>
      <c r="AU233" s="64" t="n"/>
      <c r="AV233" s="64" t="n"/>
      <c r="AW233" s="65" t="n"/>
      <c r="AX233" s="66" t="n"/>
      <c r="AY233" s="455" t="n"/>
      <c r="AZ233" s="67" t="n"/>
      <c r="BA233" s="66" t="n">
        <v>1</v>
      </c>
      <c r="BB233" s="66" t="n">
        <v>0.1</v>
      </c>
      <c r="BC233" s="66" t="n">
        <v>12.7</v>
      </c>
      <c r="BD233" s="66" t="n"/>
      <c r="BE233" s="66" t="n"/>
      <c r="BF233" s="24" t="inlineStr">
        <is>
          <t>LG</t>
        </is>
      </c>
      <c r="BG233" s="68" t="inlineStr">
        <is>
          <t>HE</t>
        </is>
      </c>
      <c r="BH233" s="68" t="inlineStr">
        <is>
          <t>3920EZ2058A</t>
        </is>
      </c>
      <c r="BI233" s="68" t="inlineStr">
        <is>
          <t>mmf</t>
        </is>
      </c>
      <c r="BJ233" s="68" t="n"/>
      <c r="BK233" s="68" t="n"/>
      <c r="BL233" s="68" t="n"/>
      <c r="BM233" s="68" t="n"/>
      <c r="BN233" s="68" t="n"/>
      <c r="BO233" s="68" t="n"/>
      <c r="BP233" s="68" t="n"/>
      <c r="BQ233" s="68" t="n"/>
      <c r="BR233" s="68" t="n"/>
      <c r="BS233" s="68" t="n"/>
      <c r="BT233" s="68" t="n"/>
      <c r="BU233" s="68" t="n"/>
      <c r="BV233" s="68" t="n"/>
      <c r="BW233" s="68" t="n"/>
      <c r="BX233" s="68" t="n"/>
      <c r="BY233" s="68" t="n"/>
      <c r="BZ233" s="68" t="n"/>
      <c r="CA233" s="68" t="n"/>
      <c r="CB233" s="68" t="n"/>
      <c r="CC233" s="68" t="n"/>
      <c r="CD233" s="68" t="n"/>
      <c r="CE233" s="68" t="n"/>
      <c r="CF233" s="68" t="n"/>
      <c r="CG233" s="68" t="n"/>
      <c r="CH233" s="68" t="n"/>
      <c r="CI233" s="68" t="n"/>
      <c r="CJ233" s="68" t="n"/>
      <c r="CK233" s="68" t="n"/>
      <c r="CL233" s="68" t="n"/>
      <c r="CM233" s="68" t="n"/>
      <c r="CN233" s="68" t="n"/>
      <c r="CO233" s="68" t="n"/>
      <c r="CP233" s="68" t="n"/>
      <c r="CQ233" s="68" t="n"/>
      <c r="CR233" s="68" t="n"/>
      <c r="CS233" s="68" t="n"/>
      <c r="CT233" s="68" t="n"/>
      <c r="CU233" s="68" t="n"/>
      <c r="CV233" s="68" t="n"/>
    </row>
    <row r="234" ht="31.5" customFormat="1" customHeight="1" s="69">
      <c r="A234" s="56" t="n">
        <v>2021</v>
      </c>
      <c r="B234" s="57" t="n">
        <v>2</v>
      </c>
      <c r="C234" s="454" t="n"/>
      <c r="D234" s="57" t="n"/>
      <c r="E234" s="57" t="n"/>
      <c r="F234" s="58" t="n"/>
      <c r="G234" s="59" t="n"/>
      <c r="H234" s="59" t="n"/>
      <c r="I234" s="59" t="n"/>
      <c r="J234" s="59" t="n"/>
      <c r="K234" s="153" t="n"/>
      <c r="L234" s="154" t="n"/>
      <c r="M234" s="155" t="n"/>
      <c r="N234" s="94" t="n"/>
      <c r="O234" s="94" t="n"/>
      <c r="P234" s="94" t="n"/>
      <c r="Q234" s="94" t="n"/>
      <c r="R234" s="94" t="n"/>
      <c r="S234" s="60" t="n"/>
      <c r="T234" s="60" t="n"/>
      <c r="U234" s="94" t="n"/>
      <c r="V234" s="94" t="n"/>
      <c r="W234" s="94" t="n"/>
      <c r="X234" s="94" t="n"/>
      <c r="Y234" s="94" t="n"/>
      <c r="Z234" s="60" t="n"/>
      <c r="AA234" s="60" t="n"/>
      <c r="AB234" s="94" t="n"/>
      <c r="AC234" s="94" t="n"/>
      <c r="AD234" s="94" t="n"/>
      <c r="AE234" s="94" t="n"/>
      <c r="AF234" s="94" t="n"/>
      <c r="AG234" s="60" t="n"/>
      <c r="AH234" s="60" t="n"/>
      <c r="AI234" s="61" t="n"/>
      <c r="AJ234" s="62" t="n"/>
      <c r="AK234" s="63" t="n"/>
      <c r="AL234" s="60" t="n"/>
      <c r="AM234" s="60" t="n"/>
      <c r="AN234" s="64" t="n"/>
      <c r="AO234" s="64" t="n"/>
      <c r="AP234" s="64" t="n"/>
      <c r="AQ234" s="64" t="n"/>
      <c r="AR234" s="64" t="n"/>
      <c r="AS234" s="64" t="n"/>
      <c r="AT234" s="64" t="n"/>
      <c r="AU234" s="64" t="n"/>
      <c r="AV234" s="64" t="n"/>
      <c r="AW234" s="65" t="n"/>
      <c r="AX234" s="66" t="n"/>
      <c r="AY234" s="455" t="n"/>
      <c r="AZ234" s="67" t="n"/>
      <c r="BA234" s="66" t="n">
        <v>1</v>
      </c>
      <c r="BB234" s="66" t="n">
        <v>0.3</v>
      </c>
      <c r="BC234" s="66" t="n">
        <v>23.6</v>
      </c>
      <c r="BD234" s="66" t="n"/>
      <c r="BE234" s="66" t="n"/>
      <c r="BF234" s="24" t="inlineStr">
        <is>
          <t>LG</t>
        </is>
      </c>
      <c r="BG234" s="68" t="inlineStr">
        <is>
          <t>HE</t>
        </is>
      </c>
      <c r="BH234" s="68" t="inlineStr">
        <is>
          <t>3920FZ3114C</t>
        </is>
      </c>
      <c r="BI234" s="68" t="inlineStr">
        <is>
          <t>mmf</t>
        </is>
      </c>
      <c r="BJ234" s="68" t="n"/>
      <c r="BK234" s="68" t="n"/>
      <c r="BL234" s="68" t="n"/>
      <c r="BM234" s="68" t="n"/>
      <c r="BN234" s="68" t="n"/>
      <c r="BO234" s="68" t="n"/>
      <c r="BP234" s="68" t="n"/>
      <c r="BQ234" s="68" t="n"/>
      <c r="BR234" s="68" t="n"/>
      <c r="BS234" s="68" t="n"/>
      <c r="BT234" s="68" t="n"/>
      <c r="BU234" s="68" t="n"/>
      <c r="BV234" s="68" t="n"/>
      <c r="BW234" s="68" t="n"/>
      <c r="BX234" s="68" t="n"/>
      <c r="BY234" s="68" t="n"/>
      <c r="BZ234" s="68" t="n"/>
      <c r="CA234" s="68" t="n"/>
      <c r="CB234" s="68" t="n"/>
      <c r="CC234" s="68" t="n"/>
      <c r="CD234" s="68" t="n"/>
      <c r="CE234" s="68" t="n"/>
      <c r="CF234" s="68" t="n"/>
      <c r="CG234" s="68" t="n"/>
      <c r="CH234" s="68" t="n"/>
      <c r="CI234" s="68" t="n"/>
      <c r="CJ234" s="68" t="n"/>
      <c r="CK234" s="68" t="n"/>
      <c r="CL234" s="68" t="n"/>
      <c r="CM234" s="68" t="n"/>
      <c r="CN234" s="68" t="n"/>
      <c r="CO234" s="68" t="n"/>
      <c r="CP234" s="68" t="n"/>
      <c r="CQ234" s="68" t="n"/>
      <c r="CR234" s="68" t="n"/>
      <c r="CS234" s="68" t="n"/>
      <c r="CT234" s="68" t="n"/>
      <c r="CU234" s="68" t="n"/>
      <c r="CV234" s="68" t="n"/>
    </row>
    <row r="235" ht="31.5" customFormat="1" customHeight="1" s="69">
      <c r="A235" s="56" t="n">
        <v>2021</v>
      </c>
      <c r="B235" s="57" t="n">
        <v>2</v>
      </c>
      <c r="C235" s="454" t="n"/>
      <c r="D235" s="57" t="n"/>
      <c r="E235" s="57" t="n"/>
      <c r="F235" s="58" t="n"/>
      <c r="G235" s="59" t="n"/>
      <c r="H235" s="59" t="n"/>
      <c r="I235" s="59" t="n"/>
      <c r="J235" s="59" t="n"/>
      <c r="K235" s="153" t="n"/>
      <c r="L235" s="154" t="n"/>
      <c r="M235" s="155" t="n"/>
      <c r="N235" s="94" t="n"/>
      <c r="O235" s="94" t="n"/>
      <c r="P235" s="94" t="n"/>
      <c r="Q235" s="94" t="n"/>
      <c r="R235" s="94" t="n"/>
      <c r="S235" s="60" t="n"/>
      <c r="T235" s="60" t="n"/>
      <c r="U235" s="94" t="n"/>
      <c r="V235" s="94" t="n"/>
      <c r="W235" s="94" t="n"/>
      <c r="X235" s="94" t="n"/>
      <c r="Y235" s="94" t="n"/>
      <c r="Z235" s="60" t="n"/>
      <c r="AA235" s="60" t="n"/>
      <c r="AB235" s="94" t="n"/>
      <c r="AC235" s="94" t="n"/>
      <c r="AD235" s="94" t="n"/>
      <c r="AE235" s="94" t="n"/>
      <c r="AF235" s="94" t="n"/>
      <c r="AG235" s="60" t="n"/>
      <c r="AH235" s="60" t="n"/>
      <c r="AI235" s="61" t="n"/>
      <c r="AJ235" s="62" t="n"/>
      <c r="AK235" s="63" t="n"/>
      <c r="AL235" s="60" t="n"/>
      <c r="AM235" s="60" t="n"/>
      <c r="AN235" s="64" t="n"/>
      <c r="AO235" s="64" t="n"/>
      <c r="AP235" s="64" t="n"/>
      <c r="AQ235" s="64" t="n"/>
      <c r="AR235" s="64" t="n"/>
      <c r="AS235" s="64" t="n"/>
      <c r="AT235" s="64" t="n"/>
      <c r="AU235" s="64" t="n"/>
      <c r="AV235" s="64" t="n"/>
      <c r="AW235" s="65" t="n"/>
      <c r="AX235" s="66" t="n"/>
      <c r="AY235" s="455" t="n"/>
      <c r="AZ235" s="67" t="n"/>
      <c r="BA235" s="66" t="n"/>
      <c r="BB235" s="66" t="n">
        <v>0.6</v>
      </c>
      <c r="BC235" s="66" t="n">
        <v>0.6</v>
      </c>
      <c r="BD235" s="66" t="n">
        <v>1.2</v>
      </c>
      <c r="BE235" s="66" t="n">
        <v>1.2</v>
      </c>
      <c r="BF235" s="24" t="inlineStr">
        <is>
          <t>LG</t>
        </is>
      </c>
      <c r="BG235" s="68" t="inlineStr">
        <is>
          <t>HE</t>
        </is>
      </c>
      <c r="BH235" s="68" t="inlineStr">
        <is>
          <t>MFZ65262201</t>
        </is>
      </c>
      <c r="BI235" s="68" t="inlineStr">
        <is>
          <t>mma</t>
        </is>
      </c>
      <c r="BJ235" s="68" t="n"/>
      <c r="BK235" s="68" t="n"/>
      <c r="BL235" s="68" t="n"/>
      <c r="BM235" s="68" t="n"/>
      <c r="BN235" s="68" t="n"/>
      <c r="BO235" s="68" t="n"/>
      <c r="BP235" s="68" t="n"/>
      <c r="BQ235" s="68" t="n"/>
      <c r="BR235" s="68" t="n"/>
      <c r="BS235" s="68" t="n"/>
      <c r="BT235" s="68" t="n"/>
      <c r="BU235" s="68" t="n"/>
      <c r="BV235" s="68" t="n"/>
      <c r="BW235" s="68" t="n"/>
      <c r="BX235" s="68" t="n"/>
      <c r="BY235" s="68" t="n"/>
      <c r="BZ235" s="68" t="n"/>
      <c r="CA235" s="68" t="n"/>
      <c r="CB235" s="68" t="n"/>
      <c r="CC235" s="68" t="n"/>
      <c r="CD235" s="68" t="n"/>
      <c r="CE235" s="68" t="n"/>
      <c r="CF235" s="68" t="n"/>
      <c r="CG235" s="68" t="n"/>
      <c r="CH235" s="68" t="n"/>
      <c r="CI235" s="68" t="n"/>
      <c r="CJ235" s="68" t="n"/>
      <c r="CK235" s="68" t="n"/>
      <c r="CL235" s="68" t="n"/>
      <c r="CM235" s="68" t="n"/>
      <c r="CN235" s="68" t="n"/>
      <c r="CO235" s="68" t="n"/>
      <c r="CP235" s="68" t="n"/>
      <c r="CQ235" s="68" t="n"/>
      <c r="CR235" s="68" t="n"/>
      <c r="CS235" s="68" t="n"/>
      <c r="CT235" s="68" t="n"/>
      <c r="CU235" s="68" t="n"/>
      <c r="CV235" s="68" t="n"/>
    </row>
    <row r="236" ht="31.5" customFormat="1" customHeight="1" s="69">
      <c r="A236" s="56" t="n">
        <v>2021</v>
      </c>
      <c r="B236" s="57" t="n">
        <v>2</v>
      </c>
      <c r="C236" s="454" t="n"/>
      <c r="D236" s="57" t="n"/>
      <c r="E236" s="57" t="n"/>
      <c r="F236" s="58" t="n"/>
      <c r="G236" s="59" t="n"/>
      <c r="H236" s="59" t="n"/>
      <c r="I236" s="59" t="n"/>
      <c r="J236" s="59" t="n"/>
      <c r="K236" s="153" t="n"/>
      <c r="L236" s="154" t="n"/>
      <c r="M236" s="155" t="n"/>
      <c r="N236" s="94" t="n"/>
      <c r="O236" s="94" t="n"/>
      <c r="P236" s="94" t="n"/>
      <c r="Q236" s="94" t="n"/>
      <c r="R236" s="94" t="n"/>
      <c r="S236" s="60" t="n"/>
      <c r="T236" s="60" t="n"/>
      <c r="U236" s="94" t="n"/>
      <c r="V236" s="94" t="n"/>
      <c r="W236" s="94" t="n"/>
      <c r="X236" s="94" t="n"/>
      <c r="Y236" s="94" t="n"/>
      <c r="Z236" s="60" t="n"/>
      <c r="AA236" s="60" t="n"/>
      <c r="AB236" s="94" t="n"/>
      <c r="AC236" s="94" t="n"/>
      <c r="AD236" s="94" t="n"/>
      <c r="AE236" s="94" t="n"/>
      <c r="AF236" s="94" t="n"/>
      <c r="AG236" s="60" t="n"/>
      <c r="AH236" s="60" t="n"/>
      <c r="AI236" s="61" t="n"/>
      <c r="AJ236" s="62" t="n"/>
      <c r="AK236" s="63" t="n"/>
      <c r="AL236" s="60" t="n"/>
      <c r="AM236" s="60" t="n"/>
      <c r="AN236" s="64" t="n"/>
      <c r="AO236" s="64" t="n"/>
      <c r="AP236" s="64" t="n"/>
      <c r="AQ236" s="64" t="n"/>
      <c r="AR236" s="64" t="n"/>
      <c r="AS236" s="64" t="n"/>
      <c r="AT236" s="64" t="n"/>
      <c r="AU236" s="64" t="n"/>
      <c r="AV236" s="64" t="n"/>
      <c r="AW236" s="65" t="n"/>
      <c r="AX236" s="66" t="n"/>
      <c r="AY236" s="455" t="n"/>
      <c r="AZ236" s="67" t="n"/>
      <c r="BA236" s="66" t="n">
        <v>1</v>
      </c>
      <c r="BB236" s="66" t="n">
        <v>12</v>
      </c>
      <c r="BC236" s="66" t="n">
        <v>2012</v>
      </c>
      <c r="BD236" s="66" t="n">
        <v>0.1</v>
      </c>
      <c r="BE236" s="66" t="n">
        <v>16.9</v>
      </c>
      <c r="BF236" s="24" t="inlineStr">
        <is>
          <t>اطلانتيك</t>
        </is>
      </c>
      <c r="BG236" s="68" t="inlineStr">
        <is>
          <t>اطلانتيك</t>
        </is>
      </c>
      <c r="BH236" s="68" t="n"/>
      <c r="BI236" s="68" t="n"/>
      <c r="BJ236" s="68" t="n"/>
      <c r="BK236" s="68" t="n"/>
      <c r="BL236" s="68" t="n"/>
      <c r="BM236" s="68" t="n"/>
      <c r="BN236" s="68" t="n"/>
      <c r="BO236" s="68" t="n"/>
      <c r="BP236" s="68" t="n"/>
      <c r="BQ236" s="68" t="n"/>
      <c r="BR236" s="68" t="n"/>
      <c r="BS236" s="68" t="n"/>
      <c r="BT236" s="68" t="n"/>
      <c r="BU236" s="68" t="n"/>
      <c r="BV236" s="68" t="n"/>
      <c r="BW236" s="68" t="n"/>
      <c r="BX236" s="68" t="n"/>
      <c r="BY236" s="68" t="n"/>
      <c r="BZ236" s="68" t="n"/>
      <c r="CA236" s="68" t="n"/>
      <c r="CB236" s="68" t="n"/>
      <c r="CC236" s="68" t="n"/>
      <c r="CD236" s="68" t="n"/>
      <c r="CE236" s="68" t="n"/>
      <c r="CF236" s="68" t="n"/>
      <c r="CG236" s="68" t="n"/>
      <c r="CH236" s="68" t="n"/>
      <c r="CI236" s="68" t="n"/>
      <c r="CJ236" s="68" t="n"/>
      <c r="CK236" s="68" t="n"/>
      <c r="CL236" s="68" t="n"/>
      <c r="CM236" s="68" t="n"/>
      <c r="CN236" s="68" t="n"/>
      <c r="CO236" s="68" t="n"/>
      <c r="CP236" s="68" t="n"/>
      <c r="CQ236" s="68" t="n"/>
      <c r="CR236" s="68" t="n"/>
      <c r="CS236" s="68" t="n"/>
      <c r="CT236" s="68" t="n"/>
      <c r="CU236" s="68" t="n"/>
      <c r="CV236" s="68" t="n"/>
    </row>
    <row r="237" ht="31.5" customFormat="1" customHeight="1" s="69">
      <c r="A237" s="56" t="n">
        <v>2021</v>
      </c>
      <c r="B237" s="57" t="n">
        <v>2</v>
      </c>
      <c r="C237" s="454" t="n"/>
      <c r="D237" s="57" t="n"/>
      <c r="E237" s="57" t="n"/>
      <c r="F237" s="58" t="n"/>
      <c r="G237" s="59" t="n"/>
      <c r="H237" s="59" t="n"/>
      <c r="I237" s="59" t="n"/>
      <c r="J237" s="59" t="n"/>
      <c r="K237" s="153" t="n"/>
      <c r="L237" s="154" t="n"/>
      <c r="M237" s="155" t="n"/>
      <c r="N237" s="94" t="n"/>
      <c r="O237" s="94" t="n"/>
      <c r="P237" s="94" t="n"/>
      <c r="Q237" s="94" t="n"/>
      <c r="R237" s="94" t="n"/>
      <c r="S237" s="60" t="n"/>
      <c r="T237" s="60" t="n"/>
      <c r="U237" s="94" t="n"/>
      <c r="V237" s="94" t="n"/>
      <c r="W237" s="94" t="n"/>
      <c r="X237" s="94" t="n"/>
      <c r="Y237" s="94" t="n"/>
      <c r="Z237" s="60" t="n"/>
      <c r="AA237" s="60" t="n"/>
      <c r="AB237" s="94" t="n"/>
      <c r="AC237" s="94" t="n"/>
      <c r="AD237" s="94" t="n"/>
      <c r="AE237" s="94" t="n"/>
      <c r="AF237" s="94" t="n"/>
      <c r="AG237" s="60" t="n"/>
      <c r="AH237" s="60" t="n"/>
      <c r="AI237" s="61" t="n"/>
      <c r="AJ237" s="62" t="n"/>
      <c r="AK237" s="63" t="n"/>
      <c r="AL237" s="60" t="n"/>
      <c r="AM237" s="60" t="n"/>
      <c r="AN237" s="64" t="n"/>
      <c r="AO237" s="64" t="n"/>
      <c r="AP237" s="64" t="n"/>
      <c r="AQ237" s="64" t="n"/>
      <c r="AR237" s="64" t="n"/>
      <c r="AS237" s="64" t="n"/>
      <c r="AT237" s="64" t="n"/>
      <c r="AU237" s="64" t="n"/>
      <c r="AV237" s="64" t="n"/>
      <c r="AW237" s="65" t="n"/>
      <c r="AX237" s="66" t="n"/>
      <c r="AY237" s="455" t="n"/>
      <c r="AZ237" s="67" t="n"/>
      <c r="BA237" s="66" t="n">
        <v>1</v>
      </c>
      <c r="BB237" s="66" t="n">
        <v>0.1</v>
      </c>
      <c r="BC237" s="66" t="n">
        <v>11</v>
      </c>
      <c r="BD237" s="66" t="n">
        <v>1.8</v>
      </c>
      <c r="BE237" s="66" t="n">
        <v>143.8</v>
      </c>
      <c r="BF237" s="24" t="inlineStr">
        <is>
          <t>الكترولوكس</t>
        </is>
      </c>
      <c r="BG237" s="68" t="inlineStr">
        <is>
          <t>القاهرة للصناعات المغذية سخانات</t>
        </is>
      </c>
      <c r="BH237" s="68" t="n"/>
      <c r="BI237" s="68" t="n"/>
      <c r="BJ237" s="68" t="n"/>
      <c r="BK237" s="68" t="n"/>
      <c r="BL237" s="68" t="n"/>
      <c r="BM237" s="68" t="n"/>
      <c r="BN237" s="68" t="n"/>
      <c r="BO237" s="68" t="n"/>
      <c r="BP237" s="68" t="n"/>
      <c r="BQ237" s="68" t="n"/>
      <c r="BR237" s="68" t="n"/>
      <c r="BS237" s="68" t="n"/>
      <c r="BT237" s="68" t="n"/>
      <c r="BU237" s="68" t="n"/>
      <c r="BV237" s="68" t="n"/>
      <c r="BW237" s="68" t="n"/>
      <c r="BX237" s="68" t="n"/>
      <c r="BY237" s="68" t="n"/>
      <c r="BZ237" s="68" t="n"/>
      <c r="CA237" s="68" t="n"/>
      <c r="CB237" s="68" t="n"/>
      <c r="CC237" s="68" t="n"/>
      <c r="CD237" s="68" t="n"/>
      <c r="CE237" s="68" t="n"/>
      <c r="CF237" s="68" t="n"/>
      <c r="CG237" s="68" t="n"/>
      <c r="CH237" s="68" t="n"/>
      <c r="CI237" s="68" t="n"/>
      <c r="CJ237" s="68" t="n"/>
      <c r="CK237" s="68" t="n"/>
      <c r="CL237" s="68" t="n"/>
      <c r="CM237" s="68" t="n"/>
      <c r="CN237" s="68" t="n"/>
      <c r="CO237" s="68" t="n"/>
      <c r="CP237" s="68" t="n"/>
      <c r="CQ237" s="68" t="n"/>
      <c r="CR237" s="68" t="n"/>
      <c r="CS237" s="68" t="n"/>
      <c r="CT237" s="68" t="n"/>
      <c r="CU237" s="68" t="n"/>
      <c r="CV237" s="68" t="n"/>
    </row>
    <row r="238" ht="31.5" customFormat="1" customHeight="1" s="69">
      <c r="A238" s="56" t="n">
        <v>2021</v>
      </c>
      <c r="B238" s="57" t="n">
        <v>2</v>
      </c>
      <c r="C238" s="454" t="n"/>
      <c r="D238" s="57" t="n"/>
      <c r="E238" s="57" t="n"/>
      <c r="F238" s="58" t="n"/>
      <c r="G238" s="59" t="n"/>
      <c r="H238" s="59" t="n"/>
      <c r="I238" s="59" t="n"/>
      <c r="J238" s="59" t="n"/>
      <c r="K238" s="153" t="n"/>
      <c r="L238" s="154" t="n"/>
      <c r="M238" s="155" t="n"/>
      <c r="N238" s="94" t="n"/>
      <c r="O238" s="94" t="n"/>
      <c r="P238" s="94" t="n"/>
      <c r="Q238" s="94" t="n"/>
      <c r="R238" s="94" t="n"/>
      <c r="S238" s="60" t="n"/>
      <c r="T238" s="60" t="n"/>
      <c r="U238" s="94" t="n"/>
      <c r="V238" s="94" t="n"/>
      <c r="W238" s="94" t="n"/>
      <c r="X238" s="94" t="n"/>
      <c r="Y238" s="94" t="n"/>
      <c r="Z238" s="60" t="n"/>
      <c r="AA238" s="60" t="n"/>
      <c r="AB238" s="94" t="n"/>
      <c r="AC238" s="94" t="n"/>
      <c r="AD238" s="94" t="n"/>
      <c r="AE238" s="94" t="n"/>
      <c r="AF238" s="94" t="n"/>
      <c r="AG238" s="60" t="n"/>
      <c r="AH238" s="60" t="n"/>
      <c r="AI238" s="61" t="n"/>
      <c r="AJ238" s="62" t="n"/>
      <c r="AK238" s="63" t="n"/>
      <c r="AL238" s="60" t="n"/>
      <c r="AM238" s="60" t="n"/>
      <c r="AN238" s="64" t="n"/>
      <c r="AO238" s="64" t="n"/>
      <c r="AP238" s="64" t="n"/>
      <c r="AQ238" s="64" t="n"/>
      <c r="AR238" s="64" t="n"/>
      <c r="AS238" s="64" t="n"/>
      <c r="AT238" s="64" t="n"/>
      <c r="AU238" s="64" t="n"/>
      <c r="AV238" s="64" t="n"/>
      <c r="AW238" s="65" t="n"/>
      <c r="AX238" s="66" t="n"/>
      <c r="AY238" s="455" t="n"/>
      <c r="AZ238" s="67" t="n"/>
      <c r="BA238" s="66" t="n"/>
      <c r="BB238" s="66" t="n">
        <v>0.1</v>
      </c>
      <c r="BC238" s="66" t="n">
        <v>0.1</v>
      </c>
      <c r="BD238" s="66" t="n">
        <v>1.4</v>
      </c>
      <c r="BE238" s="66" t="n">
        <v>1.4</v>
      </c>
      <c r="BF238" s="24" t="inlineStr">
        <is>
          <t>اطلانتيك</t>
        </is>
      </c>
      <c r="BG238" s="68" t="inlineStr">
        <is>
          <t>اطلانتيك</t>
        </is>
      </c>
      <c r="BH238" s="68" t="n"/>
      <c r="BI238" s="68" t="n"/>
      <c r="BJ238" s="68" t="n"/>
      <c r="BK238" s="68" t="n"/>
      <c r="BL238" s="68" t="n"/>
      <c r="BM238" s="68" t="n"/>
      <c r="BN238" s="68" t="n"/>
      <c r="BO238" s="68" t="n"/>
      <c r="BP238" s="68" t="n"/>
      <c r="BQ238" s="68" t="n"/>
      <c r="BR238" s="68" t="n"/>
      <c r="BS238" s="68" t="n"/>
      <c r="BT238" s="68" t="n"/>
      <c r="BU238" s="68" t="n"/>
      <c r="BV238" s="68" t="n"/>
      <c r="BW238" s="68" t="n"/>
      <c r="BX238" s="68" t="n"/>
      <c r="BY238" s="68" t="n"/>
      <c r="BZ238" s="68" t="n"/>
      <c r="CA238" s="68" t="n"/>
      <c r="CB238" s="68" t="n"/>
      <c r="CC238" s="68" t="n"/>
      <c r="CD238" s="68" t="n"/>
      <c r="CE238" s="68" t="n"/>
      <c r="CF238" s="68" t="n"/>
      <c r="CG238" s="68" t="n"/>
      <c r="CH238" s="68" t="n"/>
      <c r="CI238" s="68" t="n"/>
      <c r="CJ238" s="68" t="n"/>
      <c r="CK238" s="68" t="n"/>
      <c r="CL238" s="68" t="n"/>
      <c r="CM238" s="68" t="n"/>
      <c r="CN238" s="68" t="n"/>
      <c r="CO238" s="68" t="n"/>
      <c r="CP238" s="68" t="n"/>
      <c r="CQ238" s="68" t="n"/>
      <c r="CR238" s="68" t="n"/>
      <c r="CS238" s="68" t="n"/>
      <c r="CT238" s="68" t="n"/>
      <c r="CU238" s="68" t="n"/>
      <c r="CV238" s="68" t="n"/>
    </row>
    <row r="239" ht="31.5" customFormat="1" customHeight="1" s="69">
      <c r="A239" s="56" t="n">
        <v>2021</v>
      </c>
      <c r="B239" s="57" t="n">
        <v>2</v>
      </c>
      <c r="C239" s="454" t="n"/>
      <c r="D239" s="57" t="n"/>
      <c r="E239" s="57" t="n"/>
      <c r="F239" s="58" t="n"/>
      <c r="G239" s="59" t="n"/>
      <c r="H239" s="59" t="n"/>
      <c r="I239" s="59" t="n"/>
      <c r="J239" s="59" t="n"/>
      <c r="K239" s="153" t="n"/>
      <c r="L239" s="154" t="n"/>
      <c r="M239" s="155" t="n"/>
      <c r="N239" s="94" t="n"/>
      <c r="O239" s="94" t="n"/>
      <c r="P239" s="94" t="n"/>
      <c r="Q239" s="94" t="n"/>
      <c r="R239" s="94" t="n"/>
      <c r="S239" s="60" t="n"/>
      <c r="T239" s="60" t="n"/>
      <c r="U239" s="94" t="n"/>
      <c r="V239" s="94" t="n"/>
      <c r="W239" s="94" t="n"/>
      <c r="X239" s="94" t="n"/>
      <c r="Y239" s="94" t="n"/>
      <c r="Z239" s="60" t="n"/>
      <c r="AA239" s="60" t="n"/>
      <c r="AB239" s="94" t="n"/>
      <c r="AC239" s="94" t="n"/>
      <c r="AD239" s="94" t="n"/>
      <c r="AE239" s="94" t="n"/>
      <c r="AF239" s="94" t="n"/>
      <c r="AG239" s="60" t="n"/>
      <c r="AH239" s="60" t="n"/>
      <c r="AI239" s="61" t="n"/>
      <c r="AJ239" s="62" t="n"/>
      <c r="AK239" s="63" t="n"/>
      <c r="AL239" s="60" t="n"/>
      <c r="AM239" s="60" t="n"/>
      <c r="AN239" s="64" t="n"/>
      <c r="AO239" s="64" t="n"/>
      <c r="AP239" s="64" t="n"/>
      <c r="AQ239" s="64" t="n"/>
      <c r="AR239" s="64" t="n"/>
      <c r="AS239" s="64" t="n"/>
      <c r="AT239" s="64" t="n"/>
      <c r="AU239" s="64" t="n"/>
      <c r="AV239" s="64" t="n"/>
      <c r="AW239" s="65" t="n"/>
      <c r="AX239" s="66" t="n"/>
      <c r="AY239" s="455" t="n"/>
      <c r="AZ239" s="67" t="n"/>
      <c r="BA239" s="66" t="n">
        <v>1</v>
      </c>
      <c r="BB239" s="66" t="n">
        <v>0.1</v>
      </c>
      <c r="BC239" s="66" t="n">
        <v>11.6</v>
      </c>
      <c r="BD239" s="66" t="n">
        <v>3.8</v>
      </c>
      <c r="BE239" s="66" t="n">
        <v>496.1</v>
      </c>
      <c r="BF239" s="24" t="inlineStr">
        <is>
          <t>الكترولوكس</t>
        </is>
      </c>
      <c r="BG239" s="68" t="inlineStr">
        <is>
          <t>القاهرة للصناعات المغذية سخانات</t>
        </is>
      </c>
      <c r="BH239" s="68" t="inlineStr">
        <is>
          <t>PHEWP0112</t>
        </is>
      </c>
      <c r="BI239" s="68" t="n"/>
      <c r="BJ239" s="68" t="n"/>
      <c r="BK239" s="68" t="n"/>
      <c r="BL239" s="68" t="n"/>
      <c r="BM239" s="68" t="n"/>
      <c r="BN239" s="68" t="n"/>
      <c r="BO239" s="68" t="n"/>
      <c r="BP239" s="68" t="n"/>
      <c r="BQ239" s="68" t="n"/>
      <c r="BR239" s="68" t="n"/>
      <c r="BS239" s="68" t="n"/>
      <c r="BT239" s="68" t="n"/>
      <c r="BU239" s="68" t="n"/>
      <c r="BV239" s="68" t="n"/>
      <c r="BW239" s="68" t="n"/>
      <c r="BX239" s="68" t="n"/>
      <c r="BY239" s="68" t="n"/>
      <c r="BZ239" s="68" t="n"/>
      <c r="CA239" s="68" t="n"/>
      <c r="CB239" s="68" t="n"/>
      <c r="CC239" s="68" t="n"/>
      <c r="CD239" s="68" t="n"/>
      <c r="CE239" s="68" t="n"/>
      <c r="CF239" s="68" t="n"/>
      <c r="CG239" s="68" t="n"/>
      <c r="CH239" s="68" t="n"/>
      <c r="CI239" s="68" t="n"/>
      <c r="CJ239" s="68" t="n"/>
      <c r="CK239" s="68" t="n"/>
      <c r="CL239" s="68" t="n"/>
      <c r="CM239" s="68" t="n"/>
      <c r="CN239" s="68" t="n"/>
      <c r="CO239" s="68" t="n"/>
      <c r="CP239" s="68" t="n"/>
      <c r="CQ239" s="68" t="n"/>
      <c r="CR239" s="68" t="n"/>
      <c r="CS239" s="68" t="n"/>
      <c r="CT239" s="68" t="n"/>
      <c r="CU239" s="68" t="n"/>
      <c r="CV239" s="68" t="n"/>
    </row>
    <row r="240" ht="31.5" customFormat="1" customHeight="1" s="69">
      <c r="A240" s="56" t="n">
        <v>2021</v>
      </c>
      <c r="B240" s="57" t="n">
        <v>2</v>
      </c>
      <c r="C240" s="454" t="n"/>
      <c r="D240" s="57" t="n"/>
      <c r="E240" s="57" t="n"/>
      <c r="F240" s="58" t="n"/>
      <c r="G240" s="59" t="n"/>
      <c r="H240" s="59" t="n"/>
      <c r="I240" s="59" t="n"/>
      <c r="J240" s="59" t="n"/>
      <c r="K240" s="153" t="n"/>
      <c r="L240" s="154" t="n"/>
      <c r="M240" s="155" t="n"/>
      <c r="N240" s="94" t="n"/>
      <c r="O240" s="94" t="n"/>
      <c r="P240" s="94" t="n"/>
      <c r="Q240" s="94" t="n"/>
      <c r="R240" s="94" t="n"/>
      <c r="S240" s="60" t="n"/>
      <c r="T240" s="60" t="n"/>
      <c r="U240" s="94" t="n"/>
      <c r="V240" s="94" t="n"/>
      <c r="W240" s="94" t="n"/>
      <c r="X240" s="94" t="n"/>
      <c r="Y240" s="94" t="n"/>
      <c r="Z240" s="60" t="n"/>
      <c r="AA240" s="60" t="n"/>
      <c r="AB240" s="94" t="n"/>
      <c r="AC240" s="94" t="n"/>
      <c r="AD240" s="94" t="n"/>
      <c r="AE240" s="94" t="n"/>
      <c r="AF240" s="94" t="n"/>
      <c r="AG240" s="60" t="n"/>
      <c r="AH240" s="60" t="n"/>
      <c r="AI240" s="61" t="n"/>
      <c r="AJ240" s="62" t="n"/>
      <c r="AK240" s="63" t="n"/>
      <c r="AL240" s="60" t="n"/>
      <c r="AM240" s="60" t="n"/>
      <c r="AN240" s="64" t="n"/>
      <c r="AO240" s="64" t="n"/>
      <c r="AP240" s="64" t="n"/>
      <c r="AQ240" s="64" t="n"/>
      <c r="AR240" s="64" t="n"/>
      <c r="AS240" s="64" t="n"/>
      <c r="AT240" s="64" t="n"/>
      <c r="AU240" s="64" t="n"/>
      <c r="AV240" s="64" t="n"/>
      <c r="AW240" s="65" t="n"/>
      <c r="AX240" s="66" t="n"/>
      <c r="AY240" s="455" t="n"/>
      <c r="AZ240" s="67" t="n"/>
      <c r="BA240" s="66" t="n">
        <v>1</v>
      </c>
      <c r="BB240" s="66" t="n">
        <v>0</v>
      </c>
      <c r="BC240" s="66" t="n">
        <v>1.9</v>
      </c>
      <c r="BD240" s="66" t="n">
        <v>5.4</v>
      </c>
      <c r="BE240" s="66" t="n">
        <v>640.8</v>
      </c>
      <c r="BF240" s="24" t="inlineStr">
        <is>
          <t>عملاء متنوعون</t>
        </is>
      </c>
      <c r="BG240" s="68" t="n"/>
      <c r="BH240" s="68" t="n"/>
      <c r="BI240" s="68" t="n"/>
      <c r="BJ240" s="68" t="n"/>
      <c r="BK240" s="68" t="n"/>
      <c r="BL240" s="68" t="n"/>
      <c r="BM240" s="68" t="n"/>
      <c r="BN240" s="68" t="n"/>
      <c r="BO240" s="68" t="n"/>
      <c r="BP240" s="68" t="n"/>
      <c r="BQ240" s="68" t="n"/>
      <c r="BR240" s="68" t="n"/>
      <c r="BS240" s="68" t="n"/>
      <c r="BT240" s="68" t="n"/>
      <c r="BU240" s="68" t="n"/>
      <c r="BV240" s="68" t="n"/>
      <c r="BW240" s="68" t="n"/>
      <c r="BX240" s="68" t="n"/>
      <c r="BY240" s="68" t="n"/>
      <c r="BZ240" s="68" t="n"/>
      <c r="CA240" s="68" t="n"/>
      <c r="CB240" s="68" t="n"/>
      <c r="CC240" s="68" t="n"/>
      <c r="CD240" s="68" t="n"/>
      <c r="CE240" s="68" t="n"/>
      <c r="CF240" s="68" t="n"/>
      <c r="CG240" s="68" t="n"/>
      <c r="CH240" s="68" t="n"/>
      <c r="CI240" s="68" t="n"/>
      <c r="CJ240" s="68" t="n"/>
      <c r="CK240" s="68" t="n"/>
      <c r="CL240" s="68" t="n"/>
      <c r="CM240" s="68" t="n"/>
      <c r="CN240" s="68" t="n"/>
      <c r="CO240" s="68" t="n"/>
      <c r="CP240" s="68" t="n"/>
      <c r="CQ240" s="68" t="n"/>
      <c r="CR240" s="68" t="n"/>
      <c r="CS240" s="68" t="n"/>
      <c r="CT240" s="68" t="n"/>
      <c r="CU240" s="68" t="n"/>
      <c r="CV240" s="68" t="n"/>
    </row>
    <row r="241" ht="31.5" customFormat="1" customHeight="1" s="69">
      <c r="A241" s="56" t="n">
        <v>2021</v>
      </c>
      <c r="B241" s="57" t="n">
        <v>2</v>
      </c>
      <c r="C241" s="454" t="n"/>
      <c r="D241" s="57" t="n"/>
      <c r="E241" s="57" t="n"/>
      <c r="F241" s="58" t="n"/>
      <c r="G241" s="59" t="n"/>
      <c r="H241" s="59" t="n"/>
      <c r="I241" s="59" t="n"/>
      <c r="J241" s="59" t="n"/>
      <c r="K241" s="153" t="n"/>
      <c r="L241" s="154" t="n"/>
      <c r="M241" s="155" t="n"/>
      <c r="N241" s="94" t="n"/>
      <c r="O241" s="94" t="n"/>
      <c r="P241" s="94" t="n"/>
      <c r="Q241" s="94" t="n"/>
      <c r="R241" s="94" t="n"/>
      <c r="S241" s="60" t="n"/>
      <c r="T241" s="60" t="n"/>
      <c r="U241" s="94" t="n"/>
      <c r="V241" s="94" t="n"/>
      <c r="W241" s="94" t="n"/>
      <c r="X241" s="94" t="n"/>
      <c r="Y241" s="94" t="n"/>
      <c r="Z241" s="60" t="n"/>
      <c r="AA241" s="60" t="n"/>
      <c r="AB241" s="94" t="n"/>
      <c r="AC241" s="94" t="n"/>
      <c r="AD241" s="94" t="n"/>
      <c r="AE241" s="94" t="n"/>
      <c r="AF241" s="94" t="n"/>
      <c r="AG241" s="60" t="n"/>
      <c r="AH241" s="60" t="n"/>
      <c r="AI241" s="61" t="n"/>
      <c r="AJ241" s="62" t="n"/>
      <c r="AK241" s="63" t="n"/>
      <c r="AL241" s="60" t="n"/>
      <c r="AM241" s="60" t="n"/>
      <c r="AN241" s="64" t="n"/>
      <c r="AO241" s="64" t="n"/>
      <c r="AP241" s="64" t="n"/>
      <c r="AQ241" s="64" t="n"/>
      <c r="AR241" s="64" t="n"/>
      <c r="AS241" s="64" t="n"/>
      <c r="AT241" s="64" t="n"/>
      <c r="AU241" s="64" t="n"/>
      <c r="AV241" s="64" t="n"/>
      <c r="AW241" s="65" t="n"/>
      <c r="AX241" s="66" t="n"/>
      <c r="AY241" s="455" t="n"/>
      <c r="AZ241" s="67" t="n"/>
      <c r="BA241" s="66" t="n">
        <v>1</v>
      </c>
      <c r="BB241" s="66" t="n">
        <v>0</v>
      </c>
      <c r="BC241" s="66" t="n">
        <v>8.199999999999999</v>
      </c>
      <c r="BD241" s="66" t="n"/>
      <c r="BE241" s="66" t="n"/>
      <c r="BF241" s="24" t="inlineStr">
        <is>
          <t>LG</t>
        </is>
      </c>
      <c r="BG241" s="68" t="inlineStr">
        <is>
          <t>HE</t>
        </is>
      </c>
      <c r="BH241" s="68" t="inlineStr">
        <is>
          <t>MFZ66333001</t>
        </is>
      </c>
      <c r="BI241" s="68" t="inlineStr">
        <is>
          <t>mma</t>
        </is>
      </c>
      <c r="BJ241" s="68" t="n"/>
      <c r="BK241" s="68" t="n"/>
      <c r="BL241" s="68" t="n"/>
      <c r="BM241" s="68" t="n"/>
      <c r="BN241" s="68" t="n"/>
      <c r="BO241" s="68" t="n"/>
      <c r="BP241" s="68" t="n"/>
      <c r="BQ241" s="68" t="n"/>
      <c r="BR241" s="68" t="n"/>
      <c r="BS241" s="68" t="n"/>
      <c r="BT241" s="68" t="n"/>
      <c r="BU241" s="68" t="n"/>
      <c r="BV241" s="68" t="n"/>
      <c r="BW241" s="68" t="n"/>
      <c r="BX241" s="68" t="n"/>
      <c r="BY241" s="68" t="n"/>
      <c r="BZ241" s="68" t="n"/>
      <c r="CA241" s="68" t="n"/>
      <c r="CB241" s="68" t="n"/>
      <c r="CC241" s="68" t="n"/>
      <c r="CD241" s="68" t="n"/>
      <c r="CE241" s="68" t="n"/>
      <c r="CF241" s="68" t="n"/>
      <c r="CG241" s="68" t="n"/>
      <c r="CH241" s="68" t="n"/>
      <c r="CI241" s="68" t="n"/>
      <c r="CJ241" s="68" t="n"/>
      <c r="CK241" s="68" t="n"/>
      <c r="CL241" s="68" t="n"/>
      <c r="CM241" s="68" t="n"/>
      <c r="CN241" s="68" t="n"/>
      <c r="CO241" s="68" t="n"/>
      <c r="CP241" s="68" t="n"/>
      <c r="CQ241" s="68" t="n"/>
      <c r="CR241" s="68" t="n"/>
      <c r="CS241" s="68" t="n"/>
      <c r="CT241" s="68" t="n"/>
      <c r="CU241" s="68" t="n"/>
      <c r="CV241" s="68" t="n"/>
    </row>
    <row r="242" ht="31.5" customFormat="1" customHeight="1" s="69">
      <c r="A242" s="56" t="n">
        <v>2021</v>
      </c>
      <c r="B242" s="57" t="n">
        <v>2</v>
      </c>
      <c r="C242" s="454" t="n"/>
      <c r="D242" s="57" t="n"/>
      <c r="E242" s="57" t="n"/>
      <c r="F242" s="58" t="n"/>
      <c r="G242" s="59" t="n"/>
      <c r="H242" s="59" t="n"/>
      <c r="I242" s="59" t="n"/>
      <c r="J242" s="59" t="n"/>
      <c r="K242" s="153" t="n"/>
      <c r="L242" s="154" t="n"/>
      <c r="M242" s="155" t="n"/>
      <c r="N242" s="94" t="n"/>
      <c r="O242" s="94" t="n"/>
      <c r="P242" s="94" t="n"/>
      <c r="Q242" s="94" t="n"/>
      <c r="R242" s="94" t="n"/>
      <c r="S242" s="60" t="n"/>
      <c r="T242" s="60" t="n"/>
      <c r="U242" s="94" t="n"/>
      <c r="V242" s="94" t="n"/>
      <c r="W242" s="94" t="n"/>
      <c r="X242" s="94" t="n"/>
      <c r="Y242" s="94" t="n"/>
      <c r="Z242" s="60" t="n"/>
      <c r="AA242" s="60" t="n"/>
      <c r="AB242" s="94" t="n"/>
      <c r="AC242" s="94" t="n"/>
      <c r="AD242" s="94" t="n"/>
      <c r="AE242" s="94" t="n"/>
      <c r="AF242" s="94" t="n"/>
      <c r="AG242" s="60" t="n"/>
      <c r="AH242" s="60" t="n"/>
      <c r="AI242" s="61" t="n"/>
      <c r="AJ242" s="62" t="n"/>
      <c r="AK242" s="63" t="n"/>
      <c r="AL242" s="60" t="n"/>
      <c r="AM242" s="60" t="n"/>
      <c r="AN242" s="64" t="n"/>
      <c r="AO242" s="64" t="n"/>
      <c r="AP242" s="64" t="n"/>
      <c r="AQ242" s="64" t="n"/>
      <c r="AR242" s="64" t="n"/>
      <c r="AS242" s="64" t="n"/>
      <c r="AT242" s="64" t="n"/>
      <c r="AU242" s="64" t="n"/>
      <c r="AV242" s="64" t="n"/>
      <c r="AW242" s="65" t="n"/>
      <c r="AX242" s="66" t="n"/>
      <c r="AY242" s="455" t="n"/>
      <c r="AZ242" s="67" t="n"/>
      <c r="BA242" s="66" t="n"/>
      <c r="BB242" s="66" t="n">
        <v>0</v>
      </c>
      <c r="BC242" s="66" t="n">
        <v>0.8</v>
      </c>
      <c r="BD242" s="66" t="n">
        <v>5.6</v>
      </c>
      <c r="BE242" s="66" t="n">
        <v>296.3</v>
      </c>
      <c r="BF242" s="24" t="inlineStr">
        <is>
          <t>الكترولوكس</t>
        </is>
      </c>
      <c r="BG242" s="68" t="inlineStr">
        <is>
          <t>القاهرة للصناعات المغذية غسالات</t>
        </is>
      </c>
      <c r="BH242" s="68" t="inlineStr">
        <is>
          <t>p0000001388248</t>
        </is>
      </c>
      <c r="BI242" s="68" t="n"/>
      <c r="BJ242" s="68" t="n"/>
      <c r="BK242" s="68" t="n"/>
      <c r="BL242" s="68" t="n"/>
      <c r="BM242" s="68" t="n"/>
      <c r="BN242" s="68" t="n"/>
      <c r="BO242" s="68" t="n"/>
      <c r="BP242" s="68" t="n"/>
      <c r="BQ242" s="68" t="n"/>
      <c r="BR242" s="68" t="n"/>
      <c r="BS242" s="68" t="n"/>
      <c r="BT242" s="68" t="n"/>
      <c r="BU242" s="68" t="n"/>
      <c r="BV242" s="68" t="n"/>
      <c r="BW242" s="68" t="n"/>
      <c r="BX242" s="68" t="n"/>
      <c r="BY242" s="68" t="n"/>
      <c r="BZ242" s="68" t="n"/>
      <c r="CA242" s="68" t="n"/>
      <c r="CB242" s="68" t="n"/>
      <c r="CC242" s="68" t="n"/>
      <c r="CD242" s="68" t="n"/>
      <c r="CE242" s="68" t="n"/>
      <c r="CF242" s="68" t="n"/>
      <c r="CG242" s="68" t="n"/>
      <c r="CH242" s="68" t="n"/>
      <c r="CI242" s="68" t="n"/>
      <c r="CJ242" s="68" t="n"/>
      <c r="CK242" s="68" t="n"/>
      <c r="CL242" s="68" t="n"/>
      <c r="CM242" s="68" t="n"/>
      <c r="CN242" s="68" t="n"/>
      <c r="CO242" s="68" t="n"/>
      <c r="CP242" s="68" t="n"/>
      <c r="CQ242" s="68" t="n"/>
      <c r="CR242" s="68" t="n"/>
      <c r="CS242" s="68" t="n"/>
      <c r="CT242" s="68" t="n"/>
      <c r="CU242" s="68" t="n"/>
      <c r="CV242" s="68" t="n"/>
    </row>
    <row r="243" ht="31.5" customFormat="1" customHeight="1" s="69">
      <c r="A243" s="56" t="n">
        <v>2021</v>
      </c>
      <c r="B243" s="57" t="n">
        <v>2</v>
      </c>
      <c r="C243" s="454" t="n"/>
      <c r="D243" s="57" t="n"/>
      <c r="E243" s="57" t="n"/>
      <c r="F243" s="58" t="n"/>
      <c r="G243" s="59" t="n"/>
      <c r="H243" s="59" t="n"/>
      <c r="I243" s="59" t="n"/>
      <c r="J243" s="59" t="n"/>
      <c r="K243" s="153" t="n"/>
      <c r="L243" s="154" t="n"/>
      <c r="M243" s="155" t="n"/>
      <c r="N243" s="94" t="n"/>
      <c r="O243" s="94" t="n"/>
      <c r="P243" s="94" t="n"/>
      <c r="Q243" s="94" t="n"/>
      <c r="R243" s="94" t="n"/>
      <c r="S243" s="60" t="n"/>
      <c r="T243" s="60" t="n"/>
      <c r="U243" s="94" t="n"/>
      <c r="V243" s="94" t="n"/>
      <c r="W243" s="94" t="n"/>
      <c r="X243" s="94" t="n"/>
      <c r="Y243" s="94" t="n"/>
      <c r="Z243" s="60" t="n"/>
      <c r="AA243" s="60" t="n"/>
      <c r="AB243" s="94" t="n"/>
      <c r="AC243" s="94" t="n"/>
      <c r="AD243" s="94" t="n"/>
      <c r="AE243" s="94" t="n"/>
      <c r="AF243" s="94" t="n"/>
      <c r="AG243" s="60" t="n"/>
      <c r="AH243" s="60" t="n"/>
      <c r="AI243" s="61" t="n"/>
      <c r="AJ243" s="62" t="n"/>
      <c r="AK243" s="63" t="n"/>
      <c r="AL243" s="60" t="n"/>
      <c r="AM243" s="60" t="n"/>
      <c r="AN243" s="64" t="n"/>
      <c r="AO243" s="64" t="n"/>
      <c r="AP243" s="64" t="n"/>
      <c r="AQ243" s="64" t="n"/>
      <c r="AR243" s="64" t="n"/>
      <c r="AS243" s="64" t="n"/>
      <c r="AT243" s="64" t="n"/>
      <c r="AU243" s="64" t="n"/>
      <c r="AV243" s="64" t="n"/>
      <c r="AW243" s="65" t="n"/>
      <c r="AX243" s="66" t="n"/>
      <c r="AY243" s="455" t="n"/>
      <c r="AZ243" s="67" t="n"/>
      <c r="BA243" s="66" t="n"/>
      <c r="BB243" s="66" t="n">
        <v>0</v>
      </c>
      <c r="BC243" s="66" t="n">
        <v>0.9</v>
      </c>
      <c r="BD243" s="66" t="n">
        <v>1.9</v>
      </c>
      <c r="BE243" s="66" t="n">
        <v>124.1</v>
      </c>
      <c r="BF243" s="24" t="inlineStr">
        <is>
          <t>الكترولوكس</t>
        </is>
      </c>
      <c r="BG243" s="68" t="inlineStr">
        <is>
          <t>القاهرة للصناعات المغذية غسالات</t>
        </is>
      </c>
      <c r="BH243" s="68" t="inlineStr">
        <is>
          <t>1.63E+13</t>
        </is>
      </c>
      <c r="BI243" s="68" t="n"/>
      <c r="BJ243" s="68" t="n"/>
      <c r="BK243" s="68" t="n"/>
      <c r="BL243" s="68" t="n"/>
      <c r="BM243" s="68" t="n"/>
      <c r="BN243" s="68" t="n"/>
      <c r="BO243" s="68" t="n"/>
      <c r="BP243" s="68" t="n"/>
      <c r="BQ243" s="68" t="n"/>
      <c r="BR243" s="68" t="n"/>
      <c r="BS243" s="68" t="n"/>
      <c r="BT243" s="68" t="n"/>
      <c r="BU243" s="68" t="n"/>
      <c r="BV243" s="68" t="n"/>
      <c r="BW243" s="68" t="n"/>
      <c r="BX243" s="68" t="n"/>
      <c r="BY243" s="68" t="n"/>
      <c r="BZ243" s="68" t="n"/>
      <c r="CA243" s="68" t="n"/>
      <c r="CB243" s="68" t="n"/>
      <c r="CC243" s="68" t="n"/>
      <c r="CD243" s="68" t="n"/>
      <c r="CE243" s="68" t="n"/>
      <c r="CF243" s="68" t="n"/>
      <c r="CG243" s="68" t="n"/>
      <c r="CH243" s="68" t="n"/>
      <c r="CI243" s="68" t="n"/>
      <c r="CJ243" s="68" t="n"/>
      <c r="CK243" s="68" t="n"/>
      <c r="CL243" s="68" t="n"/>
      <c r="CM243" s="68" t="n"/>
      <c r="CN243" s="68" t="n"/>
      <c r="CO243" s="68" t="n"/>
      <c r="CP243" s="68" t="n"/>
      <c r="CQ243" s="68" t="n"/>
      <c r="CR243" s="68" t="n"/>
      <c r="CS243" s="68" t="n"/>
      <c r="CT243" s="68" t="n"/>
      <c r="CU243" s="68" t="n"/>
      <c r="CV243" s="68" t="n"/>
    </row>
    <row r="244" ht="31.5" customFormat="1" customHeight="1" s="69">
      <c r="A244" s="56" t="n">
        <v>2021</v>
      </c>
      <c r="B244" s="57" t="n">
        <v>2</v>
      </c>
      <c r="C244" s="454" t="n"/>
      <c r="D244" s="57" t="n"/>
      <c r="E244" s="57" t="n"/>
      <c r="F244" s="58" t="n"/>
      <c r="G244" s="59" t="n"/>
      <c r="H244" s="59" t="n"/>
      <c r="I244" s="59" t="n"/>
      <c r="J244" s="59" t="n"/>
      <c r="K244" s="153" t="n"/>
      <c r="L244" s="154" t="n"/>
      <c r="M244" s="155" t="n"/>
      <c r="N244" s="94" t="n"/>
      <c r="O244" s="94" t="n"/>
      <c r="P244" s="94" t="n"/>
      <c r="Q244" s="94" t="n"/>
      <c r="R244" s="94" t="n"/>
      <c r="S244" s="60" t="n"/>
      <c r="T244" s="60" t="n"/>
      <c r="U244" s="94" t="n"/>
      <c r="V244" s="94" t="n"/>
      <c r="W244" s="94" t="n"/>
      <c r="X244" s="94" t="n"/>
      <c r="Y244" s="94" t="n"/>
      <c r="Z244" s="60" t="n"/>
      <c r="AA244" s="60" t="n"/>
      <c r="AB244" s="94" t="n"/>
      <c r="AC244" s="94" t="n"/>
      <c r="AD244" s="94" t="n"/>
      <c r="AE244" s="94" t="n"/>
      <c r="AF244" s="94" t="n"/>
      <c r="AG244" s="60" t="n"/>
      <c r="AH244" s="60" t="n"/>
      <c r="AI244" s="61" t="n"/>
      <c r="AJ244" s="62" t="n"/>
      <c r="AK244" s="63" t="n"/>
      <c r="AL244" s="60" t="n"/>
      <c r="AM244" s="60" t="n"/>
      <c r="AN244" s="64" t="n"/>
      <c r="AO244" s="64" t="n"/>
      <c r="AP244" s="64" t="n"/>
      <c r="AQ244" s="64" t="n"/>
      <c r="AR244" s="64" t="n"/>
      <c r="AS244" s="64" t="n"/>
      <c r="AT244" s="64" t="n"/>
      <c r="AU244" s="64" t="n"/>
      <c r="AV244" s="64" t="n"/>
      <c r="AW244" s="65" t="n"/>
      <c r="AX244" s="66" t="n"/>
      <c r="AY244" s="455" t="n"/>
      <c r="AZ244" s="67" t="n"/>
      <c r="BA244" s="66" t="n"/>
      <c r="BB244" s="66" t="n">
        <v>0.1</v>
      </c>
      <c r="BC244" s="66" t="n">
        <v>3.4</v>
      </c>
      <c r="BD244" s="66" t="n">
        <v>1.3</v>
      </c>
      <c r="BE244" s="66" t="n">
        <v>67.59999999999999</v>
      </c>
      <c r="BF244" s="24" t="inlineStr">
        <is>
          <t>الكترولوكس</t>
        </is>
      </c>
      <c r="BG244" s="68" t="inlineStr">
        <is>
          <t>القاهرة للصناعات المغذية غسالات</t>
        </is>
      </c>
      <c r="BH244" s="68" t="inlineStr">
        <is>
          <t>1.63E+13</t>
        </is>
      </c>
      <c r="BI244" s="68" t="n"/>
      <c r="BJ244" s="68" t="n"/>
      <c r="BK244" s="68" t="n"/>
      <c r="BL244" s="68" t="n"/>
      <c r="BM244" s="68" t="n"/>
      <c r="BN244" s="68" t="n"/>
      <c r="BO244" s="68" t="n"/>
      <c r="BP244" s="68" t="n"/>
      <c r="BQ244" s="68" t="n"/>
      <c r="BR244" s="68" t="n"/>
      <c r="BS244" s="68" t="n"/>
      <c r="BT244" s="68" t="n"/>
      <c r="BU244" s="68" t="n"/>
      <c r="BV244" s="68" t="n"/>
      <c r="BW244" s="68" t="n"/>
      <c r="BX244" s="68" t="n"/>
      <c r="BY244" s="68" t="n"/>
      <c r="BZ244" s="68" t="n"/>
      <c r="CA244" s="68" t="n"/>
      <c r="CB244" s="68" t="n"/>
      <c r="CC244" s="68" t="n"/>
      <c r="CD244" s="68" t="n"/>
      <c r="CE244" s="68" t="n"/>
      <c r="CF244" s="68" t="n"/>
      <c r="CG244" s="68" t="n"/>
      <c r="CH244" s="68" t="n"/>
      <c r="CI244" s="68" t="n"/>
      <c r="CJ244" s="68" t="n"/>
      <c r="CK244" s="68" t="n"/>
      <c r="CL244" s="68" t="n"/>
      <c r="CM244" s="68" t="n"/>
      <c r="CN244" s="68" t="n"/>
      <c r="CO244" s="68" t="n"/>
      <c r="CP244" s="68" t="n"/>
      <c r="CQ244" s="68" t="n"/>
      <c r="CR244" s="68" t="n"/>
      <c r="CS244" s="68" t="n"/>
      <c r="CT244" s="68" t="n"/>
      <c r="CU244" s="68" t="n"/>
      <c r="CV244" s="68" t="n"/>
    </row>
    <row r="245" ht="31.5" customFormat="1" customHeight="1" s="69">
      <c r="A245" s="56" t="n">
        <v>2021</v>
      </c>
      <c r="B245" s="57" t="n">
        <v>2</v>
      </c>
      <c r="C245" s="454" t="n"/>
      <c r="D245" s="57" t="n"/>
      <c r="E245" s="57" t="n"/>
      <c r="F245" s="58" t="n"/>
      <c r="G245" s="59" t="n"/>
      <c r="H245" s="59" t="n"/>
      <c r="I245" s="59" t="n"/>
      <c r="J245" s="59" t="n"/>
      <c r="K245" s="153" t="n"/>
      <c r="L245" s="154" t="n"/>
      <c r="M245" s="155" t="n"/>
      <c r="N245" s="94" t="n"/>
      <c r="O245" s="94" t="n"/>
      <c r="P245" s="94" t="n"/>
      <c r="Q245" s="94" t="n"/>
      <c r="R245" s="94" t="n"/>
      <c r="S245" s="60" t="n"/>
      <c r="T245" s="60" t="n"/>
      <c r="U245" s="94" t="n"/>
      <c r="V245" s="94" t="n"/>
      <c r="W245" s="94" t="n"/>
      <c r="X245" s="94" t="n"/>
      <c r="Y245" s="94" t="n"/>
      <c r="Z245" s="60" t="n"/>
      <c r="AA245" s="60" t="n"/>
      <c r="AB245" s="94" t="n"/>
      <c r="AC245" s="94" t="n"/>
      <c r="AD245" s="94" t="n"/>
      <c r="AE245" s="94" t="n"/>
      <c r="AF245" s="94" t="n"/>
      <c r="AG245" s="60" t="n"/>
      <c r="AH245" s="60" t="n"/>
      <c r="AI245" s="61" t="n"/>
      <c r="AJ245" s="62" t="n"/>
      <c r="AK245" s="63" t="n"/>
      <c r="AL245" s="60" t="n"/>
      <c r="AM245" s="60" t="n"/>
      <c r="AN245" s="64" t="n"/>
      <c r="AO245" s="64" t="n"/>
      <c r="AP245" s="64" t="n"/>
      <c r="AQ245" s="64" t="n"/>
      <c r="AR245" s="64" t="n"/>
      <c r="AS245" s="64" t="n"/>
      <c r="AT245" s="64" t="n"/>
      <c r="AU245" s="64" t="n"/>
      <c r="AV245" s="64" t="n"/>
      <c r="AW245" s="65" t="n"/>
      <c r="AX245" s="66" t="n"/>
      <c r="AY245" s="455" t="n"/>
      <c r="AZ245" s="67" t="n"/>
      <c r="BA245" s="66" t="n"/>
      <c r="BB245" s="66" t="n">
        <v>0.2</v>
      </c>
      <c r="BC245" s="66" t="n">
        <v>3.5</v>
      </c>
      <c r="BD245" s="66" t="n">
        <v>6.2</v>
      </c>
      <c r="BE245" s="66" t="n">
        <v>137.7</v>
      </c>
      <c r="BF245" s="24" t="inlineStr">
        <is>
          <t>الكترولوكس</t>
        </is>
      </c>
      <c r="BG245" s="68" t="inlineStr">
        <is>
          <t>القاهرة للصناعات المغذية غسالات</t>
        </is>
      </c>
      <c r="BH245" s="68" t="inlineStr">
        <is>
          <t>1.63E+13</t>
        </is>
      </c>
      <c r="BI245" s="68" t="n"/>
      <c r="BJ245" s="68" t="n"/>
      <c r="BK245" s="68" t="n"/>
      <c r="BL245" s="68" t="n"/>
      <c r="BM245" s="68" t="n"/>
      <c r="BN245" s="68" t="n"/>
      <c r="BO245" s="68" t="n"/>
      <c r="BP245" s="68" t="n"/>
      <c r="BQ245" s="68" t="n"/>
      <c r="BR245" s="68" t="n"/>
      <c r="BS245" s="68" t="n"/>
      <c r="BT245" s="68" t="n"/>
      <c r="BU245" s="68" t="n"/>
      <c r="BV245" s="68" t="n"/>
      <c r="BW245" s="68" t="n"/>
      <c r="BX245" s="68" t="n"/>
      <c r="BY245" s="68" t="n"/>
      <c r="BZ245" s="68" t="n"/>
      <c r="CA245" s="68" t="n"/>
      <c r="CB245" s="68" t="n"/>
      <c r="CC245" s="68" t="n"/>
      <c r="CD245" s="68" t="n"/>
      <c r="CE245" s="68" t="n"/>
      <c r="CF245" s="68" t="n"/>
      <c r="CG245" s="68" t="n"/>
      <c r="CH245" s="68" t="n"/>
      <c r="CI245" s="68" t="n"/>
      <c r="CJ245" s="68" t="n"/>
      <c r="CK245" s="68" t="n"/>
      <c r="CL245" s="68" t="n"/>
      <c r="CM245" s="68" t="n"/>
      <c r="CN245" s="68" t="n"/>
      <c r="CO245" s="68" t="n"/>
      <c r="CP245" s="68" t="n"/>
      <c r="CQ245" s="68" t="n"/>
      <c r="CR245" s="68" t="n"/>
      <c r="CS245" s="68" t="n"/>
      <c r="CT245" s="68" t="n"/>
      <c r="CU245" s="68" t="n"/>
      <c r="CV245" s="68" t="n"/>
    </row>
    <row r="246" ht="31.5" customFormat="1" customHeight="1" s="69">
      <c r="A246" s="56" t="n">
        <v>2021</v>
      </c>
      <c r="B246" s="57" t="n">
        <v>2</v>
      </c>
      <c r="C246" s="454" t="n"/>
      <c r="D246" s="57" t="n"/>
      <c r="E246" s="57" t="n"/>
      <c r="F246" s="58" t="n"/>
      <c r="G246" s="59" t="n"/>
      <c r="H246" s="59" t="n"/>
      <c r="I246" s="59" t="n"/>
      <c r="J246" s="59" t="n"/>
      <c r="K246" s="153" t="n"/>
      <c r="L246" s="154" t="n"/>
      <c r="M246" s="155" t="n"/>
      <c r="N246" s="94" t="n"/>
      <c r="O246" s="94" t="n"/>
      <c r="P246" s="94" t="n"/>
      <c r="Q246" s="94" t="n"/>
      <c r="R246" s="94" t="n"/>
      <c r="S246" s="60" t="n"/>
      <c r="T246" s="60" t="n"/>
      <c r="U246" s="94" t="n"/>
      <c r="V246" s="94" t="n"/>
      <c r="W246" s="94" t="n"/>
      <c r="X246" s="94" t="n"/>
      <c r="Y246" s="94" t="n"/>
      <c r="Z246" s="60" t="n"/>
      <c r="AA246" s="60" t="n"/>
      <c r="AB246" s="94" t="n"/>
      <c r="AC246" s="94" t="n"/>
      <c r="AD246" s="94" t="n"/>
      <c r="AE246" s="94" t="n"/>
      <c r="AF246" s="94" t="n"/>
      <c r="AG246" s="60" t="n"/>
      <c r="AH246" s="60" t="n"/>
      <c r="AI246" s="61" t="n"/>
      <c r="AJ246" s="62" t="n"/>
      <c r="AK246" s="63" t="n"/>
      <c r="AL246" s="60" t="n"/>
      <c r="AM246" s="60" t="n"/>
      <c r="AN246" s="64" t="n"/>
      <c r="AO246" s="64" t="n"/>
      <c r="AP246" s="64" t="n"/>
      <c r="AQ246" s="64" t="n"/>
      <c r="AR246" s="64" t="n"/>
      <c r="AS246" s="64" t="n"/>
      <c r="AT246" s="64" t="n"/>
      <c r="AU246" s="64" t="n"/>
      <c r="AV246" s="64" t="n"/>
      <c r="AW246" s="65" t="n"/>
      <c r="AX246" s="66" t="n"/>
      <c r="AY246" s="455" t="n"/>
      <c r="AZ246" s="67" t="n"/>
      <c r="BA246" s="66" t="n"/>
      <c r="BB246" s="66" t="n">
        <v>0.1</v>
      </c>
      <c r="BC246" s="66" t="n">
        <v>0.1</v>
      </c>
      <c r="BD246" s="66" t="n">
        <v>2.1</v>
      </c>
      <c r="BE246" s="66" t="n">
        <v>2.1</v>
      </c>
      <c r="BF246" s="24" t="inlineStr">
        <is>
          <t>ميلو</t>
        </is>
      </c>
      <c r="BG246" s="68" t="inlineStr">
        <is>
          <t>ميلو</t>
        </is>
      </c>
      <c r="BH246" s="68" t="n"/>
      <c r="BI246" s="68" t="n"/>
      <c r="BJ246" s="68" t="n"/>
      <c r="BK246" s="68" t="n"/>
      <c r="BL246" s="68" t="n"/>
      <c r="BM246" s="68" t="n"/>
      <c r="BN246" s="68" t="n"/>
      <c r="BO246" s="68" t="n"/>
      <c r="BP246" s="68" t="n"/>
      <c r="BQ246" s="68" t="n"/>
      <c r="BR246" s="68" t="n"/>
      <c r="BS246" s="68" t="n"/>
      <c r="BT246" s="68" t="n"/>
      <c r="BU246" s="68" t="n"/>
      <c r="BV246" s="68" t="n"/>
      <c r="BW246" s="68" t="n"/>
      <c r="BX246" s="68" t="n"/>
      <c r="BY246" s="68" t="n"/>
      <c r="BZ246" s="68" t="n"/>
      <c r="CA246" s="68" t="n"/>
      <c r="CB246" s="68" t="n"/>
      <c r="CC246" s="68" t="n"/>
      <c r="CD246" s="68" t="n"/>
      <c r="CE246" s="68" t="n"/>
      <c r="CF246" s="68" t="n"/>
      <c r="CG246" s="68" t="n"/>
      <c r="CH246" s="68" t="n"/>
      <c r="CI246" s="68" t="n"/>
      <c r="CJ246" s="68" t="n"/>
      <c r="CK246" s="68" t="n"/>
      <c r="CL246" s="68" t="n"/>
      <c r="CM246" s="68" t="n"/>
      <c r="CN246" s="68" t="n"/>
      <c r="CO246" s="68" t="n"/>
      <c r="CP246" s="68" t="n"/>
      <c r="CQ246" s="68" t="n"/>
      <c r="CR246" s="68" t="n"/>
      <c r="CS246" s="68" t="n"/>
      <c r="CT246" s="68" t="n"/>
      <c r="CU246" s="68" t="n"/>
      <c r="CV246" s="68" t="n"/>
    </row>
    <row r="247" ht="31.5" customFormat="1" customHeight="1" s="69">
      <c r="A247" s="56" t="n">
        <v>2021</v>
      </c>
      <c r="B247" s="57" t="n">
        <v>2</v>
      </c>
      <c r="C247" s="454" t="n"/>
      <c r="D247" s="57" t="n"/>
      <c r="E247" s="57" t="n"/>
      <c r="F247" s="58" t="n"/>
      <c r="G247" s="59" t="n"/>
      <c r="H247" s="59" t="n"/>
      <c r="I247" s="59" t="n"/>
      <c r="J247" s="59" t="n"/>
      <c r="K247" s="153" t="n"/>
      <c r="L247" s="154" t="n"/>
      <c r="M247" s="155" t="n"/>
      <c r="N247" s="94" t="n"/>
      <c r="O247" s="94" t="n"/>
      <c r="P247" s="94" t="n"/>
      <c r="Q247" s="94" t="n"/>
      <c r="R247" s="94" t="n"/>
      <c r="S247" s="60" t="n"/>
      <c r="T247" s="60" t="n"/>
      <c r="U247" s="94" t="n"/>
      <c r="V247" s="94" t="n"/>
      <c r="W247" s="94" t="n"/>
      <c r="X247" s="94" t="n"/>
      <c r="Y247" s="94" t="n"/>
      <c r="Z247" s="60" t="n"/>
      <c r="AA247" s="60" t="n"/>
      <c r="AB247" s="94" t="n"/>
      <c r="AC247" s="94" t="n"/>
      <c r="AD247" s="94" t="n"/>
      <c r="AE247" s="94" t="n"/>
      <c r="AF247" s="94" t="n"/>
      <c r="AG247" s="60" t="n"/>
      <c r="AH247" s="60" t="n"/>
      <c r="AI247" s="61" t="n"/>
      <c r="AJ247" s="62" t="n"/>
      <c r="AK247" s="63" t="n"/>
      <c r="AL247" s="60" t="n"/>
      <c r="AM247" s="60" t="n"/>
      <c r="AN247" s="64" t="n"/>
      <c r="AO247" s="64" t="n"/>
      <c r="AP247" s="64" t="n"/>
      <c r="AQ247" s="64" t="n"/>
      <c r="AR247" s="64" t="n"/>
      <c r="AS247" s="64" t="n"/>
      <c r="AT247" s="64" t="n"/>
      <c r="AU247" s="64" t="n"/>
      <c r="AV247" s="64" t="n"/>
      <c r="AW247" s="65" t="n"/>
      <c r="AX247" s="66" t="n"/>
      <c r="AY247" s="455" t="n"/>
      <c r="AZ247" s="67" t="n"/>
      <c r="BA247" s="66" t="n"/>
      <c r="BB247" s="66" t="n">
        <v>0.2</v>
      </c>
      <c r="BC247" s="66" t="n">
        <v>0.2</v>
      </c>
      <c r="BD247" s="66" t="n">
        <v>1.9</v>
      </c>
      <c r="BE247" s="66" t="n">
        <v>1.9</v>
      </c>
      <c r="BF247" s="24" t="inlineStr">
        <is>
          <t>ميلو</t>
        </is>
      </c>
      <c r="BG247" s="68" t="inlineStr">
        <is>
          <t>ميلو</t>
        </is>
      </c>
      <c r="BH247" s="68" t="n"/>
      <c r="BI247" s="68" t="n"/>
      <c r="BJ247" s="68" t="n"/>
      <c r="BK247" s="68" t="n"/>
      <c r="BL247" s="68" t="n"/>
      <c r="BM247" s="68" t="n"/>
      <c r="BN247" s="68" t="n"/>
      <c r="BO247" s="68" t="n"/>
      <c r="BP247" s="68" t="n"/>
      <c r="BQ247" s="68" t="n"/>
      <c r="BR247" s="68" t="n"/>
      <c r="BS247" s="68" t="n"/>
      <c r="BT247" s="68" t="n"/>
      <c r="BU247" s="68" t="n"/>
      <c r="BV247" s="68" t="n"/>
      <c r="BW247" s="68" t="n"/>
      <c r="BX247" s="68" t="n"/>
      <c r="BY247" s="68" t="n"/>
      <c r="BZ247" s="68" t="n"/>
      <c r="CA247" s="68" t="n"/>
      <c r="CB247" s="68" t="n"/>
      <c r="CC247" s="68" t="n"/>
      <c r="CD247" s="68" t="n"/>
      <c r="CE247" s="68" t="n"/>
      <c r="CF247" s="68" t="n"/>
      <c r="CG247" s="68" t="n"/>
      <c r="CH247" s="68" t="n"/>
      <c r="CI247" s="68" t="n"/>
      <c r="CJ247" s="68" t="n"/>
      <c r="CK247" s="68" t="n"/>
      <c r="CL247" s="68" t="n"/>
      <c r="CM247" s="68" t="n"/>
      <c r="CN247" s="68" t="n"/>
      <c r="CO247" s="68" t="n"/>
      <c r="CP247" s="68" t="n"/>
      <c r="CQ247" s="68" t="n"/>
      <c r="CR247" s="68" t="n"/>
      <c r="CS247" s="68" t="n"/>
      <c r="CT247" s="68" t="n"/>
      <c r="CU247" s="68" t="n"/>
      <c r="CV247" s="68" t="n"/>
    </row>
    <row r="248" ht="31.5" customFormat="1" customHeight="1" s="69">
      <c r="A248" s="56" t="n">
        <v>2021</v>
      </c>
      <c r="B248" s="57" t="n">
        <v>2</v>
      </c>
      <c r="C248" s="454" t="n"/>
      <c r="D248" s="57" t="n"/>
      <c r="E248" s="57" t="n"/>
      <c r="F248" s="58" t="n"/>
      <c r="G248" s="59" t="n"/>
      <c r="H248" s="59" t="n"/>
      <c r="I248" s="59" t="n"/>
      <c r="J248" s="59" t="n"/>
      <c r="K248" s="153" t="n"/>
      <c r="L248" s="154" t="n"/>
      <c r="M248" s="155" t="n"/>
      <c r="N248" s="94" t="n"/>
      <c r="O248" s="94" t="n"/>
      <c r="P248" s="94" t="n"/>
      <c r="Q248" s="94" t="n"/>
      <c r="R248" s="94" t="n"/>
      <c r="S248" s="60" t="n"/>
      <c r="T248" s="60" t="n"/>
      <c r="U248" s="94" t="n"/>
      <c r="V248" s="94" t="n"/>
      <c r="W248" s="94" t="n"/>
      <c r="X248" s="94" t="n"/>
      <c r="Y248" s="94" t="n"/>
      <c r="Z248" s="60" t="n"/>
      <c r="AA248" s="60" t="n"/>
      <c r="AB248" s="94" t="n"/>
      <c r="AC248" s="94" t="n"/>
      <c r="AD248" s="94" t="n"/>
      <c r="AE248" s="94" t="n"/>
      <c r="AF248" s="94" t="n"/>
      <c r="AG248" s="60" t="n"/>
      <c r="AH248" s="60" t="n"/>
      <c r="AI248" s="61" t="n"/>
      <c r="AJ248" s="62" t="n"/>
      <c r="AK248" s="63" t="n"/>
      <c r="AL248" s="60" t="n"/>
      <c r="AM248" s="60" t="n"/>
      <c r="AN248" s="64" t="n"/>
      <c r="AO248" s="64" t="n"/>
      <c r="AP248" s="64" t="n"/>
      <c r="AQ248" s="64" t="n"/>
      <c r="AR248" s="64" t="n"/>
      <c r="AS248" s="64" t="n"/>
      <c r="AT248" s="64" t="n"/>
      <c r="AU248" s="64" t="n"/>
      <c r="AV248" s="64" t="n"/>
      <c r="AW248" s="65" t="n"/>
      <c r="AX248" s="66" t="n"/>
      <c r="AY248" s="455" t="n"/>
      <c r="AZ248" s="67" t="n"/>
      <c r="BA248" s="66" t="n"/>
      <c r="BB248" s="66" t="n">
        <v>0.3</v>
      </c>
      <c r="BC248" s="66" t="n">
        <v>0.3</v>
      </c>
      <c r="BD248" s="66" t="n">
        <v>0.8</v>
      </c>
      <c r="BE248" s="66" t="n">
        <v>0.8</v>
      </c>
      <c r="BF248" s="24" t="inlineStr">
        <is>
          <t>ميلو</t>
        </is>
      </c>
      <c r="BG248" s="68" t="inlineStr">
        <is>
          <t>ميلو</t>
        </is>
      </c>
      <c r="BH248" s="68" t="n"/>
      <c r="BI248" s="68" t="n"/>
      <c r="BJ248" s="68" t="n"/>
      <c r="BK248" s="68" t="n"/>
      <c r="BL248" s="68" t="n"/>
      <c r="BM248" s="68" t="n"/>
      <c r="BN248" s="68" t="n"/>
      <c r="BO248" s="68" t="n"/>
      <c r="BP248" s="68" t="n"/>
      <c r="BQ248" s="68" t="n"/>
      <c r="BR248" s="68" t="n"/>
      <c r="BS248" s="68" t="n"/>
      <c r="BT248" s="68" t="n"/>
      <c r="BU248" s="68" t="n"/>
      <c r="BV248" s="68" t="n"/>
      <c r="BW248" s="68" t="n"/>
      <c r="BX248" s="68" t="n"/>
      <c r="BY248" s="68" t="n"/>
      <c r="BZ248" s="68" t="n"/>
      <c r="CA248" s="68" t="n"/>
      <c r="CB248" s="68" t="n"/>
      <c r="CC248" s="68" t="n"/>
      <c r="CD248" s="68" t="n"/>
      <c r="CE248" s="68" t="n"/>
      <c r="CF248" s="68" t="n"/>
      <c r="CG248" s="68" t="n"/>
      <c r="CH248" s="68" t="n"/>
      <c r="CI248" s="68" t="n"/>
      <c r="CJ248" s="68" t="n"/>
      <c r="CK248" s="68" t="n"/>
      <c r="CL248" s="68" t="n"/>
      <c r="CM248" s="68" t="n"/>
      <c r="CN248" s="68" t="n"/>
      <c r="CO248" s="68" t="n"/>
      <c r="CP248" s="68" t="n"/>
      <c r="CQ248" s="68" t="n"/>
      <c r="CR248" s="68" t="n"/>
      <c r="CS248" s="68" t="n"/>
      <c r="CT248" s="68" t="n"/>
      <c r="CU248" s="68" t="n"/>
      <c r="CV248" s="68" t="n"/>
    </row>
    <row r="249" ht="31.5" customFormat="1" customHeight="1" s="69">
      <c r="A249" s="56" t="n">
        <v>2021</v>
      </c>
      <c r="B249" s="57" t="n">
        <v>2</v>
      </c>
      <c r="C249" s="454" t="n"/>
      <c r="D249" s="57" t="n"/>
      <c r="E249" s="57" t="n"/>
      <c r="F249" s="58" t="n"/>
      <c r="G249" s="59" t="n"/>
      <c r="H249" s="59" t="n"/>
      <c r="I249" s="59" t="n"/>
      <c r="J249" s="59" t="n"/>
      <c r="K249" s="153" t="n"/>
      <c r="L249" s="154" t="n"/>
      <c r="M249" s="155" t="n"/>
      <c r="N249" s="94" t="n"/>
      <c r="O249" s="94" t="n"/>
      <c r="P249" s="94" t="n"/>
      <c r="Q249" s="94" t="n"/>
      <c r="R249" s="94" t="n"/>
      <c r="S249" s="60" t="n"/>
      <c r="T249" s="60" t="n"/>
      <c r="U249" s="94" t="n"/>
      <c r="V249" s="94" t="n"/>
      <c r="W249" s="94" t="n"/>
      <c r="X249" s="94" t="n"/>
      <c r="Y249" s="94" t="n"/>
      <c r="Z249" s="60" t="n"/>
      <c r="AA249" s="60" t="n"/>
      <c r="AB249" s="94" t="n"/>
      <c r="AC249" s="94" t="n"/>
      <c r="AD249" s="94" t="n"/>
      <c r="AE249" s="94" t="n"/>
      <c r="AF249" s="94" t="n"/>
      <c r="AG249" s="60" t="n"/>
      <c r="AH249" s="60" t="n"/>
      <c r="AI249" s="61" t="n"/>
      <c r="AJ249" s="62" t="n"/>
      <c r="AK249" s="63" t="n"/>
      <c r="AL249" s="60" t="n"/>
      <c r="AM249" s="60" t="n"/>
      <c r="AN249" s="64" t="n"/>
      <c r="AO249" s="64" t="n"/>
      <c r="AP249" s="64" t="n"/>
      <c r="AQ249" s="64" t="n"/>
      <c r="AR249" s="64" t="n"/>
      <c r="AS249" s="64" t="n"/>
      <c r="AT249" s="64" t="n"/>
      <c r="AU249" s="64" t="n"/>
      <c r="AV249" s="64" t="n"/>
      <c r="AW249" s="65" t="n"/>
      <c r="AX249" s="66" t="n"/>
      <c r="AY249" s="455" t="n"/>
      <c r="AZ249" s="67" t="n"/>
      <c r="BA249" s="66" t="n"/>
      <c r="BB249" s="66" t="n"/>
      <c r="BC249" s="66" t="n"/>
      <c r="BD249" s="66" t="n"/>
      <c r="BE249" s="66" t="n"/>
      <c r="BF249" s="24" t="inlineStr">
        <is>
          <t>توشيبا</t>
        </is>
      </c>
      <c r="BG249" s="68" t="inlineStr">
        <is>
          <t>توشيبا للاجهزة المرئية</t>
        </is>
      </c>
      <c r="BH249" s="68" t="n"/>
      <c r="BI249" s="68" t="n"/>
      <c r="BJ249" s="68" t="n"/>
      <c r="BK249" s="68" t="n"/>
      <c r="BL249" s="68" t="n"/>
      <c r="BM249" s="68" t="n"/>
      <c r="BN249" s="68" t="n"/>
      <c r="BO249" s="68" t="n"/>
      <c r="BP249" s="68" t="n"/>
      <c r="BQ249" s="68" t="n"/>
      <c r="BR249" s="68" t="n"/>
      <c r="BS249" s="68" t="n"/>
      <c r="BT249" s="68" t="n"/>
      <c r="BU249" s="68" t="n"/>
      <c r="BV249" s="68" t="n"/>
      <c r="BW249" s="68" t="n"/>
      <c r="BX249" s="68" t="n"/>
      <c r="BY249" s="68" t="n"/>
      <c r="BZ249" s="68" t="n"/>
      <c r="CA249" s="68" t="n"/>
      <c r="CB249" s="68" t="n"/>
      <c r="CC249" s="68" t="n"/>
      <c r="CD249" s="68" t="n"/>
      <c r="CE249" s="68" t="n"/>
      <c r="CF249" s="68" t="n"/>
      <c r="CG249" s="68" t="n"/>
      <c r="CH249" s="68" t="n"/>
      <c r="CI249" s="68" t="n"/>
      <c r="CJ249" s="68" t="n"/>
      <c r="CK249" s="68" t="n"/>
      <c r="CL249" s="68" t="n"/>
      <c r="CM249" s="68" t="n"/>
      <c r="CN249" s="68" t="n"/>
      <c r="CO249" s="68" t="n"/>
      <c r="CP249" s="68" t="n"/>
      <c r="CQ249" s="68" t="n"/>
      <c r="CR249" s="68" t="n"/>
      <c r="CS249" s="68" t="n"/>
      <c r="CT249" s="68" t="n"/>
      <c r="CU249" s="68" t="n"/>
      <c r="CV249" s="68" t="n"/>
    </row>
    <row r="250" ht="31.5" customFormat="1" customHeight="1" s="69">
      <c r="A250" s="56" t="n">
        <v>2021</v>
      </c>
      <c r="B250" s="57" t="n">
        <v>2</v>
      </c>
      <c r="C250" s="454" t="n"/>
      <c r="D250" s="57" t="n"/>
      <c r="E250" s="57" t="n"/>
      <c r="F250" s="58" t="n"/>
      <c r="G250" s="59" t="n"/>
      <c r="H250" s="59" t="n"/>
      <c r="I250" s="59" t="n"/>
      <c r="J250" s="59" t="n"/>
      <c r="K250" s="153" t="n"/>
      <c r="L250" s="154" t="n"/>
      <c r="M250" s="155" t="n"/>
      <c r="N250" s="94" t="n"/>
      <c r="O250" s="94" t="n"/>
      <c r="P250" s="94" t="n"/>
      <c r="Q250" s="94" t="n"/>
      <c r="R250" s="94" t="n"/>
      <c r="S250" s="60" t="n"/>
      <c r="T250" s="60" t="n"/>
      <c r="U250" s="94" t="n"/>
      <c r="V250" s="94" t="n"/>
      <c r="W250" s="94" t="n"/>
      <c r="X250" s="94" t="n"/>
      <c r="Y250" s="94" t="n"/>
      <c r="Z250" s="60" t="n"/>
      <c r="AA250" s="60" t="n"/>
      <c r="AB250" s="94" t="n"/>
      <c r="AC250" s="94" t="n"/>
      <c r="AD250" s="94" t="n"/>
      <c r="AE250" s="94" t="n"/>
      <c r="AF250" s="94" t="n"/>
      <c r="AG250" s="60" t="n"/>
      <c r="AH250" s="60" t="n"/>
      <c r="AI250" s="61" t="n"/>
      <c r="AJ250" s="62" t="n"/>
      <c r="AK250" s="63" t="n"/>
      <c r="AL250" s="60" t="n"/>
      <c r="AM250" s="60" t="n"/>
      <c r="AN250" s="64" t="n"/>
      <c r="AO250" s="64" t="n"/>
      <c r="AP250" s="64" t="n"/>
      <c r="AQ250" s="64" t="n"/>
      <c r="AR250" s="64" t="n"/>
      <c r="AS250" s="64" t="n"/>
      <c r="AT250" s="64" t="n"/>
      <c r="AU250" s="64" t="n"/>
      <c r="AV250" s="64" t="n"/>
      <c r="AW250" s="65" t="n"/>
      <c r="AX250" s="66" t="n"/>
      <c r="AY250" s="455" t="n"/>
      <c r="AZ250" s="67" t="n"/>
      <c r="BA250" s="66" t="n"/>
      <c r="BB250" s="66" t="n">
        <v>0.1</v>
      </c>
      <c r="BC250" s="66" t="n">
        <v>3.3</v>
      </c>
      <c r="BD250" s="66" t="n">
        <v>4.2</v>
      </c>
      <c r="BE250" s="66" t="n">
        <v>258.7</v>
      </c>
      <c r="BF250" s="24" t="inlineStr">
        <is>
          <t>LG</t>
        </is>
      </c>
      <c r="BG250" s="68" t="inlineStr">
        <is>
          <t>HE</t>
        </is>
      </c>
      <c r="BH250" s="68" t="inlineStr">
        <is>
          <t>AGG76599801</t>
        </is>
      </c>
      <c r="BI250" s="68" t="inlineStr">
        <is>
          <t>mmf</t>
        </is>
      </c>
      <c r="BJ250" s="68" t="n"/>
      <c r="BK250" s="68" t="n"/>
      <c r="BL250" s="68" t="n"/>
      <c r="BM250" s="68" t="n"/>
      <c r="BN250" s="68" t="n"/>
      <c r="BO250" s="68" t="n"/>
      <c r="BP250" s="68" t="n"/>
      <c r="BQ250" s="68" t="n"/>
      <c r="BR250" s="68" t="n"/>
      <c r="BS250" s="68" t="n"/>
      <c r="BT250" s="68" t="n"/>
      <c r="BU250" s="68" t="n"/>
      <c r="BV250" s="68" t="n"/>
      <c r="BW250" s="68" t="n"/>
      <c r="BX250" s="68" t="n"/>
      <c r="BY250" s="68" t="n"/>
      <c r="BZ250" s="68" t="n"/>
      <c r="CA250" s="68" t="n"/>
      <c r="CB250" s="68" t="n"/>
      <c r="CC250" s="68" t="n"/>
      <c r="CD250" s="68" t="n"/>
      <c r="CE250" s="68" t="n"/>
      <c r="CF250" s="68" t="n"/>
      <c r="CG250" s="68" t="n"/>
      <c r="CH250" s="68" t="n"/>
      <c r="CI250" s="68" t="n"/>
      <c r="CJ250" s="68" t="n"/>
      <c r="CK250" s="68" t="n"/>
      <c r="CL250" s="68" t="n"/>
      <c r="CM250" s="68" t="n"/>
      <c r="CN250" s="68" t="n"/>
      <c r="CO250" s="68" t="n"/>
      <c r="CP250" s="68" t="n"/>
      <c r="CQ250" s="68" t="n"/>
      <c r="CR250" s="68" t="n"/>
      <c r="CS250" s="68" t="n"/>
      <c r="CT250" s="68" t="n"/>
      <c r="CU250" s="68" t="n"/>
      <c r="CV250" s="68" t="n"/>
    </row>
    <row r="251" ht="31.5" customFormat="1" customHeight="1" s="69">
      <c r="A251" s="56" t="n">
        <v>2021</v>
      </c>
      <c r="B251" s="57" t="n">
        <v>2</v>
      </c>
      <c r="C251" s="454" t="n"/>
      <c r="D251" s="57" t="n"/>
      <c r="E251" s="57" t="n"/>
      <c r="F251" s="58" t="n"/>
      <c r="G251" s="59" t="n"/>
      <c r="H251" s="59" t="n"/>
      <c r="I251" s="59" t="n"/>
      <c r="J251" s="59" t="n"/>
      <c r="K251" s="153" t="n"/>
      <c r="L251" s="154" t="n"/>
      <c r="M251" s="155" t="n"/>
      <c r="N251" s="94" t="n"/>
      <c r="O251" s="94" t="n"/>
      <c r="P251" s="94" t="n"/>
      <c r="Q251" s="94" t="n"/>
      <c r="R251" s="94" t="n"/>
      <c r="S251" s="60" t="n"/>
      <c r="T251" s="60" t="n"/>
      <c r="U251" s="94" t="n"/>
      <c r="V251" s="94" t="n"/>
      <c r="W251" s="94" t="n"/>
      <c r="X251" s="94" t="n"/>
      <c r="Y251" s="94" t="n"/>
      <c r="Z251" s="60" t="n"/>
      <c r="AA251" s="60" t="n"/>
      <c r="AB251" s="94" t="n"/>
      <c r="AC251" s="94" t="n"/>
      <c r="AD251" s="94" t="n"/>
      <c r="AE251" s="94" t="n"/>
      <c r="AF251" s="94" t="n"/>
      <c r="AG251" s="60" t="n"/>
      <c r="AH251" s="60" t="n"/>
      <c r="AI251" s="61" t="n"/>
      <c r="AJ251" s="62" t="n"/>
      <c r="AK251" s="63" t="n"/>
      <c r="AL251" s="60" t="n"/>
      <c r="AM251" s="60" t="n"/>
      <c r="AN251" s="64" t="n"/>
      <c r="AO251" s="64" t="n"/>
      <c r="AP251" s="64" t="n"/>
      <c r="AQ251" s="64" t="n"/>
      <c r="AR251" s="64" t="n"/>
      <c r="AS251" s="64" t="n"/>
      <c r="AT251" s="64" t="n"/>
      <c r="AU251" s="64" t="n"/>
      <c r="AV251" s="64" t="n"/>
      <c r="AW251" s="65" t="n"/>
      <c r="AX251" s="66" t="n"/>
      <c r="AY251" s="455" t="n"/>
      <c r="AZ251" s="67" t="n"/>
      <c r="BA251" s="66" t="n"/>
      <c r="BB251" s="66" t="n">
        <v>0</v>
      </c>
      <c r="BC251" s="66" t="n">
        <v>0.9</v>
      </c>
      <c r="BD251" s="66" t="n">
        <v>2.1</v>
      </c>
      <c r="BE251" s="66" t="n">
        <v>106.6</v>
      </c>
      <c r="BF251" s="24" t="inlineStr">
        <is>
          <t>عملاء متنوعون</t>
        </is>
      </c>
      <c r="BG251" s="68" t="n"/>
      <c r="BH251" s="68" t="n"/>
      <c r="BI251" s="68" t="n"/>
      <c r="BJ251" s="68" t="n"/>
      <c r="BK251" s="68" t="n"/>
      <c r="BL251" s="68" t="n"/>
      <c r="BM251" s="68" t="n"/>
      <c r="BN251" s="68" t="n"/>
      <c r="BO251" s="68" t="n"/>
      <c r="BP251" s="68" t="n"/>
      <c r="BQ251" s="68" t="n"/>
      <c r="BR251" s="68" t="n"/>
      <c r="BS251" s="68" t="n"/>
      <c r="BT251" s="68" t="n"/>
      <c r="BU251" s="68" t="n"/>
      <c r="BV251" s="68" t="n"/>
      <c r="BW251" s="68" t="n"/>
      <c r="BX251" s="68" t="n"/>
      <c r="BY251" s="68" t="n"/>
      <c r="BZ251" s="68" t="n"/>
      <c r="CA251" s="68" t="n"/>
      <c r="CB251" s="68" t="n"/>
      <c r="CC251" s="68" t="n"/>
      <c r="CD251" s="68" t="n"/>
      <c r="CE251" s="68" t="n"/>
      <c r="CF251" s="68" t="n"/>
      <c r="CG251" s="68" t="n"/>
      <c r="CH251" s="68" t="n"/>
      <c r="CI251" s="68" t="n"/>
      <c r="CJ251" s="68" t="n"/>
      <c r="CK251" s="68" t="n"/>
      <c r="CL251" s="68" t="n"/>
      <c r="CM251" s="68" t="n"/>
      <c r="CN251" s="68" t="n"/>
      <c r="CO251" s="68" t="n"/>
      <c r="CP251" s="68" t="n"/>
      <c r="CQ251" s="68" t="n"/>
      <c r="CR251" s="68" t="n"/>
      <c r="CS251" s="68" t="n"/>
      <c r="CT251" s="68" t="n"/>
      <c r="CU251" s="68" t="n"/>
      <c r="CV251" s="68" t="n"/>
    </row>
    <row r="252" ht="31.5" customFormat="1" customHeight="1" s="69">
      <c r="A252" s="56" t="n">
        <v>2021</v>
      </c>
      <c r="B252" s="57" t="n">
        <v>2</v>
      </c>
      <c r="C252" s="454" t="n"/>
      <c r="D252" s="57" t="n"/>
      <c r="E252" s="57" t="n"/>
      <c r="F252" s="58" t="n"/>
      <c r="G252" s="59" t="n"/>
      <c r="H252" s="59" t="n"/>
      <c r="I252" s="59" t="n"/>
      <c r="J252" s="59" t="n"/>
      <c r="K252" s="153" t="n"/>
      <c r="L252" s="154" t="n"/>
      <c r="M252" s="155" t="n"/>
      <c r="N252" s="94" t="n"/>
      <c r="O252" s="94" t="n"/>
      <c r="P252" s="94" t="n"/>
      <c r="Q252" s="94" t="n"/>
      <c r="R252" s="94" t="n"/>
      <c r="S252" s="60" t="n"/>
      <c r="T252" s="60" t="n"/>
      <c r="U252" s="94" t="n"/>
      <c r="V252" s="94" t="n"/>
      <c r="W252" s="94" t="n"/>
      <c r="X252" s="94" t="n"/>
      <c r="Y252" s="94" t="n"/>
      <c r="Z252" s="60" t="n"/>
      <c r="AA252" s="60" t="n"/>
      <c r="AB252" s="94" t="n"/>
      <c r="AC252" s="94" t="n"/>
      <c r="AD252" s="94" t="n"/>
      <c r="AE252" s="94" t="n"/>
      <c r="AF252" s="94" t="n"/>
      <c r="AG252" s="60" t="n"/>
      <c r="AH252" s="60" t="n"/>
      <c r="AI252" s="61" t="n"/>
      <c r="AJ252" s="62" t="n"/>
      <c r="AK252" s="63" t="n"/>
      <c r="AL252" s="60" t="n"/>
      <c r="AM252" s="60" t="n"/>
      <c r="AN252" s="64" t="n"/>
      <c r="AO252" s="64" t="n"/>
      <c r="AP252" s="64" t="n"/>
      <c r="AQ252" s="64" t="n"/>
      <c r="AR252" s="64" t="n"/>
      <c r="AS252" s="64" t="n"/>
      <c r="AT252" s="64" t="n"/>
      <c r="AU252" s="64" t="n"/>
      <c r="AV252" s="64" t="n"/>
      <c r="AW252" s="65" t="n"/>
      <c r="AX252" s="66" t="n"/>
      <c r="AY252" s="455" t="n"/>
      <c r="AZ252" s="67" t="n"/>
      <c r="BA252" s="66" t="n">
        <v>1</v>
      </c>
      <c r="BB252" s="66" t="n">
        <v>0.1</v>
      </c>
      <c r="BC252" s="66" t="n">
        <v>9.1</v>
      </c>
      <c r="BD252" s="66" t="n">
        <v>3.9</v>
      </c>
      <c r="BE252" s="66" t="n">
        <v>604.8</v>
      </c>
      <c r="BF252" s="24" t="inlineStr">
        <is>
          <t>الكترولوكس</t>
        </is>
      </c>
      <c r="BG252" s="68" t="inlineStr">
        <is>
          <t>القاهرة للصناعات المغذية سخانات</t>
        </is>
      </c>
      <c r="BH252" s="68" t="n"/>
      <c r="BI252" s="68" t="n"/>
      <c r="BJ252" s="68" t="n"/>
      <c r="BK252" s="68" t="n"/>
      <c r="BL252" s="68" t="n"/>
      <c r="BM252" s="68" t="n"/>
      <c r="BN252" s="68" t="n"/>
      <c r="BO252" s="68" t="n"/>
      <c r="BP252" s="68" t="n"/>
      <c r="BQ252" s="68" t="n"/>
      <c r="BR252" s="68" t="n"/>
      <c r="BS252" s="68" t="n"/>
      <c r="BT252" s="68" t="n"/>
      <c r="BU252" s="68" t="n"/>
      <c r="BV252" s="68" t="n"/>
      <c r="BW252" s="68" t="n"/>
      <c r="BX252" s="68" t="n"/>
      <c r="BY252" s="68" t="n"/>
      <c r="BZ252" s="68" t="n"/>
      <c r="CA252" s="68" t="n"/>
      <c r="CB252" s="68" t="n"/>
      <c r="CC252" s="68" t="n"/>
      <c r="CD252" s="68" t="n"/>
      <c r="CE252" s="68" t="n"/>
      <c r="CF252" s="68" t="n"/>
      <c r="CG252" s="68" t="n"/>
      <c r="CH252" s="68" t="n"/>
      <c r="CI252" s="68" t="n"/>
      <c r="CJ252" s="68" t="n"/>
      <c r="CK252" s="68" t="n"/>
      <c r="CL252" s="68" t="n"/>
      <c r="CM252" s="68" t="n"/>
      <c r="CN252" s="68" t="n"/>
      <c r="CO252" s="68" t="n"/>
      <c r="CP252" s="68" t="n"/>
      <c r="CQ252" s="68" t="n"/>
      <c r="CR252" s="68" t="n"/>
      <c r="CS252" s="68" t="n"/>
      <c r="CT252" s="68" t="n"/>
      <c r="CU252" s="68" t="n"/>
      <c r="CV252" s="68" t="n"/>
    </row>
    <row r="253" ht="31.5" customFormat="1" customHeight="1" s="69">
      <c r="A253" s="56" t="n">
        <v>2021</v>
      </c>
      <c r="B253" s="57" t="n">
        <v>2</v>
      </c>
      <c r="C253" s="454" t="n"/>
      <c r="D253" s="57" t="n"/>
      <c r="E253" s="57" t="n"/>
      <c r="F253" s="58" t="n"/>
      <c r="G253" s="59" t="n"/>
      <c r="H253" s="59" t="n"/>
      <c r="I253" s="59" t="n"/>
      <c r="J253" s="59" t="n"/>
      <c r="K253" s="153" t="n"/>
      <c r="L253" s="154" t="n"/>
      <c r="M253" s="155" t="n"/>
      <c r="N253" s="94" t="n"/>
      <c r="O253" s="94" t="n"/>
      <c r="P253" s="94" t="n"/>
      <c r="Q253" s="94" t="n"/>
      <c r="R253" s="94" t="n"/>
      <c r="S253" s="60" t="n"/>
      <c r="T253" s="60" t="n"/>
      <c r="U253" s="94" t="n"/>
      <c r="V253" s="94" t="n"/>
      <c r="W253" s="94" t="n"/>
      <c r="X253" s="94" t="n"/>
      <c r="Y253" s="94" t="n"/>
      <c r="Z253" s="60" t="n"/>
      <c r="AA253" s="60" t="n"/>
      <c r="AB253" s="94" t="n"/>
      <c r="AC253" s="94" t="n"/>
      <c r="AD253" s="94" t="n"/>
      <c r="AE253" s="94" t="n"/>
      <c r="AF253" s="94" t="n"/>
      <c r="AG253" s="60" t="n"/>
      <c r="AH253" s="60" t="n"/>
      <c r="AI253" s="61" t="n"/>
      <c r="AJ253" s="62" t="n"/>
      <c r="AK253" s="63" t="n"/>
      <c r="AL253" s="60" t="n"/>
      <c r="AM253" s="60" t="n"/>
      <c r="AN253" s="64" t="n"/>
      <c r="AO253" s="64" t="n"/>
      <c r="AP253" s="64" t="n"/>
      <c r="AQ253" s="64" t="n"/>
      <c r="AR253" s="64" t="n"/>
      <c r="AS253" s="64" t="n"/>
      <c r="AT253" s="64" t="n"/>
      <c r="AU253" s="64" t="n"/>
      <c r="AV253" s="64" t="n"/>
      <c r="AW253" s="65" t="n"/>
      <c r="AX253" s="66" t="n"/>
      <c r="AY253" s="455" t="n"/>
      <c r="AZ253" s="67" t="n"/>
      <c r="BA253" s="66" t="n">
        <v>1</v>
      </c>
      <c r="BB253" s="66" t="n">
        <v>0</v>
      </c>
      <c r="BC253" s="66" t="n">
        <v>3.1</v>
      </c>
      <c r="BD253" s="66" t="n">
        <v>10.3</v>
      </c>
      <c r="BE253" s="66" t="n">
        <v>2663.3</v>
      </c>
      <c r="BF253" s="24" t="inlineStr">
        <is>
          <t>العربيه للصناعات الكهربائيه</t>
        </is>
      </c>
      <c r="BG253" s="68" t="inlineStr">
        <is>
          <t>العربيه للصناعات الكهربائيه</t>
        </is>
      </c>
      <c r="BH253" s="68" t="n"/>
      <c r="BI253" s="68" t="n"/>
      <c r="BJ253" s="68" t="n"/>
      <c r="BK253" s="68" t="n"/>
      <c r="BL253" s="68" t="n"/>
      <c r="BM253" s="68" t="n"/>
      <c r="BN253" s="68" t="n"/>
      <c r="BO253" s="68" t="n"/>
      <c r="BP253" s="68" t="n"/>
      <c r="BQ253" s="68" t="n"/>
      <c r="BR253" s="68" t="n"/>
      <c r="BS253" s="68" t="n"/>
      <c r="BT253" s="68" t="n"/>
      <c r="BU253" s="68" t="n"/>
      <c r="BV253" s="68" t="n"/>
      <c r="BW253" s="68" t="n"/>
      <c r="BX253" s="68" t="n"/>
      <c r="BY253" s="68" t="n"/>
      <c r="BZ253" s="68" t="n"/>
      <c r="CA253" s="68" t="n"/>
      <c r="CB253" s="68" t="n"/>
      <c r="CC253" s="68" t="n"/>
      <c r="CD253" s="68" t="n"/>
      <c r="CE253" s="68" t="n"/>
      <c r="CF253" s="68" t="n"/>
      <c r="CG253" s="68" t="n"/>
      <c r="CH253" s="68" t="n"/>
      <c r="CI253" s="68" t="n"/>
      <c r="CJ253" s="68" t="n"/>
      <c r="CK253" s="68" t="n"/>
      <c r="CL253" s="68" t="n"/>
      <c r="CM253" s="68" t="n"/>
      <c r="CN253" s="68" t="n"/>
      <c r="CO253" s="68" t="n"/>
      <c r="CP253" s="68" t="n"/>
      <c r="CQ253" s="68" t="n"/>
      <c r="CR253" s="68" t="n"/>
      <c r="CS253" s="68" t="n"/>
      <c r="CT253" s="68" t="n"/>
      <c r="CU253" s="68" t="n"/>
      <c r="CV253" s="68" t="n"/>
    </row>
    <row r="254" ht="31.5" customFormat="1" customHeight="1" s="69">
      <c r="A254" s="56" t="n">
        <v>2021</v>
      </c>
      <c r="B254" s="57" t="n">
        <v>2</v>
      </c>
      <c r="C254" s="454" t="n"/>
      <c r="D254" s="57" t="n"/>
      <c r="E254" s="57" t="n"/>
      <c r="F254" s="58" t="n"/>
      <c r="G254" s="59" t="n"/>
      <c r="H254" s="59" t="n"/>
      <c r="I254" s="59" t="n"/>
      <c r="J254" s="59" t="n"/>
      <c r="K254" s="153" t="n"/>
      <c r="L254" s="154" t="n"/>
      <c r="M254" s="155" t="n"/>
      <c r="N254" s="94" t="n"/>
      <c r="O254" s="94" t="n"/>
      <c r="P254" s="94" t="n"/>
      <c r="Q254" s="94" t="n"/>
      <c r="R254" s="94" t="n"/>
      <c r="S254" s="60" t="n"/>
      <c r="T254" s="60" t="n"/>
      <c r="U254" s="94" t="n"/>
      <c r="V254" s="94" t="n"/>
      <c r="W254" s="94" t="n"/>
      <c r="X254" s="94" t="n"/>
      <c r="Y254" s="94" t="n"/>
      <c r="Z254" s="60" t="n"/>
      <c r="AA254" s="60" t="n"/>
      <c r="AB254" s="94" t="n"/>
      <c r="AC254" s="94" t="n"/>
      <c r="AD254" s="94" t="n"/>
      <c r="AE254" s="94" t="n"/>
      <c r="AF254" s="94" t="n"/>
      <c r="AG254" s="60" t="n"/>
      <c r="AH254" s="60" t="n"/>
      <c r="AI254" s="61" t="n"/>
      <c r="AJ254" s="62" t="n"/>
      <c r="AK254" s="63" t="n"/>
      <c r="AL254" s="60" t="n"/>
      <c r="AM254" s="60" t="n"/>
      <c r="AN254" s="64" t="n"/>
      <c r="AO254" s="64" t="n"/>
      <c r="AP254" s="64" t="n"/>
      <c r="AQ254" s="64" t="n"/>
      <c r="AR254" s="64" t="n"/>
      <c r="AS254" s="64" t="n"/>
      <c r="AT254" s="64" t="n"/>
      <c r="AU254" s="64" t="n"/>
      <c r="AV254" s="64" t="n"/>
      <c r="AW254" s="65" t="n"/>
      <c r="AX254" s="66" t="n"/>
      <c r="AY254" s="455" t="n"/>
      <c r="AZ254" s="67" t="n"/>
      <c r="BA254" s="66" t="n"/>
      <c r="BB254" s="66" t="n">
        <v>0</v>
      </c>
      <c r="BC254" s="66" t="n">
        <v>0.2</v>
      </c>
      <c r="BD254" s="66" t="n">
        <v>1.6</v>
      </c>
      <c r="BE254" s="66" t="n">
        <v>37.9</v>
      </c>
      <c r="BF254" s="24" t="inlineStr">
        <is>
          <t>الكترولوكس</t>
        </is>
      </c>
      <c r="BG254" s="68" t="inlineStr">
        <is>
          <t>القاهرة للصناعات المغذية بوتاجازات</t>
        </is>
      </c>
      <c r="BH254" s="68" t="inlineStr">
        <is>
          <t>A07465002</t>
        </is>
      </c>
      <c r="BI254" s="68" t="n"/>
      <c r="BJ254" s="68" t="n"/>
      <c r="BK254" s="68" t="n"/>
      <c r="BL254" s="68" t="n"/>
      <c r="BM254" s="68" t="n"/>
      <c r="BN254" s="68" t="n"/>
      <c r="BO254" s="68" t="n"/>
      <c r="BP254" s="68" t="n"/>
      <c r="BQ254" s="68" t="n"/>
      <c r="BR254" s="68" t="n"/>
      <c r="BS254" s="68" t="n"/>
      <c r="BT254" s="68" t="n"/>
      <c r="BU254" s="68" t="n"/>
      <c r="BV254" s="68" t="n"/>
      <c r="BW254" s="68" t="n"/>
      <c r="BX254" s="68" t="n"/>
      <c r="BY254" s="68" t="n"/>
      <c r="BZ254" s="68" t="n"/>
      <c r="CA254" s="68" t="n"/>
      <c r="CB254" s="68" t="n"/>
      <c r="CC254" s="68" t="n"/>
      <c r="CD254" s="68" t="n"/>
      <c r="CE254" s="68" t="n"/>
      <c r="CF254" s="68" t="n"/>
      <c r="CG254" s="68" t="n"/>
      <c r="CH254" s="68" t="n"/>
      <c r="CI254" s="68" t="n"/>
      <c r="CJ254" s="68" t="n"/>
      <c r="CK254" s="68" t="n"/>
      <c r="CL254" s="68" t="n"/>
      <c r="CM254" s="68" t="n"/>
      <c r="CN254" s="68" t="n"/>
      <c r="CO254" s="68" t="n"/>
      <c r="CP254" s="68" t="n"/>
      <c r="CQ254" s="68" t="n"/>
      <c r="CR254" s="68" t="n"/>
      <c r="CS254" s="68" t="n"/>
      <c r="CT254" s="68" t="n"/>
      <c r="CU254" s="68" t="n"/>
      <c r="CV254" s="68" t="n"/>
    </row>
    <row r="255" ht="31.5" customFormat="1" customHeight="1" s="69">
      <c r="A255" s="56" t="n">
        <v>2021</v>
      </c>
      <c r="B255" s="57" t="n">
        <v>2</v>
      </c>
      <c r="C255" s="454" t="n"/>
      <c r="D255" s="57" t="n"/>
      <c r="E255" s="57" t="n"/>
      <c r="F255" s="58" t="n"/>
      <c r="G255" s="59" t="n"/>
      <c r="H255" s="59" t="n"/>
      <c r="I255" s="59" t="n"/>
      <c r="J255" s="59" t="n"/>
      <c r="K255" s="153" t="n"/>
      <c r="L255" s="154" t="n"/>
      <c r="M255" s="155" t="n"/>
      <c r="N255" s="94" t="n"/>
      <c r="O255" s="94" t="n"/>
      <c r="P255" s="94" t="n"/>
      <c r="Q255" s="94" t="n"/>
      <c r="R255" s="94" t="n"/>
      <c r="S255" s="60" t="n"/>
      <c r="T255" s="60" t="n"/>
      <c r="U255" s="94" t="n"/>
      <c r="V255" s="94" t="n"/>
      <c r="W255" s="94" t="n"/>
      <c r="X255" s="94" t="n"/>
      <c r="Y255" s="94" t="n"/>
      <c r="Z255" s="60" t="n"/>
      <c r="AA255" s="60" t="n"/>
      <c r="AB255" s="94" t="n"/>
      <c r="AC255" s="94" t="n"/>
      <c r="AD255" s="94" t="n"/>
      <c r="AE255" s="94" t="n"/>
      <c r="AF255" s="94" t="n"/>
      <c r="AG255" s="60" t="n"/>
      <c r="AH255" s="60" t="n"/>
      <c r="AI255" s="61" t="n"/>
      <c r="AJ255" s="62" t="n"/>
      <c r="AK255" s="63" t="n"/>
      <c r="AL255" s="60" t="n"/>
      <c r="AM255" s="60" t="n"/>
      <c r="AN255" s="64" t="n"/>
      <c r="AO255" s="64" t="n"/>
      <c r="AP255" s="64" t="n"/>
      <c r="AQ255" s="64" t="n"/>
      <c r="AR255" s="64" t="n"/>
      <c r="AS255" s="64" t="n"/>
      <c r="AT255" s="64" t="n"/>
      <c r="AU255" s="64" t="n"/>
      <c r="AV255" s="64" t="n"/>
      <c r="AW255" s="65" t="n"/>
      <c r="AX255" s="66" t="n"/>
      <c r="AY255" s="455" t="n"/>
      <c r="AZ255" s="67" t="n"/>
      <c r="BA255" s="66" t="n">
        <v>1</v>
      </c>
      <c r="BB255" s="66" t="n">
        <v>0.7</v>
      </c>
      <c r="BC255" s="66" t="n">
        <v>51.5</v>
      </c>
      <c r="BD255" s="66" t="n">
        <v>1.3</v>
      </c>
      <c r="BE255" s="66" t="n">
        <v>105.7</v>
      </c>
      <c r="BF255" s="24" t="inlineStr">
        <is>
          <t>LG</t>
        </is>
      </c>
      <c r="BG255" s="68" t="inlineStr">
        <is>
          <t>HE</t>
        </is>
      </c>
      <c r="BH255" s="68" t="inlineStr">
        <is>
          <t>MFZ65262201</t>
        </is>
      </c>
      <c r="BI255" s="68" t="inlineStr">
        <is>
          <t>mma</t>
        </is>
      </c>
      <c r="BJ255" s="68" t="n"/>
      <c r="BK255" s="68" t="n"/>
      <c r="BL255" s="68" t="n"/>
      <c r="BM255" s="68" t="n"/>
      <c r="BN255" s="68" t="n"/>
      <c r="BO255" s="68" t="n"/>
      <c r="BP255" s="68" t="n"/>
      <c r="BQ255" s="68" t="n"/>
      <c r="BR255" s="68" t="n"/>
      <c r="BS255" s="68" t="n"/>
      <c r="BT255" s="68" t="n"/>
      <c r="BU255" s="68" t="n"/>
      <c r="BV255" s="68" t="n"/>
      <c r="BW255" s="68" t="n"/>
      <c r="BX255" s="68" t="n"/>
      <c r="BY255" s="68" t="n"/>
      <c r="BZ255" s="68" t="n"/>
      <c r="CA255" s="68" t="n"/>
      <c r="CB255" s="68" t="n"/>
      <c r="CC255" s="68" t="n"/>
      <c r="CD255" s="68" t="n"/>
      <c r="CE255" s="68" t="n"/>
      <c r="CF255" s="68" t="n"/>
      <c r="CG255" s="68" t="n"/>
      <c r="CH255" s="68" t="n"/>
      <c r="CI255" s="68" t="n"/>
      <c r="CJ255" s="68" t="n"/>
      <c r="CK255" s="68" t="n"/>
      <c r="CL255" s="68" t="n"/>
      <c r="CM255" s="68" t="n"/>
      <c r="CN255" s="68" t="n"/>
      <c r="CO255" s="68" t="n"/>
      <c r="CP255" s="68" t="n"/>
      <c r="CQ255" s="68" t="n"/>
      <c r="CR255" s="68" t="n"/>
      <c r="CS255" s="68" t="n"/>
      <c r="CT255" s="68" t="n"/>
      <c r="CU255" s="68" t="n"/>
      <c r="CV255" s="68" t="n"/>
    </row>
    <row r="256" ht="31.5" customFormat="1" customHeight="1" s="69">
      <c r="A256" s="56" t="n">
        <v>2021</v>
      </c>
      <c r="B256" s="57" t="n">
        <v>2</v>
      </c>
      <c r="C256" s="454" t="n"/>
      <c r="D256" s="57" t="n"/>
      <c r="E256" s="57" t="n"/>
      <c r="F256" s="58" t="n"/>
      <c r="G256" s="59" t="n"/>
      <c r="H256" s="59" t="n"/>
      <c r="I256" s="59" t="n"/>
      <c r="J256" s="59" t="n"/>
      <c r="K256" s="153" t="n"/>
      <c r="L256" s="154" t="n"/>
      <c r="M256" s="155" t="n"/>
      <c r="N256" s="94" t="n"/>
      <c r="O256" s="94" t="n"/>
      <c r="P256" s="94" t="n"/>
      <c r="Q256" s="94" t="n"/>
      <c r="R256" s="94" t="n"/>
      <c r="S256" s="60" t="n"/>
      <c r="T256" s="60" t="n"/>
      <c r="U256" s="94" t="n"/>
      <c r="V256" s="94" t="n"/>
      <c r="W256" s="94" t="n"/>
      <c r="X256" s="94" t="n"/>
      <c r="Y256" s="94" t="n"/>
      <c r="Z256" s="60" t="n"/>
      <c r="AA256" s="60" t="n"/>
      <c r="AB256" s="94" t="n"/>
      <c r="AC256" s="94" t="n"/>
      <c r="AD256" s="94" t="n"/>
      <c r="AE256" s="94" t="n"/>
      <c r="AF256" s="94" t="n"/>
      <c r="AG256" s="60" t="n"/>
      <c r="AH256" s="60" t="n"/>
      <c r="AI256" s="61" t="n"/>
      <c r="AJ256" s="62" t="n"/>
      <c r="AK256" s="63" t="n"/>
      <c r="AL256" s="60" t="n"/>
      <c r="AM256" s="60" t="n"/>
      <c r="AN256" s="64" t="n"/>
      <c r="AO256" s="64" t="n"/>
      <c r="AP256" s="64" t="n"/>
      <c r="AQ256" s="64" t="n"/>
      <c r="AR256" s="64" t="n"/>
      <c r="AS256" s="64" t="n"/>
      <c r="AT256" s="64" t="n"/>
      <c r="AU256" s="64" t="n"/>
      <c r="AV256" s="64" t="n"/>
      <c r="AW256" s="65" t="n"/>
      <c r="AX256" s="66" t="n"/>
      <c r="AY256" s="455" t="n"/>
      <c r="AZ256" s="67" t="n"/>
      <c r="BA256" s="66" t="n">
        <v>1</v>
      </c>
      <c r="BB256" s="66" t="n">
        <v>17.7</v>
      </c>
      <c r="BC256" s="66" t="n">
        <v>2017.7</v>
      </c>
      <c r="BD256" s="66" t="n">
        <v>0.2</v>
      </c>
      <c r="BE256" s="66" t="n">
        <v>17.6</v>
      </c>
      <c r="BF256" s="24" t="inlineStr">
        <is>
          <t>اطلانتيك</t>
        </is>
      </c>
      <c r="BG256" s="68" t="inlineStr">
        <is>
          <t>اطلانتيك</t>
        </is>
      </c>
      <c r="BH256" s="68" t="n"/>
      <c r="BI256" s="68" t="n"/>
      <c r="BJ256" s="68" t="n"/>
      <c r="BK256" s="68" t="n"/>
      <c r="BL256" s="68" t="n"/>
      <c r="BM256" s="68" t="n"/>
      <c r="BN256" s="68" t="n"/>
      <c r="BO256" s="68" t="n"/>
      <c r="BP256" s="68" t="n"/>
      <c r="BQ256" s="68" t="n"/>
      <c r="BR256" s="68" t="n"/>
      <c r="BS256" s="68" t="n"/>
      <c r="BT256" s="68" t="n"/>
      <c r="BU256" s="68" t="n"/>
      <c r="BV256" s="68" t="n"/>
      <c r="BW256" s="68" t="n"/>
      <c r="BX256" s="68" t="n"/>
      <c r="BY256" s="68" t="n"/>
      <c r="BZ256" s="68" t="n"/>
      <c r="CA256" s="68" t="n"/>
      <c r="CB256" s="68" t="n"/>
      <c r="CC256" s="68" t="n"/>
      <c r="CD256" s="68" t="n"/>
      <c r="CE256" s="68" t="n"/>
      <c r="CF256" s="68" t="n"/>
      <c r="CG256" s="68" t="n"/>
      <c r="CH256" s="68" t="n"/>
      <c r="CI256" s="68" t="n"/>
      <c r="CJ256" s="68" t="n"/>
      <c r="CK256" s="68" t="n"/>
      <c r="CL256" s="68" t="n"/>
      <c r="CM256" s="68" t="n"/>
      <c r="CN256" s="68" t="n"/>
      <c r="CO256" s="68" t="n"/>
      <c r="CP256" s="68" t="n"/>
      <c r="CQ256" s="68" t="n"/>
      <c r="CR256" s="68" t="n"/>
      <c r="CS256" s="68" t="n"/>
      <c r="CT256" s="68" t="n"/>
      <c r="CU256" s="68" t="n"/>
      <c r="CV256" s="68" t="n"/>
    </row>
    <row r="257" ht="31.5" customFormat="1" customHeight="1" s="69">
      <c r="A257" s="56" t="n">
        <v>2021</v>
      </c>
      <c r="B257" s="57" t="n">
        <v>2</v>
      </c>
      <c r="C257" s="454" t="n"/>
      <c r="D257" s="57" t="n"/>
      <c r="E257" s="57" t="n"/>
      <c r="F257" s="58" t="n"/>
      <c r="G257" s="59" t="n"/>
      <c r="H257" s="59" t="n"/>
      <c r="I257" s="59" t="n"/>
      <c r="J257" s="59" t="n"/>
      <c r="K257" s="153" t="n"/>
      <c r="L257" s="154" t="n"/>
      <c r="M257" s="155" t="n"/>
      <c r="N257" s="94" t="n"/>
      <c r="O257" s="94" t="n"/>
      <c r="P257" s="94" t="n"/>
      <c r="Q257" s="94" t="n"/>
      <c r="R257" s="94" t="n"/>
      <c r="S257" s="60" t="n"/>
      <c r="T257" s="60" t="n"/>
      <c r="U257" s="94" t="n"/>
      <c r="V257" s="94" t="n"/>
      <c r="W257" s="94" t="n"/>
      <c r="X257" s="94" t="n"/>
      <c r="Y257" s="94" t="n"/>
      <c r="Z257" s="60" t="n"/>
      <c r="AA257" s="60" t="n"/>
      <c r="AB257" s="94" t="n"/>
      <c r="AC257" s="94" t="n"/>
      <c r="AD257" s="94" t="n"/>
      <c r="AE257" s="94" t="n"/>
      <c r="AF257" s="94" t="n"/>
      <c r="AG257" s="60" t="n"/>
      <c r="AH257" s="60" t="n"/>
      <c r="AI257" s="61" t="n"/>
      <c r="AJ257" s="62" t="n"/>
      <c r="AK257" s="63" t="n"/>
      <c r="AL257" s="60" t="n"/>
      <c r="AM257" s="60" t="n"/>
      <c r="AN257" s="64" t="n"/>
      <c r="AO257" s="64" t="n"/>
      <c r="AP257" s="64" t="n"/>
      <c r="AQ257" s="64" t="n"/>
      <c r="AR257" s="64" t="n"/>
      <c r="AS257" s="64" t="n"/>
      <c r="AT257" s="64" t="n"/>
      <c r="AU257" s="64" t="n"/>
      <c r="AV257" s="64" t="n"/>
      <c r="AW257" s="65" t="n"/>
      <c r="AX257" s="66" t="n"/>
      <c r="AY257" s="455" t="n"/>
      <c r="AZ257" s="67" t="n"/>
      <c r="BA257" s="66" t="n">
        <v>1</v>
      </c>
      <c r="BB257" s="66" t="n">
        <v>0.2</v>
      </c>
      <c r="BC257" s="66" t="n">
        <v>19.2</v>
      </c>
      <c r="BD257" s="66" t="n">
        <v>2.2</v>
      </c>
      <c r="BE257" s="66" t="n">
        <v>244.9</v>
      </c>
      <c r="BF257" s="24" t="inlineStr">
        <is>
          <t>الكترولوكس</t>
        </is>
      </c>
      <c r="BG257" s="68" t="inlineStr">
        <is>
          <t>القاهرة للصناعات المغذية سخانات</t>
        </is>
      </c>
      <c r="BH257" s="68" t="n"/>
      <c r="BI257" s="68" t="n"/>
      <c r="BJ257" s="68" t="n"/>
      <c r="BK257" s="68" t="n"/>
      <c r="BL257" s="68" t="n"/>
      <c r="BM257" s="68" t="n"/>
      <c r="BN257" s="68" t="n"/>
      <c r="BO257" s="68" t="n"/>
      <c r="BP257" s="68" t="n"/>
      <c r="BQ257" s="68" t="n"/>
      <c r="BR257" s="68" t="n"/>
      <c r="BS257" s="68" t="n"/>
      <c r="BT257" s="68" t="n"/>
      <c r="BU257" s="68" t="n"/>
      <c r="BV257" s="68" t="n"/>
      <c r="BW257" s="68" t="n"/>
      <c r="BX257" s="68" t="n"/>
      <c r="BY257" s="68" t="n"/>
      <c r="BZ257" s="68" t="n"/>
      <c r="CA257" s="68" t="n"/>
      <c r="CB257" s="68" t="n"/>
      <c r="CC257" s="68" t="n"/>
      <c r="CD257" s="68" t="n"/>
      <c r="CE257" s="68" t="n"/>
      <c r="CF257" s="68" t="n"/>
      <c r="CG257" s="68" t="n"/>
      <c r="CH257" s="68" t="n"/>
      <c r="CI257" s="68" t="n"/>
      <c r="CJ257" s="68" t="n"/>
      <c r="CK257" s="68" t="n"/>
      <c r="CL257" s="68" t="n"/>
      <c r="CM257" s="68" t="n"/>
      <c r="CN257" s="68" t="n"/>
      <c r="CO257" s="68" t="n"/>
      <c r="CP257" s="68" t="n"/>
      <c r="CQ257" s="68" t="n"/>
      <c r="CR257" s="68" t="n"/>
      <c r="CS257" s="68" t="n"/>
      <c r="CT257" s="68" t="n"/>
      <c r="CU257" s="68" t="n"/>
      <c r="CV257" s="68" t="n"/>
    </row>
    <row r="258" ht="31.5" customFormat="1" customHeight="1" s="69">
      <c r="A258" s="56" t="n">
        <v>2021</v>
      </c>
      <c r="B258" s="57" t="n">
        <v>2</v>
      </c>
      <c r="C258" s="454" t="n"/>
      <c r="D258" s="57" t="n"/>
      <c r="E258" s="57" t="n"/>
      <c r="F258" s="58" t="n"/>
      <c r="G258" s="59" t="n"/>
      <c r="H258" s="59" t="n"/>
      <c r="I258" s="59" t="n"/>
      <c r="J258" s="59" t="n"/>
      <c r="K258" s="153" t="n"/>
      <c r="L258" s="154" t="n"/>
      <c r="M258" s="155" t="n"/>
      <c r="N258" s="94" t="n"/>
      <c r="O258" s="94" t="n"/>
      <c r="P258" s="94" t="n"/>
      <c r="Q258" s="94" t="n"/>
      <c r="R258" s="94" t="n"/>
      <c r="S258" s="60" t="n"/>
      <c r="T258" s="60" t="n"/>
      <c r="U258" s="94" t="n"/>
      <c r="V258" s="94" t="n"/>
      <c r="W258" s="94" t="n"/>
      <c r="X258" s="94" t="n"/>
      <c r="Y258" s="94" t="n"/>
      <c r="Z258" s="60" t="n"/>
      <c r="AA258" s="60" t="n"/>
      <c r="AB258" s="94" t="n"/>
      <c r="AC258" s="94" t="n"/>
      <c r="AD258" s="94" t="n"/>
      <c r="AE258" s="94" t="n"/>
      <c r="AF258" s="94" t="n"/>
      <c r="AG258" s="60" t="n"/>
      <c r="AH258" s="60" t="n"/>
      <c r="AI258" s="61" t="n"/>
      <c r="AJ258" s="62" t="n"/>
      <c r="AK258" s="63" t="n"/>
      <c r="AL258" s="60" t="n"/>
      <c r="AM258" s="60" t="n"/>
      <c r="AN258" s="64" t="n"/>
      <c r="AO258" s="64" t="n"/>
      <c r="AP258" s="64" t="n"/>
      <c r="AQ258" s="64" t="n"/>
      <c r="AR258" s="64" t="n"/>
      <c r="AS258" s="64" t="n"/>
      <c r="AT258" s="64" t="n"/>
      <c r="AU258" s="64" t="n"/>
      <c r="AV258" s="64" t="n"/>
      <c r="AW258" s="65" t="n"/>
      <c r="AX258" s="66" t="n"/>
      <c r="AY258" s="455" t="n"/>
      <c r="AZ258" s="67" t="n"/>
      <c r="BA258" s="66" t="n"/>
      <c r="BB258" s="66" t="n">
        <v>0.3</v>
      </c>
      <c r="BC258" s="66" t="n">
        <v>4.2</v>
      </c>
      <c r="BD258" s="66" t="n">
        <v>7.8</v>
      </c>
      <c r="BE258" s="66" t="n">
        <v>101.9</v>
      </c>
      <c r="BF258" s="24" t="inlineStr">
        <is>
          <t>اطلانتيك</t>
        </is>
      </c>
      <c r="BG258" s="68" t="inlineStr">
        <is>
          <t>اطلانتيك</t>
        </is>
      </c>
      <c r="BH258" s="68" t="n"/>
      <c r="BI258" s="68" t="n"/>
      <c r="BJ258" s="68" t="n"/>
      <c r="BK258" s="68" t="n"/>
      <c r="BL258" s="68" t="n"/>
      <c r="BM258" s="68" t="n"/>
      <c r="BN258" s="68" t="n"/>
      <c r="BO258" s="68" t="n"/>
      <c r="BP258" s="68" t="n"/>
      <c r="BQ258" s="68" t="n"/>
      <c r="BR258" s="68" t="n"/>
      <c r="BS258" s="68" t="n"/>
      <c r="BT258" s="68" t="n"/>
      <c r="BU258" s="68" t="n"/>
      <c r="BV258" s="68" t="n"/>
      <c r="BW258" s="68" t="n"/>
      <c r="BX258" s="68" t="n"/>
      <c r="BY258" s="68" t="n"/>
      <c r="BZ258" s="68" t="n"/>
      <c r="CA258" s="68" t="n"/>
      <c r="CB258" s="68" t="n"/>
      <c r="CC258" s="68" t="n"/>
      <c r="CD258" s="68" t="n"/>
      <c r="CE258" s="68" t="n"/>
      <c r="CF258" s="68" t="n"/>
      <c r="CG258" s="68" t="n"/>
      <c r="CH258" s="68" t="n"/>
      <c r="CI258" s="68" t="n"/>
      <c r="CJ258" s="68" t="n"/>
      <c r="CK258" s="68" t="n"/>
      <c r="CL258" s="68" t="n"/>
      <c r="CM258" s="68" t="n"/>
      <c r="CN258" s="68" t="n"/>
      <c r="CO258" s="68" t="n"/>
      <c r="CP258" s="68" t="n"/>
      <c r="CQ258" s="68" t="n"/>
      <c r="CR258" s="68" t="n"/>
      <c r="CS258" s="68" t="n"/>
      <c r="CT258" s="68" t="n"/>
      <c r="CU258" s="68" t="n"/>
      <c r="CV258" s="68" t="n"/>
    </row>
    <row r="259" ht="31.5" customFormat="1" customHeight="1" s="69">
      <c r="A259" s="56" t="n">
        <v>2021</v>
      </c>
      <c r="B259" s="57" t="n">
        <v>2</v>
      </c>
      <c r="C259" s="454" t="n"/>
      <c r="D259" s="57" t="n"/>
      <c r="E259" s="57" t="n"/>
      <c r="F259" s="58" t="n"/>
      <c r="G259" s="59" t="n"/>
      <c r="H259" s="59" t="n"/>
      <c r="I259" s="59" t="n"/>
      <c r="J259" s="59" t="n"/>
      <c r="K259" s="153" t="n"/>
      <c r="L259" s="154" t="n"/>
      <c r="M259" s="155" t="n"/>
      <c r="N259" s="94" t="n"/>
      <c r="O259" s="94" t="n"/>
      <c r="P259" s="94" t="n"/>
      <c r="Q259" s="94" t="n"/>
      <c r="R259" s="94" t="n"/>
      <c r="S259" s="60" t="n"/>
      <c r="T259" s="60" t="n"/>
      <c r="U259" s="94" t="n"/>
      <c r="V259" s="94" t="n"/>
      <c r="W259" s="94" t="n"/>
      <c r="X259" s="94" t="n"/>
      <c r="Y259" s="94" t="n"/>
      <c r="Z259" s="60" t="n"/>
      <c r="AA259" s="60" t="n"/>
      <c r="AB259" s="94" t="n"/>
      <c r="AC259" s="94" t="n"/>
      <c r="AD259" s="94" t="n"/>
      <c r="AE259" s="94" t="n"/>
      <c r="AF259" s="94" t="n"/>
      <c r="AG259" s="60" t="n"/>
      <c r="AH259" s="60" t="n"/>
      <c r="AI259" s="61" t="n"/>
      <c r="AJ259" s="62" t="n"/>
      <c r="AK259" s="63" t="n"/>
      <c r="AL259" s="60" t="n"/>
      <c r="AM259" s="60" t="n"/>
      <c r="AN259" s="64" t="n"/>
      <c r="AO259" s="64" t="n"/>
      <c r="AP259" s="64" t="n"/>
      <c r="AQ259" s="64" t="n"/>
      <c r="AR259" s="64" t="n"/>
      <c r="AS259" s="64" t="n"/>
      <c r="AT259" s="64" t="n"/>
      <c r="AU259" s="64" t="n"/>
      <c r="AV259" s="64" t="n"/>
      <c r="AW259" s="65" t="n"/>
      <c r="AX259" s="66" t="n"/>
      <c r="AY259" s="455" t="n"/>
      <c r="AZ259" s="67" t="n"/>
      <c r="BA259" s="66" t="n">
        <v>1</v>
      </c>
      <c r="BB259" s="66" t="n">
        <v>0.1</v>
      </c>
      <c r="BC259" s="66" t="n">
        <v>10.4</v>
      </c>
      <c r="BD259" s="66" t="n">
        <v>4.3</v>
      </c>
      <c r="BE259" s="66" t="n">
        <v>433.7</v>
      </c>
      <c r="BF259" s="24" t="inlineStr">
        <is>
          <t>الكترولوكس</t>
        </is>
      </c>
      <c r="BG259" s="68" t="inlineStr">
        <is>
          <t>القاهرة للصناعات المغذية سخانات</t>
        </is>
      </c>
      <c r="BH259" s="68" t="inlineStr">
        <is>
          <t>PHEWP0112</t>
        </is>
      </c>
      <c r="BI259" s="68" t="n"/>
      <c r="BJ259" s="68" t="n"/>
      <c r="BK259" s="68" t="n"/>
      <c r="BL259" s="68" t="n"/>
      <c r="BM259" s="68" t="n"/>
      <c r="BN259" s="68" t="n"/>
      <c r="BO259" s="68" t="n"/>
      <c r="BP259" s="68" t="n"/>
      <c r="BQ259" s="68" t="n"/>
      <c r="BR259" s="68" t="n"/>
      <c r="BS259" s="68" t="n"/>
      <c r="BT259" s="68" t="n"/>
      <c r="BU259" s="68" t="n"/>
      <c r="BV259" s="68" t="n"/>
      <c r="BW259" s="68" t="n"/>
      <c r="BX259" s="68" t="n"/>
      <c r="BY259" s="68" t="n"/>
      <c r="BZ259" s="68" t="n"/>
      <c r="CA259" s="68" t="n"/>
      <c r="CB259" s="68" t="n"/>
      <c r="CC259" s="68" t="n"/>
      <c r="CD259" s="68" t="n"/>
      <c r="CE259" s="68" t="n"/>
      <c r="CF259" s="68" t="n"/>
      <c r="CG259" s="68" t="n"/>
      <c r="CH259" s="68" t="n"/>
      <c r="CI259" s="68" t="n"/>
      <c r="CJ259" s="68" t="n"/>
      <c r="CK259" s="68" t="n"/>
      <c r="CL259" s="68" t="n"/>
      <c r="CM259" s="68" t="n"/>
      <c r="CN259" s="68" t="n"/>
      <c r="CO259" s="68" t="n"/>
      <c r="CP259" s="68" t="n"/>
      <c r="CQ259" s="68" t="n"/>
      <c r="CR259" s="68" t="n"/>
      <c r="CS259" s="68" t="n"/>
      <c r="CT259" s="68" t="n"/>
      <c r="CU259" s="68" t="n"/>
      <c r="CV259" s="68" t="n"/>
    </row>
    <row r="260" ht="31.5" customFormat="1" customHeight="1" s="69">
      <c r="A260" s="56" t="n">
        <v>2021</v>
      </c>
      <c r="B260" s="57" t="n">
        <v>2</v>
      </c>
      <c r="C260" s="454" t="n"/>
      <c r="D260" s="57" t="n"/>
      <c r="E260" s="57" t="n"/>
      <c r="F260" s="58" t="n"/>
      <c r="G260" s="59" t="n"/>
      <c r="H260" s="59" t="n"/>
      <c r="I260" s="59" t="n"/>
      <c r="J260" s="59" t="n"/>
      <c r="K260" s="153" t="n"/>
      <c r="L260" s="154" t="n"/>
      <c r="M260" s="155" t="n"/>
      <c r="N260" s="94" t="n"/>
      <c r="O260" s="94" t="n"/>
      <c r="P260" s="94" t="n"/>
      <c r="Q260" s="94" t="n"/>
      <c r="R260" s="94" t="n"/>
      <c r="S260" s="60" t="n"/>
      <c r="T260" s="60" t="n"/>
      <c r="U260" s="94" t="n"/>
      <c r="V260" s="94" t="n"/>
      <c r="W260" s="94" t="n"/>
      <c r="X260" s="94" t="n"/>
      <c r="Y260" s="94" t="n"/>
      <c r="Z260" s="60" t="n"/>
      <c r="AA260" s="60" t="n"/>
      <c r="AB260" s="94" t="n"/>
      <c r="AC260" s="94" t="n"/>
      <c r="AD260" s="94" t="n"/>
      <c r="AE260" s="94" t="n"/>
      <c r="AF260" s="94" t="n"/>
      <c r="AG260" s="60" t="n"/>
      <c r="AH260" s="60" t="n"/>
      <c r="AI260" s="61" t="n"/>
      <c r="AJ260" s="62" t="n"/>
      <c r="AK260" s="63" t="n"/>
      <c r="AL260" s="60" t="n"/>
      <c r="AM260" s="60" t="n"/>
      <c r="AN260" s="64" t="n"/>
      <c r="AO260" s="64" t="n"/>
      <c r="AP260" s="64" t="n"/>
      <c r="AQ260" s="64" t="n"/>
      <c r="AR260" s="64" t="n"/>
      <c r="AS260" s="64" t="n"/>
      <c r="AT260" s="64" t="n"/>
      <c r="AU260" s="64" t="n"/>
      <c r="AV260" s="64" t="n"/>
      <c r="AW260" s="65" t="n"/>
      <c r="AX260" s="66" t="n"/>
      <c r="AY260" s="455" t="n"/>
      <c r="AZ260" s="67" t="n"/>
      <c r="BA260" s="66" t="n">
        <v>1</v>
      </c>
      <c r="BB260" s="66" t="n">
        <v>0</v>
      </c>
      <c r="BC260" s="66" t="n">
        <v>1.4</v>
      </c>
      <c r="BD260" s="66" t="n">
        <v>4.2</v>
      </c>
      <c r="BE260" s="66" t="n">
        <v>457.5</v>
      </c>
      <c r="BF260" s="24" t="inlineStr">
        <is>
          <t>عملاء متنوعون</t>
        </is>
      </c>
      <c r="BG260" s="68" t="n"/>
      <c r="BH260" s="68" t="n"/>
      <c r="BI260" s="68" t="n"/>
      <c r="BJ260" s="68" t="n"/>
      <c r="BK260" s="68" t="n"/>
      <c r="BL260" s="68" t="n"/>
      <c r="BM260" s="68" t="n"/>
      <c r="BN260" s="68" t="n"/>
      <c r="BO260" s="68" t="n"/>
      <c r="BP260" s="68" t="n"/>
      <c r="BQ260" s="68" t="n"/>
      <c r="BR260" s="68" t="n"/>
      <c r="BS260" s="68" t="n"/>
      <c r="BT260" s="68" t="n"/>
      <c r="BU260" s="68" t="n"/>
      <c r="BV260" s="68" t="n"/>
      <c r="BW260" s="68" t="n"/>
      <c r="BX260" s="68" t="n"/>
      <c r="BY260" s="68" t="n"/>
      <c r="BZ260" s="68" t="n"/>
      <c r="CA260" s="68" t="n"/>
      <c r="CB260" s="68" t="n"/>
      <c r="CC260" s="68" t="n"/>
      <c r="CD260" s="68" t="n"/>
      <c r="CE260" s="68" t="n"/>
      <c r="CF260" s="68" t="n"/>
      <c r="CG260" s="68" t="n"/>
      <c r="CH260" s="68" t="n"/>
      <c r="CI260" s="68" t="n"/>
      <c r="CJ260" s="68" t="n"/>
      <c r="CK260" s="68" t="n"/>
      <c r="CL260" s="68" t="n"/>
      <c r="CM260" s="68" t="n"/>
      <c r="CN260" s="68" t="n"/>
      <c r="CO260" s="68" t="n"/>
      <c r="CP260" s="68" t="n"/>
      <c r="CQ260" s="68" t="n"/>
      <c r="CR260" s="68" t="n"/>
      <c r="CS260" s="68" t="n"/>
      <c r="CT260" s="68" t="n"/>
      <c r="CU260" s="68" t="n"/>
      <c r="CV260" s="68" t="n"/>
    </row>
    <row r="261" ht="31.5" customFormat="1" customHeight="1" s="69">
      <c r="A261" s="56" t="n">
        <v>2021</v>
      </c>
      <c r="B261" s="57" t="n">
        <v>2</v>
      </c>
      <c r="C261" s="454" t="n"/>
      <c r="D261" s="57" t="n"/>
      <c r="E261" s="57" t="n"/>
      <c r="F261" s="58" t="n"/>
      <c r="G261" s="59" t="n"/>
      <c r="H261" s="59" t="n"/>
      <c r="I261" s="59" t="n"/>
      <c r="J261" s="59" t="n"/>
      <c r="K261" s="153" t="n"/>
      <c r="L261" s="154" t="n"/>
      <c r="M261" s="155" t="n"/>
      <c r="N261" s="94" t="n"/>
      <c r="O261" s="94" t="n"/>
      <c r="P261" s="94" t="n"/>
      <c r="Q261" s="94" t="n"/>
      <c r="R261" s="94" t="n"/>
      <c r="S261" s="60" t="n"/>
      <c r="T261" s="60" t="n"/>
      <c r="U261" s="94" t="n"/>
      <c r="V261" s="94" t="n"/>
      <c r="W261" s="94" t="n"/>
      <c r="X261" s="94" t="n"/>
      <c r="Y261" s="94" t="n"/>
      <c r="Z261" s="60" t="n"/>
      <c r="AA261" s="60" t="n"/>
      <c r="AB261" s="94" t="n"/>
      <c r="AC261" s="94" t="n"/>
      <c r="AD261" s="94" t="n"/>
      <c r="AE261" s="94" t="n"/>
      <c r="AF261" s="94" t="n"/>
      <c r="AG261" s="60" t="n"/>
      <c r="AH261" s="60" t="n"/>
      <c r="AI261" s="61" t="n"/>
      <c r="AJ261" s="62" t="n"/>
      <c r="AK261" s="63" t="n"/>
      <c r="AL261" s="60" t="n"/>
      <c r="AM261" s="60" t="n"/>
      <c r="AN261" s="64" t="n"/>
      <c r="AO261" s="64" t="n"/>
      <c r="AP261" s="64" t="n"/>
      <c r="AQ261" s="64" t="n"/>
      <c r="AR261" s="64" t="n"/>
      <c r="AS261" s="64" t="n"/>
      <c r="AT261" s="64" t="n"/>
      <c r="AU261" s="64" t="n"/>
      <c r="AV261" s="64" t="n"/>
      <c r="AW261" s="65" t="n"/>
      <c r="AX261" s="66" t="n"/>
      <c r="AY261" s="455" t="n"/>
      <c r="AZ261" s="67" t="n"/>
      <c r="BA261" s="66" t="n"/>
      <c r="BB261" s="66" t="n">
        <v>0</v>
      </c>
      <c r="BC261" s="66" t="n">
        <v>0.1</v>
      </c>
      <c r="BD261" s="66" t="n"/>
      <c r="BE261" s="66" t="n"/>
      <c r="BF261" s="24" t="inlineStr">
        <is>
          <t>الكترولوكس</t>
        </is>
      </c>
      <c r="BG261" s="68" t="inlineStr">
        <is>
          <t>القاهرة للصناعات المغذية غسالات</t>
        </is>
      </c>
      <c r="BH261" s="68" t="inlineStr">
        <is>
          <t>p0000001388248</t>
        </is>
      </c>
      <c r="BI261" s="68" t="n"/>
      <c r="BJ261" s="68" t="n"/>
      <c r="BK261" s="68" t="n"/>
      <c r="BL261" s="68" t="n"/>
      <c r="BM261" s="68" t="n"/>
      <c r="BN261" s="68" t="n"/>
      <c r="BO261" s="68" t="n"/>
      <c r="BP261" s="68" t="n"/>
      <c r="BQ261" s="68" t="n"/>
      <c r="BR261" s="68" t="n"/>
      <c r="BS261" s="68" t="n"/>
      <c r="BT261" s="68" t="n"/>
      <c r="BU261" s="68" t="n"/>
      <c r="BV261" s="68" t="n"/>
      <c r="BW261" s="68" t="n"/>
      <c r="BX261" s="68" t="n"/>
      <c r="BY261" s="68" t="n"/>
      <c r="BZ261" s="68" t="n"/>
      <c r="CA261" s="68" t="n"/>
      <c r="CB261" s="68" t="n"/>
      <c r="CC261" s="68" t="n"/>
      <c r="CD261" s="68" t="n"/>
      <c r="CE261" s="68" t="n"/>
      <c r="CF261" s="68" t="n"/>
      <c r="CG261" s="68" t="n"/>
      <c r="CH261" s="68" t="n"/>
      <c r="CI261" s="68" t="n"/>
      <c r="CJ261" s="68" t="n"/>
      <c r="CK261" s="68" t="n"/>
      <c r="CL261" s="68" t="n"/>
      <c r="CM261" s="68" t="n"/>
      <c r="CN261" s="68" t="n"/>
      <c r="CO261" s="68" t="n"/>
      <c r="CP261" s="68" t="n"/>
      <c r="CQ261" s="68" t="n"/>
      <c r="CR261" s="68" t="n"/>
      <c r="CS261" s="68" t="n"/>
      <c r="CT261" s="68" t="n"/>
      <c r="CU261" s="68" t="n"/>
      <c r="CV261" s="68" t="n"/>
    </row>
    <row r="262" ht="31.5" customFormat="1" customHeight="1" s="69">
      <c r="A262" s="56" t="n">
        <v>2021</v>
      </c>
      <c r="B262" s="57" t="n">
        <v>2</v>
      </c>
      <c r="C262" s="454" t="n"/>
      <c r="D262" s="57" t="n"/>
      <c r="E262" s="57" t="n"/>
      <c r="F262" s="58" t="n"/>
      <c r="G262" s="59" t="n"/>
      <c r="H262" s="59" t="n"/>
      <c r="I262" s="59" t="n"/>
      <c r="J262" s="59" t="n"/>
      <c r="K262" s="153" t="n"/>
      <c r="L262" s="154" t="n"/>
      <c r="M262" s="155" t="n"/>
      <c r="N262" s="94" t="n"/>
      <c r="O262" s="94" t="n"/>
      <c r="P262" s="94" t="n"/>
      <c r="Q262" s="94" t="n"/>
      <c r="R262" s="94" t="n"/>
      <c r="S262" s="60" t="n"/>
      <c r="T262" s="60" t="n"/>
      <c r="U262" s="94" t="n"/>
      <c r="V262" s="94" t="n"/>
      <c r="W262" s="94" t="n"/>
      <c r="X262" s="94" t="n"/>
      <c r="Y262" s="94" t="n"/>
      <c r="Z262" s="60" t="n"/>
      <c r="AA262" s="60" t="n"/>
      <c r="AB262" s="94" t="n"/>
      <c r="AC262" s="94" t="n"/>
      <c r="AD262" s="94" t="n"/>
      <c r="AE262" s="94" t="n"/>
      <c r="AF262" s="94" t="n"/>
      <c r="AG262" s="60" t="n"/>
      <c r="AH262" s="60" t="n"/>
      <c r="AI262" s="61" t="n"/>
      <c r="AJ262" s="62" t="n"/>
      <c r="AK262" s="63" t="n"/>
      <c r="AL262" s="60" t="n"/>
      <c r="AM262" s="60" t="n"/>
      <c r="AN262" s="64" t="n"/>
      <c r="AO262" s="64" t="n"/>
      <c r="AP262" s="64" t="n"/>
      <c r="AQ262" s="64" t="n"/>
      <c r="AR262" s="64" t="n"/>
      <c r="AS262" s="64" t="n"/>
      <c r="AT262" s="64" t="n"/>
      <c r="AU262" s="64" t="n"/>
      <c r="AV262" s="64" t="n"/>
      <c r="AW262" s="65" t="n"/>
      <c r="AX262" s="66" t="n"/>
      <c r="AY262" s="455" t="n"/>
      <c r="AZ262" s="67" t="n"/>
      <c r="BA262" s="66" t="n"/>
      <c r="BB262" s="66" t="n">
        <v>0</v>
      </c>
      <c r="BC262" s="66" t="n">
        <v>0.2</v>
      </c>
      <c r="BD262" s="66" t="n"/>
      <c r="BE262" s="66" t="n"/>
      <c r="BF262" s="24" t="inlineStr">
        <is>
          <t>الكترولوكس</t>
        </is>
      </c>
      <c r="BG262" s="68" t="inlineStr">
        <is>
          <t>القاهرة للصناعات المغذية غسالات</t>
        </is>
      </c>
      <c r="BH262" s="68" t="inlineStr">
        <is>
          <t>1.63E+13</t>
        </is>
      </c>
      <c r="BI262" s="68" t="n"/>
      <c r="BJ262" s="68" t="n"/>
      <c r="BK262" s="68" t="n"/>
      <c r="BL262" s="68" t="n"/>
      <c r="BM262" s="68" t="n"/>
      <c r="BN262" s="68" t="n"/>
      <c r="BO262" s="68" t="n"/>
      <c r="BP262" s="68" t="n"/>
      <c r="BQ262" s="68" t="n"/>
      <c r="BR262" s="68" t="n"/>
      <c r="BS262" s="68" t="n"/>
      <c r="BT262" s="68" t="n"/>
      <c r="BU262" s="68" t="n"/>
      <c r="BV262" s="68" t="n"/>
      <c r="BW262" s="68" t="n"/>
      <c r="BX262" s="68" t="n"/>
      <c r="BY262" s="68" t="n"/>
      <c r="BZ262" s="68" t="n"/>
      <c r="CA262" s="68" t="n"/>
      <c r="CB262" s="68" t="n"/>
      <c r="CC262" s="68" t="n"/>
      <c r="CD262" s="68" t="n"/>
      <c r="CE262" s="68" t="n"/>
      <c r="CF262" s="68" t="n"/>
      <c r="CG262" s="68" t="n"/>
      <c r="CH262" s="68" t="n"/>
      <c r="CI262" s="68" t="n"/>
      <c r="CJ262" s="68" t="n"/>
      <c r="CK262" s="68" t="n"/>
      <c r="CL262" s="68" t="n"/>
      <c r="CM262" s="68" t="n"/>
      <c r="CN262" s="68" t="n"/>
      <c r="CO262" s="68" t="n"/>
      <c r="CP262" s="68" t="n"/>
      <c r="CQ262" s="68" t="n"/>
      <c r="CR262" s="68" t="n"/>
      <c r="CS262" s="68" t="n"/>
      <c r="CT262" s="68" t="n"/>
      <c r="CU262" s="68" t="n"/>
      <c r="CV262" s="68" t="n"/>
    </row>
    <row r="263" ht="31.5" customFormat="1" customHeight="1" s="69">
      <c r="A263" s="56" t="n">
        <v>2021</v>
      </c>
      <c r="B263" s="57" t="n">
        <v>2</v>
      </c>
      <c r="C263" s="454" t="n"/>
      <c r="D263" s="57" t="n"/>
      <c r="E263" s="57" t="n"/>
      <c r="F263" s="58" t="n"/>
      <c r="G263" s="59" t="n"/>
      <c r="H263" s="59" t="n"/>
      <c r="I263" s="59" t="n"/>
      <c r="J263" s="59" t="n"/>
      <c r="K263" s="153" t="n"/>
      <c r="L263" s="154" t="n"/>
      <c r="M263" s="155" t="n"/>
      <c r="N263" s="94" t="n"/>
      <c r="O263" s="94" t="n"/>
      <c r="P263" s="94" t="n"/>
      <c r="Q263" s="94" t="n"/>
      <c r="R263" s="94" t="n"/>
      <c r="S263" s="60" t="n"/>
      <c r="T263" s="60" t="n"/>
      <c r="U263" s="94" t="n"/>
      <c r="V263" s="94" t="n"/>
      <c r="W263" s="94" t="n"/>
      <c r="X263" s="94" t="n"/>
      <c r="Y263" s="94" t="n"/>
      <c r="Z263" s="60" t="n"/>
      <c r="AA263" s="60" t="n"/>
      <c r="AB263" s="94" t="n"/>
      <c r="AC263" s="94" t="n"/>
      <c r="AD263" s="94" t="n"/>
      <c r="AE263" s="94" t="n"/>
      <c r="AF263" s="94" t="n"/>
      <c r="AG263" s="60" t="n"/>
      <c r="AH263" s="60" t="n"/>
      <c r="AI263" s="61" t="n"/>
      <c r="AJ263" s="62" t="n"/>
      <c r="AK263" s="63" t="n"/>
      <c r="AL263" s="60" t="n"/>
      <c r="AM263" s="60" t="n"/>
      <c r="AN263" s="64" t="n"/>
      <c r="AO263" s="64" t="n"/>
      <c r="AP263" s="64" t="n"/>
      <c r="AQ263" s="64" t="n"/>
      <c r="AR263" s="64" t="n"/>
      <c r="AS263" s="64" t="n"/>
      <c r="AT263" s="64" t="n"/>
      <c r="AU263" s="64" t="n"/>
      <c r="AV263" s="64" t="n"/>
      <c r="AW263" s="65" t="n"/>
      <c r="AX263" s="66" t="n"/>
      <c r="AY263" s="455" t="n"/>
      <c r="AZ263" s="67" t="n"/>
      <c r="BA263" s="66" t="n"/>
      <c r="BB263" s="66" t="n">
        <v>0</v>
      </c>
      <c r="BC263" s="66" t="n">
        <v>0.5</v>
      </c>
      <c r="BD263" s="66" t="n"/>
      <c r="BE263" s="66" t="n"/>
      <c r="BF263" s="24" t="inlineStr">
        <is>
          <t>الكترولوكس</t>
        </is>
      </c>
      <c r="BG263" s="68" t="inlineStr">
        <is>
          <t>القاهرة للصناعات المغذية غسالات</t>
        </is>
      </c>
      <c r="BH263" s="68" t="inlineStr">
        <is>
          <t>1.63E+13</t>
        </is>
      </c>
      <c r="BI263" s="68" t="n"/>
      <c r="BJ263" s="68" t="n"/>
      <c r="BK263" s="68" t="n"/>
      <c r="BL263" s="68" t="n"/>
      <c r="BM263" s="68" t="n"/>
      <c r="BN263" s="68" t="n"/>
      <c r="BO263" s="68" t="n"/>
      <c r="BP263" s="68" t="n"/>
      <c r="BQ263" s="68" t="n"/>
      <c r="BR263" s="68" t="n"/>
      <c r="BS263" s="68" t="n"/>
      <c r="BT263" s="68" t="n"/>
      <c r="BU263" s="68" t="n"/>
      <c r="BV263" s="68" t="n"/>
      <c r="BW263" s="68" t="n"/>
      <c r="BX263" s="68" t="n"/>
      <c r="BY263" s="68" t="n"/>
      <c r="BZ263" s="68" t="n"/>
      <c r="CA263" s="68" t="n"/>
      <c r="CB263" s="68" t="n"/>
      <c r="CC263" s="68" t="n"/>
      <c r="CD263" s="68" t="n"/>
      <c r="CE263" s="68" t="n"/>
      <c r="CF263" s="68" t="n"/>
      <c r="CG263" s="68" t="n"/>
      <c r="CH263" s="68" t="n"/>
      <c r="CI263" s="68" t="n"/>
      <c r="CJ263" s="68" t="n"/>
      <c r="CK263" s="68" t="n"/>
      <c r="CL263" s="68" t="n"/>
      <c r="CM263" s="68" t="n"/>
      <c r="CN263" s="68" t="n"/>
      <c r="CO263" s="68" t="n"/>
      <c r="CP263" s="68" t="n"/>
      <c r="CQ263" s="68" t="n"/>
      <c r="CR263" s="68" t="n"/>
      <c r="CS263" s="68" t="n"/>
      <c r="CT263" s="68" t="n"/>
      <c r="CU263" s="68" t="n"/>
      <c r="CV263" s="68" t="n"/>
    </row>
    <row r="264" ht="31.5" customFormat="1" customHeight="1" s="69">
      <c r="A264" s="56" t="n">
        <v>2021</v>
      </c>
      <c r="B264" s="57" t="n">
        <v>2</v>
      </c>
      <c r="C264" s="454" t="n"/>
      <c r="D264" s="57" t="n"/>
      <c r="E264" s="57" t="n"/>
      <c r="F264" s="58" t="n"/>
      <c r="G264" s="59" t="n"/>
      <c r="H264" s="59" t="n"/>
      <c r="I264" s="59" t="n"/>
      <c r="J264" s="59" t="n"/>
      <c r="K264" s="153" t="n"/>
      <c r="L264" s="154" t="n"/>
      <c r="M264" s="155" t="n"/>
      <c r="N264" s="94" t="n"/>
      <c r="O264" s="94" t="n"/>
      <c r="P264" s="94" t="n"/>
      <c r="Q264" s="94" t="n"/>
      <c r="R264" s="94" t="n"/>
      <c r="S264" s="60" t="n"/>
      <c r="T264" s="60" t="n"/>
      <c r="U264" s="94" t="n"/>
      <c r="V264" s="94" t="n"/>
      <c r="W264" s="94" t="n"/>
      <c r="X264" s="94" t="n"/>
      <c r="Y264" s="94" t="n"/>
      <c r="Z264" s="60" t="n"/>
      <c r="AA264" s="60" t="n"/>
      <c r="AB264" s="94" t="n"/>
      <c r="AC264" s="94" t="n"/>
      <c r="AD264" s="94" t="n"/>
      <c r="AE264" s="94" t="n"/>
      <c r="AF264" s="94" t="n"/>
      <c r="AG264" s="60" t="n"/>
      <c r="AH264" s="60" t="n"/>
      <c r="AI264" s="61" t="n"/>
      <c r="AJ264" s="62" t="n"/>
      <c r="AK264" s="63" t="n"/>
      <c r="AL264" s="60" t="n"/>
      <c r="AM264" s="60" t="n"/>
      <c r="AN264" s="64" t="n"/>
      <c r="AO264" s="64" t="n"/>
      <c r="AP264" s="64" t="n"/>
      <c r="AQ264" s="64" t="n"/>
      <c r="AR264" s="64" t="n"/>
      <c r="AS264" s="64" t="n"/>
      <c r="AT264" s="64" t="n"/>
      <c r="AU264" s="64" t="n"/>
      <c r="AV264" s="64" t="n"/>
      <c r="AW264" s="65" t="n"/>
      <c r="AX264" s="66" t="n"/>
      <c r="AY264" s="455" t="n"/>
      <c r="AZ264" s="67" t="n"/>
      <c r="BA264" s="66" t="n"/>
      <c r="BB264" s="66" t="n">
        <v>0</v>
      </c>
      <c r="BC264" s="66" t="n">
        <v>0.5</v>
      </c>
      <c r="BD264" s="66" t="n"/>
      <c r="BE264" s="66" t="n"/>
      <c r="BF264" s="24" t="inlineStr">
        <is>
          <t>الكترولوكس</t>
        </is>
      </c>
      <c r="BG264" s="68" t="inlineStr">
        <is>
          <t>القاهرة للصناعات المغذية غسالات</t>
        </is>
      </c>
      <c r="BH264" s="68" t="inlineStr">
        <is>
          <t>1.63E+13</t>
        </is>
      </c>
      <c r="BI264" s="68" t="n"/>
      <c r="BJ264" s="68" t="n"/>
      <c r="BK264" s="68" t="n"/>
      <c r="BL264" s="68" t="n"/>
      <c r="BM264" s="68" t="n"/>
      <c r="BN264" s="68" t="n"/>
      <c r="BO264" s="68" t="n"/>
      <c r="BP264" s="68" t="n"/>
      <c r="BQ264" s="68" t="n"/>
      <c r="BR264" s="68" t="n"/>
      <c r="BS264" s="68" t="n"/>
      <c r="BT264" s="68" t="n"/>
      <c r="BU264" s="68" t="n"/>
      <c r="BV264" s="68" t="n"/>
      <c r="BW264" s="68" t="n"/>
      <c r="BX264" s="68" t="n"/>
      <c r="BY264" s="68" t="n"/>
      <c r="BZ264" s="68" t="n"/>
      <c r="CA264" s="68" t="n"/>
      <c r="CB264" s="68" t="n"/>
      <c r="CC264" s="68" t="n"/>
      <c r="CD264" s="68" t="n"/>
      <c r="CE264" s="68" t="n"/>
      <c r="CF264" s="68" t="n"/>
      <c r="CG264" s="68" t="n"/>
      <c r="CH264" s="68" t="n"/>
      <c r="CI264" s="68" t="n"/>
      <c r="CJ264" s="68" t="n"/>
      <c r="CK264" s="68" t="n"/>
      <c r="CL264" s="68" t="n"/>
      <c r="CM264" s="68" t="n"/>
      <c r="CN264" s="68" t="n"/>
      <c r="CO264" s="68" t="n"/>
      <c r="CP264" s="68" t="n"/>
      <c r="CQ264" s="68" t="n"/>
      <c r="CR264" s="68" t="n"/>
      <c r="CS264" s="68" t="n"/>
      <c r="CT264" s="68" t="n"/>
      <c r="CU264" s="68" t="n"/>
      <c r="CV264" s="68" t="n"/>
    </row>
    <row r="265" ht="31.5" customFormat="1" customHeight="1" s="69">
      <c r="A265" s="56" t="n">
        <v>2021</v>
      </c>
      <c r="B265" s="57" t="n">
        <v>2</v>
      </c>
      <c r="C265" s="454" t="n"/>
      <c r="D265" s="57" t="n"/>
      <c r="E265" s="57" t="n"/>
      <c r="F265" s="58" t="n"/>
      <c r="G265" s="59" t="n"/>
      <c r="H265" s="59" t="n"/>
      <c r="I265" s="59" t="n"/>
      <c r="J265" s="59" t="n"/>
      <c r="K265" s="153" t="n"/>
      <c r="L265" s="154" t="n"/>
      <c r="M265" s="155" t="n"/>
      <c r="N265" s="94" t="n"/>
      <c r="O265" s="94" t="n"/>
      <c r="P265" s="94" t="n"/>
      <c r="Q265" s="94" t="n"/>
      <c r="R265" s="94" t="n"/>
      <c r="S265" s="60" t="n"/>
      <c r="T265" s="60" t="n"/>
      <c r="U265" s="94" t="n"/>
      <c r="V265" s="94" t="n"/>
      <c r="W265" s="94" t="n"/>
      <c r="X265" s="94" t="n"/>
      <c r="Y265" s="94" t="n"/>
      <c r="Z265" s="60" t="n"/>
      <c r="AA265" s="60" t="n"/>
      <c r="AB265" s="94" t="n"/>
      <c r="AC265" s="94" t="n"/>
      <c r="AD265" s="94" t="n"/>
      <c r="AE265" s="94" t="n"/>
      <c r="AF265" s="94" t="n"/>
      <c r="AG265" s="60" t="n"/>
      <c r="AH265" s="60" t="n"/>
      <c r="AI265" s="61" t="n"/>
      <c r="AJ265" s="62" t="n"/>
      <c r="AK265" s="63" t="n"/>
      <c r="AL265" s="60" t="n"/>
      <c r="AM265" s="60" t="n"/>
      <c r="AN265" s="64" t="n"/>
      <c r="AO265" s="64" t="n"/>
      <c r="AP265" s="64" t="n"/>
      <c r="AQ265" s="64" t="n"/>
      <c r="AR265" s="64" t="n"/>
      <c r="AS265" s="64" t="n"/>
      <c r="AT265" s="64" t="n"/>
      <c r="AU265" s="64" t="n"/>
      <c r="AV265" s="64" t="n"/>
      <c r="AW265" s="65" t="n"/>
      <c r="AX265" s="66" t="n"/>
      <c r="AY265" s="455" t="n"/>
      <c r="AZ265" s="67" t="n"/>
      <c r="BA265" s="66" t="n"/>
      <c r="BB265" s="66" t="n">
        <v>0</v>
      </c>
      <c r="BC265" s="66" t="n">
        <v>0</v>
      </c>
      <c r="BD265" s="66" t="n">
        <v>8</v>
      </c>
      <c r="BE265" s="66" t="n">
        <v>8</v>
      </c>
      <c r="BF265" s="24" t="inlineStr">
        <is>
          <t>LG</t>
        </is>
      </c>
      <c r="BG265" s="68" t="inlineStr">
        <is>
          <t>HE</t>
        </is>
      </c>
      <c r="BH265" s="68" t="n"/>
      <c r="BI265" s="68" t="inlineStr">
        <is>
          <t>mma</t>
        </is>
      </c>
      <c r="BJ265" s="68" t="n"/>
      <c r="BK265" s="68" t="n"/>
      <c r="BL265" s="68" t="n"/>
      <c r="BM265" s="68" t="n"/>
      <c r="BN265" s="68" t="n"/>
      <c r="BO265" s="68" t="n"/>
      <c r="BP265" s="68" t="n"/>
      <c r="BQ265" s="68" t="n"/>
      <c r="BR265" s="68" t="n"/>
      <c r="BS265" s="68" t="n"/>
      <c r="BT265" s="68" t="n"/>
      <c r="BU265" s="68" t="n"/>
      <c r="BV265" s="68" t="n"/>
      <c r="BW265" s="68" t="n"/>
      <c r="BX265" s="68" t="n"/>
      <c r="BY265" s="68" t="n"/>
      <c r="BZ265" s="68" t="n"/>
      <c r="CA265" s="68" t="n"/>
      <c r="CB265" s="68" t="n"/>
      <c r="CC265" s="68" t="n"/>
      <c r="CD265" s="68" t="n"/>
      <c r="CE265" s="68" t="n"/>
      <c r="CF265" s="68" t="n"/>
      <c r="CG265" s="68" t="n"/>
      <c r="CH265" s="68" t="n"/>
      <c r="CI265" s="68" t="n"/>
      <c r="CJ265" s="68" t="n"/>
      <c r="CK265" s="68" t="n"/>
      <c r="CL265" s="68" t="n"/>
      <c r="CM265" s="68" t="n"/>
      <c r="CN265" s="68" t="n"/>
      <c r="CO265" s="68" t="n"/>
      <c r="CP265" s="68" t="n"/>
      <c r="CQ265" s="68" t="n"/>
      <c r="CR265" s="68" t="n"/>
      <c r="CS265" s="68" t="n"/>
      <c r="CT265" s="68" t="n"/>
      <c r="CU265" s="68" t="n"/>
      <c r="CV265" s="68" t="n"/>
    </row>
    <row r="266" ht="31.5" customFormat="1" customHeight="1" s="69">
      <c r="A266" s="56" t="n">
        <v>2021</v>
      </c>
      <c r="B266" s="57" t="n">
        <v>2</v>
      </c>
      <c r="C266" s="454" t="n"/>
      <c r="D266" s="57" t="n"/>
      <c r="E266" s="57" t="n"/>
      <c r="F266" s="58" t="n"/>
      <c r="G266" s="59" t="n"/>
      <c r="H266" s="59" t="n"/>
      <c r="I266" s="59" t="n"/>
      <c r="J266" s="59" t="n"/>
      <c r="K266" s="153" t="n"/>
      <c r="L266" s="154" t="n"/>
      <c r="M266" s="155" t="n"/>
      <c r="N266" s="94" t="n"/>
      <c r="O266" s="94" t="n"/>
      <c r="P266" s="94" t="n"/>
      <c r="Q266" s="94" t="n"/>
      <c r="R266" s="94" t="n"/>
      <c r="S266" s="60" t="n"/>
      <c r="T266" s="60" t="n"/>
      <c r="U266" s="94" t="n"/>
      <c r="V266" s="94" t="n"/>
      <c r="W266" s="94" t="n"/>
      <c r="X266" s="94" t="n"/>
      <c r="Y266" s="94" t="n"/>
      <c r="Z266" s="60" t="n"/>
      <c r="AA266" s="60" t="n"/>
      <c r="AB266" s="94" t="n"/>
      <c r="AC266" s="94" t="n"/>
      <c r="AD266" s="94" t="n"/>
      <c r="AE266" s="94" t="n"/>
      <c r="AF266" s="94" t="n"/>
      <c r="AG266" s="60" t="n"/>
      <c r="AH266" s="60" t="n"/>
      <c r="AI266" s="61" t="n"/>
      <c r="AJ266" s="62" t="n"/>
      <c r="AK266" s="63" t="n"/>
      <c r="AL266" s="60" t="n"/>
      <c r="AM266" s="60" t="n"/>
      <c r="AN266" s="64" t="n"/>
      <c r="AO266" s="64" t="n"/>
      <c r="AP266" s="64" t="n"/>
      <c r="AQ266" s="64" t="n"/>
      <c r="AR266" s="64" t="n"/>
      <c r="AS266" s="64" t="n"/>
      <c r="AT266" s="64" t="n"/>
      <c r="AU266" s="64" t="n"/>
      <c r="AV266" s="64" t="n"/>
      <c r="AW266" s="65" t="n"/>
      <c r="AX266" s="66" t="n"/>
      <c r="AY266" s="455" t="n"/>
      <c r="AZ266" s="67" t="n"/>
      <c r="BA266" s="66" t="n">
        <v>1</v>
      </c>
      <c r="BB266" s="66" t="n">
        <v>0.1</v>
      </c>
      <c r="BC266" s="66" t="n">
        <v>11.5</v>
      </c>
      <c r="BD266" s="66" t="n">
        <v>0.8</v>
      </c>
      <c r="BE266" s="66" t="n">
        <v>165.8</v>
      </c>
      <c r="BF266" s="24" t="inlineStr">
        <is>
          <t>ميلو</t>
        </is>
      </c>
      <c r="BG266" s="68" t="inlineStr">
        <is>
          <t>ميلو</t>
        </is>
      </c>
      <c r="BH266" s="68" t="n"/>
      <c r="BI266" s="68" t="n"/>
      <c r="BJ266" s="68" t="n"/>
      <c r="BK266" s="68" t="n"/>
      <c r="BL266" s="68" t="n"/>
      <c r="BM266" s="68" t="n"/>
      <c r="BN266" s="68" t="n"/>
      <c r="BO266" s="68" t="n"/>
      <c r="BP266" s="68" t="n"/>
      <c r="BQ266" s="68" t="n"/>
      <c r="BR266" s="68" t="n"/>
      <c r="BS266" s="68" t="n"/>
      <c r="BT266" s="68" t="n"/>
      <c r="BU266" s="68" t="n"/>
      <c r="BV266" s="68" t="n"/>
      <c r="BW266" s="68" t="n"/>
      <c r="BX266" s="68" t="n"/>
      <c r="BY266" s="68" t="n"/>
      <c r="BZ266" s="68" t="n"/>
      <c r="CA266" s="68" t="n"/>
      <c r="CB266" s="68" t="n"/>
      <c r="CC266" s="68" t="n"/>
      <c r="CD266" s="68" t="n"/>
      <c r="CE266" s="68" t="n"/>
      <c r="CF266" s="68" t="n"/>
      <c r="CG266" s="68" t="n"/>
      <c r="CH266" s="68" t="n"/>
      <c r="CI266" s="68" t="n"/>
      <c r="CJ266" s="68" t="n"/>
      <c r="CK266" s="68" t="n"/>
      <c r="CL266" s="68" t="n"/>
      <c r="CM266" s="68" t="n"/>
      <c r="CN266" s="68" t="n"/>
      <c r="CO266" s="68" t="n"/>
      <c r="CP266" s="68" t="n"/>
      <c r="CQ266" s="68" t="n"/>
      <c r="CR266" s="68" t="n"/>
      <c r="CS266" s="68" t="n"/>
      <c r="CT266" s="68" t="n"/>
      <c r="CU266" s="68" t="n"/>
      <c r="CV266" s="68" t="n"/>
    </row>
    <row r="267" ht="31.5" customFormat="1" customHeight="1" s="69">
      <c r="A267" s="56" t="n">
        <v>2021</v>
      </c>
      <c r="B267" s="57" t="n">
        <v>2</v>
      </c>
      <c r="C267" s="454" t="n"/>
      <c r="D267" s="57" t="n"/>
      <c r="E267" s="57" t="n"/>
      <c r="F267" s="58" t="n"/>
      <c r="G267" s="59" t="n"/>
      <c r="H267" s="59" t="n"/>
      <c r="I267" s="59" t="n"/>
      <c r="J267" s="59" t="n"/>
      <c r="K267" s="153" t="n"/>
      <c r="L267" s="154" t="n"/>
      <c r="M267" s="155" t="n"/>
      <c r="N267" s="94" t="n"/>
      <c r="O267" s="94" t="n"/>
      <c r="P267" s="94" t="n"/>
      <c r="Q267" s="94" t="n"/>
      <c r="R267" s="94" t="n"/>
      <c r="S267" s="60" t="n"/>
      <c r="T267" s="60" t="n"/>
      <c r="U267" s="94" t="n"/>
      <c r="V267" s="94" t="n"/>
      <c r="W267" s="94" t="n"/>
      <c r="X267" s="94" t="n"/>
      <c r="Y267" s="94" t="n"/>
      <c r="Z267" s="60" t="n"/>
      <c r="AA267" s="60" t="n"/>
      <c r="AB267" s="94" t="n"/>
      <c r="AC267" s="94" t="n"/>
      <c r="AD267" s="94" t="n"/>
      <c r="AE267" s="94" t="n"/>
      <c r="AF267" s="94" t="n"/>
      <c r="AG267" s="60" t="n"/>
      <c r="AH267" s="60" t="n"/>
      <c r="AI267" s="61" t="n"/>
      <c r="AJ267" s="62" t="n"/>
      <c r="AK267" s="63" t="n"/>
      <c r="AL267" s="60" t="n"/>
      <c r="AM267" s="60" t="n"/>
      <c r="AN267" s="64" t="n"/>
      <c r="AO267" s="64" t="n"/>
      <c r="AP267" s="64" t="n"/>
      <c r="AQ267" s="64" t="n"/>
      <c r="AR267" s="64" t="n"/>
      <c r="AS267" s="64" t="n"/>
      <c r="AT267" s="64" t="n"/>
      <c r="AU267" s="64" t="n"/>
      <c r="AV267" s="64" t="n"/>
      <c r="AW267" s="65" t="n"/>
      <c r="AX267" s="66" t="n"/>
      <c r="AY267" s="455" t="n"/>
      <c r="AZ267" s="67" t="n"/>
      <c r="BA267" s="66" t="n">
        <v>1</v>
      </c>
      <c r="BB267" s="66" t="n">
        <v>0.1</v>
      </c>
      <c r="BC267" s="66" t="n">
        <v>12.5</v>
      </c>
      <c r="BD267" s="66" t="n">
        <v>0.8</v>
      </c>
      <c r="BE267" s="66" t="n">
        <v>148.1</v>
      </c>
      <c r="BF267" s="24" t="inlineStr">
        <is>
          <t>ميلو</t>
        </is>
      </c>
      <c r="BG267" s="68" t="inlineStr">
        <is>
          <t>ميلو</t>
        </is>
      </c>
      <c r="BH267" s="68" t="n"/>
      <c r="BI267" s="68" t="n"/>
      <c r="BJ267" s="68" t="n"/>
      <c r="BK267" s="68" t="n"/>
      <c r="BL267" s="68" t="n"/>
      <c r="BM267" s="68" t="n"/>
      <c r="BN267" s="68" t="n"/>
      <c r="BO267" s="68" t="n"/>
      <c r="BP267" s="68" t="n"/>
      <c r="BQ267" s="68" t="n"/>
      <c r="BR267" s="68" t="n"/>
      <c r="BS267" s="68" t="n"/>
      <c r="BT267" s="68" t="n"/>
      <c r="BU267" s="68" t="n"/>
      <c r="BV267" s="68" t="n"/>
      <c r="BW267" s="68" t="n"/>
      <c r="BX267" s="68" t="n"/>
      <c r="BY267" s="68" t="n"/>
      <c r="BZ267" s="68" t="n"/>
      <c r="CA267" s="68" t="n"/>
      <c r="CB267" s="68" t="n"/>
      <c r="CC267" s="68" t="n"/>
      <c r="CD267" s="68" t="n"/>
      <c r="CE267" s="68" t="n"/>
      <c r="CF267" s="68" t="n"/>
      <c r="CG267" s="68" t="n"/>
      <c r="CH267" s="68" t="n"/>
      <c r="CI267" s="68" t="n"/>
      <c r="CJ267" s="68" t="n"/>
      <c r="CK267" s="68" t="n"/>
      <c r="CL267" s="68" t="n"/>
      <c r="CM267" s="68" t="n"/>
      <c r="CN267" s="68" t="n"/>
      <c r="CO267" s="68" t="n"/>
      <c r="CP267" s="68" t="n"/>
      <c r="CQ267" s="68" t="n"/>
      <c r="CR267" s="68" t="n"/>
      <c r="CS267" s="68" t="n"/>
      <c r="CT267" s="68" t="n"/>
      <c r="CU267" s="68" t="n"/>
      <c r="CV267" s="68" t="n"/>
    </row>
    <row r="268" ht="31.5" customFormat="1" customHeight="1" s="69">
      <c r="A268" s="56" t="n">
        <v>2021</v>
      </c>
      <c r="B268" s="57" t="n">
        <v>2</v>
      </c>
      <c r="C268" s="454" t="n"/>
      <c r="D268" s="57" t="n"/>
      <c r="E268" s="57" t="n"/>
      <c r="F268" s="58" t="n"/>
      <c r="G268" s="59" t="n"/>
      <c r="H268" s="59" t="n"/>
      <c r="I268" s="59" t="n"/>
      <c r="J268" s="59" t="n"/>
      <c r="K268" s="153" t="n"/>
      <c r="L268" s="154" t="n"/>
      <c r="M268" s="155" t="n"/>
      <c r="N268" s="94" t="n"/>
      <c r="O268" s="94" t="n"/>
      <c r="P268" s="94" t="n"/>
      <c r="Q268" s="94" t="n"/>
      <c r="R268" s="94" t="n"/>
      <c r="S268" s="60" t="n"/>
      <c r="T268" s="60" t="n"/>
      <c r="U268" s="94" t="n"/>
      <c r="V268" s="94" t="n"/>
      <c r="W268" s="94" t="n"/>
      <c r="X268" s="94" t="n"/>
      <c r="Y268" s="94" t="n"/>
      <c r="Z268" s="60" t="n"/>
      <c r="AA268" s="60" t="n"/>
      <c r="AB268" s="94" t="n"/>
      <c r="AC268" s="94" t="n"/>
      <c r="AD268" s="94" t="n"/>
      <c r="AE268" s="94" t="n"/>
      <c r="AF268" s="94" t="n"/>
      <c r="AG268" s="60" t="n"/>
      <c r="AH268" s="60" t="n"/>
      <c r="AI268" s="61" t="n"/>
      <c r="AJ268" s="62" t="n"/>
      <c r="AK268" s="63" t="n"/>
      <c r="AL268" s="60" t="n"/>
      <c r="AM268" s="60" t="n"/>
      <c r="AN268" s="64" t="n"/>
      <c r="AO268" s="64" t="n"/>
      <c r="AP268" s="64" t="n"/>
      <c r="AQ268" s="64" t="n"/>
      <c r="AR268" s="64" t="n"/>
      <c r="AS268" s="64" t="n"/>
      <c r="AT268" s="64" t="n"/>
      <c r="AU268" s="64" t="n"/>
      <c r="AV268" s="64" t="n"/>
      <c r="AW268" s="65" t="n"/>
      <c r="AX268" s="66" t="n"/>
      <c r="AY268" s="455" t="n"/>
      <c r="AZ268" s="67" t="n"/>
      <c r="BA268" s="66" t="n">
        <v>1</v>
      </c>
      <c r="BB268" s="66" t="n">
        <v>0.2</v>
      </c>
      <c r="BC268" s="66" t="n">
        <v>27.5</v>
      </c>
      <c r="BD268" s="66" t="n">
        <v>0.4</v>
      </c>
      <c r="BE268" s="66" t="n">
        <v>69.8</v>
      </c>
      <c r="BF268" s="24" t="inlineStr">
        <is>
          <t>ميلو</t>
        </is>
      </c>
      <c r="BG268" s="68" t="inlineStr">
        <is>
          <t>ميلو</t>
        </is>
      </c>
      <c r="BH268" s="68" t="n"/>
      <c r="BI268" s="68" t="n"/>
      <c r="BJ268" s="68" t="n"/>
      <c r="BK268" s="68" t="n"/>
      <c r="BL268" s="68" t="n"/>
      <c r="BM268" s="68" t="n"/>
      <c r="BN268" s="68" t="n"/>
      <c r="BO268" s="68" t="n"/>
      <c r="BP268" s="68" t="n"/>
      <c r="BQ268" s="68" t="n"/>
      <c r="BR268" s="68" t="n"/>
      <c r="BS268" s="68" t="n"/>
      <c r="BT268" s="68" t="n"/>
      <c r="BU268" s="68" t="n"/>
      <c r="BV268" s="68" t="n"/>
      <c r="BW268" s="68" t="n"/>
      <c r="BX268" s="68" t="n"/>
      <c r="BY268" s="68" t="n"/>
      <c r="BZ268" s="68" t="n"/>
      <c r="CA268" s="68" t="n"/>
      <c r="CB268" s="68" t="n"/>
      <c r="CC268" s="68" t="n"/>
      <c r="CD268" s="68" t="n"/>
      <c r="CE268" s="68" t="n"/>
      <c r="CF268" s="68" t="n"/>
      <c r="CG268" s="68" t="n"/>
      <c r="CH268" s="68" t="n"/>
      <c r="CI268" s="68" t="n"/>
      <c r="CJ268" s="68" t="n"/>
      <c r="CK268" s="68" t="n"/>
      <c r="CL268" s="68" t="n"/>
      <c r="CM268" s="68" t="n"/>
      <c r="CN268" s="68" t="n"/>
      <c r="CO268" s="68" t="n"/>
      <c r="CP268" s="68" t="n"/>
      <c r="CQ268" s="68" t="n"/>
      <c r="CR268" s="68" t="n"/>
      <c r="CS268" s="68" t="n"/>
      <c r="CT268" s="68" t="n"/>
      <c r="CU268" s="68" t="n"/>
      <c r="CV268" s="68" t="n"/>
    </row>
    <row r="269" ht="31.5" customFormat="1" customHeight="1" s="69">
      <c r="A269" s="56" t="n">
        <v>2021</v>
      </c>
      <c r="B269" s="57" t="n">
        <v>2</v>
      </c>
      <c r="C269" s="454" t="n"/>
      <c r="D269" s="57" t="n"/>
      <c r="E269" s="57" t="n"/>
      <c r="F269" s="58" t="n"/>
      <c r="G269" s="59" t="n"/>
      <c r="H269" s="59" t="n"/>
      <c r="I269" s="59" t="n"/>
      <c r="J269" s="59" t="n"/>
      <c r="K269" s="153" t="n"/>
      <c r="L269" s="154" t="n"/>
      <c r="M269" s="155" t="n"/>
      <c r="N269" s="94" t="n"/>
      <c r="O269" s="94" t="n"/>
      <c r="P269" s="94" t="n"/>
      <c r="Q269" s="94" t="n"/>
      <c r="R269" s="94" t="n"/>
      <c r="S269" s="60" t="n"/>
      <c r="T269" s="60" t="n"/>
      <c r="U269" s="94" t="n"/>
      <c r="V269" s="94" t="n"/>
      <c r="W269" s="94" t="n"/>
      <c r="X269" s="94" t="n"/>
      <c r="Y269" s="94" t="n"/>
      <c r="Z269" s="60" t="n"/>
      <c r="AA269" s="60" t="n"/>
      <c r="AB269" s="94" t="n"/>
      <c r="AC269" s="94" t="n"/>
      <c r="AD269" s="94" t="n"/>
      <c r="AE269" s="94" t="n"/>
      <c r="AF269" s="94" t="n"/>
      <c r="AG269" s="60" t="n"/>
      <c r="AH269" s="60" t="n"/>
      <c r="AI269" s="61" t="n"/>
      <c r="AJ269" s="62" t="n"/>
      <c r="AK269" s="63" t="n"/>
      <c r="AL269" s="60" t="n"/>
      <c r="AM269" s="60" t="n"/>
      <c r="AN269" s="64" t="n"/>
      <c r="AO269" s="64" t="n"/>
      <c r="AP269" s="64" t="n"/>
      <c r="AQ269" s="64" t="n"/>
      <c r="AR269" s="64" t="n"/>
      <c r="AS269" s="64" t="n"/>
      <c r="AT269" s="64" t="n"/>
      <c r="AU269" s="64" t="n"/>
      <c r="AV269" s="64" t="n"/>
      <c r="AW269" s="65" t="n"/>
      <c r="AX269" s="66" t="n"/>
      <c r="AY269" s="455" t="n"/>
      <c r="AZ269" s="67" t="n"/>
      <c r="BA269" s="66" t="n"/>
      <c r="BB269" s="66" t="n">
        <v>0</v>
      </c>
      <c r="BC269" s="66" t="n">
        <v>0</v>
      </c>
      <c r="BD269" s="66" t="n">
        <v>1.4</v>
      </c>
      <c r="BE269" s="66" t="n">
        <v>1.4</v>
      </c>
      <c r="BF269" s="24" t="inlineStr">
        <is>
          <t>LG</t>
        </is>
      </c>
      <c r="BG269" s="68" t="inlineStr">
        <is>
          <t>HE</t>
        </is>
      </c>
      <c r="BH269" s="68" t="inlineStr">
        <is>
          <t>AGG76599801</t>
        </is>
      </c>
      <c r="BI269" s="68" t="inlineStr">
        <is>
          <t>mmf</t>
        </is>
      </c>
      <c r="BJ269" s="68" t="n"/>
      <c r="BK269" s="68" t="n"/>
      <c r="BL269" s="68" t="n"/>
      <c r="BM269" s="68" t="n"/>
      <c r="BN269" s="68" t="n"/>
      <c r="BO269" s="68" t="n"/>
      <c r="BP269" s="68" t="n"/>
      <c r="BQ269" s="68" t="n"/>
      <c r="BR269" s="68" t="n"/>
      <c r="BS269" s="68" t="n"/>
      <c r="BT269" s="68" t="n"/>
      <c r="BU269" s="68" t="n"/>
      <c r="BV269" s="68" t="n"/>
      <c r="BW269" s="68" t="n"/>
      <c r="BX269" s="68" t="n"/>
      <c r="BY269" s="68" t="n"/>
      <c r="BZ269" s="68" t="n"/>
      <c r="CA269" s="68" t="n"/>
      <c r="CB269" s="68" t="n"/>
      <c r="CC269" s="68" t="n"/>
      <c r="CD269" s="68" t="n"/>
      <c r="CE269" s="68" t="n"/>
      <c r="CF269" s="68" t="n"/>
      <c r="CG269" s="68" t="n"/>
      <c r="CH269" s="68" t="n"/>
      <c r="CI269" s="68" t="n"/>
      <c r="CJ269" s="68" t="n"/>
      <c r="CK269" s="68" t="n"/>
      <c r="CL269" s="68" t="n"/>
      <c r="CM269" s="68" t="n"/>
      <c r="CN269" s="68" t="n"/>
      <c r="CO269" s="68" t="n"/>
      <c r="CP269" s="68" t="n"/>
      <c r="CQ269" s="68" t="n"/>
      <c r="CR269" s="68" t="n"/>
      <c r="CS269" s="68" t="n"/>
      <c r="CT269" s="68" t="n"/>
      <c r="CU269" s="68" t="n"/>
      <c r="CV269" s="68" t="n"/>
    </row>
    <row r="270" ht="31.5" customFormat="1" customHeight="1" s="69">
      <c r="A270" s="56" t="n">
        <v>2021</v>
      </c>
      <c r="B270" s="57" t="n">
        <v>2</v>
      </c>
      <c r="C270" s="454" t="n"/>
      <c r="D270" s="57" t="n"/>
      <c r="E270" s="57" t="n"/>
      <c r="F270" s="58" t="n"/>
      <c r="G270" s="59" t="n"/>
      <c r="H270" s="59" t="n"/>
      <c r="I270" s="59" t="n"/>
      <c r="J270" s="59" t="n"/>
      <c r="K270" s="153" t="n"/>
      <c r="L270" s="154" t="n"/>
      <c r="M270" s="155" t="n"/>
      <c r="N270" s="94" t="n"/>
      <c r="O270" s="94" t="n"/>
      <c r="P270" s="94" t="n"/>
      <c r="Q270" s="94" t="n"/>
      <c r="R270" s="94" t="n"/>
      <c r="S270" s="60" t="n"/>
      <c r="T270" s="60" t="n"/>
      <c r="U270" s="94" t="n"/>
      <c r="V270" s="94" t="n"/>
      <c r="W270" s="94" t="n"/>
      <c r="X270" s="94" t="n"/>
      <c r="Y270" s="94" t="n"/>
      <c r="Z270" s="60" t="n"/>
      <c r="AA270" s="60" t="n"/>
      <c r="AB270" s="94" t="n"/>
      <c r="AC270" s="94" t="n"/>
      <c r="AD270" s="94" t="n"/>
      <c r="AE270" s="94" t="n"/>
      <c r="AF270" s="94" t="n"/>
      <c r="AG270" s="60" t="n"/>
      <c r="AH270" s="60" t="n"/>
      <c r="AI270" s="61" t="n"/>
      <c r="AJ270" s="62" t="n"/>
      <c r="AK270" s="63" t="n"/>
      <c r="AL270" s="60" t="n"/>
      <c r="AM270" s="60" t="n"/>
      <c r="AN270" s="64" t="n"/>
      <c r="AO270" s="64" t="n"/>
      <c r="AP270" s="64" t="n"/>
      <c r="AQ270" s="64" t="n"/>
      <c r="AR270" s="64" t="n"/>
      <c r="AS270" s="64" t="n"/>
      <c r="AT270" s="64" t="n"/>
      <c r="AU270" s="64" t="n"/>
      <c r="AV270" s="64" t="n"/>
      <c r="AW270" s="65" t="n"/>
      <c r="AX270" s="66" t="n"/>
      <c r="AY270" s="455" t="n"/>
      <c r="AZ270" s="67" t="n"/>
      <c r="BA270" s="66" t="n"/>
      <c r="BB270" s="66" t="n"/>
      <c r="BC270" s="66" t="n"/>
      <c r="BD270" s="66" t="n"/>
      <c r="BE270" s="66" t="n"/>
      <c r="BF270" s="24" t="inlineStr">
        <is>
          <t>توشيبا</t>
        </is>
      </c>
      <c r="BG270" s="68" t="inlineStr">
        <is>
          <t>توشيبا للاجهزة المرئية</t>
        </is>
      </c>
      <c r="BH270" s="68" t="n"/>
      <c r="BI270" s="68" t="n"/>
      <c r="BJ270" s="68" t="n"/>
      <c r="BK270" s="68" t="n"/>
      <c r="BL270" s="68" t="n"/>
      <c r="BM270" s="68" t="n"/>
      <c r="BN270" s="68" t="n"/>
      <c r="BO270" s="68" t="n"/>
      <c r="BP270" s="68" t="n"/>
      <c r="BQ270" s="68" t="n"/>
      <c r="BR270" s="68" t="n"/>
      <c r="BS270" s="68" t="n"/>
      <c r="BT270" s="68" t="n"/>
      <c r="BU270" s="68" t="n"/>
      <c r="BV270" s="68" t="n"/>
      <c r="BW270" s="68" t="n"/>
      <c r="BX270" s="68" t="n"/>
      <c r="BY270" s="68" t="n"/>
      <c r="BZ270" s="68" t="n"/>
      <c r="CA270" s="68" t="n"/>
      <c r="CB270" s="68" t="n"/>
      <c r="CC270" s="68" t="n"/>
      <c r="CD270" s="68" t="n"/>
      <c r="CE270" s="68" t="n"/>
      <c r="CF270" s="68" t="n"/>
      <c r="CG270" s="68" t="n"/>
      <c r="CH270" s="68" t="n"/>
      <c r="CI270" s="68" t="n"/>
      <c r="CJ270" s="68" t="n"/>
      <c r="CK270" s="68" t="n"/>
      <c r="CL270" s="68" t="n"/>
      <c r="CM270" s="68" t="n"/>
      <c r="CN270" s="68" t="n"/>
      <c r="CO270" s="68" t="n"/>
      <c r="CP270" s="68" t="n"/>
      <c r="CQ270" s="68" t="n"/>
      <c r="CR270" s="68" t="n"/>
      <c r="CS270" s="68" t="n"/>
      <c r="CT270" s="68" t="n"/>
      <c r="CU270" s="68" t="n"/>
      <c r="CV270" s="68" t="n"/>
    </row>
    <row r="271" ht="31.5" customFormat="1" customHeight="1" s="69">
      <c r="A271" s="56" t="n">
        <v>2021</v>
      </c>
      <c r="B271" s="57" t="n">
        <v>2</v>
      </c>
      <c r="C271" s="454" t="n"/>
      <c r="D271" s="57" t="n"/>
      <c r="E271" s="57" t="n"/>
      <c r="F271" s="58" t="n"/>
      <c r="G271" s="59" t="n"/>
      <c r="H271" s="59" t="n"/>
      <c r="I271" s="59" t="n"/>
      <c r="J271" s="59" t="n"/>
      <c r="K271" s="153" t="n"/>
      <c r="L271" s="154" t="n"/>
      <c r="M271" s="155" t="n"/>
      <c r="N271" s="94" t="n"/>
      <c r="O271" s="94" t="n"/>
      <c r="P271" s="94" t="n"/>
      <c r="Q271" s="94" t="n"/>
      <c r="R271" s="94" t="n"/>
      <c r="S271" s="60" t="n"/>
      <c r="T271" s="60" t="n"/>
      <c r="U271" s="94" t="n"/>
      <c r="V271" s="94" t="n"/>
      <c r="W271" s="94" t="n"/>
      <c r="X271" s="94" t="n"/>
      <c r="Y271" s="94" t="n"/>
      <c r="Z271" s="60" t="n"/>
      <c r="AA271" s="60" t="n"/>
      <c r="AB271" s="94" t="n"/>
      <c r="AC271" s="94" t="n"/>
      <c r="AD271" s="94" t="n"/>
      <c r="AE271" s="94" t="n"/>
      <c r="AF271" s="94" t="n"/>
      <c r="AG271" s="60" t="n"/>
      <c r="AH271" s="60" t="n"/>
      <c r="AI271" s="61" t="n"/>
      <c r="AJ271" s="62" t="n"/>
      <c r="AK271" s="63" t="n"/>
      <c r="AL271" s="60" t="n"/>
      <c r="AM271" s="60" t="n"/>
      <c r="AN271" s="64" t="n"/>
      <c r="AO271" s="64" t="n"/>
      <c r="AP271" s="64" t="n"/>
      <c r="AQ271" s="64" t="n"/>
      <c r="AR271" s="64" t="n"/>
      <c r="AS271" s="64" t="n"/>
      <c r="AT271" s="64" t="n"/>
      <c r="AU271" s="64" t="n"/>
      <c r="AV271" s="64" t="n"/>
      <c r="AW271" s="65" t="n"/>
      <c r="AX271" s="66" t="n"/>
      <c r="AY271" s="455" t="n"/>
      <c r="AZ271" s="67" t="n"/>
      <c r="BA271" s="66" t="n"/>
      <c r="BB271" s="66" t="n"/>
      <c r="BC271" s="66" t="n"/>
      <c r="BD271" s="66" t="n"/>
      <c r="BE271" s="66" t="n"/>
      <c r="BF271" s="24" t="inlineStr">
        <is>
          <t>توشيبا</t>
        </is>
      </c>
      <c r="BG271" s="68" t="inlineStr">
        <is>
          <t>توشيبا للاجهزة المرئية</t>
        </is>
      </c>
      <c r="BH271" s="68" t="n"/>
      <c r="BI271" s="68" t="n"/>
      <c r="BJ271" s="68" t="n"/>
      <c r="BK271" s="68" t="n"/>
      <c r="BL271" s="68" t="n"/>
      <c r="BM271" s="68" t="n"/>
      <c r="BN271" s="68" t="n"/>
      <c r="BO271" s="68" t="n"/>
      <c r="BP271" s="68" t="n"/>
      <c r="BQ271" s="68" t="n"/>
      <c r="BR271" s="68" t="n"/>
      <c r="BS271" s="68" t="n"/>
      <c r="BT271" s="68" t="n"/>
      <c r="BU271" s="68" t="n"/>
      <c r="BV271" s="68" t="n"/>
      <c r="BW271" s="68" t="n"/>
      <c r="BX271" s="68" t="n"/>
      <c r="BY271" s="68" t="n"/>
      <c r="BZ271" s="68" t="n"/>
      <c r="CA271" s="68" t="n"/>
      <c r="CB271" s="68" t="n"/>
      <c r="CC271" s="68" t="n"/>
      <c r="CD271" s="68" t="n"/>
      <c r="CE271" s="68" t="n"/>
      <c r="CF271" s="68" t="n"/>
      <c r="CG271" s="68" t="n"/>
      <c r="CH271" s="68" t="n"/>
      <c r="CI271" s="68" t="n"/>
      <c r="CJ271" s="68" t="n"/>
      <c r="CK271" s="68" t="n"/>
      <c r="CL271" s="68" t="n"/>
      <c r="CM271" s="68" t="n"/>
      <c r="CN271" s="68" t="n"/>
      <c r="CO271" s="68" t="n"/>
      <c r="CP271" s="68" t="n"/>
      <c r="CQ271" s="68" t="n"/>
      <c r="CR271" s="68" t="n"/>
      <c r="CS271" s="68" t="n"/>
      <c r="CT271" s="68" t="n"/>
      <c r="CU271" s="68" t="n"/>
      <c r="CV271" s="68" t="n"/>
    </row>
    <row r="272" ht="31.5" customFormat="1" customHeight="1" s="69">
      <c r="A272" s="56" t="n">
        <v>2021</v>
      </c>
      <c r="B272" s="57" t="n">
        <v>2</v>
      </c>
      <c r="C272" s="454" t="n"/>
      <c r="D272" s="57" t="n"/>
      <c r="E272" s="57" t="n"/>
      <c r="F272" s="58" t="n"/>
      <c r="G272" s="59" t="n"/>
      <c r="H272" s="59" t="n"/>
      <c r="I272" s="59" t="n"/>
      <c r="J272" s="59" t="n"/>
      <c r="K272" s="153" t="n"/>
      <c r="L272" s="154" t="n"/>
      <c r="M272" s="155" t="n"/>
      <c r="N272" s="94" t="n"/>
      <c r="O272" s="94" t="n"/>
      <c r="P272" s="94" t="n"/>
      <c r="Q272" s="94" t="n"/>
      <c r="R272" s="94" t="n"/>
      <c r="S272" s="60" t="n"/>
      <c r="T272" s="60" t="n"/>
      <c r="U272" s="94" t="n"/>
      <c r="V272" s="94" t="n"/>
      <c r="W272" s="94" t="n"/>
      <c r="X272" s="94" t="n"/>
      <c r="Y272" s="94" t="n"/>
      <c r="Z272" s="60" t="n"/>
      <c r="AA272" s="60" t="n"/>
      <c r="AB272" s="94" t="n"/>
      <c r="AC272" s="94" t="n"/>
      <c r="AD272" s="94" t="n"/>
      <c r="AE272" s="94" t="n"/>
      <c r="AF272" s="94" t="n"/>
      <c r="AG272" s="60" t="n"/>
      <c r="AH272" s="60" t="n"/>
      <c r="AI272" s="61" t="n"/>
      <c r="AJ272" s="62" t="n"/>
      <c r="AK272" s="63" t="n"/>
      <c r="AL272" s="60" t="n"/>
      <c r="AM272" s="60" t="n"/>
      <c r="AN272" s="64" t="n"/>
      <c r="AO272" s="64" t="n"/>
      <c r="AP272" s="64" t="n"/>
      <c r="AQ272" s="64" t="n"/>
      <c r="AR272" s="64" t="n"/>
      <c r="AS272" s="64" t="n"/>
      <c r="AT272" s="64" t="n"/>
      <c r="AU272" s="64" t="n"/>
      <c r="AV272" s="64" t="n"/>
      <c r="AW272" s="65" t="n"/>
      <c r="AX272" s="66" t="n"/>
      <c r="AY272" s="455" t="n"/>
      <c r="AZ272" s="67" t="n"/>
      <c r="BA272" s="66" t="n"/>
      <c r="BB272" s="66" t="n"/>
      <c r="BC272" s="66" t="n"/>
      <c r="BD272" s="66" t="n"/>
      <c r="BE272" s="66" t="n"/>
      <c r="BF272" s="24" t="inlineStr">
        <is>
          <t>توشيبا</t>
        </is>
      </c>
      <c r="BG272" s="68" t="inlineStr">
        <is>
          <t>توشيبا للاجهزة المرئية</t>
        </is>
      </c>
      <c r="BH272" s="68" t="n"/>
      <c r="BI272" s="68" t="n"/>
      <c r="BJ272" s="68" t="n"/>
      <c r="BK272" s="68" t="n"/>
      <c r="BL272" s="68" t="n"/>
      <c r="BM272" s="68" t="n"/>
      <c r="BN272" s="68" t="n"/>
      <c r="BO272" s="68" t="n"/>
      <c r="BP272" s="68" t="n"/>
      <c r="BQ272" s="68" t="n"/>
      <c r="BR272" s="68" t="n"/>
      <c r="BS272" s="68" t="n"/>
      <c r="BT272" s="68" t="n"/>
      <c r="BU272" s="68" t="n"/>
      <c r="BV272" s="68" t="n"/>
      <c r="BW272" s="68" t="n"/>
      <c r="BX272" s="68" t="n"/>
      <c r="BY272" s="68" t="n"/>
      <c r="BZ272" s="68" t="n"/>
      <c r="CA272" s="68" t="n"/>
      <c r="CB272" s="68" t="n"/>
      <c r="CC272" s="68" t="n"/>
      <c r="CD272" s="68" t="n"/>
      <c r="CE272" s="68" t="n"/>
      <c r="CF272" s="68" t="n"/>
      <c r="CG272" s="68" t="n"/>
      <c r="CH272" s="68" t="n"/>
      <c r="CI272" s="68" t="n"/>
      <c r="CJ272" s="68" t="n"/>
      <c r="CK272" s="68" t="n"/>
      <c r="CL272" s="68" t="n"/>
      <c r="CM272" s="68" t="n"/>
      <c r="CN272" s="68" t="n"/>
      <c r="CO272" s="68" t="n"/>
      <c r="CP272" s="68" t="n"/>
      <c r="CQ272" s="68" t="n"/>
      <c r="CR272" s="68" t="n"/>
      <c r="CS272" s="68" t="n"/>
      <c r="CT272" s="68" t="n"/>
      <c r="CU272" s="68" t="n"/>
      <c r="CV272" s="68" t="n"/>
    </row>
    <row r="273" ht="31.5" customFormat="1" customHeight="1" s="69">
      <c r="A273" s="56" t="n">
        <v>2021</v>
      </c>
      <c r="B273" s="57" t="n">
        <v>2</v>
      </c>
      <c r="C273" s="454" t="n"/>
      <c r="D273" s="57" t="n"/>
      <c r="E273" s="57" t="n"/>
      <c r="F273" s="58" t="n"/>
      <c r="G273" s="59" t="n"/>
      <c r="H273" s="59" t="n"/>
      <c r="I273" s="59" t="n"/>
      <c r="J273" s="59" t="n"/>
      <c r="K273" s="153" t="n"/>
      <c r="L273" s="154" t="n"/>
      <c r="M273" s="155" t="n"/>
      <c r="N273" s="94" t="n"/>
      <c r="O273" s="94" t="n"/>
      <c r="P273" s="94" t="n"/>
      <c r="Q273" s="94" t="n"/>
      <c r="R273" s="94" t="n"/>
      <c r="S273" s="60" t="n"/>
      <c r="T273" s="60" t="n"/>
      <c r="U273" s="94" t="n"/>
      <c r="V273" s="94" t="n"/>
      <c r="W273" s="94" t="n"/>
      <c r="X273" s="94" t="n"/>
      <c r="Y273" s="94" t="n"/>
      <c r="Z273" s="60" t="n"/>
      <c r="AA273" s="60" t="n"/>
      <c r="AB273" s="94" t="n"/>
      <c r="AC273" s="94" t="n"/>
      <c r="AD273" s="94" t="n"/>
      <c r="AE273" s="94" t="n"/>
      <c r="AF273" s="94" t="n"/>
      <c r="AG273" s="60" t="n"/>
      <c r="AH273" s="60" t="n"/>
      <c r="AI273" s="61" t="n"/>
      <c r="AJ273" s="62" t="n"/>
      <c r="AK273" s="63" t="n"/>
      <c r="AL273" s="60" t="n"/>
      <c r="AM273" s="60" t="n"/>
      <c r="AN273" s="64" t="n"/>
      <c r="AO273" s="64" t="n"/>
      <c r="AP273" s="64" t="n"/>
      <c r="AQ273" s="64" t="n"/>
      <c r="AR273" s="64" t="n"/>
      <c r="AS273" s="64" t="n"/>
      <c r="AT273" s="64" t="n"/>
      <c r="AU273" s="64" t="n"/>
      <c r="AV273" s="64" t="n"/>
      <c r="AW273" s="65" t="n"/>
      <c r="AX273" s="66" t="n"/>
      <c r="AY273" s="455" t="n"/>
      <c r="AZ273" s="67" t="n"/>
      <c r="BA273" s="66" t="n">
        <v>1</v>
      </c>
      <c r="BB273" s="66" t="n">
        <v>0</v>
      </c>
      <c r="BC273" s="66" t="n">
        <v>6.2</v>
      </c>
      <c r="BD273" s="66" t="n">
        <v>2.2</v>
      </c>
      <c r="BE273" s="66" t="n">
        <v>431.5</v>
      </c>
      <c r="BF273" s="24" t="inlineStr">
        <is>
          <t>الكترولوكس</t>
        </is>
      </c>
      <c r="BG273" s="68" t="inlineStr">
        <is>
          <t>القاهرة للصناعات المغذية سخانات</t>
        </is>
      </c>
      <c r="BH273" s="68" t="n"/>
      <c r="BI273" s="68" t="n"/>
      <c r="BJ273" s="68" t="n"/>
      <c r="BK273" s="68" t="n"/>
      <c r="BL273" s="68" t="n"/>
      <c r="BM273" s="68" t="n"/>
      <c r="BN273" s="68" t="n"/>
      <c r="BO273" s="68" t="n"/>
      <c r="BP273" s="68" t="n"/>
      <c r="BQ273" s="68" t="n"/>
      <c r="BR273" s="68" t="n"/>
      <c r="BS273" s="68" t="n"/>
      <c r="BT273" s="68" t="n"/>
      <c r="BU273" s="68" t="n"/>
      <c r="BV273" s="68" t="n"/>
      <c r="BW273" s="68" t="n"/>
      <c r="BX273" s="68" t="n"/>
      <c r="BY273" s="68" t="n"/>
      <c r="BZ273" s="68" t="n"/>
      <c r="CA273" s="68" t="n"/>
      <c r="CB273" s="68" t="n"/>
      <c r="CC273" s="68" t="n"/>
      <c r="CD273" s="68" t="n"/>
      <c r="CE273" s="68" t="n"/>
      <c r="CF273" s="68" t="n"/>
      <c r="CG273" s="68" t="n"/>
      <c r="CH273" s="68" t="n"/>
      <c r="CI273" s="68" t="n"/>
      <c r="CJ273" s="68" t="n"/>
      <c r="CK273" s="68" t="n"/>
      <c r="CL273" s="68" t="n"/>
      <c r="CM273" s="68" t="n"/>
      <c r="CN273" s="68" t="n"/>
      <c r="CO273" s="68" t="n"/>
      <c r="CP273" s="68" t="n"/>
      <c r="CQ273" s="68" t="n"/>
      <c r="CR273" s="68" t="n"/>
      <c r="CS273" s="68" t="n"/>
      <c r="CT273" s="68" t="n"/>
      <c r="CU273" s="68" t="n"/>
      <c r="CV273" s="68" t="n"/>
    </row>
    <row r="274" ht="31.5" customFormat="1" customHeight="1" s="69">
      <c r="A274" s="56" t="n">
        <v>2021</v>
      </c>
      <c r="B274" s="57" t="n">
        <v>2</v>
      </c>
      <c r="C274" s="454" t="n"/>
      <c r="D274" s="57" t="n"/>
      <c r="E274" s="57" t="n"/>
      <c r="F274" s="58" t="n"/>
      <c r="G274" s="59" t="n"/>
      <c r="H274" s="59" t="n"/>
      <c r="I274" s="59" t="n"/>
      <c r="J274" s="59" t="n"/>
      <c r="K274" s="153" t="n"/>
      <c r="L274" s="154" t="n"/>
      <c r="M274" s="155" t="n"/>
      <c r="N274" s="94" t="n"/>
      <c r="O274" s="94" t="n"/>
      <c r="P274" s="94" t="n"/>
      <c r="Q274" s="94" t="n"/>
      <c r="R274" s="94" t="n"/>
      <c r="S274" s="60" t="n"/>
      <c r="T274" s="60" t="n"/>
      <c r="U274" s="94" t="n"/>
      <c r="V274" s="94" t="n"/>
      <c r="W274" s="94" t="n"/>
      <c r="X274" s="94" t="n"/>
      <c r="Y274" s="94" t="n"/>
      <c r="Z274" s="60" t="n"/>
      <c r="AA274" s="60" t="n"/>
      <c r="AB274" s="94" t="n"/>
      <c r="AC274" s="94" t="n"/>
      <c r="AD274" s="94" t="n"/>
      <c r="AE274" s="94" t="n"/>
      <c r="AF274" s="94" t="n"/>
      <c r="AG274" s="60" t="n"/>
      <c r="AH274" s="60" t="n"/>
      <c r="AI274" s="61" t="n"/>
      <c r="AJ274" s="62" t="n"/>
      <c r="AK274" s="63" t="n"/>
      <c r="AL274" s="60" t="n"/>
      <c r="AM274" s="60" t="n"/>
      <c r="AN274" s="64" t="n"/>
      <c r="AO274" s="64" t="n"/>
      <c r="AP274" s="64" t="n"/>
      <c r="AQ274" s="64" t="n"/>
      <c r="AR274" s="64" t="n"/>
      <c r="AS274" s="64" t="n"/>
      <c r="AT274" s="64" t="n"/>
      <c r="AU274" s="64" t="n"/>
      <c r="AV274" s="64" t="n"/>
      <c r="AW274" s="65" t="n"/>
      <c r="AX274" s="66" t="n"/>
      <c r="AY274" s="455" t="n"/>
      <c r="AZ274" s="67" t="n"/>
      <c r="BA274" s="66" t="n"/>
      <c r="BB274" s="66" t="n"/>
      <c r="BC274" s="66" t="n"/>
      <c r="BD274" s="66" t="n"/>
      <c r="BE274" s="66" t="n"/>
      <c r="BF274" s="24" t="inlineStr">
        <is>
          <t>LG</t>
        </is>
      </c>
      <c r="BG274" s="68" t="inlineStr">
        <is>
          <t>HE</t>
        </is>
      </c>
      <c r="BH274" s="68" t="inlineStr">
        <is>
          <t>MFZ67207701</t>
        </is>
      </c>
      <c r="BI274" s="68" t="inlineStr">
        <is>
          <t>mma</t>
        </is>
      </c>
      <c r="BJ274" s="68" t="n"/>
      <c r="BK274" s="68" t="n"/>
      <c r="BL274" s="68" t="n"/>
      <c r="BM274" s="68" t="n"/>
      <c r="BN274" s="68" t="n"/>
      <c r="BO274" s="68" t="n"/>
      <c r="BP274" s="68" t="n"/>
      <c r="BQ274" s="68" t="n"/>
      <c r="BR274" s="68" t="n"/>
      <c r="BS274" s="68" t="n"/>
      <c r="BT274" s="68" t="n"/>
      <c r="BU274" s="68" t="n"/>
      <c r="BV274" s="68" t="n"/>
      <c r="BW274" s="68" t="n"/>
      <c r="BX274" s="68" t="n"/>
      <c r="BY274" s="68" t="n"/>
      <c r="BZ274" s="68" t="n"/>
      <c r="CA274" s="68" t="n"/>
      <c r="CB274" s="68" t="n"/>
      <c r="CC274" s="68" t="n"/>
      <c r="CD274" s="68" t="n"/>
      <c r="CE274" s="68" t="n"/>
      <c r="CF274" s="68" t="n"/>
      <c r="CG274" s="68" t="n"/>
      <c r="CH274" s="68" t="n"/>
      <c r="CI274" s="68" t="n"/>
      <c r="CJ274" s="68" t="n"/>
      <c r="CK274" s="68" t="n"/>
      <c r="CL274" s="68" t="n"/>
      <c r="CM274" s="68" t="n"/>
      <c r="CN274" s="68" t="n"/>
      <c r="CO274" s="68" t="n"/>
      <c r="CP274" s="68" t="n"/>
      <c r="CQ274" s="68" t="n"/>
      <c r="CR274" s="68" t="n"/>
      <c r="CS274" s="68" t="n"/>
      <c r="CT274" s="68" t="n"/>
      <c r="CU274" s="68" t="n"/>
      <c r="CV274" s="68" t="n"/>
    </row>
    <row r="275" ht="31.5" customFormat="1" customHeight="1" s="69">
      <c r="A275" s="56" t="n">
        <v>2021</v>
      </c>
      <c r="B275" s="57" t="n">
        <v>2</v>
      </c>
      <c r="C275" s="454" t="n"/>
      <c r="D275" s="57" t="n"/>
      <c r="E275" s="57" t="n"/>
      <c r="F275" s="58" t="n"/>
      <c r="G275" s="59" t="n"/>
      <c r="H275" s="59" t="n"/>
      <c r="I275" s="59" t="n"/>
      <c r="J275" s="59" t="n"/>
      <c r="K275" s="153" t="n"/>
      <c r="L275" s="154" t="n"/>
      <c r="M275" s="155" t="n"/>
      <c r="N275" s="94" t="n"/>
      <c r="O275" s="94" t="n"/>
      <c r="P275" s="94" t="n"/>
      <c r="Q275" s="94" t="n"/>
      <c r="R275" s="94" t="n"/>
      <c r="S275" s="60" t="n"/>
      <c r="T275" s="60" t="n"/>
      <c r="U275" s="94" t="n"/>
      <c r="V275" s="94" t="n"/>
      <c r="W275" s="94" t="n"/>
      <c r="X275" s="94" t="n"/>
      <c r="Y275" s="94" t="n"/>
      <c r="Z275" s="60" t="n"/>
      <c r="AA275" s="60" t="n"/>
      <c r="AB275" s="94" t="n"/>
      <c r="AC275" s="94" t="n"/>
      <c r="AD275" s="94" t="n"/>
      <c r="AE275" s="94" t="n"/>
      <c r="AF275" s="94" t="n"/>
      <c r="AG275" s="60" t="n"/>
      <c r="AH275" s="60" t="n"/>
      <c r="AI275" s="61" t="n"/>
      <c r="AJ275" s="62" t="n"/>
      <c r="AK275" s="63" t="n"/>
      <c r="AL275" s="60" t="n"/>
      <c r="AM275" s="60" t="n"/>
      <c r="AN275" s="64" t="n"/>
      <c r="AO275" s="64" t="n"/>
      <c r="AP275" s="64" t="n"/>
      <c r="AQ275" s="64" t="n"/>
      <c r="AR275" s="64" t="n"/>
      <c r="AS275" s="64" t="n"/>
      <c r="AT275" s="64" t="n"/>
      <c r="AU275" s="64" t="n"/>
      <c r="AV275" s="64" t="n"/>
      <c r="AW275" s="65" t="n"/>
      <c r="AX275" s="66" t="n"/>
      <c r="AY275" s="455" t="n"/>
      <c r="AZ275" s="67" t="n"/>
      <c r="BA275" s="66" t="n">
        <v>1</v>
      </c>
      <c r="BB275" s="66" t="n">
        <v>0</v>
      </c>
      <c r="BC275" s="66" t="n">
        <v>1.6</v>
      </c>
      <c r="BD275" s="66" t="n">
        <v>3.7</v>
      </c>
      <c r="BE275" s="66" t="n">
        <v>1318.8</v>
      </c>
      <c r="BF275" s="24" t="inlineStr">
        <is>
          <t>العربيه للصناعات الكهربائيه</t>
        </is>
      </c>
      <c r="BG275" s="68" t="inlineStr">
        <is>
          <t>العربيه للصناعات الكهربائيه</t>
        </is>
      </c>
      <c r="BH275" s="68" t="n"/>
      <c r="BI275" s="68" t="n"/>
      <c r="BJ275" s="68" t="n"/>
      <c r="BK275" s="68" t="n"/>
      <c r="BL275" s="68" t="n"/>
      <c r="BM275" s="68" t="n"/>
      <c r="BN275" s="68" t="n"/>
      <c r="BO275" s="68" t="n"/>
      <c r="BP275" s="68" t="n"/>
      <c r="BQ275" s="68" t="n"/>
      <c r="BR275" s="68" t="n"/>
      <c r="BS275" s="68" t="n"/>
      <c r="BT275" s="68" t="n"/>
      <c r="BU275" s="68" t="n"/>
      <c r="BV275" s="68" t="n"/>
      <c r="BW275" s="68" t="n"/>
      <c r="BX275" s="68" t="n"/>
      <c r="BY275" s="68" t="n"/>
      <c r="BZ275" s="68" t="n"/>
      <c r="CA275" s="68" t="n"/>
      <c r="CB275" s="68" t="n"/>
      <c r="CC275" s="68" t="n"/>
      <c r="CD275" s="68" t="n"/>
      <c r="CE275" s="68" t="n"/>
      <c r="CF275" s="68" t="n"/>
      <c r="CG275" s="68" t="n"/>
      <c r="CH275" s="68" t="n"/>
      <c r="CI275" s="68" t="n"/>
      <c r="CJ275" s="68" t="n"/>
      <c r="CK275" s="68" t="n"/>
      <c r="CL275" s="68" t="n"/>
      <c r="CM275" s="68" t="n"/>
      <c r="CN275" s="68" t="n"/>
      <c r="CO275" s="68" t="n"/>
      <c r="CP275" s="68" t="n"/>
      <c r="CQ275" s="68" t="n"/>
      <c r="CR275" s="68" t="n"/>
      <c r="CS275" s="68" t="n"/>
      <c r="CT275" s="68" t="n"/>
      <c r="CU275" s="68" t="n"/>
      <c r="CV275" s="68" t="n"/>
    </row>
    <row r="276" ht="31.5" customFormat="1" customHeight="1" s="69">
      <c r="A276" s="56" t="n">
        <v>2021</v>
      </c>
      <c r="B276" s="57" t="n">
        <v>2</v>
      </c>
      <c r="C276" s="454" t="n"/>
      <c r="D276" s="57" t="n"/>
      <c r="E276" s="57" t="n"/>
      <c r="F276" s="58" t="n"/>
      <c r="G276" s="59" t="n"/>
      <c r="H276" s="59" t="n"/>
      <c r="I276" s="59" t="n"/>
      <c r="J276" s="59" t="n"/>
      <c r="K276" s="153" t="n"/>
      <c r="L276" s="154" t="n"/>
      <c r="M276" s="155" t="n"/>
      <c r="N276" s="94" t="n"/>
      <c r="O276" s="94" t="n"/>
      <c r="P276" s="94" t="n"/>
      <c r="Q276" s="94" t="n"/>
      <c r="R276" s="94" t="n"/>
      <c r="S276" s="60" t="n"/>
      <c r="T276" s="60" t="n"/>
      <c r="U276" s="94" t="n"/>
      <c r="V276" s="94" t="n"/>
      <c r="W276" s="94" t="n"/>
      <c r="X276" s="94" t="n"/>
      <c r="Y276" s="94" t="n"/>
      <c r="Z276" s="60" t="n"/>
      <c r="AA276" s="60" t="n"/>
      <c r="AB276" s="94" t="n"/>
      <c r="AC276" s="94" t="n"/>
      <c r="AD276" s="94" t="n"/>
      <c r="AE276" s="94" t="n"/>
      <c r="AF276" s="94" t="n"/>
      <c r="AG276" s="60" t="n"/>
      <c r="AH276" s="60" t="n"/>
      <c r="AI276" s="61" t="n"/>
      <c r="AJ276" s="62" t="n"/>
      <c r="AK276" s="63" t="n"/>
      <c r="AL276" s="60" t="n"/>
      <c r="AM276" s="60" t="n"/>
      <c r="AN276" s="64" t="n"/>
      <c r="AO276" s="64" t="n"/>
      <c r="AP276" s="64" t="n"/>
      <c r="AQ276" s="64" t="n"/>
      <c r="AR276" s="64" t="n"/>
      <c r="AS276" s="64" t="n"/>
      <c r="AT276" s="64" t="n"/>
      <c r="AU276" s="64" t="n"/>
      <c r="AV276" s="64" t="n"/>
      <c r="AW276" s="65" t="n"/>
      <c r="AX276" s="66" t="n"/>
      <c r="AY276" s="455" t="n"/>
      <c r="AZ276" s="67" t="n"/>
      <c r="BA276" s="66" t="n"/>
      <c r="BB276" s="66" t="n">
        <v>0</v>
      </c>
      <c r="BC276" s="66" t="n">
        <v>1.3</v>
      </c>
      <c r="BD276" s="66" t="n">
        <v>3.4</v>
      </c>
      <c r="BE276" s="66" t="n">
        <v>190.1</v>
      </c>
      <c r="BF276" s="24" t="inlineStr">
        <is>
          <t>الكترولوكس</t>
        </is>
      </c>
      <c r="BG276" s="68" t="inlineStr">
        <is>
          <t>القاهرة للصناعات المغذية بوتاجازات</t>
        </is>
      </c>
      <c r="BH276" s="68" t="inlineStr">
        <is>
          <t>A07465002</t>
        </is>
      </c>
      <c r="BI276" s="68" t="n"/>
      <c r="BJ276" s="68" t="n"/>
      <c r="BK276" s="68" t="n"/>
      <c r="BL276" s="68" t="n"/>
      <c r="BM276" s="68" t="n"/>
      <c r="BN276" s="68" t="n"/>
      <c r="BO276" s="68" t="n"/>
      <c r="BP276" s="68" t="n"/>
      <c r="BQ276" s="68" t="n"/>
      <c r="BR276" s="68" t="n"/>
      <c r="BS276" s="68" t="n"/>
      <c r="BT276" s="68" t="n"/>
      <c r="BU276" s="68" t="n"/>
      <c r="BV276" s="68" t="n"/>
      <c r="BW276" s="68" t="n"/>
      <c r="BX276" s="68" t="n"/>
      <c r="BY276" s="68" t="n"/>
      <c r="BZ276" s="68" t="n"/>
      <c r="CA276" s="68" t="n"/>
      <c r="CB276" s="68" t="n"/>
      <c r="CC276" s="68" t="n"/>
      <c r="CD276" s="68" t="n"/>
      <c r="CE276" s="68" t="n"/>
      <c r="CF276" s="68" t="n"/>
      <c r="CG276" s="68" t="n"/>
      <c r="CH276" s="68" t="n"/>
      <c r="CI276" s="68" t="n"/>
      <c r="CJ276" s="68" t="n"/>
      <c r="CK276" s="68" t="n"/>
      <c r="CL276" s="68" t="n"/>
      <c r="CM276" s="68" t="n"/>
      <c r="CN276" s="68" t="n"/>
      <c r="CO276" s="68" t="n"/>
      <c r="CP276" s="68" t="n"/>
      <c r="CQ276" s="68" t="n"/>
      <c r="CR276" s="68" t="n"/>
      <c r="CS276" s="68" t="n"/>
      <c r="CT276" s="68" t="n"/>
      <c r="CU276" s="68" t="n"/>
      <c r="CV276" s="68" t="n"/>
    </row>
    <row r="277" ht="31.5" customFormat="1" customHeight="1" s="69">
      <c r="A277" s="56" t="n">
        <v>2021</v>
      </c>
      <c r="B277" s="57" t="n">
        <v>2</v>
      </c>
      <c r="C277" s="454" t="n"/>
      <c r="D277" s="57" t="n"/>
      <c r="E277" s="57" t="n"/>
      <c r="F277" s="58" t="n"/>
      <c r="G277" s="59" t="n"/>
      <c r="H277" s="59" t="n"/>
      <c r="I277" s="59" t="n"/>
      <c r="J277" s="59" t="n"/>
      <c r="K277" s="153" t="n"/>
      <c r="L277" s="154" t="n"/>
      <c r="M277" s="155" t="n"/>
      <c r="N277" s="94" t="n"/>
      <c r="O277" s="94" t="n"/>
      <c r="P277" s="94" t="n"/>
      <c r="Q277" s="94" t="n"/>
      <c r="R277" s="94" t="n"/>
      <c r="S277" s="60" t="n"/>
      <c r="T277" s="60" t="n"/>
      <c r="U277" s="94" t="n"/>
      <c r="V277" s="94" t="n"/>
      <c r="W277" s="94" t="n"/>
      <c r="X277" s="94" t="n"/>
      <c r="Y277" s="94" t="n"/>
      <c r="Z277" s="60" t="n"/>
      <c r="AA277" s="60" t="n"/>
      <c r="AB277" s="94" t="n"/>
      <c r="AC277" s="94" t="n"/>
      <c r="AD277" s="94" t="n"/>
      <c r="AE277" s="94" t="n"/>
      <c r="AF277" s="94" t="n"/>
      <c r="AG277" s="60" t="n"/>
      <c r="AH277" s="60" t="n"/>
      <c r="AI277" s="61" t="n"/>
      <c r="AJ277" s="62" t="n"/>
      <c r="AK277" s="63" t="n"/>
      <c r="AL277" s="60" t="n"/>
      <c r="AM277" s="60" t="n"/>
      <c r="AN277" s="64" t="n"/>
      <c r="AO277" s="64" t="n"/>
      <c r="AP277" s="64" t="n"/>
      <c r="AQ277" s="64" t="n"/>
      <c r="AR277" s="64" t="n"/>
      <c r="AS277" s="64" t="n"/>
      <c r="AT277" s="64" t="n"/>
      <c r="AU277" s="64" t="n"/>
      <c r="AV277" s="64" t="n"/>
      <c r="AW277" s="65" t="n"/>
      <c r="AX277" s="66" t="n"/>
      <c r="AY277" s="455" t="n"/>
      <c r="AZ277" s="67" t="n"/>
      <c r="BA277" s="66" t="n">
        <v>1</v>
      </c>
      <c r="BB277" s="66" t="n">
        <v>8.300000000000001</v>
      </c>
      <c r="BC277" s="66" t="n">
        <v>1675</v>
      </c>
      <c r="BD277" s="66" t="n">
        <v>0.1</v>
      </c>
      <c r="BE277" s="66" t="n">
        <v>14.6</v>
      </c>
      <c r="BF277" s="24" t="inlineStr">
        <is>
          <t>اطلانتيك</t>
        </is>
      </c>
      <c r="BG277" s="68" t="inlineStr">
        <is>
          <t>اطلانتيك</t>
        </is>
      </c>
      <c r="BH277" s="68" t="n"/>
      <c r="BI277" s="68" t="n"/>
      <c r="BJ277" s="68" t="n"/>
      <c r="BK277" s="68" t="n"/>
      <c r="BL277" s="68" t="n"/>
      <c r="BM277" s="68" t="n"/>
      <c r="BN277" s="68" t="n"/>
      <c r="BO277" s="68" t="n"/>
      <c r="BP277" s="68" t="n"/>
      <c r="BQ277" s="68" t="n"/>
      <c r="BR277" s="68" t="n"/>
      <c r="BS277" s="68" t="n"/>
      <c r="BT277" s="68" t="n"/>
      <c r="BU277" s="68" t="n"/>
      <c r="BV277" s="68" t="n"/>
      <c r="BW277" s="68" t="n"/>
      <c r="BX277" s="68" t="n"/>
      <c r="BY277" s="68" t="n"/>
      <c r="BZ277" s="68" t="n"/>
      <c r="CA277" s="68" t="n"/>
      <c r="CB277" s="68" t="n"/>
      <c r="CC277" s="68" t="n"/>
      <c r="CD277" s="68" t="n"/>
      <c r="CE277" s="68" t="n"/>
      <c r="CF277" s="68" t="n"/>
      <c r="CG277" s="68" t="n"/>
      <c r="CH277" s="68" t="n"/>
      <c r="CI277" s="68" t="n"/>
      <c r="CJ277" s="68" t="n"/>
      <c r="CK277" s="68" t="n"/>
      <c r="CL277" s="68" t="n"/>
      <c r="CM277" s="68" t="n"/>
      <c r="CN277" s="68" t="n"/>
      <c r="CO277" s="68" t="n"/>
      <c r="CP277" s="68" t="n"/>
      <c r="CQ277" s="68" t="n"/>
      <c r="CR277" s="68" t="n"/>
      <c r="CS277" s="68" t="n"/>
      <c r="CT277" s="68" t="n"/>
      <c r="CU277" s="68" t="n"/>
      <c r="CV277" s="68" t="n"/>
    </row>
    <row r="278" ht="31.5" customFormat="1" customHeight="1" s="69">
      <c r="A278" s="56" t="n">
        <v>2021</v>
      </c>
      <c r="B278" s="57" t="n">
        <v>2</v>
      </c>
      <c r="C278" s="454" t="n"/>
      <c r="D278" s="57" t="n"/>
      <c r="E278" s="57" t="n"/>
      <c r="F278" s="58" t="n"/>
      <c r="G278" s="59" t="n"/>
      <c r="H278" s="59" t="n"/>
      <c r="I278" s="59" t="n"/>
      <c r="J278" s="59" t="n"/>
      <c r="K278" s="153" t="n"/>
      <c r="L278" s="154" t="n"/>
      <c r="M278" s="155" t="n"/>
      <c r="N278" s="94" t="n"/>
      <c r="O278" s="94" t="n"/>
      <c r="P278" s="94" t="n"/>
      <c r="Q278" s="94" t="n"/>
      <c r="R278" s="94" t="n"/>
      <c r="S278" s="60" t="n"/>
      <c r="T278" s="60" t="n"/>
      <c r="U278" s="94" t="n"/>
      <c r="V278" s="94" t="n"/>
      <c r="W278" s="94" t="n"/>
      <c r="X278" s="94" t="n"/>
      <c r="Y278" s="94" t="n"/>
      <c r="Z278" s="60" t="n"/>
      <c r="AA278" s="60" t="n"/>
      <c r="AB278" s="94" t="n"/>
      <c r="AC278" s="94" t="n"/>
      <c r="AD278" s="94" t="n"/>
      <c r="AE278" s="94" t="n"/>
      <c r="AF278" s="94" t="n"/>
      <c r="AG278" s="60" t="n"/>
      <c r="AH278" s="60" t="n"/>
      <c r="AI278" s="61" t="n"/>
      <c r="AJ278" s="62" t="n"/>
      <c r="AK278" s="63" t="n"/>
      <c r="AL278" s="60" t="n"/>
      <c r="AM278" s="60" t="n"/>
      <c r="AN278" s="64" t="n"/>
      <c r="AO278" s="64" t="n"/>
      <c r="AP278" s="64" t="n"/>
      <c r="AQ278" s="64" t="n"/>
      <c r="AR278" s="64" t="n"/>
      <c r="AS278" s="64" t="n"/>
      <c r="AT278" s="64" t="n"/>
      <c r="AU278" s="64" t="n"/>
      <c r="AV278" s="64" t="n"/>
      <c r="AW278" s="65" t="n"/>
      <c r="AX278" s="66" t="n"/>
      <c r="AY278" s="455" t="n"/>
      <c r="AZ278" s="67" t="n"/>
      <c r="BA278" s="66" t="n">
        <v>1</v>
      </c>
      <c r="BB278" s="66" t="n">
        <v>0.1</v>
      </c>
      <c r="BC278" s="66" t="n">
        <v>9.300000000000001</v>
      </c>
      <c r="BD278" s="66" t="n">
        <v>0.9</v>
      </c>
      <c r="BE278" s="66" t="n">
        <v>118.7</v>
      </c>
      <c r="BF278" s="24" t="inlineStr">
        <is>
          <t>الكترولوكس</t>
        </is>
      </c>
      <c r="BG278" s="68" t="inlineStr">
        <is>
          <t>القاهرة للصناعات المغذية سخانات</t>
        </is>
      </c>
      <c r="BH278" s="68" t="n"/>
      <c r="BI278" s="68" t="n"/>
      <c r="BJ278" s="68" t="n"/>
      <c r="BK278" s="68" t="n"/>
      <c r="BL278" s="68" t="n"/>
      <c r="BM278" s="68" t="n"/>
      <c r="BN278" s="68" t="n"/>
      <c r="BO278" s="68" t="n"/>
      <c r="BP278" s="68" t="n"/>
      <c r="BQ278" s="68" t="n"/>
      <c r="BR278" s="68" t="n"/>
      <c r="BS278" s="68" t="n"/>
      <c r="BT278" s="68" t="n"/>
      <c r="BU278" s="68" t="n"/>
      <c r="BV278" s="68" t="n"/>
      <c r="BW278" s="68" t="n"/>
      <c r="BX278" s="68" t="n"/>
      <c r="BY278" s="68" t="n"/>
      <c r="BZ278" s="68" t="n"/>
      <c r="CA278" s="68" t="n"/>
      <c r="CB278" s="68" t="n"/>
      <c r="CC278" s="68" t="n"/>
      <c r="CD278" s="68" t="n"/>
      <c r="CE278" s="68" t="n"/>
      <c r="CF278" s="68" t="n"/>
      <c r="CG278" s="68" t="n"/>
      <c r="CH278" s="68" t="n"/>
      <c r="CI278" s="68" t="n"/>
      <c r="CJ278" s="68" t="n"/>
      <c r="CK278" s="68" t="n"/>
      <c r="CL278" s="68" t="n"/>
      <c r="CM278" s="68" t="n"/>
      <c r="CN278" s="68" t="n"/>
      <c r="CO278" s="68" t="n"/>
      <c r="CP278" s="68" t="n"/>
      <c r="CQ278" s="68" t="n"/>
      <c r="CR278" s="68" t="n"/>
      <c r="CS278" s="68" t="n"/>
      <c r="CT278" s="68" t="n"/>
      <c r="CU278" s="68" t="n"/>
      <c r="CV278" s="68" t="n"/>
    </row>
    <row r="279" ht="31.5" customFormat="1" customHeight="1" s="69">
      <c r="A279" s="56" t="n">
        <v>2021</v>
      </c>
      <c r="B279" s="57" t="n">
        <v>2</v>
      </c>
      <c r="C279" s="454" t="n"/>
      <c r="D279" s="57" t="n"/>
      <c r="E279" s="57" t="n"/>
      <c r="F279" s="58" t="n"/>
      <c r="G279" s="59" t="n"/>
      <c r="H279" s="59" t="n"/>
      <c r="I279" s="59" t="n"/>
      <c r="J279" s="59" t="n"/>
      <c r="K279" s="153" t="n"/>
      <c r="L279" s="154" t="n"/>
      <c r="M279" s="155" t="n"/>
      <c r="N279" s="94" t="n"/>
      <c r="O279" s="94" t="n"/>
      <c r="P279" s="94" t="n"/>
      <c r="Q279" s="94" t="n"/>
      <c r="R279" s="94" t="n"/>
      <c r="S279" s="60" t="n"/>
      <c r="T279" s="60" t="n"/>
      <c r="U279" s="94" t="n"/>
      <c r="V279" s="94" t="n"/>
      <c r="W279" s="94" t="n"/>
      <c r="X279" s="94" t="n"/>
      <c r="Y279" s="94" t="n"/>
      <c r="Z279" s="60" t="n"/>
      <c r="AA279" s="60" t="n"/>
      <c r="AB279" s="94" t="n"/>
      <c r="AC279" s="94" t="n"/>
      <c r="AD279" s="94" t="n"/>
      <c r="AE279" s="94" t="n"/>
      <c r="AF279" s="94" t="n"/>
      <c r="AG279" s="60" t="n"/>
      <c r="AH279" s="60" t="n"/>
      <c r="AI279" s="61" t="n"/>
      <c r="AJ279" s="62" t="n"/>
      <c r="AK279" s="63" t="n"/>
      <c r="AL279" s="60" t="n"/>
      <c r="AM279" s="60" t="n"/>
      <c r="AN279" s="64" t="n"/>
      <c r="AO279" s="64" t="n"/>
      <c r="AP279" s="64" t="n"/>
      <c r="AQ279" s="64" t="n"/>
      <c r="AR279" s="64" t="n"/>
      <c r="AS279" s="64" t="n"/>
      <c r="AT279" s="64" t="n"/>
      <c r="AU279" s="64" t="n"/>
      <c r="AV279" s="64" t="n"/>
      <c r="AW279" s="65" t="n"/>
      <c r="AX279" s="66" t="n"/>
      <c r="AY279" s="455" t="n"/>
      <c r="AZ279" s="67" t="n"/>
      <c r="BA279" s="66" t="n"/>
      <c r="BB279" s="66" t="n"/>
      <c r="BC279" s="66" t="n"/>
      <c r="BD279" s="66" t="n"/>
      <c r="BE279" s="66" t="n"/>
      <c r="BF279" s="24" t="inlineStr">
        <is>
          <t>اطلانتيك</t>
        </is>
      </c>
      <c r="BG279" s="68" t="inlineStr">
        <is>
          <t>اطلانتيك</t>
        </is>
      </c>
      <c r="BH279" s="68" t="n"/>
      <c r="BI279" s="68" t="n"/>
      <c r="BJ279" s="68" t="n"/>
      <c r="BK279" s="68" t="n"/>
      <c r="BL279" s="68" t="n"/>
      <c r="BM279" s="68" t="n"/>
      <c r="BN279" s="68" t="n"/>
      <c r="BO279" s="68" t="n"/>
      <c r="BP279" s="68" t="n"/>
      <c r="BQ279" s="68" t="n"/>
      <c r="BR279" s="68" t="n"/>
      <c r="BS279" s="68" t="n"/>
      <c r="BT279" s="68" t="n"/>
      <c r="BU279" s="68" t="n"/>
      <c r="BV279" s="68" t="n"/>
      <c r="BW279" s="68" t="n"/>
      <c r="BX279" s="68" t="n"/>
      <c r="BY279" s="68" t="n"/>
      <c r="BZ279" s="68" t="n"/>
      <c r="CA279" s="68" t="n"/>
      <c r="CB279" s="68" t="n"/>
      <c r="CC279" s="68" t="n"/>
      <c r="CD279" s="68" t="n"/>
      <c r="CE279" s="68" t="n"/>
      <c r="CF279" s="68" t="n"/>
      <c r="CG279" s="68" t="n"/>
      <c r="CH279" s="68" t="n"/>
      <c r="CI279" s="68" t="n"/>
      <c r="CJ279" s="68" t="n"/>
      <c r="CK279" s="68" t="n"/>
      <c r="CL279" s="68" t="n"/>
      <c r="CM279" s="68" t="n"/>
      <c r="CN279" s="68" t="n"/>
      <c r="CO279" s="68" t="n"/>
      <c r="CP279" s="68" t="n"/>
      <c r="CQ279" s="68" t="n"/>
      <c r="CR279" s="68" t="n"/>
      <c r="CS279" s="68" t="n"/>
      <c r="CT279" s="68" t="n"/>
      <c r="CU279" s="68" t="n"/>
      <c r="CV279" s="68" t="n"/>
    </row>
    <row r="280" ht="31.5" customFormat="1" customHeight="1" s="69">
      <c r="A280" s="56" t="n">
        <v>2021</v>
      </c>
      <c r="B280" s="57" t="n">
        <v>2</v>
      </c>
      <c r="C280" s="454" t="n"/>
      <c r="D280" s="57" t="n"/>
      <c r="E280" s="57" t="n"/>
      <c r="F280" s="58" t="n"/>
      <c r="G280" s="59" t="n"/>
      <c r="H280" s="59" t="n"/>
      <c r="I280" s="59" t="n"/>
      <c r="J280" s="59" t="n"/>
      <c r="K280" s="153" t="n"/>
      <c r="L280" s="154" t="n"/>
      <c r="M280" s="155" t="n"/>
      <c r="N280" s="94" t="n"/>
      <c r="O280" s="94" t="n"/>
      <c r="P280" s="94" t="n"/>
      <c r="Q280" s="94" t="n"/>
      <c r="R280" s="94" t="n"/>
      <c r="S280" s="60" t="n"/>
      <c r="T280" s="60" t="n"/>
      <c r="U280" s="94" t="n"/>
      <c r="V280" s="94" t="n"/>
      <c r="W280" s="94" t="n"/>
      <c r="X280" s="94" t="n"/>
      <c r="Y280" s="94" t="n"/>
      <c r="Z280" s="60" t="n"/>
      <c r="AA280" s="60" t="n"/>
      <c r="AB280" s="94" t="n"/>
      <c r="AC280" s="94" t="n"/>
      <c r="AD280" s="94" t="n"/>
      <c r="AE280" s="94" t="n"/>
      <c r="AF280" s="94" t="n"/>
      <c r="AG280" s="60" t="n"/>
      <c r="AH280" s="60" t="n"/>
      <c r="AI280" s="61" t="n"/>
      <c r="AJ280" s="62" t="n"/>
      <c r="AK280" s="63" t="n"/>
      <c r="AL280" s="60" t="n"/>
      <c r="AM280" s="60" t="n"/>
      <c r="AN280" s="64" t="n"/>
      <c r="AO280" s="64" t="n"/>
      <c r="AP280" s="64" t="n"/>
      <c r="AQ280" s="64" t="n"/>
      <c r="AR280" s="64" t="n"/>
      <c r="AS280" s="64" t="n"/>
      <c r="AT280" s="64" t="n"/>
      <c r="AU280" s="64" t="n"/>
      <c r="AV280" s="64" t="n"/>
      <c r="AW280" s="65" t="n"/>
      <c r="AX280" s="66" t="n"/>
      <c r="AY280" s="455" t="n"/>
      <c r="AZ280" s="67" t="n"/>
      <c r="BA280" s="66" t="n">
        <v>1</v>
      </c>
      <c r="BB280" s="66" t="n">
        <v>0.1</v>
      </c>
      <c r="BC280" s="66" t="n">
        <v>3.6</v>
      </c>
      <c r="BD280" s="66" t="n">
        <v>2.5</v>
      </c>
      <c r="BE280" s="66" t="n">
        <v>152.3</v>
      </c>
      <c r="BF280" s="24" t="inlineStr">
        <is>
          <t>الكترولوكس</t>
        </is>
      </c>
      <c r="BG280" s="68" t="inlineStr">
        <is>
          <t>القاهرة للصناعات المغذية سخانات</t>
        </is>
      </c>
      <c r="BH280" s="68" t="inlineStr">
        <is>
          <t>PHEWP0112</t>
        </is>
      </c>
      <c r="BI280" s="68" t="n"/>
      <c r="BJ280" s="68" t="n"/>
      <c r="BK280" s="68" t="n"/>
      <c r="BL280" s="68" t="n"/>
      <c r="BM280" s="68" t="n"/>
      <c r="BN280" s="68" t="n"/>
      <c r="BO280" s="68" t="n"/>
      <c r="BP280" s="68" t="n"/>
      <c r="BQ280" s="68" t="n"/>
      <c r="BR280" s="68" t="n"/>
      <c r="BS280" s="68" t="n"/>
      <c r="BT280" s="68" t="n"/>
      <c r="BU280" s="68" t="n"/>
      <c r="BV280" s="68" t="n"/>
      <c r="BW280" s="68" t="n"/>
      <c r="BX280" s="68" t="n"/>
      <c r="BY280" s="68" t="n"/>
      <c r="BZ280" s="68" t="n"/>
      <c r="CA280" s="68" t="n"/>
      <c r="CB280" s="68" t="n"/>
      <c r="CC280" s="68" t="n"/>
      <c r="CD280" s="68" t="n"/>
      <c r="CE280" s="68" t="n"/>
      <c r="CF280" s="68" t="n"/>
      <c r="CG280" s="68" t="n"/>
      <c r="CH280" s="68" t="n"/>
      <c r="CI280" s="68" t="n"/>
      <c r="CJ280" s="68" t="n"/>
      <c r="CK280" s="68" t="n"/>
      <c r="CL280" s="68" t="n"/>
      <c r="CM280" s="68" t="n"/>
      <c r="CN280" s="68" t="n"/>
      <c r="CO280" s="68" t="n"/>
      <c r="CP280" s="68" t="n"/>
      <c r="CQ280" s="68" t="n"/>
      <c r="CR280" s="68" t="n"/>
      <c r="CS280" s="68" t="n"/>
      <c r="CT280" s="68" t="n"/>
      <c r="CU280" s="68" t="n"/>
      <c r="CV280" s="68" t="n"/>
    </row>
    <row r="281" ht="31.5" customFormat="1" customHeight="1" s="69">
      <c r="A281" s="56" t="n">
        <v>2021</v>
      </c>
      <c r="B281" s="57" t="n">
        <v>2</v>
      </c>
      <c r="C281" s="454" t="n"/>
      <c r="D281" s="57" t="n"/>
      <c r="E281" s="57" t="n"/>
      <c r="F281" s="58" t="n"/>
      <c r="G281" s="59" t="n"/>
      <c r="H281" s="59" t="n"/>
      <c r="I281" s="59" t="n"/>
      <c r="J281" s="59" t="n"/>
      <c r="K281" s="153" t="n"/>
      <c r="L281" s="154" t="n"/>
      <c r="M281" s="155" t="n"/>
      <c r="N281" s="94" t="n"/>
      <c r="O281" s="94" t="n"/>
      <c r="P281" s="94" t="n"/>
      <c r="Q281" s="94" t="n"/>
      <c r="R281" s="94" t="n"/>
      <c r="S281" s="60" t="n"/>
      <c r="T281" s="60" t="n"/>
      <c r="U281" s="94" t="n"/>
      <c r="V281" s="94" t="n"/>
      <c r="W281" s="94" t="n"/>
      <c r="X281" s="94" t="n"/>
      <c r="Y281" s="94" t="n"/>
      <c r="Z281" s="60" t="n"/>
      <c r="AA281" s="60" t="n"/>
      <c r="AB281" s="94" t="n"/>
      <c r="AC281" s="94" t="n"/>
      <c r="AD281" s="94" t="n"/>
      <c r="AE281" s="94" t="n"/>
      <c r="AF281" s="94" t="n"/>
      <c r="AG281" s="60" t="n"/>
      <c r="AH281" s="60" t="n"/>
      <c r="AI281" s="61" t="n"/>
      <c r="AJ281" s="62" t="n"/>
      <c r="AK281" s="63" t="n"/>
      <c r="AL281" s="60" t="n"/>
      <c r="AM281" s="60" t="n"/>
      <c r="AN281" s="64" t="n"/>
      <c r="AO281" s="64" t="n"/>
      <c r="AP281" s="64" t="n"/>
      <c r="AQ281" s="64" t="n"/>
      <c r="AR281" s="64" t="n"/>
      <c r="AS281" s="64" t="n"/>
      <c r="AT281" s="64" t="n"/>
      <c r="AU281" s="64" t="n"/>
      <c r="AV281" s="64" t="n"/>
      <c r="AW281" s="65" t="n"/>
      <c r="AX281" s="66" t="n"/>
      <c r="AY281" s="455" t="n"/>
      <c r="AZ281" s="67" t="n"/>
      <c r="BA281" s="66" t="n">
        <v>1</v>
      </c>
      <c r="BB281" s="66" t="n">
        <v>0</v>
      </c>
      <c r="BC281" s="66" t="n">
        <v>2.5</v>
      </c>
      <c r="BD281" s="66" t="n">
        <v>7.7</v>
      </c>
      <c r="BE281" s="66" t="n">
        <v>821.2</v>
      </c>
      <c r="BF281" s="24" t="inlineStr">
        <is>
          <t>عملاء متنوعون</t>
        </is>
      </c>
      <c r="BG281" s="68" t="n"/>
      <c r="BH281" s="68" t="n"/>
      <c r="BI281" s="68" t="n"/>
      <c r="BJ281" s="68" t="n"/>
      <c r="BK281" s="68" t="n"/>
      <c r="BL281" s="68" t="n"/>
      <c r="BM281" s="68" t="n"/>
      <c r="BN281" s="68" t="n"/>
      <c r="BO281" s="68" t="n"/>
      <c r="BP281" s="68" t="n"/>
      <c r="BQ281" s="68" t="n"/>
      <c r="BR281" s="68" t="n"/>
      <c r="BS281" s="68" t="n"/>
      <c r="BT281" s="68" t="n"/>
      <c r="BU281" s="68" t="n"/>
      <c r="BV281" s="68" t="n"/>
      <c r="BW281" s="68" t="n"/>
      <c r="BX281" s="68" t="n"/>
      <c r="BY281" s="68" t="n"/>
      <c r="BZ281" s="68" t="n"/>
      <c r="CA281" s="68" t="n"/>
      <c r="CB281" s="68" t="n"/>
      <c r="CC281" s="68" t="n"/>
      <c r="CD281" s="68" t="n"/>
      <c r="CE281" s="68" t="n"/>
      <c r="CF281" s="68" t="n"/>
      <c r="CG281" s="68" t="n"/>
      <c r="CH281" s="68" t="n"/>
      <c r="CI281" s="68" t="n"/>
      <c r="CJ281" s="68" t="n"/>
      <c r="CK281" s="68" t="n"/>
      <c r="CL281" s="68" t="n"/>
      <c r="CM281" s="68" t="n"/>
      <c r="CN281" s="68" t="n"/>
      <c r="CO281" s="68" t="n"/>
      <c r="CP281" s="68" t="n"/>
      <c r="CQ281" s="68" t="n"/>
      <c r="CR281" s="68" t="n"/>
      <c r="CS281" s="68" t="n"/>
      <c r="CT281" s="68" t="n"/>
      <c r="CU281" s="68" t="n"/>
      <c r="CV281" s="68" t="n"/>
    </row>
    <row r="282" ht="31.5" customFormat="1" customHeight="1" s="69">
      <c r="A282" s="56" t="n">
        <v>2021</v>
      </c>
      <c r="B282" s="57" t="n">
        <v>2</v>
      </c>
      <c r="C282" s="454" t="n"/>
      <c r="D282" s="57" t="n"/>
      <c r="E282" s="57" t="n"/>
      <c r="F282" s="58" t="n"/>
      <c r="G282" s="59" t="n"/>
      <c r="H282" s="59" t="n"/>
      <c r="I282" s="59" t="n"/>
      <c r="J282" s="59" t="n"/>
      <c r="K282" s="153" t="n"/>
      <c r="L282" s="154" t="n"/>
      <c r="M282" s="155" t="n"/>
      <c r="N282" s="94" t="n"/>
      <c r="O282" s="94" t="n"/>
      <c r="P282" s="94" t="n"/>
      <c r="Q282" s="94" t="n"/>
      <c r="R282" s="94" t="n"/>
      <c r="S282" s="60" t="n"/>
      <c r="T282" s="60" t="n"/>
      <c r="U282" s="94" t="n"/>
      <c r="V282" s="94" t="n"/>
      <c r="W282" s="94" t="n"/>
      <c r="X282" s="94" t="n"/>
      <c r="Y282" s="94" t="n"/>
      <c r="Z282" s="60" t="n"/>
      <c r="AA282" s="60" t="n"/>
      <c r="AB282" s="94" t="n"/>
      <c r="AC282" s="94" t="n"/>
      <c r="AD282" s="94" t="n"/>
      <c r="AE282" s="94" t="n"/>
      <c r="AF282" s="94" t="n"/>
      <c r="AG282" s="60" t="n"/>
      <c r="AH282" s="60" t="n"/>
      <c r="AI282" s="61" t="n"/>
      <c r="AJ282" s="62" t="n"/>
      <c r="AK282" s="63" t="n"/>
      <c r="AL282" s="60" t="n"/>
      <c r="AM282" s="60" t="n"/>
      <c r="AN282" s="64" t="n"/>
      <c r="AO282" s="64" t="n"/>
      <c r="AP282" s="64" t="n"/>
      <c r="AQ282" s="64" t="n"/>
      <c r="AR282" s="64" t="n"/>
      <c r="AS282" s="64" t="n"/>
      <c r="AT282" s="64" t="n"/>
      <c r="AU282" s="64" t="n"/>
      <c r="AV282" s="64" t="n"/>
      <c r="AW282" s="65" t="n"/>
      <c r="AX282" s="66" t="n"/>
      <c r="AY282" s="455" t="n"/>
      <c r="AZ282" s="67" t="n"/>
      <c r="BA282" s="66" t="n"/>
      <c r="BB282" s="66" t="n">
        <v>0</v>
      </c>
      <c r="BC282" s="66" t="n">
        <v>0</v>
      </c>
      <c r="BD282" s="66" t="n">
        <v>5.1</v>
      </c>
      <c r="BE282" s="66" t="n">
        <v>5.1</v>
      </c>
      <c r="BF282" s="24" t="inlineStr">
        <is>
          <t>LG</t>
        </is>
      </c>
      <c r="BG282" s="68" t="inlineStr">
        <is>
          <t>HE</t>
        </is>
      </c>
      <c r="BH282" s="68" t="inlineStr">
        <is>
          <t>mfz66236501</t>
        </is>
      </c>
      <c r="BI282" s="68" t="inlineStr">
        <is>
          <t>mma</t>
        </is>
      </c>
      <c r="BJ282" s="68" t="n"/>
      <c r="BK282" s="68" t="n"/>
      <c r="BL282" s="68" t="n"/>
      <c r="BM282" s="68" t="n"/>
      <c r="BN282" s="68" t="n"/>
      <c r="BO282" s="68" t="n"/>
      <c r="BP282" s="68" t="n"/>
      <c r="BQ282" s="68" t="n"/>
      <c r="BR282" s="68" t="n"/>
      <c r="BS282" s="68" t="n"/>
      <c r="BT282" s="68" t="n"/>
      <c r="BU282" s="68" t="n"/>
      <c r="BV282" s="68" t="n"/>
      <c r="BW282" s="68" t="n"/>
      <c r="BX282" s="68" t="n"/>
      <c r="BY282" s="68" t="n"/>
      <c r="BZ282" s="68" t="n"/>
      <c r="CA282" s="68" t="n"/>
      <c r="CB282" s="68" t="n"/>
      <c r="CC282" s="68" t="n"/>
      <c r="CD282" s="68" t="n"/>
      <c r="CE282" s="68" t="n"/>
      <c r="CF282" s="68" t="n"/>
      <c r="CG282" s="68" t="n"/>
      <c r="CH282" s="68" t="n"/>
      <c r="CI282" s="68" t="n"/>
      <c r="CJ282" s="68" t="n"/>
      <c r="CK282" s="68" t="n"/>
      <c r="CL282" s="68" t="n"/>
      <c r="CM282" s="68" t="n"/>
      <c r="CN282" s="68" t="n"/>
      <c r="CO282" s="68" t="n"/>
      <c r="CP282" s="68" t="n"/>
      <c r="CQ282" s="68" t="n"/>
      <c r="CR282" s="68" t="n"/>
      <c r="CS282" s="68" t="n"/>
      <c r="CT282" s="68" t="n"/>
      <c r="CU282" s="68" t="n"/>
      <c r="CV282" s="68" t="n"/>
    </row>
    <row r="283" ht="31.5" customFormat="1" customHeight="1" s="69">
      <c r="A283" s="56" t="n">
        <v>2021</v>
      </c>
      <c r="B283" s="57" t="n">
        <v>2</v>
      </c>
      <c r="C283" s="454" t="n"/>
      <c r="D283" s="57" t="n"/>
      <c r="E283" s="57" t="n"/>
      <c r="F283" s="58" t="n"/>
      <c r="G283" s="59" t="n"/>
      <c r="H283" s="59" t="n"/>
      <c r="I283" s="59" t="n"/>
      <c r="J283" s="59" t="n"/>
      <c r="K283" s="153" t="n"/>
      <c r="L283" s="154" t="n"/>
      <c r="M283" s="155" t="n"/>
      <c r="N283" s="94" t="n"/>
      <c r="O283" s="94" t="n"/>
      <c r="P283" s="94" t="n"/>
      <c r="Q283" s="94" t="n"/>
      <c r="R283" s="94" t="n"/>
      <c r="S283" s="60" t="n"/>
      <c r="T283" s="60" t="n"/>
      <c r="U283" s="94" t="n"/>
      <c r="V283" s="94" t="n"/>
      <c r="W283" s="94" t="n"/>
      <c r="X283" s="94" t="n"/>
      <c r="Y283" s="94" t="n"/>
      <c r="Z283" s="60" t="n"/>
      <c r="AA283" s="60" t="n"/>
      <c r="AB283" s="94" t="n"/>
      <c r="AC283" s="94" t="n"/>
      <c r="AD283" s="94" t="n"/>
      <c r="AE283" s="94" t="n"/>
      <c r="AF283" s="94" t="n"/>
      <c r="AG283" s="60" t="n"/>
      <c r="AH283" s="60" t="n"/>
      <c r="AI283" s="61" t="n"/>
      <c r="AJ283" s="62" t="n"/>
      <c r="AK283" s="63" t="n"/>
      <c r="AL283" s="60" t="n"/>
      <c r="AM283" s="60" t="n"/>
      <c r="AN283" s="64" t="n"/>
      <c r="AO283" s="64" t="n"/>
      <c r="AP283" s="64" t="n"/>
      <c r="AQ283" s="64" t="n"/>
      <c r="AR283" s="64" t="n"/>
      <c r="AS283" s="64" t="n"/>
      <c r="AT283" s="64" t="n"/>
      <c r="AU283" s="64" t="n"/>
      <c r="AV283" s="64" t="n"/>
      <c r="AW283" s="65" t="n"/>
      <c r="AX283" s="66" t="n"/>
      <c r="AY283" s="455" t="n"/>
      <c r="AZ283" s="67" t="n"/>
      <c r="BA283" s="66" t="n"/>
      <c r="BB283" s="66" t="n"/>
      <c r="BC283" s="66" t="n">
        <v>0.1</v>
      </c>
      <c r="BD283" s="66" t="n"/>
      <c r="BE283" s="66" t="n"/>
      <c r="BF283" s="24" t="inlineStr">
        <is>
          <t>LG</t>
        </is>
      </c>
      <c r="BG283" s="68" t="inlineStr">
        <is>
          <t>HE</t>
        </is>
      </c>
      <c r="BH283" s="68" t="n"/>
      <c r="BI283" s="68" t="inlineStr">
        <is>
          <t>mma</t>
        </is>
      </c>
      <c r="BJ283" s="68" t="n"/>
      <c r="BK283" s="68" t="n"/>
      <c r="BL283" s="68" t="n"/>
      <c r="BM283" s="68" t="n"/>
      <c r="BN283" s="68" t="n"/>
      <c r="BO283" s="68" t="n"/>
      <c r="BP283" s="68" t="n"/>
      <c r="BQ283" s="68" t="n"/>
      <c r="BR283" s="68" t="n"/>
      <c r="BS283" s="68" t="n"/>
      <c r="BT283" s="68" t="n"/>
      <c r="BU283" s="68" t="n"/>
      <c r="BV283" s="68" t="n"/>
      <c r="BW283" s="68" t="n"/>
      <c r="BX283" s="68" t="n"/>
      <c r="BY283" s="68" t="n"/>
      <c r="BZ283" s="68" t="n"/>
      <c r="CA283" s="68" t="n"/>
      <c r="CB283" s="68" t="n"/>
      <c r="CC283" s="68" t="n"/>
      <c r="CD283" s="68" t="n"/>
      <c r="CE283" s="68" t="n"/>
      <c r="CF283" s="68" t="n"/>
      <c r="CG283" s="68" t="n"/>
      <c r="CH283" s="68" t="n"/>
      <c r="CI283" s="68" t="n"/>
      <c r="CJ283" s="68" t="n"/>
      <c r="CK283" s="68" t="n"/>
      <c r="CL283" s="68" t="n"/>
      <c r="CM283" s="68" t="n"/>
      <c r="CN283" s="68" t="n"/>
      <c r="CO283" s="68" t="n"/>
      <c r="CP283" s="68" t="n"/>
      <c r="CQ283" s="68" t="n"/>
      <c r="CR283" s="68" t="n"/>
      <c r="CS283" s="68" t="n"/>
      <c r="CT283" s="68" t="n"/>
      <c r="CU283" s="68" t="n"/>
      <c r="CV283" s="68" t="n"/>
    </row>
    <row r="284" ht="31.5" customFormat="1" customHeight="1" s="69">
      <c r="A284" s="56" t="n">
        <v>2021</v>
      </c>
      <c r="B284" s="57" t="n">
        <v>2</v>
      </c>
      <c r="C284" s="454" t="n"/>
      <c r="D284" s="57" t="n"/>
      <c r="E284" s="57" t="n"/>
      <c r="F284" s="58" t="n"/>
      <c r="G284" s="59" t="n"/>
      <c r="H284" s="59" t="n"/>
      <c r="I284" s="59" t="n"/>
      <c r="J284" s="59" t="n"/>
      <c r="K284" s="153" t="n"/>
      <c r="L284" s="154" t="n"/>
      <c r="M284" s="155" t="n"/>
      <c r="N284" s="94" t="n"/>
      <c r="O284" s="94" t="n"/>
      <c r="P284" s="94" t="n"/>
      <c r="Q284" s="94" t="n"/>
      <c r="R284" s="94" t="n"/>
      <c r="S284" s="60" t="n"/>
      <c r="T284" s="60" t="n"/>
      <c r="U284" s="94" t="n"/>
      <c r="V284" s="94" t="n"/>
      <c r="W284" s="94" t="n"/>
      <c r="X284" s="94" t="n"/>
      <c r="Y284" s="94" t="n"/>
      <c r="Z284" s="60" t="n"/>
      <c r="AA284" s="60" t="n"/>
      <c r="AB284" s="94" t="n"/>
      <c r="AC284" s="94" t="n"/>
      <c r="AD284" s="94" t="n"/>
      <c r="AE284" s="94" t="n"/>
      <c r="AF284" s="94" t="n"/>
      <c r="AG284" s="60" t="n"/>
      <c r="AH284" s="60" t="n"/>
      <c r="AI284" s="61" t="n"/>
      <c r="AJ284" s="62" t="n"/>
      <c r="AK284" s="63" t="n"/>
      <c r="AL284" s="60" t="n"/>
      <c r="AM284" s="60" t="n"/>
      <c r="AN284" s="64" t="n"/>
      <c r="AO284" s="64" t="n"/>
      <c r="AP284" s="64" t="n"/>
      <c r="AQ284" s="64" t="n"/>
      <c r="AR284" s="64" t="n"/>
      <c r="AS284" s="64" t="n"/>
      <c r="AT284" s="64" t="n"/>
      <c r="AU284" s="64" t="n"/>
      <c r="AV284" s="64" t="n"/>
      <c r="AW284" s="65" t="n"/>
      <c r="AX284" s="66" t="n"/>
      <c r="AY284" s="455" t="n"/>
      <c r="AZ284" s="67" t="n"/>
      <c r="BA284" s="66" t="n"/>
      <c r="BB284" s="66" t="n">
        <v>0.2</v>
      </c>
      <c r="BC284" s="66" t="n">
        <v>9.699999999999999</v>
      </c>
      <c r="BD284" s="66" t="n">
        <v>2</v>
      </c>
      <c r="BE284" s="66" t="n">
        <v>118.1</v>
      </c>
      <c r="BF284" s="24" t="inlineStr">
        <is>
          <t>اطلانتيك</t>
        </is>
      </c>
      <c r="BG284" s="68" t="inlineStr">
        <is>
          <t>اطلانتيك</t>
        </is>
      </c>
      <c r="BH284" s="68" t="n"/>
      <c r="BI284" s="68" t="n"/>
      <c r="BJ284" s="68" t="n"/>
      <c r="BK284" s="68" t="n"/>
      <c r="BL284" s="68" t="n"/>
      <c r="BM284" s="68" t="n"/>
      <c r="BN284" s="68" t="n"/>
      <c r="BO284" s="68" t="n"/>
      <c r="BP284" s="68" t="n"/>
      <c r="BQ284" s="68" t="n"/>
      <c r="BR284" s="68" t="n"/>
      <c r="BS284" s="68" t="n"/>
      <c r="BT284" s="68" t="n"/>
      <c r="BU284" s="68" t="n"/>
      <c r="BV284" s="68" t="n"/>
      <c r="BW284" s="68" t="n"/>
      <c r="BX284" s="68" t="n"/>
      <c r="BY284" s="68" t="n"/>
      <c r="BZ284" s="68" t="n"/>
      <c r="CA284" s="68" t="n"/>
      <c r="CB284" s="68" t="n"/>
      <c r="CC284" s="68" t="n"/>
      <c r="CD284" s="68" t="n"/>
      <c r="CE284" s="68" t="n"/>
      <c r="CF284" s="68" t="n"/>
      <c r="CG284" s="68" t="n"/>
      <c r="CH284" s="68" t="n"/>
      <c r="CI284" s="68" t="n"/>
      <c r="CJ284" s="68" t="n"/>
      <c r="CK284" s="68" t="n"/>
      <c r="CL284" s="68" t="n"/>
      <c r="CM284" s="68" t="n"/>
      <c r="CN284" s="68" t="n"/>
      <c r="CO284" s="68" t="n"/>
      <c r="CP284" s="68" t="n"/>
      <c r="CQ284" s="68" t="n"/>
      <c r="CR284" s="68" t="n"/>
      <c r="CS284" s="68" t="n"/>
      <c r="CT284" s="68" t="n"/>
      <c r="CU284" s="68" t="n"/>
      <c r="CV284" s="68" t="n"/>
    </row>
    <row r="285" ht="31.5" customFormat="1" customHeight="1" s="69">
      <c r="A285" s="56" t="n">
        <v>2021</v>
      </c>
      <c r="B285" s="57" t="n">
        <v>2</v>
      </c>
      <c r="C285" s="454" t="n"/>
      <c r="D285" s="57" t="n"/>
      <c r="E285" s="57" t="n"/>
      <c r="F285" s="58" t="n"/>
      <c r="G285" s="59" t="n"/>
      <c r="H285" s="59" t="n"/>
      <c r="I285" s="59" t="n"/>
      <c r="J285" s="59" t="n"/>
      <c r="K285" s="153" t="n"/>
      <c r="L285" s="154" t="n"/>
      <c r="M285" s="155" t="n"/>
      <c r="N285" s="94" t="n"/>
      <c r="O285" s="94" t="n"/>
      <c r="P285" s="94" t="n"/>
      <c r="Q285" s="94" t="n"/>
      <c r="R285" s="94" t="n"/>
      <c r="S285" s="60" t="n"/>
      <c r="T285" s="60" t="n"/>
      <c r="U285" s="94" t="n"/>
      <c r="V285" s="94" t="n"/>
      <c r="W285" s="94" t="n"/>
      <c r="X285" s="94" t="n"/>
      <c r="Y285" s="94" t="n"/>
      <c r="Z285" s="60" t="n"/>
      <c r="AA285" s="60" t="n"/>
      <c r="AB285" s="94" t="n"/>
      <c r="AC285" s="94" t="n"/>
      <c r="AD285" s="94" t="n"/>
      <c r="AE285" s="94" t="n"/>
      <c r="AF285" s="94" t="n"/>
      <c r="AG285" s="60" t="n"/>
      <c r="AH285" s="60" t="n"/>
      <c r="AI285" s="61" t="n"/>
      <c r="AJ285" s="62" t="n"/>
      <c r="AK285" s="63" t="n"/>
      <c r="AL285" s="60" t="n"/>
      <c r="AM285" s="60" t="n"/>
      <c r="AN285" s="64" t="n"/>
      <c r="AO285" s="64" t="n"/>
      <c r="AP285" s="64" t="n"/>
      <c r="AQ285" s="64" t="n"/>
      <c r="AR285" s="64" t="n"/>
      <c r="AS285" s="64" t="n"/>
      <c r="AT285" s="64" t="n"/>
      <c r="AU285" s="64" t="n"/>
      <c r="AV285" s="64" t="n"/>
      <c r="AW285" s="65" t="n"/>
      <c r="AX285" s="66" t="n"/>
      <c r="AY285" s="455" t="n"/>
      <c r="AZ285" s="67" t="n"/>
      <c r="BA285" s="66" t="n"/>
      <c r="BB285" s="66" t="n">
        <v>0.2</v>
      </c>
      <c r="BC285" s="66" t="n">
        <v>9.9</v>
      </c>
      <c r="BD285" s="66" t="n">
        <v>2.8</v>
      </c>
      <c r="BE285" s="66" t="n">
        <v>130.2</v>
      </c>
      <c r="BF285" s="24" t="inlineStr">
        <is>
          <t>اطلانتيك</t>
        </is>
      </c>
      <c r="BG285" s="68" t="inlineStr">
        <is>
          <t>اطلانتيك</t>
        </is>
      </c>
      <c r="BH285" s="68" t="n"/>
      <c r="BI285" s="68" t="n"/>
      <c r="BJ285" s="68" t="n"/>
      <c r="BK285" s="68" t="n"/>
      <c r="BL285" s="68" t="n"/>
      <c r="BM285" s="68" t="n"/>
      <c r="BN285" s="68" t="n"/>
      <c r="BO285" s="68" t="n"/>
      <c r="BP285" s="68" t="n"/>
      <c r="BQ285" s="68" t="n"/>
      <c r="BR285" s="68" t="n"/>
      <c r="BS285" s="68" t="n"/>
      <c r="BT285" s="68" t="n"/>
      <c r="BU285" s="68" t="n"/>
      <c r="BV285" s="68" t="n"/>
      <c r="BW285" s="68" t="n"/>
      <c r="BX285" s="68" t="n"/>
      <c r="BY285" s="68" t="n"/>
      <c r="BZ285" s="68" t="n"/>
      <c r="CA285" s="68" t="n"/>
      <c r="CB285" s="68" t="n"/>
      <c r="CC285" s="68" t="n"/>
      <c r="CD285" s="68" t="n"/>
      <c r="CE285" s="68" t="n"/>
      <c r="CF285" s="68" t="n"/>
      <c r="CG285" s="68" t="n"/>
      <c r="CH285" s="68" t="n"/>
      <c r="CI285" s="68" t="n"/>
      <c r="CJ285" s="68" t="n"/>
      <c r="CK285" s="68" t="n"/>
      <c r="CL285" s="68" t="n"/>
      <c r="CM285" s="68" t="n"/>
      <c r="CN285" s="68" t="n"/>
      <c r="CO285" s="68" t="n"/>
      <c r="CP285" s="68" t="n"/>
      <c r="CQ285" s="68" t="n"/>
      <c r="CR285" s="68" t="n"/>
      <c r="CS285" s="68" t="n"/>
      <c r="CT285" s="68" t="n"/>
      <c r="CU285" s="68" t="n"/>
      <c r="CV285" s="68" t="n"/>
    </row>
    <row r="286" ht="31.5" customFormat="1" customHeight="1" s="69">
      <c r="A286" s="56" t="n">
        <v>2021</v>
      </c>
      <c r="B286" s="57" t="n">
        <v>2</v>
      </c>
      <c r="C286" s="454" t="n"/>
      <c r="D286" s="57" t="n"/>
      <c r="E286" s="57" t="n"/>
      <c r="F286" s="58" t="n"/>
      <c r="G286" s="59" t="n"/>
      <c r="H286" s="59" t="n"/>
      <c r="I286" s="59" t="n"/>
      <c r="J286" s="59" t="n"/>
      <c r="K286" s="153" t="n"/>
      <c r="L286" s="154" t="n"/>
      <c r="M286" s="155" t="n"/>
      <c r="N286" s="94" t="n"/>
      <c r="O286" s="94" t="n"/>
      <c r="P286" s="94" t="n"/>
      <c r="Q286" s="94" t="n"/>
      <c r="R286" s="94" t="n"/>
      <c r="S286" s="60" t="n"/>
      <c r="T286" s="60" t="n"/>
      <c r="U286" s="94" t="n"/>
      <c r="V286" s="94" t="n"/>
      <c r="W286" s="94" t="n"/>
      <c r="X286" s="94" t="n"/>
      <c r="Y286" s="94" t="n"/>
      <c r="Z286" s="60" t="n"/>
      <c r="AA286" s="60" t="n"/>
      <c r="AB286" s="94" t="n"/>
      <c r="AC286" s="94" t="n"/>
      <c r="AD286" s="94" t="n"/>
      <c r="AE286" s="94" t="n"/>
      <c r="AF286" s="94" t="n"/>
      <c r="AG286" s="60" t="n"/>
      <c r="AH286" s="60" t="n"/>
      <c r="AI286" s="61" t="n"/>
      <c r="AJ286" s="62" t="n"/>
      <c r="AK286" s="63" t="n"/>
      <c r="AL286" s="60" t="n"/>
      <c r="AM286" s="60" t="n"/>
      <c r="AN286" s="64" t="n"/>
      <c r="AO286" s="64" t="n"/>
      <c r="AP286" s="64" t="n"/>
      <c r="AQ286" s="64" t="n"/>
      <c r="AR286" s="64" t="n"/>
      <c r="AS286" s="64" t="n"/>
      <c r="AT286" s="64" t="n"/>
      <c r="AU286" s="64" t="n"/>
      <c r="AV286" s="64" t="n"/>
      <c r="AW286" s="65" t="n"/>
      <c r="AX286" s="66" t="n"/>
      <c r="AY286" s="455" t="n"/>
      <c r="AZ286" s="67" t="n"/>
      <c r="BA286" s="66" t="n"/>
      <c r="BB286" s="66" t="n">
        <v>0</v>
      </c>
      <c r="BC286" s="66" t="n">
        <v>0</v>
      </c>
      <c r="BD286" s="66" t="n">
        <v>0.5</v>
      </c>
      <c r="BE286" s="66" t="n">
        <v>0.5</v>
      </c>
      <c r="BF286" s="24" t="inlineStr">
        <is>
          <t>ميلو</t>
        </is>
      </c>
      <c r="BG286" s="68" t="inlineStr">
        <is>
          <t>ميلو</t>
        </is>
      </c>
      <c r="BH286" s="68" t="n"/>
      <c r="BI286" s="68" t="n"/>
      <c r="BJ286" s="68" t="n"/>
      <c r="BK286" s="68" t="n"/>
      <c r="BL286" s="68" t="n"/>
      <c r="BM286" s="68" t="n"/>
      <c r="BN286" s="68" t="n"/>
      <c r="BO286" s="68" t="n"/>
      <c r="BP286" s="68" t="n"/>
      <c r="BQ286" s="68" t="n"/>
      <c r="BR286" s="68" t="n"/>
      <c r="BS286" s="68" t="n"/>
      <c r="BT286" s="68" t="n"/>
      <c r="BU286" s="68" t="n"/>
      <c r="BV286" s="68" t="n"/>
      <c r="BW286" s="68" t="n"/>
      <c r="BX286" s="68" t="n"/>
      <c r="BY286" s="68" t="n"/>
      <c r="BZ286" s="68" t="n"/>
      <c r="CA286" s="68" t="n"/>
      <c r="CB286" s="68" t="n"/>
      <c r="CC286" s="68" t="n"/>
      <c r="CD286" s="68" t="n"/>
      <c r="CE286" s="68" t="n"/>
      <c r="CF286" s="68" t="n"/>
      <c r="CG286" s="68" t="n"/>
      <c r="CH286" s="68" t="n"/>
      <c r="CI286" s="68" t="n"/>
      <c r="CJ286" s="68" t="n"/>
      <c r="CK286" s="68" t="n"/>
      <c r="CL286" s="68" t="n"/>
      <c r="CM286" s="68" t="n"/>
      <c r="CN286" s="68" t="n"/>
      <c r="CO286" s="68" t="n"/>
      <c r="CP286" s="68" t="n"/>
      <c r="CQ286" s="68" t="n"/>
      <c r="CR286" s="68" t="n"/>
      <c r="CS286" s="68" t="n"/>
      <c r="CT286" s="68" t="n"/>
      <c r="CU286" s="68" t="n"/>
      <c r="CV286" s="68" t="n"/>
    </row>
    <row r="287" ht="31.5" customFormat="1" customHeight="1" s="69">
      <c r="A287" s="56" t="n">
        <v>2021</v>
      </c>
      <c r="B287" s="57" t="n">
        <v>2</v>
      </c>
      <c r="C287" s="454" t="n"/>
      <c r="D287" s="57" t="n"/>
      <c r="E287" s="57" t="n"/>
      <c r="F287" s="58" t="n"/>
      <c r="G287" s="59" t="n"/>
      <c r="H287" s="59" t="n"/>
      <c r="I287" s="59" t="n"/>
      <c r="J287" s="59" t="n"/>
      <c r="K287" s="153" t="n"/>
      <c r="L287" s="154" t="n"/>
      <c r="M287" s="155" t="n"/>
      <c r="N287" s="94" t="n"/>
      <c r="O287" s="94" t="n"/>
      <c r="P287" s="94" t="n"/>
      <c r="Q287" s="94" t="n"/>
      <c r="R287" s="94" t="n"/>
      <c r="S287" s="60" t="n"/>
      <c r="T287" s="60" t="n"/>
      <c r="U287" s="94" t="n"/>
      <c r="V287" s="94" t="n"/>
      <c r="W287" s="94" t="n"/>
      <c r="X287" s="94" t="n"/>
      <c r="Y287" s="94" t="n"/>
      <c r="Z287" s="60" t="n"/>
      <c r="AA287" s="60" t="n"/>
      <c r="AB287" s="94" t="n"/>
      <c r="AC287" s="94" t="n"/>
      <c r="AD287" s="94" t="n"/>
      <c r="AE287" s="94" t="n"/>
      <c r="AF287" s="94" t="n"/>
      <c r="AG287" s="60" t="n"/>
      <c r="AH287" s="60" t="n"/>
      <c r="AI287" s="61" t="n"/>
      <c r="AJ287" s="62" t="n"/>
      <c r="AK287" s="63" t="n"/>
      <c r="AL287" s="60" t="n"/>
      <c r="AM287" s="60" t="n"/>
      <c r="AN287" s="64" t="n"/>
      <c r="AO287" s="64" t="n"/>
      <c r="AP287" s="64" t="n"/>
      <c r="AQ287" s="64" t="n"/>
      <c r="AR287" s="64" t="n"/>
      <c r="AS287" s="64" t="n"/>
      <c r="AT287" s="64" t="n"/>
      <c r="AU287" s="64" t="n"/>
      <c r="AV287" s="64" t="n"/>
      <c r="AW287" s="65" t="n"/>
      <c r="AX287" s="66" t="n"/>
      <c r="AY287" s="455" t="n"/>
      <c r="AZ287" s="67" t="n"/>
      <c r="BA287" s="66" t="n"/>
      <c r="BB287" s="66" t="n">
        <v>0</v>
      </c>
      <c r="BC287" s="66" t="n">
        <v>0</v>
      </c>
      <c r="BD287" s="66" t="n">
        <v>0.4</v>
      </c>
      <c r="BE287" s="66" t="n">
        <v>0.4</v>
      </c>
      <c r="BF287" s="24" t="inlineStr">
        <is>
          <t>ميلو</t>
        </is>
      </c>
      <c r="BG287" s="68" t="inlineStr">
        <is>
          <t>ميلو</t>
        </is>
      </c>
      <c r="BH287" s="68" t="n"/>
      <c r="BI287" s="68" t="n"/>
      <c r="BJ287" s="68" t="n"/>
      <c r="BK287" s="68" t="n"/>
      <c r="BL287" s="68" t="n"/>
      <c r="BM287" s="68" t="n"/>
      <c r="BN287" s="68" t="n"/>
      <c r="BO287" s="68" t="n"/>
      <c r="BP287" s="68" t="n"/>
      <c r="BQ287" s="68" t="n"/>
      <c r="BR287" s="68" t="n"/>
      <c r="BS287" s="68" t="n"/>
      <c r="BT287" s="68" t="n"/>
      <c r="BU287" s="68" t="n"/>
      <c r="BV287" s="68" t="n"/>
      <c r="BW287" s="68" t="n"/>
      <c r="BX287" s="68" t="n"/>
      <c r="BY287" s="68" t="n"/>
      <c r="BZ287" s="68" t="n"/>
      <c r="CA287" s="68" t="n"/>
      <c r="CB287" s="68" t="n"/>
      <c r="CC287" s="68" t="n"/>
      <c r="CD287" s="68" t="n"/>
      <c r="CE287" s="68" t="n"/>
      <c r="CF287" s="68" t="n"/>
      <c r="CG287" s="68" t="n"/>
      <c r="CH287" s="68" t="n"/>
      <c r="CI287" s="68" t="n"/>
      <c r="CJ287" s="68" t="n"/>
      <c r="CK287" s="68" t="n"/>
      <c r="CL287" s="68" t="n"/>
      <c r="CM287" s="68" t="n"/>
      <c r="CN287" s="68" t="n"/>
      <c r="CO287" s="68" t="n"/>
      <c r="CP287" s="68" t="n"/>
      <c r="CQ287" s="68" t="n"/>
      <c r="CR287" s="68" t="n"/>
      <c r="CS287" s="68" t="n"/>
      <c r="CT287" s="68" t="n"/>
      <c r="CU287" s="68" t="n"/>
      <c r="CV287" s="68" t="n"/>
    </row>
    <row r="288" ht="31.5" customFormat="1" customHeight="1" s="69">
      <c r="A288" s="56" t="n">
        <v>2021</v>
      </c>
      <c r="B288" s="57" t="n">
        <v>2</v>
      </c>
      <c r="C288" s="454" t="n"/>
      <c r="D288" s="57" t="n"/>
      <c r="E288" s="57" t="n"/>
      <c r="F288" s="58" t="n"/>
      <c r="G288" s="59" t="n"/>
      <c r="H288" s="59" t="n"/>
      <c r="I288" s="59" t="n"/>
      <c r="J288" s="59" t="n"/>
      <c r="K288" s="153" t="n"/>
      <c r="L288" s="154" t="n"/>
      <c r="M288" s="155" t="n"/>
      <c r="N288" s="94" t="n"/>
      <c r="O288" s="94" t="n"/>
      <c r="P288" s="94" t="n"/>
      <c r="Q288" s="94" t="n"/>
      <c r="R288" s="94" t="n"/>
      <c r="S288" s="60" t="n"/>
      <c r="T288" s="60" t="n"/>
      <c r="U288" s="94" t="n"/>
      <c r="V288" s="94" t="n"/>
      <c r="W288" s="94" t="n"/>
      <c r="X288" s="94" t="n"/>
      <c r="Y288" s="94" t="n"/>
      <c r="Z288" s="60" t="n"/>
      <c r="AA288" s="60" t="n"/>
      <c r="AB288" s="94" t="n"/>
      <c r="AC288" s="94" t="n"/>
      <c r="AD288" s="94" t="n"/>
      <c r="AE288" s="94" t="n"/>
      <c r="AF288" s="94" t="n"/>
      <c r="AG288" s="60" t="n"/>
      <c r="AH288" s="60" t="n"/>
      <c r="AI288" s="61" t="n"/>
      <c r="AJ288" s="62" t="n"/>
      <c r="AK288" s="63" t="n"/>
      <c r="AL288" s="60" t="n"/>
      <c r="AM288" s="60" t="n"/>
      <c r="AN288" s="64" t="n"/>
      <c r="AO288" s="64" t="n"/>
      <c r="AP288" s="64" t="n"/>
      <c r="AQ288" s="64" t="n"/>
      <c r="AR288" s="64" t="n"/>
      <c r="AS288" s="64" t="n"/>
      <c r="AT288" s="64" t="n"/>
      <c r="AU288" s="64" t="n"/>
      <c r="AV288" s="64" t="n"/>
      <c r="AW288" s="65" t="n"/>
      <c r="AX288" s="66" t="n"/>
      <c r="AY288" s="455" t="n"/>
      <c r="AZ288" s="67" t="n"/>
      <c r="BA288" s="66" t="n"/>
      <c r="BB288" s="66" t="n">
        <v>0.1</v>
      </c>
      <c r="BC288" s="66" t="n">
        <v>0.1</v>
      </c>
      <c r="BD288" s="66" t="n">
        <v>0.2</v>
      </c>
      <c r="BE288" s="66" t="n">
        <v>0.2</v>
      </c>
      <c r="BF288" s="24" t="inlineStr">
        <is>
          <t>ميلو</t>
        </is>
      </c>
      <c r="BG288" s="68" t="inlineStr">
        <is>
          <t>ميلو</t>
        </is>
      </c>
      <c r="BH288" s="68" t="n"/>
      <c r="BI288" s="68" t="n"/>
      <c r="BJ288" s="68" t="n"/>
      <c r="BK288" s="68" t="n"/>
      <c r="BL288" s="68" t="n"/>
      <c r="BM288" s="68" t="n"/>
      <c r="BN288" s="68" t="n"/>
      <c r="BO288" s="68" t="n"/>
      <c r="BP288" s="68" t="n"/>
      <c r="BQ288" s="68" t="n"/>
      <c r="BR288" s="68" t="n"/>
      <c r="BS288" s="68" t="n"/>
      <c r="BT288" s="68" t="n"/>
      <c r="BU288" s="68" t="n"/>
      <c r="BV288" s="68" t="n"/>
      <c r="BW288" s="68" t="n"/>
      <c r="BX288" s="68" t="n"/>
      <c r="BY288" s="68" t="n"/>
      <c r="BZ288" s="68" t="n"/>
      <c r="CA288" s="68" t="n"/>
      <c r="CB288" s="68" t="n"/>
      <c r="CC288" s="68" t="n"/>
      <c r="CD288" s="68" t="n"/>
      <c r="CE288" s="68" t="n"/>
      <c r="CF288" s="68" t="n"/>
      <c r="CG288" s="68" t="n"/>
      <c r="CH288" s="68" t="n"/>
      <c r="CI288" s="68" t="n"/>
      <c r="CJ288" s="68" t="n"/>
      <c r="CK288" s="68" t="n"/>
      <c r="CL288" s="68" t="n"/>
      <c r="CM288" s="68" t="n"/>
      <c r="CN288" s="68" t="n"/>
      <c r="CO288" s="68" t="n"/>
      <c r="CP288" s="68" t="n"/>
      <c r="CQ288" s="68" t="n"/>
      <c r="CR288" s="68" t="n"/>
      <c r="CS288" s="68" t="n"/>
      <c r="CT288" s="68" t="n"/>
      <c r="CU288" s="68" t="n"/>
      <c r="CV288" s="68" t="n"/>
    </row>
    <row r="289" ht="31.5" customFormat="1" customHeight="1" s="69">
      <c r="A289" s="56" t="n">
        <v>2021</v>
      </c>
      <c r="B289" s="57" t="n">
        <v>2</v>
      </c>
      <c r="C289" s="454" t="n"/>
      <c r="D289" s="57" t="n"/>
      <c r="E289" s="57" t="n"/>
      <c r="F289" s="58" t="n"/>
      <c r="G289" s="59" t="n"/>
      <c r="H289" s="59" t="n"/>
      <c r="I289" s="59" t="n"/>
      <c r="J289" s="59" t="n"/>
      <c r="K289" s="153" t="n"/>
      <c r="L289" s="154" t="n"/>
      <c r="M289" s="155" t="n"/>
      <c r="N289" s="94" t="n"/>
      <c r="O289" s="94" t="n"/>
      <c r="P289" s="94" t="n"/>
      <c r="Q289" s="94" t="n"/>
      <c r="R289" s="94" t="n"/>
      <c r="S289" s="60" t="n"/>
      <c r="T289" s="60" t="n"/>
      <c r="U289" s="94" t="n"/>
      <c r="V289" s="94" t="n"/>
      <c r="W289" s="94" t="n"/>
      <c r="X289" s="94" t="n"/>
      <c r="Y289" s="94" t="n"/>
      <c r="Z289" s="60" t="n"/>
      <c r="AA289" s="60" t="n"/>
      <c r="AB289" s="94" t="n"/>
      <c r="AC289" s="94" t="n"/>
      <c r="AD289" s="94" t="n"/>
      <c r="AE289" s="94" t="n"/>
      <c r="AF289" s="94" t="n"/>
      <c r="AG289" s="60" t="n"/>
      <c r="AH289" s="60" t="n"/>
      <c r="AI289" s="61" t="n"/>
      <c r="AJ289" s="62" t="n"/>
      <c r="AK289" s="63" t="n"/>
      <c r="AL289" s="60" t="n"/>
      <c r="AM289" s="60" t="n"/>
      <c r="AN289" s="64" t="n"/>
      <c r="AO289" s="64" t="n"/>
      <c r="AP289" s="64" t="n"/>
      <c r="AQ289" s="64" t="n"/>
      <c r="AR289" s="64" t="n"/>
      <c r="AS289" s="64" t="n"/>
      <c r="AT289" s="64" t="n"/>
      <c r="AU289" s="64" t="n"/>
      <c r="AV289" s="64" t="n"/>
      <c r="AW289" s="65" t="n"/>
      <c r="AX289" s="66" t="n"/>
      <c r="AY289" s="455" t="n"/>
      <c r="AZ289" s="67" t="n"/>
      <c r="BA289" s="66" t="n"/>
      <c r="BB289" s="66" t="n"/>
      <c r="BC289" s="66" t="n">
        <v>1.1</v>
      </c>
      <c r="BD289" s="66" t="n"/>
      <c r="BE289" s="66" t="n"/>
      <c r="BF289" s="24" t="inlineStr">
        <is>
          <t>LG</t>
        </is>
      </c>
      <c r="BG289" s="68" t="inlineStr">
        <is>
          <t>HE</t>
        </is>
      </c>
      <c r="BH289" s="68" t="inlineStr">
        <is>
          <t>AGG76599801</t>
        </is>
      </c>
      <c r="BI289" s="68" t="inlineStr">
        <is>
          <t>mmf</t>
        </is>
      </c>
      <c r="BJ289" s="68" t="n"/>
      <c r="BK289" s="68" t="n"/>
      <c r="BL289" s="68" t="n"/>
      <c r="BM289" s="68" t="n"/>
      <c r="BN289" s="68" t="n"/>
      <c r="BO289" s="68" t="n"/>
      <c r="BP289" s="68" t="n"/>
      <c r="BQ289" s="68" t="n"/>
      <c r="BR289" s="68" t="n"/>
      <c r="BS289" s="68" t="n"/>
      <c r="BT289" s="68" t="n"/>
      <c r="BU289" s="68" t="n"/>
      <c r="BV289" s="68" t="n"/>
      <c r="BW289" s="68" t="n"/>
      <c r="BX289" s="68" t="n"/>
      <c r="BY289" s="68" t="n"/>
      <c r="BZ289" s="68" t="n"/>
      <c r="CA289" s="68" t="n"/>
      <c r="CB289" s="68" t="n"/>
      <c r="CC289" s="68" t="n"/>
      <c r="CD289" s="68" t="n"/>
      <c r="CE289" s="68" t="n"/>
      <c r="CF289" s="68" t="n"/>
      <c r="CG289" s="68" t="n"/>
      <c r="CH289" s="68" t="n"/>
      <c r="CI289" s="68" t="n"/>
      <c r="CJ289" s="68" t="n"/>
      <c r="CK289" s="68" t="n"/>
      <c r="CL289" s="68" t="n"/>
      <c r="CM289" s="68" t="n"/>
      <c r="CN289" s="68" t="n"/>
      <c r="CO289" s="68" t="n"/>
      <c r="CP289" s="68" t="n"/>
      <c r="CQ289" s="68" t="n"/>
      <c r="CR289" s="68" t="n"/>
      <c r="CS289" s="68" t="n"/>
      <c r="CT289" s="68" t="n"/>
      <c r="CU289" s="68" t="n"/>
      <c r="CV289" s="68" t="n"/>
    </row>
    <row r="290" ht="31.5" customFormat="1" customHeight="1" s="69">
      <c r="A290" s="56" t="n">
        <v>2021</v>
      </c>
      <c r="B290" s="57" t="n">
        <v>2</v>
      </c>
      <c r="C290" s="454" t="n"/>
      <c r="D290" s="57" t="n"/>
      <c r="E290" s="57" t="n"/>
      <c r="F290" s="58" t="n"/>
      <c r="G290" s="59" t="n"/>
      <c r="H290" s="59" t="n"/>
      <c r="I290" s="59" t="n"/>
      <c r="J290" s="59" t="n"/>
      <c r="K290" s="153" t="n"/>
      <c r="L290" s="154" t="n"/>
      <c r="M290" s="155" t="n"/>
      <c r="N290" s="94" t="n"/>
      <c r="O290" s="94" t="n"/>
      <c r="P290" s="94" t="n"/>
      <c r="Q290" s="94" t="n"/>
      <c r="R290" s="94" t="n"/>
      <c r="S290" s="60" t="n"/>
      <c r="T290" s="60" t="n"/>
      <c r="U290" s="94" t="n"/>
      <c r="V290" s="94" t="n"/>
      <c r="W290" s="94" t="n"/>
      <c r="X290" s="94" t="n"/>
      <c r="Y290" s="94" t="n"/>
      <c r="Z290" s="60" t="n"/>
      <c r="AA290" s="60" t="n"/>
      <c r="AB290" s="94" t="n"/>
      <c r="AC290" s="94" t="n"/>
      <c r="AD290" s="94" t="n"/>
      <c r="AE290" s="94" t="n"/>
      <c r="AF290" s="94" t="n"/>
      <c r="AG290" s="60" t="n"/>
      <c r="AH290" s="60" t="n"/>
      <c r="AI290" s="61" t="n"/>
      <c r="AJ290" s="62" t="n"/>
      <c r="AK290" s="63" t="n"/>
      <c r="AL290" s="60" t="n"/>
      <c r="AM290" s="60" t="n"/>
      <c r="AN290" s="64" t="n"/>
      <c r="AO290" s="64" t="n"/>
      <c r="AP290" s="64" t="n"/>
      <c r="AQ290" s="64" t="n"/>
      <c r="AR290" s="64" t="n"/>
      <c r="AS290" s="64" t="n"/>
      <c r="AT290" s="64" t="n"/>
      <c r="AU290" s="64" t="n"/>
      <c r="AV290" s="64" t="n"/>
      <c r="AW290" s="65" t="n"/>
      <c r="AX290" s="66" t="n"/>
      <c r="AY290" s="455" t="n"/>
      <c r="AZ290" s="67" t="n"/>
      <c r="BA290" s="66" t="n"/>
      <c r="BB290" s="66" t="n">
        <v>0</v>
      </c>
      <c r="BC290" s="66" t="n">
        <v>0.7</v>
      </c>
      <c r="BD290" s="66" t="n">
        <v>8</v>
      </c>
      <c r="BE290" s="66" t="n">
        <v>118.7</v>
      </c>
      <c r="BF290" s="24" t="inlineStr">
        <is>
          <t>توشيبا</t>
        </is>
      </c>
      <c r="BG290" s="68" t="inlineStr">
        <is>
          <t>توشيبا للاجهزة المرئية</t>
        </is>
      </c>
      <c r="BH290" s="68" t="n"/>
      <c r="BI290" s="68" t="n"/>
      <c r="BJ290" s="68" t="n"/>
      <c r="BK290" s="68" t="n"/>
      <c r="BL290" s="68" t="n"/>
      <c r="BM290" s="68" t="n"/>
      <c r="BN290" s="68" t="n"/>
      <c r="BO290" s="68" t="n"/>
      <c r="BP290" s="68" t="n"/>
      <c r="BQ290" s="68" t="n"/>
      <c r="BR290" s="68" t="n"/>
      <c r="BS290" s="68" t="n"/>
      <c r="BT290" s="68" t="n"/>
      <c r="BU290" s="68" t="n"/>
      <c r="BV290" s="68" t="n"/>
      <c r="BW290" s="68" t="n"/>
      <c r="BX290" s="68" t="n"/>
      <c r="BY290" s="68" t="n"/>
      <c r="BZ290" s="68" t="n"/>
      <c r="CA290" s="68" t="n"/>
      <c r="CB290" s="68" t="n"/>
      <c r="CC290" s="68" t="n"/>
      <c r="CD290" s="68" t="n"/>
      <c r="CE290" s="68" t="n"/>
      <c r="CF290" s="68" t="n"/>
      <c r="CG290" s="68" t="n"/>
      <c r="CH290" s="68" t="n"/>
      <c r="CI290" s="68" t="n"/>
      <c r="CJ290" s="68" t="n"/>
      <c r="CK290" s="68" t="n"/>
      <c r="CL290" s="68" t="n"/>
      <c r="CM290" s="68" t="n"/>
      <c r="CN290" s="68" t="n"/>
      <c r="CO290" s="68" t="n"/>
      <c r="CP290" s="68" t="n"/>
      <c r="CQ290" s="68" t="n"/>
      <c r="CR290" s="68" t="n"/>
      <c r="CS290" s="68" t="n"/>
      <c r="CT290" s="68" t="n"/>
      <c r="CU290" s="68" t="n"/>
      <c r="CV290" s="68" t="n"/>
    </row>
    <row r="291" ht="31.5" customFormat="1" customHeight="1" s="69">
      <c r="A291" s="56" t="n">
        <v>2021</v>
      </c>
      <c r="B291" s="57" t="n">
        <v>2</v>
      </c>
      <c r="C291" s="454" t="n"/>
      <c r="D291" s="57" t="n"/>
      <c r="E291" s="57" t="n"/>
      <c r="F291" s="58" t="n"/>
      <c r="G291" s="59" t="n"/>
      <c r="H291" s="59" t="n"/>
      <c r="I291" s="59" t="n"/>
      <c r="J291" s="59" t="n"/>
      <c r="K291" s="153" t="n"/>
      <c r="L291" s="154" t="n"/>
      <c r="M291" s="155" t="n"/>
      <c r="N291" s="94" t="n"/>
      <c r="O291" s="94" t="n"/>
      <c r="P291" s="94" t="n"/>
      <c r="Q291" s="94" t="n"/>
      <c r="R291" s="94" t="n"/>
      <c r="S291" s="60" t="n"/>
      <c r="T291" s="60" t="n"/>
      <c r="U291" s="94" t="n"/>
      <c r="V291" s="94" t="n"/>
      <c r="W291" s="94" t="n"/>
      <c r="X291" s="94" t="n"/>
      <c r="Y291" s="94" t="n"/>
      <c r="Z291" s="60" t="n"/>
      <c r="AA291" s="60" t="n"/>
      <c r="AB291" s="94" t="n"/>
      <c r="AC291" s="94" t="n"/>
      <c r="AD291" s="94" t="n"/>
      <c r="AE291" s="94" t="n"/>
      <c r="AF291" s="94" t="n"/>
      <c r="AG291" s="60" t="n"/>
      <c r="AH291" s="60" t="n"/>
      <c r="AI291" s="61" t="n"/>
      <c r="AJ291" s="62" t="n"/>
      <c r="AK291" s="63" t="n"/>
      <c r="AL291" s="60" t="n"/>
      <c r="AM291" s="60" t="n"/>
      <c r="AN291" s="64" t="n"/>
      <c r="AO291" s="64" t="n"/>
      <c r="AP291" s="64" t="n"/>
      <c r="AQ291" s="64" t="n"/>
      <c r="AR291" s="64" t="n"/>
      <c r="AS291" s="64" t="n"/>
      <c r="AT291" s="64" t="n"/>
      <c r="AU291" s="64" t="n"/>
      <c r="AV291" s="64" t="n"/>
      <c r="AW291" s="65" t="n"/>
      <c r="AX291" s="66" t="n"/>
      <c r="AY291" s="455" t="n"/>
      <c r="AZ291" s="67" t="n"/>
      <c r="BA291" s="66" t="n"/>
      <c r="BB291" s="66" t="n">
        <v>0.1</v>
      </c>
      <c r="BC291" s="66" t="n">
        <v>0.8</v>
      </c>
      <c r="BD291" s="66" t="n">
        <v>7.8</v>
      </c>
      <c r="BE291" s="66" t="n">
        <v>105.6</v>
      </c>
      <c r="BF291" s="24" t="inlineStr">
        <is>
          <t>توشيبا</t>
        </is>
      </c>
      <c r="BG291" s="68" t="inlineStr">
        <is>
          <t>توشيبا للاجهزة المرئية</t>
        </is>
      </c>
      <c r="BH291" s="68" t="n"/>
      <c r="BI291" s="68" t="n"/>
      <c r="BJ291" s="68" t="n"/>
      <c r="BK291" s="68" t="n"/>
      <c r="BL291" s="68" t="n"/>
      <c r="BM291" s="68" t="n"/>
      <c r="BN291" s="68" t="n"/>
      <c r="BO291" s="68" t="n"/>
      <c r="BP291" s="68" t="n"/>
      <c r="BQ291" s="68" t="n"/>
      <c r="BR291" s="68" t="n"/>
      <c r="BS291" s="68" t="n"/>
      <c r="BT291" s="68" t="n"/>
      <c r="BU291" s="68" t="n"/>
      <c r="BV291" s="68" t="n"/>
      <c r="BW291" s="68" t="n"/>
      <c r="BX291" s="68" t="n"/>
      <c r="BY291" s="68" t="n"/>
      <c r="BZ291" s="68" t="n"/>
      <c r="CA291" s="68" t="n"/>
      <c r="CB291" s="68" t="n"/>
      <c r="CC291" s="68" t="n"/>
      <c r="CD291" s="68" t="n"/>
      <c r="CE291" s="68" t="n"/>
      <c r="CF291" s="68" t="n"/>
      <c r="CG291" s="68" t="n"/>
      <c r="CH291" s="68" t="n"/>
      <c r="CI291" s="68" t="n"/>
      <c r="CJ291" s="68" t="n"/>
      <c r="CK291" s="68" t="n"/>
      <c r="CL291" s="68" t="n"/>
      <c r="CM291" s="68" t="n"/>
      <c r="CN291" s="68" t="n"/>
      <c r="CO291" s="68" t="n"/>
      <c r="CP291" s="68" t="n"/>
      <c r="CQ291" s="68" t="n"/>
      <c r="CR291" s="68" t="n"/>
      <c r="CS291" s="68" t="n"/>
      <c r="CT291" s="68" t="n"/>
      <c r="CU291" s="68" t="n"/>
      <c r="CV291" s="68" t="n"/>
    </row>
    <row r="292" ht="31.5" customFormat="1" customHeight="1" s="69">
      <c r="A292" s="56" t="n">
        <v>2021</v>
      </c>
      <c r="B292" s="57" t="n">
        <v>2</v>
      </c>
      <c r="C292" s="454" t="n"/>
      <c r="D292" s="57" t="n"/>
      <c r="E292" s="57" t="n"/>
      <c r="F292" s="58" t="n"/>
      <c r="G292" s="59" t="n"/>
      <c r="H292" s="59" t="n"/>
      <c r="I292" s="59" t="n"/>
      <c r="J292" s="59" t="n"/>
      <c r="K292" s="153" t="n"/>
      <c r="L292" s="154" t="n"/>
      <c r="M292" s="155" t="n"/>
      <c r="N292" s="94" t="n"/>
      <c r="O292" s="94" t="n"/>
      <c r="P292" s="94" t="n"/>
      <c r="Q292" s="94" t="n"/>
      <c r="R292" s="94" t="n"/>
      <c r="S292" s="60" t="n"/>
      <c r="T292" s="60" t="n"/>
      <c r="U292" s="94" t="n"/>
      <c r="V292" s="94" t="n"/>
      <c r="W292" s="94" t="n"/>
      <c r="X292" s="94" t="n"/>
      <c r="Y292" s="94" t="n"/>
      <c r="Z292" s="60" t="n"/>
      <c r="AA292" s="60" t="n"/>
      <c r="AB292" s="94" t="n"/>
      <c r="AC292" s="94" t="n"/>
      <c r="AD292" s="94" t="n"/>
      <c r="AE292" s="94" t="n"/>
      <c r="AF292" s="94" t="n"/>
      <c r="AG292" s="60" t="n"/>
      <c r="AH292" s="60" t="n"/>
      <c r="AI292" s="61" t="n"/>
      <c r="AJ292" s="62" t="n"/>
      <c r="AK292" s="63" t="n"/>
      <c r="AL292" s="60" t="n"/>
      <c r="AM292" s="60" t="n"/>
      <c r="AN292" s="64" t="n"/>
      <c r="AO292" s="64" t="n"/>
      <c r="AP292" s="64" t="n"/>
      <c r="AQ292" s="64" t="n"/>
      <c r="AR292" s="64" t="n"/>
      <c r="AS292" s="64" t="n"/>
      <c r="AT292" s="64" t="n"/>
      <c r="AU292" s="64" t="n"/>
      <c r="AV292" s="64" t="n"/>
      <c r="AW292" s="65" t="n"/>
      <c r="AX292" s="66" t="n"/>
      <c r="AY292" s="455" t="n"/>
      <c r="AZ292" s="67" t="n"/>
      <c r="BA292" s="66" t="n"/>
      <c r="BB292" s="66" t="n">
        <v>0.3</v>
      </c>
      <c r="BC292" s="66" t="n">
        <v>2.7</v>
      </c>
      <c r="BD292" s="66" t="n">
        <v>3.4</v>
      </c>
      <c r="BE292" s="66" t="n">
        <v>34</v>
      </c>
      <c r="BF292" s="24" t="inlineStr">
        <is>
          <t>توشيبا</t>
        </is>
      </c>
      <c r="BG292" s="68" t="inlineStr">
        <is>
          <t>توشيبا للاجهزة المرئية</t>
        </is>
      </c>
      <c r="BH292" s="68" t="n"/>
      <c r="BI292" s="68" t="n"/>
      <c r="BJ292" s="68" t="n"/>
      <c r="BK292" s="68" t="n"/>
      <c r="BL292" s="68" t="n"/>
      <c r="BM292" s="68" t="n"/>
      <c r="BN292" s="68" t="n"/>
      <c r="BO292" s="68" t="n"/>
      <c r="BP292" s="68" t="n"/>
      <c r="BQ292" s="68" t="n"/>
      <c r="BR292" s="68" t="n"/>
      <c r="BS292" s="68" t="n"/>
      <c r="BT292" s="68" t="n"/>
      <c r="BU292" s="68" t="n"/>
      <c r="BV292" s="68" t="n"/>
      <c r="BW292" s="68" t="n"/>
      <c r="BX292" s="68" t="n"/>
      <c r="BY292" s="68" t="n"/>
      <c r="BZ292" s="68" t="n"/>
      <c r="CA292" s="68" t="n"/>
      <c r="CB292" s="68" t="n"/>
      <c r="CC292" s="68" t="n"/>
      <c r="CD292" s="68" t="n"/>
      <c r="CE292" s="68" t="n"/>
      <c r="CF292" s="68" t="n"/>
      <c r="CG292" s="68" t="n"/>
      <c r="CH292" s="68" t="n"/>
      <c r="CI292" s="68" t="n"/>
      <c r="CJ292" s="68" t="n"/>
      <c r="CK292" s="68" t="n"/>
      <c r="CL292" s="68" t="n"/>
      <c r="CM292" s="68" t="n"/>
      <c r="CN292" s="68" t="n"/>
      <c r="CO292" s="68" t="n"/>
      <c r="CP292" s="68" t="n"/>
      <c r="CQ292" s="68" t="n"/>
      <c r="CR292" s="68" t="n"/>
      <c r="CS292" s="68" t="n"/>
      <c r="CT292" s="68" t="n"/>
      <c r="CU292" s="68" t="n"/>
      <c r="CV292" s="68" t="n"/>
    </row>
    <row r="293" ht="31.5" customFormat="1" customHeight="1" s="69">
      <c r="A293" s="56" t="n">
        <v>2021</v>
      </c>
      <c r="B293" s="57" t="n">
        <v>2</v>
      </c>
      <c r="C293" s="454" t="n"/>
      <c r="D293" s="57" t="n"/>
      <c r="E293" s="57" t="n"/>
      <c r="F293" s="58" t="n"/>
      <c r="G293" s="59" t="n"/>
      <c r="H293" s="59" t="n"/>
      <c r="I293" s="59" t="n"/>
      <c r="J293" s="59" t="n"/>
      <c r="K293" s="153" t="n"/>
      <c r="L293" s="154" t="n"/>
      <c r="M293" s="155" t="n"/>
      <c r="N293" s="94" t="n"/>
      <c r="O293" s="94" t="n"/>
      <c r="P293" s="94" t="n"/>
      <c r="Q293" s="94" t="n"/>
      <c r="R293" s="94" t="n"/>
      <c r="S293" s="60" t="n"/>
      <c r="T293" s="60" t="n"/>
      <c r="U293" s="94" t="n"/>
      <c r="V293" s="94" t="n"/>
      <c r="W293" s="94" t="n"/>
      <c r="X293" s="94" t="n"/>
      <c r="Y293" s="94" t="n"/>
      <c r="Z293" s="60" t="n"/>
      <c r="AA293" s="60" t="n"/>
      <c r="AB293" s="94" t="n"/>
      <c r="AC293" s="94" t="n"/>
      <c r="AD293" s="94" t="n"/>
      <c r="AE293" s="94" t="n"/>
      <c r="AF293" s="94" t="n"/>
      <c r="AG293" s="60" t="n"/>
      <c r="AH293" s="60" t="n"/>
      <c r="AI293" s="61" t="n"/>
      <c r="AJ293" s="62" t="n"/>
      <c r="AK293" s="63" t="n"/>
      <c r="AL293" s="60" t="n"/>
      <c r="AM293" s="60" t="n"/>
      <c r="AN293" s="64" t="n"/>
      <c r="AO293" s="64" t="n"/>
      <c r="AP293" s="64" t="n"/>
      <c r="AQ293" s="64" t="n"/>
      <c r="AR293" s="64" t="n"/>
      <c r="AS293" s="64" t="n"/>
      <c r="AT293" s="64" t="n"/>
      <c r="AU293" s="64" t="n"/>
      <c r="AV293" s="64" t="n"/>
      <c r="AW293" s="65" t="n"/>
      <c r="AX293" s="66" t="n"/>
      <c r="AY293" s="455" t="n"/>
      <c r="AZ293" s="67" t="n"/>
      <c r="BA293" s="66" t="n"/>
      <c r="BB293" s="66" t="n"/>
      <c r="BC293" s="66" t="n"/>
      <c r="BD293" s="66" t="n"/>
      <c r="BE293" s="66" t="n"/>
      <c r="BF293" s="24" t="inlineStr">
        <is>
          <t>توشيبا</t>
        </is>
      </c>
      <c r="BG293" s="68" t="inlineStr">
        <is>
          <t>توشيبا للاجهزة المرئية</t>
        </is>
      </c>
      <c r="BH293" s="68" t="n"/>
      <c r="BI293" s="68" t="n"/>
      <c r="BJ293" s="68" t="n"/>
      <c r="BK293" s="68" t="n"/>
      <c r="BL293" s="68" t="n"/>
      <c r="BM293" s="68" t="n"/>
      <c r="BN293" s="68" t="n"/>
      <c r="BO293" s="68" t="n"/>
      <c r="BP293" s="68" t="n"/>
      <c r="BQ293" s="68" t="n"/>
      <c r="BR293" s="68" t="n"/>
      <c r="BS293" s="68" t="n"/>
      <c r="BT293" s="68" t="n"/>
      <c r="BU293" s="68" t="n"/>
      <c r="BV293" s="68" t="n"/>
      <c r="BW293" s="68" t="n"/>
      <c r="BX293" s="68" t="n"/>
      <c r="BY293" s="68" t="n"/>
      <c r="BZ293" s="68" t="n"/>
      <c r="CA293" s="68" t="n"/>
      <c r="CB293" s="68" t="n"/>
      <c r="CC293" s="68" t="n"/>
      <c r="CD293" s="68" t="n"/>
      <c r="CE293" s="68" t="n"/>
      <c r="CF293" s="68" t="n"/>
      <c r="CG293" s="68" t="n"/>
      <c r="CH293" s="68" t="n"/>
      <c r="CI293" s="68" t="n"/>
      <c r="CJ293" s="68" t="n"/>
      <c r="CK293" s="68" t="n"/>
      <c r="CL293" s="68" t="n"/>
      <c r="CM293" s="68" t="n"/>
      <c r="CN293" s="68" t="n"/>
      <c r="CO293" s="68" t="n"/>
      <c r="CP293" s="68" t="n"/>
      <c r="CQ293" s="68" t="n"/>
      <c r="CR293" s="68" t="n"/>
      <c r="CS293" s="68" t="n"/>
      <c r="CT293" s="68" t="n"/>
      <c r="CU293" s="68" t="n"/>
      <c r="CV293" s="68" t="n"/>
    </row>
    <row r="294" ht="31.5" customFormat="1" customHeight="1" s="69">
      <c r="A294" s="56" t="n">
        <v>2021</v>
      </c>
      <c r="B294" s="57" t="n">
        <v>2</v>
      </c>
      <c r="C294" s="454" t="n"/>
      <c r="D294" s="57" t="n"/>
      <c r="E294" s="57" t="n"/>
      <c r="F294" s="58" t="n"/>
      <c r="G294" s="59" t="n"/>
      <c r="H294" s="59" t="n"/>
      <c r="I294" s="59" t="n"/>
      <c r="J294" s="59" t="n"/>
      <c r="K294" s="153" t="n"/>
      <c r="L294" s="154" t="n"/>
      <c r="M294" s="155" t="n"/>
      <c r="N294" s="94" t="n"/>
      <c r="O294" s="94" t="n"/>
      <c r="P294" s="94" t="n"/>
      <c r="Q294" s="94" t="n"/>
      <c r="R294" s="94" t="n"/>
      <c r="S294" s="60" t="n"/>
      <c r="T294" s="60" t="n"/>
      <c r="U294" s="94" t="n"/>
      <c r="V294" s="94" t="n"/>
      <c r="W294" s="94" t="n"/>
      <c r="X294" s="94" t="n"/>
      <c r="Y294" s="94" t="n"/>
      <c r="Z294" s="60" t="n"/>
      <c r="AA294" s="60" t="n"/>
      <c r="AB294" s="94" t="n"/>
      <c r="AC294" s="94" t="n"/>
      <c r="AD294" s="94" t="n"/>
      <c r="AE294" s="94" t="n"/>
      <c r="AF294" s="94" t="n"/>
      <c r="AG294" s="60" t="n"/>
      <c r="AH294" s="60" t="n"/>
      <c r="AI294" s="61" t="n"/>
      <c r="AJ294" s="62" t="n"/>
      <c r="AK294" s="63" t="n"/>
      <c r="AL294" s="60" t="n"/>
      <c r="AM294" s="60" t="n"/>
      <c r="AN294" s="64" t="n"/>
      <c r="AO294" s="64" t="n"/>
      <c r="AP294" s="64" t="n"/>
      <c r="AQ294" s="64" t="n"/>
      <c r="AR294" s="64" t="n"/>
      <c r="AS294" s="64" t="n"/>
      <c r="AT294" s="64" t="n"/>
      <c r="AU294" s="64" t="n"/>
      <c r="AV294" s="64" t="n"/>
      <c r="AW294" s="65" t="n"/>
      <c r="AX294" s="66" t="n"/>
      <c r="AY294" s="455" t="n"/>
      <c r="AZ294" s="67" t="n"/>
      <c r="BA294" s="66" t="n"/>
      <c r="BB294" s="66" t="n">
        <v>0</v>
      </c>
      <c r="BC294" s="66" t="n">
        <v>0.6</v>
      </c>
      <c r="BD294" s="66" t="n">
        <v>25.7</v>
      </c>
      <c r="BE294" s="66" t="n">
        <v>547.4</v>
      </c>
      <c r="BF294" s="24" t="inlineStr">
        <is>
          <t>LG</t>
        </is>
      </c>
      <c r="BG294" s="68" t="inlineStr">
        <is>
          <t>HE</t>
        </is>
      </c>
      <c r="BH294" s="68" t="inlineStr">
        <is>
          <t>MFZ67207701</t>
        </is>
      </c>
      <c r="BI294" s="68" t="inlineStr">
        <is>
          <t>mma</t>
        </is>
      </c>
      <c r="BJ294" s="68" t="n"/>
      <c r="BK294" s="68" t="n"/>
      <c r="BL294" s="68" t="n"/>
      <c r="BM294" s="68" t="n"/>
      <c r="BN294" s="68" t="n"/>
      <c r="BO294" s="68" t="n"/>
      <c r="BP294" s="68" t="n"/>
      <c r="BQ294" s="68" t="n"/>
      <c r="BR294" s="68" t="n"/>
      <c r="BS294" s="68" t="n"/>
      <c r="BT294" s="68" t="n"/>
      <c r="BU294" s="68" t="n"/>
      <c r="BV294" s="68" t="n"/>
      <c r="BW294" s="68" t="n"/>
      <c r="BX294" s="68" t="n"/>
      <c r="BY294" s="68" t="n"/>
      <c r="BZ294" s="68" t="n"/>
      <c r="CA294" s="68" t="n"/>
      <c r="CB294" s="68" t="n"/>
      <c r="CC294" s="68" t="n"/>
      <c r="CD294" s="68" t="n"/>
      <c r="CE294" s="68" t="n"/>
      <c r="CF294" s="68" t="n"/>
      <c r="CG294" s="68" t="n"/>
      <c r="CH294" s="68" t="n"/>
      <c r="CI294" s="68" t="n"/>
      <c r="CJ294" s="68" t="n"/>
      <c r="CK294" s="68" t="n"/>
      <c r="CL294" s="68" t="n"/>
      <c r="CM294" s="68" t="n"/>
      <c r="CN294" s="68" t="n"/>
      <c r="CO294" s="68" t="n"/>
      <c r="CP294" s="68" t="n"/>
      <c r="CQ294" s="68" t="n"/>
      <c r="CR294" s="68" t="n"/>
      <c r="CS294" s="68" t="n"/>
      <c r="CT294" s="68" t="n"/>
      <c r="CU294" s="68" t="n"/>
      <c r="CV294" s="68" t="n"/>
    </row>
    <row r="295" ht="31.5" customFormat="1" customHeight="1" s="69">
      <c r="A295" s="56" t="n">
        <v>2021</v>
      </c>
      <c r="B295" s="57" t="n">
        <v>2</v>
      </c>
      <c r="C295" s="454" t="n"/>
      <c r="D295" s="57" t="n"/>
      <c r="E295" s="57" t="n"/>
      <c r="F295" s="58" t="n"/>
      <c r="G295" s="59" t="n"/>
      <c r="H295" s="59" t="n"/>
      <c r="I295" s="59" t="n"/>
      <c r="J295" s="59" t="n"/>
      <c r="K295" s="153" t="n"/>
      <c r="L295" s="154" t="n"/>
      <c r="M295" s="155" t="n"/>
      <c r="N295" s="94" t="n"/>
      <c r="O295" s="94" t="n"/>
      <c r="P295" s="94" t="n"/>
      <c r="Q295" s="94" t="n"/>
      <c r="R295" s="94" t="n"/>
      <c r="S295" s="60" t="n"/>
      <c r="T295" s="60" t="n"/>
      <c r="U295" s="94" t="n"/>
      <c r="V295" s="94" t="n"/>
      <c r="W295" s="94" t="n"/>
      <c r="X295" s="94" t="n"/>
      <c r="Y295" s="94" t="n"/>
      <c r="Z295" s="60" t="n"/>
      <c r="AA295" s="60" t="n"/>
      <c r="AB295" s="94" t="n"/>
      <c r="AC295" s="94" t="n"/>
      <c r="AD295" s="94" t="n"/>
      <c r="AE295" s="94" t="n"/>
      <c r="AF295" s="94" t="n"/>
      <c r="AG295" s="60" t="n"/>
      <c r="AH295" s="60" t="n"/>
      <c r="AI295" s="61" t="n"/>
      <c r="AJ295" s="62" t="n"/>
      <c r="AK295" s="63" t="n"/>
      <c r="AL295" s="60" t="n"/>
      <c r="AM295" s="60" t="n"/>
      <c r="AN295" s="64" t="n"/>
      <c r="AO295" s="64" t="n"/>
      <c r="AP295" s="64" t="n"/>
      <c r="AQ295" s="64" t="n"/>
      <c r="AR295" s="64" t="n"/>
      <c r="AS295" s="64" t="n"/>
      <c r="AT295" s="64" t="n"/>
      <c r="AU295" s="64" t="n"/>
      <c r="AV295" s="64" t="n"/>
      <c r="AW295" s="65" t="n"/>
      <c r="AX295" s="66" t="n"/>
      <c r="AY295" s="455" t="n"/>
      <c r="AZ295" s="67" t="n"/>
      <c r="BA295" s="66" t="n"/>
      <c r="BB295" s="66" t="n">
        <v>0</v>
      </c>
      <c r="BC295" s="66" t="n">
        <v>2.5</v>
      </c>
      <c r="BD295" s="66" t="n">
        <v>3.6</v>
      </c>
      <c r="BE295" s="66" t="n">
        <v>227.8</v>
      </c>
      <c r="BF295" s="24" t="inlineStr">
        <is>
          <t>عملاء متنوعون</t>
        </is>
      </c>
      <c r="BG295" s="68" t="n"/>
      <c r="BH295" s="68" t="n"/>
      <c r="BI295" s="68" t="n"/>
      <c r="BJ295" s="68" t="n"/>
      <c r="BK295" s="68" t="n"/>
      <c r="BL295" s="68" t="n"/>
      <c r="BM295" s="68" t="n"/>
      <c r="BN295" s="68" t="n"/>
      <c r="BO295" s="68" t="n"/>
      <c r="BP295" s="68" t="n"/>
      <c r="BQ295" s="68" t="n"/>
      <c r="BR295" s="68" t="n"/>
      <c r="BS295" s="68" t="n"/>
      <c r="BT295" s="68" t="n"/>
      <c r="BU295" s="68" t="n"/>
      <c r="BV295" s="68" t="n"/>
      <c r="BW295" s="68" t="n"/>
      <c r="BX295" s="68" t="n"/>
      <c r="BY295" s="68" t="n"/>
      <c r="BZ295" s="68" t="n"/>
      <c r="CA295" s="68" t="n"/>
      <c r="CB295" s="68" t="n"/>
      <c r="CC295" s="68" t="n"/>
      <c r="CD295" s="68" t="n"/>
      <c r="CE295" s="68" t="n"/>
      <c r="CF295" s="68" t="n"/>
      <c r="CG295" s="68" t="n"/>
      <c r="CH295" s="68" t="n"/>
      <c r="CI295" s="68" t="n"/>
      <c r="CJ295" s="68" t="n"/>
      <c r="CK295" s="68" t="n"/>
      <c r="CL295" s="68" t="n"/>
      <c r="CM295" s="68" t="n"/>
      <c r="CN295" s="68" t="n"/>
      <c r="CO295" s="68" t="n"/>
      <c r="CP295" s="68" t="n"/>
      <c r="CQ295" s="68" t="n"/>
      <c r="CR295" s="68" t="n"/>
      <c r="CS295" s="68" t="n"/>
      <c r="CT295" s="68" t="n"/>
      <c r="CU295" s="68" t="n"/>
      <c r="CV295" s="68" t="n"/>
    </row>
    <row r="296" ht="31.5" customFormat="1" customHeight="1" s="69">
      <c r="A296" s="56" t="n">
        <v>2021</v>
      </c>
      <c r="B296" s="57" t="n">
        <v>2</v>
      </c>
      <c r="C296" s="454" t="n"/>
      <c r="D296" s="57" t="n"/>
      <c r="E296" s="57" t="n"/>
      <c r="F296" s="58" t="n"/>
      <c r="G296" s="59" t="n"/>
      <c r="H296" s="59" t="n"/>
      <c r="I296" s="59" t="n"/>
      <c r="J296" s="59" t="n"/>
      <c r="K296" s="153" t="n"/>
      <c r="L296" s="154" t="n"/>
      <c r="M296" s="155" t="n"/>
      <c r="N296" s="94" t="n"/>
      <c r="O296" s="94" t="n"/>
      <c r="P296" s="94" t="n"/>
      <c r="Q296" s="94" t="n"/>
      <c r="R296" s="94" t="n"/>
      <c r="S296" s="60" t="n"/>
      <c r="T296" s="60" t="n"/>
      <c r="U296" s="94" t="n"/>
      <c r="V296" s="94" t="n"/>
      <c r="W296" s="94" t="n"/>
      <c r="X296" s="94" t="n"/>
      <c r="Y296" s="94" t="n"/>
      <c r="Z296" s="60" t="n"/>
      <c r="AA296" s="60" t="n"/>
      <c r="AB296" s="94" t="n"/>
      <c r="AC296" s="94" t="n"/>
      <c r="AD296" s="94" t="n"/>
      <c r="AE296" s="94" t="n"/>
      <c r="AF296" s="94" t="n"/>
      <c r="AG296" s="60" t="n"/>
      <c r="AH296" s="60" t="n"/>
      <c r="AI296" s="61" t="n"/>
      <c r="AJ296" s="62" t="n"/>
      <c r="AK296" s="63" t="n"/>
      <c r="AL296" s="60" t="n"/>
      <c r="AM296" s="60" t="n"/>
      <c r="AN296" s="64" t="n"/>
      <c r="AO296" s="64" t="n"/>
      <c r="AP296" s="64" t="n"/>
      <c r="AQ296" s="64" t="n"/>
      <c r="AR296" s="64" t="n"/>
      <c r="AS296" s="64" t="n"/>
      <c r="AT296" s="64" t="n"/>
      <c r="AU296" s="64" t="n"/>
      <c r="AV296" s="64" t="n"/>
      <c r="AW296" s="65" t="n"/>
      <c r="AX296" s="66" t="n"/>
      <c r="AY296" s="455" t="n"/>
      <c r="AZ296" s="67" t="n"/>
      <c r="BA296" s="66" t="n">
        <v>1</v>
      </c>
      <c r="BB296" s="66" t="n">
        <v>0</v>
      </c>
      <c r="BC296" s="66" t="n">
        <v>0.4</v>
      </c>
      <c r="BD296" s="66" t="n">
        <v>1.9</v>
      </c>
      <c r="BE296" s="66" t="n">
        <v>303.5</v>
      </c>
      <c r="BF296" s="24" t="inlineStr">
        <is>
          <t>العربيه للصناعات الكهربائيه</t>
        </is>
      </c>
      <c r="BG296" s="68" t="inlineStr">
        <is>
          <t>العربيه للصناعات الكهربائيه</t>
        </is>
      </c>
      <c r="BH296" s="68" t="n"/>
      <c r="BI296" s="68" t="n"/>
      <c r="BJ296" s="68" t="n"/>
      <c r="BK296" s="68" t="n"/>
      <c r="BL296" s="68" t="n"/>
      <c r="BM296" s="68" t="n"/>
      <c r="BN296" s="68" t="n"/>
      <c r="BO296" s="68" t="n"/>
      <c r="BP296" s="68" t="n"/>
      <c r="BQ296" s="68" t="n"/>
      <c r="BR296" s="68" t="n"/>
      <c r="BS296" s="68" t="n"/>
      <c r="BT296" s="68" t="n"/>
      <c r="BU296" s="68" t="n"/>
      <c r="BV296" s="68" t="n"/>
      <c r="BW296" s="68" t="n"/>
      <c r="BX296" s="68" t="n"/>
      <c r="BY296" s="68" t="n"/>
      <c r="BZ296" s="68" t="n"/>
      <c r="CA296" s="68" t="n"/>
      <c r="CB296" s="68" t="n"/>
      <c r="CC296" s="68" t="n"/>
      <c r="CD296" s="68" t="n"/>
      <c r="CE296" s="68" t="n"/>
      <c r="CF296" s="68" t="n"/>
      <c r="CG296" s="68" t="n"/>
      <c r="CH296" s="68" t="n"/>
      <c r="CI296" s="68" t="n"/>
      <c r="CJ296" s="68" t="n"/>
      <c r="CK296" s="68" t="n"/>
      <c r="CL296" s="68" t="n"/>
      <c r="CM296" s="68" t="n"/>
      <c r="CN296" s="68" t="n"/>
      <c r="CO296" s="68" t="n"/>
      <c r="CP296" s="68" t="n"/>
      <c r="CQ296" s="68" t="n"/>
      <c r="CR296" s="68" t="n"/>
      <c r="CS296" s="68" t="n"/>
      <c r="CT296" s="68" t="n"/>
      <c r="CU296" s="68" t="n"/>
      <c r="CV296" s="68" t="n"/>
    </row>
    <row r="297" ht="31.5" customFormat="1" customHeight="1" s="69">
      <c r="A297" s="56" t="n">
        <v>2021</v>
      </c>
      <c r="B297" s="57" t="n">
        <v>2</v>
      </c>
      <c r="C297" s="454" t="n"/>
      <c r="D297" s="57" t="n"/>
      <c r="E297" s="57" t="n"/>
      <c r="F297" s="58" t="n"/>
      <c r="G297" s="59" t="n"/>
      <c r="H297" s="59" t="n"/>
      <c r="I297" s="59" t="n"/>
      <c r="J297" s="59" t="n"/>
      <c r="K297" s="153" t="n"/>
      <c r="L297" s="154" t="n"/>
      <c r="M297" s="155" t="n"/>
      <c r="N297" s="94" t="n"/>
      <c r="O297" s="94" t="n"/>
      <c r="P297" s="94" t="n"/>
      <c r="Q297" s="94" t="n"/>
      <c r="R297" s="94" t="n"/>
      <c r="S297" s="60" t="n"/>
      <c r="T297" s="60" t="n"/>
      <c r="U297" s="94" t="n"/>
      <c r="V297" s="94" t="n"/>
      <c r="W297" s="94" t="n"/>
      <c r="X297" s="94" t="n"/>
      <c r="Y297" s="94" t="n"/>
      <c r="Z297" s="60" t="n"/>
      <c r="AA297" s="60" t="n"/>
      <c r="AB297" s="94" t="n"/>
      <c r="AC297" s="94" t="n"/>
      <c r="AD297" s="94" t="n"/>
      <c r="AE297" s="94" t="n"/>
      <c r="AF297" s="94" t="n"/>
      <c r="AG297" s="60" t="n"/>
      <c r="AH297" s="60" t="n"/>
      <c r="AI297" s="61" t="n"/>
      <c r="AJ297" s="62" t="n"/>
      <c r="AK297" s="63" t="n"/>
      <c r="AL297" s="60" t="n"/>
      <c r="AM297" s="60" t="n"/>
      <c r="AN297" s="64" t="n"/>
      <c r="AO297" s="64" t="n"/>
      <c r="AP297" s="64" t="n"/>
      <c r="AQ297" s="64" t="n"/>
      <c r="AR297" s="64" t="n"/>
      <c r="AS297" s="64" t="n"/>
      <c r="AT297" s="64" t="n"/>
      <c r="AU297" s="64" t="n"/>
      <c r="AV297" s="64" t="n"/>
      <c r="AW297" s="65" t="n"/>
      <c r="AX297" s="66" t="n"/>
      <c r="AY297" s="455" t="n"/>
      <c r="AZ297" s="67" t="n"/>
      <c r="BA297" s="66" t="n"/>
      <c r="BB297" s="66" t="n">
        <v>0.2</v>
      </c>
      <c r="BC297" s="66" t="n">
        <v>7.2</v>
      </c>
      <c r="BD297" s="66" t="n">
        <v>2.5</v>
      </c>
      <c r="BE297" s="66" t="n">
        <v>77.40000000000001</v>
      </c>
      <c r="BF297" s="24" t="inlineStr">
        <is>
          <t>LG</t>
        </is>
      </c>
      <c r="BG297" s="68" t="inlineStr">
        <is>
          <t>HE</t>
        </is>
      </c>
      <c r="BH297" s="68" t="inlineStr">
        <is>
          <t>MFZ67225101</t>
        </is>
      </c>
      <c r="BI297" s="68" t="inlineStr">
        <is>
          <t>mma</t>
        </is>
      </c>
      <c r="BJ297" s="68" t="n"/>
      <c r="BK297" s="68" t="n"/>
      <c r="BL297" s="68" t="n"/>
      <c r="BM297" s="68" t="n"/>
      <c r="BN297" s="68" t="n"/>
      <c r="BO297" s="68" t="n"/>
      <c r="BP297" s="68" t="n"/>
      <c r="BQ297" s="68" t="n"/>
      <c r="BR297" s="68" t="n"/>
      <c r="BS297" s="68" t="n"/>
      <c r="BT297" s="68" t="n"/>
      <c r="BU297" s="68" t="n"/>
      <c r="BV297" s="68" t="n"/>
      <c r="BW297" s="68" t="n"/>
      <c r="BX297" s="68" t="n"/>
      <c r="BY297" s="68" t="n"/>
      <c r="BZ297" s="68" t="n"/>
      <c r="CA297" s="68" t="n"/>
      <c r="CB297" s="68" t="n"/>
      <c r="CC297" s="68" t="n"/>
      <c r="CD297" s="68" t="n"/>
      <c r="CE297" s="68" t="n"/>
      <c r="CF297" s="68" t="n"/>
      <c r="CG297" s="68" t="n"/>
      <c r="CH297" s="68" t="n"/>
      <c r="CI297" s="68" t="n"/>
      <c r="CJ297" s="68" t="n"/>
      <c r="CK297" s="68" t="n"/>
      <c r="CL297" s="68" t="n"/>
      <c r="CM297" s="68" t="n"/>
      <c r="CN297" s="68" t="n"/>
      <c r="CO297" s="68" t="n"/>
      <c r="CP297" s="68" t="n"/>
      <c r="CQ297" s="68" t="n"/>
      <c r="CR297" s="68" t="n"/>
      <c r="CS297" s="68" t="n"/>
      <c r="CT297" s="68" t="n"/>
      <c r="CU297" s="68" t="n"/>
      <c r="CV297" s="68" t="n"/>
    </row>
    <row r="298" ht="31.5" customFormat="1" customHeight="1" s="69">
      <c r="A298" s="56" t="n">
        <v>2021</v>
      </c>
      <c r="B298" s="57" t="n">
        <v>2</v>
      </c>
      <c r="C298" s="454" t="n"/>
      <c r="D298" s="57" t="n"/>
      <c r="E298" s="57" t="n"/>
      <c r="F298" s="58" t="n"/>
      <c r="G298" s="59" t="n"/>
      <c r="H298" s="59" t="n"/>
      <c r="I298" s="59" t="n"/>
      <c r="J298" s="59" t="n"/>
      <c r="K298" s="153" t="n"/>
      <c r="L298" s="154" t="n"/>
      <c r="M298" s="155" t="n"/>
      <c r="N298" s="94" t="n"/>
      <c r="O298" s="94" t="n"/>
      <c r="P298" s="94" t="n"/>
      <c r="Q298" s="94" t="n"/>
      <c r="R298" s="94" t="n"/>
      <c r="S298" s="60" t="n"/>
      <c r="T298" s="60" t="n"/>
      <c r="U298" s="94" t="n"/>
      <c r="V298" s="94" t="n"/>
      <c r="W298" s="94" t="n"/>
      <c r="X298" s="94" t="n"/>
      <c r="Y298" s="94" t="n"/>
      <c r="Z298" s="60" t="n"/>
      <c r="AA298" s="60" t="n"/>
      <c r="AB298" s="94" t="n"/>
      <c r="AC298" s="94" t="n"/>
      <c r="AD298" s="94" t="n"/>
      <c r="AE298" s="94" t="n"/>
      <c r="AF298" s="94" t="n"/>
      <c r="AG298" s="60" t="n"/>
      <c r="AH298" s="60" t="n"/>
      <c r="AI298" s="61" t="n"/>
      <c r="AJ298" s="62" t="n"/>
      <c r="AK298" s="63" t="n"/>
      <c r="AL298" s="60" t="n"/>
      <c r="AM298" s="60" t="n"/>
      <c r="AN298" s="64" t="n"/>
      <c r="AO298" s="64" t="n"/>
      <c r="AP298" s="64" t="n"/>
      <c r="AQ298" s="64" t="n"/>
      <c r="AR298" s="64" t="n"/>
      <c r="AS298" s="64" t="n"/>
      <c r="AT298" s="64" t="n"/>
      <c r="AU298" s="64" t="n"/>
      <c r="AV298" s="64" t="n"/>
      <c r="AW298" s="65" t="n"/>
      <c r="AX298" s="66" t="n"/>
      <c r="AY298" s="455" t="n"/>
      <c r="AZ298" s="67" t="n"/>
      <c r="BA298" s="66" t="n">
        <v>1</v>
      </c>
      <c r="BB298" s="66" t="n">
        <v>0</v>
      </c>
      <c r="BC298" s="66" t="n">
        <v>3.3</v>
      </c>
      <c r="BD298" s="66" t="n">
        <v>7.1</v>
      </c>
      <c r="BE298" s="66" t="n">
        <v>503.8</v>
      </c>
      <c r="BF298" s="24" t="inlineStr">
        <is>
          <t>الكترولوكس</t>
        </is>
      </c>
      <c r="BG298" s="68" t="inlineStr">
        <is>
          <t>القاهرة للصناعات المغذية بوتاجازات</t>
        </is>
      </c>
      <c r="BH298" s="68" t="inlineStr">
        <is>
          <t>A07465002</t>
        </is>
      </c>
      <c r="BI298" s="68" t="n"/>
      <c r="BJ298" s="68" t="n"/>
      <c r="BK298" s="68" t="n"/>
      <c r="BL298" s="68" t="n"/>
      <c r="BM298" s="68" t="n"/>
      <c r="BN298" s="68" t="n"/>
      <c r="BO298" s="68" t="n"/>
      <c r="BP298" s="68" t="n"/>
      <c r="BQ298" s="68" t="n"/>
      <c r="BR298" s="68" t="n"/>
      <c r="BS298" s="68" t="n"/>
      <c r="BT298" s="68" t="n"/>
      <c r="BU298" s="68" t="n"/>
      <c r="BV298" s="68" t="n"/>
      <c r="BW298" s="68" t="n"/>
      <c r="BX298" s="68" t="n"/>
      <c r="BY298" s="68" t="n"/>
      <c r="BZ298" s="68" t="n"/>
      <c r="CA298" s="68" t="n"/>
      <c r="CB298" s="68" t="n"/>
      <c r="CC298" s="68" t="n"/>
      <c r="CD298" s="68" t="n"/>
      <c r="CE298" s="68" t="n"/>
      <c r="CF298" s="68" t="n"/>
      <c r="CG298" s="68" t="n"/>
      <c r="CH298" s="68" t="n"/>
      <c r="CI298" s="68" t="n"/>
      <c r="CJ298" s="68" t="n"/>
      <c r="CK298" s="68" t="n"/>
      <c r="CL298" s="68" t="n"/>
      <c r="CM298" s="68" t="n"/>
      <c r="CN298" s="68" t="n"/>
      <c r="CO298" s="68" t="n"/>
      <c r="CP298" s="68" t="n"/>
      <c r="CQ298" s="68" t="n"/>
      <c r="CR298" s="68" t="n"/>
      <c r="CS298" s="68" t="n"/>
      <c r="CT298" s="68" t="n"/>
      <c r="CU298" s="68" t="n"/>
      <c r="CV298" s="68" t="n"/>
    </row>
    <row r="299" ht="31.5" customFormat="1" customHeight="1" s="69">
      <c r="A299" s="56" t="n">
        <v>2021</v>
      </c>
      <c r="B299" s="57" t="n">
        <v>2</v>
      </c>
      <c r="C299" s="454" t="n"/>
      <c r="D299" s="57" t="n"/>
      <c r="E299" s="57" t="n"/>
      <c r="F299" s="58" t="n"/>
      <c r="G299" s="59" t="n"/>
      <c r="H299" s="59" t="n"/>
      <c r="I299" s="59" t="n"/>
      <c r="J299" s="59" t="n"/>
      <c r="K299" s="153" t="n"/>
      <c r="L299" s="154" t="n"/>
      <c r="M299" s="155" t="n"/>
      <c r="N299" s="94" t="n"/>
      <c r="O299" s="94" t="n"/>
      <c r="P299" s="94" t="n"/>
      <c r="Q299" s="94" t="n"/>
      <c r="R299" s="94" t="n"/>
      <c r="S299" s="60" t="n"/>
      <c r="T299" s="60" t="n"/>
      <c r="U299" s="94" t="n"/>
      <c r="V299" s="94" t="n"/>
      <c r="W299" s="94" t="n"/>
      <c r="X299" s="94" t="n"/>
      <c r="Y299" s="94" t="n"/>
      <c r="Z299" s="60" t="n"/>
      <c r="AA299" s="60" t="n"/>
      <c r="AB299" s="94" t="n"/>
      <c r="AC299" s="94" t="n"/>
      <c r="AD299" s="94" t="n"/>
      <c r="AE299" s="94" t="n"/>
      <c r="AF299" s="94" t="n"/>
      <c r="AG299" s="60" t="n"/>
      <c r="AH299" s="60" t="n"/>
      <c r="AI299" s="61" t="n"/>
      <c r="AJ299" s="62" t="n"/>
      <c r="AK299" s="63" t="n"/>
      <c r="AL299" s="60" t="n"/>
      <c r="AM299" s="60" t="n"/>
      <c r="AN299" s="64" t="n"/>
      <c r="AO299" s="64" t="n"/>
      <c r="AP299" s="64" t="n"/>
      <c r="AQ299" s="64" t="n"/>
      <c r="AR299" s="64" t="n"/>
      <c r="AS299" s="64" t="n"/>
      <c r="AT299" s="64" t="n"/>
      <c r="AU299" s="64" t="n"/>
      <c r="AV299" s="64" t="n"/>
      <c r="AW299" s="65" t="n"/>
      <c r="AX299" s="66" t="n"/>
      <c r="AY299" s="455" t="n"/>
      <c r="AZ299" s="67" t="n"/>
      <c r="BA299" s="66" t="n">
        <v>1</v>
      </c>
      <c r="BB299" s="66" t="n">
        <v>16</v>
      </c>
      <c r="BC299" s="66" t="n">
        <v>2349.3</v>
      </c>
      <c r="BD299" s="66" t="n">
        <v>0.1</v>
      </c>
      <c r="BE299" s="66" t="n">
        <v>20.4</v>
      </c>
      <c r="BF299" s="24" t="inlineStr">
        <is>
          <t>اطلانتيك</t>
        </is>
      </c>
      <c r="BG299" s="68" t="inlineStr">
        <is>
          <t>اطلانتيك</t>
        </is>
      </c>
      <c r="BH299" s="68" t="n"/>
      <c r="BI299" s="68" t="n"/>
      <c r="BJ299" s="68" t="n"/>
      <c r="BK299" s="68" t="n"/>
      <c r="BL299" s="68" t="n"/>
      <c r="BM299" s="68" t="n"/>
      <c r="BN299" s="68" t="n"/>
      <c r="BO299" s="68" t="n"/>
      <c r="BP299" s="68" t="n"/>
      <c r="BQ299" s="68" t="n"/>
      <c r="BR299" s="68" t="n"/>
      <c r="BS299" s="68" t="n"/>
      <c r="BT299" s="68" t="n"/>
      <c r="BU299" s="68" t="n"/>
      <c r="BV299" s="68" t="n"/>
      <c r="BW299" s="68" t="n"/>
      <c r="BX299" s="68" t="n"/>
      <c r="BY299" s="68" t="n"/>
      <c r="BZ299" s="68" t="n"/>
      <c r="CA299" s="68" t="n"/>
      <c r="CB299" s="68" t="n"/>
      <c r="CC299" s="68" t="n"/>
      <c r="CD299" s="68" t="n"/>
      <c r="CE299" s="68" t="n"/>
      <c r="CF299" s="68" t="n"/>
      <c r="CG299" s="68" t="n"/>
      <c r="CH299" s="68" t="n"/>
      <c r="CI299" s="68" t="n"/>
      <c r="CJ299" s="68" t="n"/>
      <c r="CK299" s="68" t="n"/>
      <c r="CL299" s="68" t="n"/>
      <c r="CM299" s="68" t="n"/>
      <c r="CN299" s="68" t="n"/>
      <c r="CO299" s="68" t="n"/>
      <c r="CP299" s="68" t="n"/>
      <c r="CQ299" s="68" t="n"/>
      <c r="CR299" s="68" t="n"/>
      <c r="CS299" s="68" t="n"/>
      <c r="CT299" s="68" t="n"/>
      <c r="CU299" s="68" t="n"/>
      <c r="CV299" s="68" t="n"/>
    </row>
    <row r="300" ht="31.5" customFormat="1" customHeight="1" s="69">
      <c r="A300" s="56" t="n">
        <v>2021</v>
      </c>
      <c r="B300" s="57" t="n">
        <v>2</v>
      </c>
      <c r="C300" s="454" t="n"/>
      <c r="D300" s="57" t="n"/>
      <c r="E300" s="57" t="n"/>
      <c r="F300" s="58" t="n"/>
      <c r="G300" s="59" t="n"/>
      <c r="H300" s="59" t="n"/>
      <c r="I300" s="59" t="n"/>
      <c r="J300" s="59" t="n"/>
      <c r="K300" s="153" t="n"/>
      <c r="L300" s="154" t="n"/>
      <c r="M300" s="155" t="n"/>
      <c r="N300" s="94" t="n"/>
      <c r="O300" s="94" t="n"/>
      <c r="P300" s="94" t="n"/>
      <c r="Q300" s="94" t="n"/>
      <c r="R300" s="94" t="n"/>
      <c r="S300" s="60" t="n"/>
      <c r="T300" s="60" t="n"/>
      <c r="U300" s="94" t="n"/>
      <c r="V300" s="94" t="n"/>
      <c r="W300" s="94" t="n"/>
      <c r="X300" s="94" t="n"/>
      <c r="Y300" s="94" t="n"/>
      <c r="Z300" s="60" t="n"/>
      <c r="AA300" s="60" t="n"/>
      <c r="AB300" s="94" t="n"/>
      <c r="AC300" s="94" t="n"/>
      <c r="AD300" s="94" t="n"/>
      <c r="AE300" s="94" t="n"/>
      <c r="AF300" s="94" t="n"/>
      <c r="AG300" s="60" t="n"/>
      <c r="AH300" s="60" t="n"/>
      <c r="AI300" s="61" t="n"/>
      <c r="AJ300" s="62" t="n"/>
      <c r="AK300" s="63" t="n"/>
      <c r="AL300" s="60" t="n"/>
      <c r="AM300" s="60" t="n"/>
      <c r="AN300" s="64" t="n"/>
      <c r="AO300" s="64" t="n"/>
      <c r="AP300" s="64" t="n"/>
      <c r="AQ300" s="64" t="n"/>
      <c r="AR300" s="64" t="n"/>
      <c r="AS300" s="64" t="n"/>
      <c r="AT300" s="64" t="n"/>
      <c r="AU300" s="64" t="n"/>
      <c r="AV300" s="64" t="n"/>
      <c r="AW300" s="65" t="n"/>
      <c r="AX300" s="66" t="n"/>
      <c r="AY300" s="455" t="n"/>
      <c r="AZ300" s="67" t="n"/>
      <c r="BA300" s="66" t="n">
        <v>1</v>
      </c>
      <c r="BB300" s="66" t="n">
        <v>0</v>
      </c>
      <c r="BC300" s="66" t="n">
        <v>4.2</v>
      </c>
      <c r="BD300" s="66" t="n">
        <v>0.5</v>
      </c>
      <c r="BE300" s="66" t="n">
        <v>92.90000000000001</v>
      </c>
      <c r="BF300" s="24" t="inlineStr">
        <is>
          <t>اطلانتيك</t>
        </is>
      </c>
      <c r="BG300" s="68" t="inlineStr">
        <is>
          <t>اطلانتيك</t>
        </is>
      </c>
      <c r="BH300" s="68" t="n"/>
      <c r="BI300" s="68" t="n"/>
      <c r="BJ300" s="68" t="n"/>
      <c r="BK300" s="68" t="n"/>
      <c r="BL300" s="68" t="n"/>
      <c r="BM300" s="68" t="n"/>
      <c r="BN300" s="68" t="n"/>
      <c r="BO300" s="68" t="n"/>
      <c r="BP300" s="68" t="n"/>
      <c r="BQ300" s="68" t="n"/>
      <c r="BR300" s="68" t="n"/>
      <c r="BS300" s="68" t="n"/>
      <c r="BT300" s="68" t="n"/>
      <c r="BU300" s="68" t="n"/>
      <c r="BV300" s="68" t="n"/>
      <c r="BW300" s="68" t="n"/>
      <c r="BX300" s="68" t="n"/>
      <c r="BY300" s="68" t="n"/>
      <c r="BZ300" s="68" t="n"/>
      <c r="CA300" s="68" t="n"/>
      <c r="CB300" s="68" t="n"/>
      <c r="CC300" s="68" t="n"/>
      <c r="CD300" s="68" t="n"/>
      <c r="CE300" s="68" t="n"/>
      <c r="CF300" s="68" t="n"/>
      <c r="CG300" s="68" t="n"/>
      <c r="CH300" s="68" t="n"/>
      <c r="CI300" s="68" t="n"/>
      <c r="CJ300" s="68" t="n"/>
      <c r="CK300" s="68" t="n"/>
      <c r="CL300" s="68" t="n"/>
      <c r="CM300" s="68" t="n"/>
      <c r="CN300" s="68" t="n"/>
      <c r="CO300" s="68" t="n"/>
      <c r="CP300" s="68" t="n"/>
      <c r="CQ300" s="68" t="n"/>
      <c r="CR300" s="68" t="n"/>
      <c r="CS300" s="68" t="n"/>
      <c r="CT300" s="68" t="n"/>
      <c r="CU300" s="68" t="n"/>
      <c r="CV300" s="68" t="n"/>
    </row>
    <row r="301" ht="31.5" customFormat="1" customHeight="1" s="69">
      <c r="A301" s="56" t="n">
        <v>2021</v>
      </c>
      <c r="B301" s="57" t="n">
        <v>2</v>
      </c>
      <c r="C301" s="454" t="n"/>
      <c r="D301" s="57" t="n"/>
      <c r="E301" s="57" t="n"/>
      <c r="F301" s="58" t="n"/>
      <c r="G301" s="59" t="n"/>
      <c r="H301" s="59" t="n"/>
      <c r="I301" s="59" t="n"/>
      <c r="J301" s="59" t="n"/>
      <c r="K301" s="153" t="n"/>
      <c r="L301" s="154" t="n"/>
      <c r="M301" s="155" t="n"/>
      <c r="N301" s="94" t="n"/>
      <c r="O301" s="94" t="n"/>
      <c r="P301" s="94" t="n"/>
      <c r="Q301" s="94" t="n"/>
      <c r="R301" s="94" t="n"/>
      <c r="S301" s="60" t="n"/>
      <c r="T301" s="60" t="n"/>
      <c r="U301" s="94" t="n"/>
      <c r="V301" s="94" t="n"/>
      <c r="W301" s="94" t="n"/>
      <c r="X301" s="94" t="n"/>
      <c r="Y301" s="94" t="n"/>
      <c r="Z301" s="60" t="n"/>
      <c r="AA301" s="60" t="n"/>
      <c r="AB301" s="94" t="n"/>
      <c r="AC301" s="94" t="n"/>
      <c r="AD301" s="94" t="n"/>
      <c r="AE301" s="94" t="n"/>
      <c r="AF301" s="94" t="n"/>
      <c r="AG301" s="60" t="n"/>
      <c r="AH301" s="60" t="n"/>
      <c r="AI301" s="61" t="n"/>
      <c r="AJ301" s="62" t="n"/>
      <c r="AK301" s="63" t="n"/>
      <c r="AL301" s="60" t="n"/>
      <c r="AM301" s="60" t="n"/>
      <c r="AN301" s="64" t="n"/>
      <c r="AO301" s="64" t="n"/>
      <c r="AP301" s="64" t="n"/>
      <c r="AQ301" s="64" t="n"/>
      <c r="AR301" s="64" t="n"/>
      <c r="AS301" s="64" t="n"/>
      <c r="AT301" s="64" t="n"/>
      <c r="AU301" s="64" t="n"/>
      <c r="AV301" s="64" t="n"/>
      <c r="AW301" s="65" t="n"/>
      <c r="AX301" s="66" t="n"/>
      <c r="AY301" s="455" t="n"/>
      <c r="AZ301" s="67" t="n"/>
      <c r="BA301" s="66" t="n">
        <v>1</v>
      </c>
      <c r="BB301" s="66" t="n">
        <v>0.1</v>
      </c>
      <c r="BC301" s="66" t="n">
        <v>8.699999999999999</v>
      </c>
      <c r="BD301" s="66" t="n">
        <v>6.2</v>
      </c>
      <c r="BE301" s="66" t="n">
        <v>366.6</v>
      </c>
      <c r="BF301" s="24" t="inlineStr">
        <is>
          <t>الكترولوكس</t>
        </is>
      </c>
      <c r="BG301" s="68" t="inlineStr">
        <is>
          <t>القاهرة للصناعات المغذية سخانات</t>
        </is>
      </c>
      <c r="BH301" s="68" t="inlineStr">
        <is>
          <t>PHEWP0112</t>
        </is>
      </c>
      <c r="BI301" s="68" t="n"/>
      <c r="BJ301" s="68" t="n"/>
      <c r="BK301" s="68" t="n"/>
      <c r="BL301" s="68" t="n"/>
      <c r="BM301" s="68" t="n"/>
      <c r="BN301" s="68" t="n"/>
      <c r="BO301" s="68" t="n"/>
      <c r="BP301" s="68" t="n"/>
      <c r="BQ301" s="68" t="n"/>
      <c r="BR301" s="68" t="n"/>
      <c r="BS301" s="68" t="n"/>
      <c r="BT301" s="68" t="n"/>
      <c r="BU301" s="68" t="n"/>
      <c r="BV301" s="68" t="n"/>
      <c r="BW301" s="68" t="n"/>
      <c r="BX301" s="68" t="n"/>
      <c r="BY301" s="68" t="n"/>
      <c r="BZ301" s="68" t="n"/>
      <c r="CA301" s="68" t="n"/>
      <c r="CB301" s="68" t="n"/>
      <c r="CC301" s="68" t="n"/>
      <c r="CD301" s="68" t="n"/>
      <c r="CE301" s="68" t="n"/>
      <c r="CF301" s="68" t="n"/>
      <c r="CG301" s="68" t="n"/>
      <c r="CH301" s="68" t="n"/>
      <c r="CI301" s="68" t="n"/>
      <c r="CJ301" s="68" t="n"/>
      <c r="CK301" s="68" t="n"/>
      <c r="CL301" s="68" t="n"/>
      <c r="CM301" s="68" t="n"/>
      <c r="CN301" s="68" t="n"/>
      <c r="CO301" s="68" t="n"/>
      <c r="CP301" s="68" t="n"/>
      <c r="CQ301" s="68" t="n"/>
      <c r="CR301" s="68" t="n"/>
      <c r="CS301" s="68" t="n"/>
      <c r="CT301" s="68" t="n"/>
      <c r="CU301" s="68" t="n"/>
      <c r="CV301" s="68" t="n"/>
    </row>
    <row r="302" ht="31.5" customFormat="1" customHeight="1" s="69">
      <c r="A302" s="56" t="n">
        <v>2021</v>
      </c>
      <c r="B302" s="57" t="n">
        <v>2</v>
      </c>
      <c r="C302" s="454" t="n"/>
      <c r="D302" s="57" t="n"/>
      <c r="E302" s="57" t="n"/>
      <c r="F302" s="58" t="n"/>
      <c r="G302" s="59" t="n"/>
      <c r="H302" s="59" t="n"/>
      <c r="I302" s="59" t="n"/>
      <c r="J302" s="59" t="n"/>
      <c r="K302" s="153" t="n"/>
      <c r="L302" s="154" t="n"/>
      <c r="M302" s="155" t="n"/>
      <c r="N302" s="94" t="n"/>
      <c r="O302" s="94" t="n"/>
      <c r="P302" s="94" t="n"/>
      <c r="Q302" s="94" t="n"/>
      <c r="R302" s="94" t="n"/>
      <c r="S302" s="60" t="n"/>
      <c r="T302" s="60" t="n"/>
      <c r="U302" s="94" t="n"/>
      <c r="V302" s="94" t="n"/>
      <c r="W302" s="94" t="n"/>
      <c r="X302" s="94" t="n"/>
      <c r="Y302" s="94" t="n"/>
      <c r="Z302" s="60" t="n"/>
      <c r="AA302" s="60" t="n"/>
      <c r="AB302" s="94" t="n"/>
      <c r="AC302" s="94" t="n"/>
      <c r="AD302" s="94" t="n"/>
      <c r="AE302" s="94" t="n"/>
      <c r="AF302" s="94" t="n"/>
      <c r="AG302" s="60" t="n"/>
      <c r="AH302" s="60" t="n"/>
      <c r="AI302" s="61" t="n"/>
      <c r="AJ302" s="62" t="n"/>
      <c r="AK302" s="63" t="n"/>
      <c r="AL302" s="60" t="n"/>
      <c r="AM302" s="60" t="n"/>
      <c r="AN302" s="64" t="n"/>
      <c r="AO302" s="64" t="n"/>
      <c r="AP302" s="64" t="n"/>
      <c r="AQ302" s="64" t="n"/>
      <c r="AR302" s="64" t="n"/>
      <c r="AS302" s="64" t="n"/>
      <c r="AT302" s="64" t="n"/>
      <c r="AU302" s="64" t="n"/>
      <c r="AV302" s="64" t="n"/>
      <c r="AW302" s="65" t="n"/>
      <c r="AX302" s="66" t="n"/>
      <c r="AY302" s="455" t="n"/>
      <c r="AZ302" s="67" t="n"/>
      <c r="BA302" s="66" t="n">
        <v>1</v>
      </c>
      <c r="BB302" s="66" t="n">
        <v>0</v>
      </c>
      <c r="BC302" s="66" t="n">
        <v>2.8</v>
      </c>
      <c r="BD302" s="66" t="n">
        <v>6.5</v>
      </c>
      <c r="BE302" s="66" t="n">
        <v>911.3</v>
      </c>
      <c r="BF302" s="24" t="inlineStr">
        <is>
          <t>عملاء متنوعون</t>
        </is>
      </c>
      <c r="BG302" s="68" t="n"/>
      <c r="BH302" s="68" t="n"/>
      <c r="BI302" s="68" t="n"/>
      <c r="BJ302" s="68" t="n"/>
      <c r="BK302" s="68" t="n"/>
      <c r="BL302" s="68" t="n"/>
      <c r="BM302" s="68" t="n"/>
      <c r="BN302" s="68" t="n"/>
      <c r="BO302" s="68" t="n"/>
      <c r="BP302" s="68" t="n"/>
      <c r="BQ302" s="68" t="n"/>
      <c r="BR302" s="68" t="n"/>
      <c r="BS302" s="68" t="n"/>
      <c r="BT302" s="68" t="n"/>
      <c r="BU302" s="68" t="n"/>
      <c r="BV302" s="68" t="n"/>
      <c r="BW302" s="68" t="n"/>
      <c r="BX302" s="68" t="n"/>
      <c r="BY302" s="68" t="n"/>
      <c r="BZ302" s="68" t="n"/>
      <c r="CA302" s="68" t="n"/>
      <c r="CB302" s="68" t="n"/>
      <c r="CC302" s="68" t="n"/>
      <c r="CD302" s="68" t="n"/>
      <c r="CE302" s="68" t="n"/>
      <c r="CF302" s="68" t="n"/>
      <c r="CG302" s="68" t="n"/>
      <c r="CH302" s="68" t="n"/>
      <c r="CI302" s="68" t="n"/>
      <c r="CJ302" s="68" t="n"/>
      <c r="CK302" s="68" t="n"/>
      <c r="CL302" s="68" t="n"/>
      <c r="CM302" s="68" t="n"/>
      <c r="CN302" s="68" t="n"/>
      <c r="CO302" s="68" t="n"/>
      <c r="CP302" s="68" t="n"/>
      <c r="CQ302" s="68" t="n"/>
      <c r="CR302" s="68" t="n"/>
      <c r="CS302" s="68" t="n"/>
      <c r="CT302" s="68" t="n"/>
      <c r="CU302" s="68" t="n"/>
      <c r="CV302" s="68" t="n"/>
    </row>
    <row r="303" ht="31.5" customFormat="1" customHeight="1" s="69">
      <c r="A303" s="56" t="n">
        <v>2021</v>
      </c>
      <c r="B303" s="57" t="n">
        <v>2</v>
      </c>
      <c r="C303" s="454" t="n"/>
      <c r="D303" s="57" t="n"/>
      <c r="E303" s="57" t="n"/>
      <c r="F303" s="58" t="n"/>
      <c r="G303" s="59" t="n"/>
      <c r="H303" s="59" t="n"/>
      <c r="I303" s="59" t="n"/>
      <c r="J303" s="59" t="n"/>
      <c r="K303" s="153" t="n"/>
      <c r="L303" s="154" t="n"/>
      <c r="M303" s="155" t="n"/>
      <c r="N303" s="94" t="n"/>
      <c r="O303" s="94" t="n"/>
      <c r="P303" s="94" t="n"/>
      <c r="Q303" s="94" t="n"/>
      <c r="R303" s="94" t="n"/>
      <c r="S303" s="60" t="n"/>
      <c r="T303" s="60" t="n"/>
      <c r="U303" s="94" t="n"/>
      <c r="V303" s="94" t="n"/>
      <c r="W303" s="94" t="n"/>
      <c r="X303" s="94" t="n"/>
      <c r="Y303" s="94" t="n"/>
      <c r="Z303" s="60" t="n"/>
      <c r="AA303" s="60" t="n"/>
      <c r="AB303" s="94" t="n"/>
      <c r="AC303" s="94" t="n"/>
      <c r="AD303" s="94" t="n"/>
      <c r="AE303" s="94" t="n"/>
      <c r="AF303" s="94" t="n"/>
      <c r="AG303" s="60" t="n"/>
      <c r="AH303" s="60" t="n"/>
      <c r="AI303" s="61" t="n"/>
      <c r="AJ303" s="62" t="n"/>
      <c r="AK303" s="63" t="n"/>
      <c r="AL303" s="60" t="n"/>
      <c r="AM303" s="60" t="n"/>
      <c r="AN303" s="64" t="n"/>
      <c r="AO303" s="64" t="n"/>
      <c r="AP303" s="64" t="n"/>
      <c r="AQ303" s="64" t="n"/>
      <c r="AR303" s="64" t="n"/>
      <c r="AS303" s="64" t="n"/>
      <c r="AT303" s="64" t="n"/>
      <c r="AU303" s="64" t="n"/>
      <c r="AV303" s="64" t="n"/>
      <c r="AW303" s="65" t="n"/>
      <c r="AX303" s="66" t="n"/>
      <c r="AY303" s="455" t="n"/>
      <c r="AZ303" s="67" t="n"/>
      <c r="BA303" s="66" t="n"/>
      <c r="BB303" s="66" t="n">
        <v>0.1</v>
      </c>
      <c r="BC303" s="66" t="n">
        <v>2.9</v>
      </c>
      <c r="BD303" s="66" t="n">
        <v>5.8</v>
      </c>
      <c r="BE303" s="66" t="n">
        <v>330.6</v>
      </c>
      <c r="BF303" s="24" t="inlineStr">
        <is>
          <t>LG</t>
        </is>
      </c>
      <c r="BG303" s="68" t="inlineStr">
        <is>
          <t>HE</t>
        </is>
      </c>
      <c r="BH303" s="68" t="inlineStr">
        <is>
          <t>mfz66236501</t>
        </is>
      </c>
      <c r="BI303" s="68" t="inlineStr">
        <is>
          <t>mma</t>
        </is>
      </c>
      <c r="BJ303" s="68" t="n"/>
      <c r="BK303" s="68" t="n"/>
      <c r="BL303" s="68" t="n"/>
      <c r="BM303" s="68" t="n"/>
      <c r="BN303" s="68" t="n"/>
      <c r="BO303" s="68" t="n"/>
      <c r="BP303" s="68" t="n"/>
      <c r="BQ303" s="68" t="n"/>
      <c r="BR303" s="68" t="n"/>
      <c r="BS303" s="68" t="n"/>
      <c r="BT303" s="68" t="n"/>
      <c r="BU303" s="68" t="n"/>
      <c r="BV303" s="68" t="n"/>
      <c r="BW303" s="68" t="n"/>
      <c r="BX303" s="68" t="n"/>
      <c r="BY303" s="68" t="n"/>
      <c r="BZ303" s="68" t="n"/>
      <c r="CA303" s="68" t="n"/>
      <c r="CB303" s="68" t="n"/>
      <c r="CC303" s="68" t="n"/>
      <c r="CD303" s="68" t="n"/>
      <c r="CE303" s="68" t="n"/>
      <c r="CF303" s="68" t="n"/>
      <c r="CG303" s="68" t="n"/>
      <c r="CH303" s="68" t="n"/>
      <c r="CI303" s="68" t="n"/>
      <c r="CJ303" s="68" t="n"/>
      <c r="CK303" s="68" t="n"/>
      <c r="CL303" s="68" t="n"/>
      <c r="CM303" s="68" t="n"/>
      <c r="CN303" s="68" t="n"/>
      <c r="CO303" s="68" t="n"/>
      <c r="CP303" s="68" t="n"/>
      <c r="CQ303" s="68" t="n"/>
      <c r="CR303" s="68" t="n"/>
      <c r="CS303" s="68" t="n"/>
      <c r="CT303" s="68" t="n"/>
      <c r="CU303" s="68" t="n"/>
      <c r="CV303" s="68" t="n"/>
    </row>
    <row r="304" ht="31.5" customFormat="1" customHeight="1" s="69">
      <c r="A304" s="56" t="n">
        <v>2021</v>
      </c>
      <c r="B304" s="57" t="n">
        <v>2</v>
      </c>
      <c r="C304" s="454" t="n"/>
      <c r="D304" s="57" t="n"/>
      <c r="E304" s="57" t="n"/>
      <c r="F304" s="58" t="n"/>
      <c r="G304" s="59" t="n"/>
      <c r="H304" s="59" t="n"/>
      <c r="I304" s="59" t="n"/>
      <c r="J304" s="59" t="n"/>
      <c r="K304" s="153" t="n"/>
      <c r="L304" s="154" t="n"/>
      <c r="M304" s="155" t="n"/>
      <c r="N304" s="94" t="n"/>
      <c r="O304" s="94" t="n"/>
      <c r="P304" s="94" t="n"/>
      <c r="Q304" s="94" t="n"/>
      <c r="R304" s="94" t="n"/>
      <c r="S304" s="60" t="n"/>
      <c r="T304" s="60" t="n"/>
      <c r="U304" s="94" t="n"/>
      <c r="V304" s="94" t="n"/>
      <c r="W304" s="94" t="n"/>
      <c r="X304" s="94" t="n"/>
      <c r="Y304" s="94" t="n"/>
      <c r="Z304" s="60" t="n"/>
      <c r="AA304" s="60" t="n"/>
      <c r="AB304" s="94" t="n"/>
      <c r="AC304" s="94" t="n"/>
      <c r="AD304" s="94" t="n"/>
      <c r="AE304" s="94" t="n"/>
      <c r="AF304" s="94" t="n"/>
      <c r="AG304" s="60" t="n"/>
      <c r="AH304" s="60" t="n"/>
      <c r="AI304" s="61" t="n"/>
      <c r="AJ304" s="62" t="n"/>
      <c r="AK304" s="63" t="n"/>
      <c r="AL304" s="60" t="n"/>
      <c r="AM304" s="60" t="n"/>
      <c r="AN304" s="64" t="n"/>
      <c r="AO304" s="64" t="n"/>
      <c r="AP304" s="64" t="n"/>
      <c r="AQ304" s="64" t="n"/>
      <c r="AR304" s="64" t="n"/>
      <c r="AS304" s="64" t="n"/>
      <c r="AT304" s="64" t="n"/>
      <c r="AU304" s="64" t="n"/>
      <c r="AV304" s="64" t="n"/>
      <c r="AW304" s="65" t="n"/>
      <c r="AX304" s="66" t="n"/>
      <c r="AY304" s="455" t="n"/>
      <c r="AZ304" s="67" t="n"/>
      <c r="BA304" s="66" t="n">
        <v>1</v>
      </c>
      <c r="BB304" s="66" t="n">
        <v>0.2</v>
      </c>
      <c r="BC304" s="66" t="n">
        <v>23.1</v>
      </c>
      <c r="BD304" s="66" t="n">
        <v>2.6</v>
      </c>
      <c r="BE304" s="66" t="n">
        <v>288</v>
      </c>
      <c r="BF304" s="24" t="inlineStr">
        <is>
          <t>اطلانتيك</t>
        </is>
      </c>
      <c r="BG304" s="68" t="inlineStr">
        <is>
          <t>اطلانتيك</t>
        </is>
      </c>
      <c r="BH304" s="68" t="n"/>
      <c r="BI304" s="68" t="n"/>
      <c r="BJ304" s="68" t="n"/>
      <c r="BK304" s="68" t="n"/>
      <c r="BL304" s="68" t="n"/>
      <c r="BM304" s="68" t="n"/>
      <c r="BN304" s="68" t="n"/>
      <c r="BO304" s="68" t="n"/>
      <c r="BP304" s="68" t="n"/>
      <c r="BQ304" s="68" t="n"/>
      <c r="BR304" s="68" t="n"/>
      <c r="BS304" s="68" t="n"/>
      <c r="BT304" s="68" t="n"/>
      <c r="BU304" s="68" t="n"/>
      <c r="BV304" s="68" t="n"/>
      <c r="BW304" s="68" t="n"/>
      <c r="BX304" s="68" t="n"/>
      <c r="BY304" s="68" t="n"/>
      <c r="BZ304" s="68" t="n"/>
      <c r="CA304" s="68" t="n"/>
      <c r="CB304" s="68" t="n"/>
      <c r="CC304" s="68" t="n"/>
      <c r="CD304" s="68" t="n"/>
      <c r="CE304" s="68" t="n"/>
      <c r="CF304" s="68" t="n"/>
      <c r="CG304" s="68" t="n"/>
      <c r="CH304" s="68" t="n"/>
      <c r="CI304" s="68" t="n"/>
      <c r="CJ304" s="68" t="n"/>
      <c r="CK304" s="68" t="n"/>
      <c r="CL304" s="68" t="n"/>
      <c r="CM304" s="68" t="n"/>
      <c r="CN304" s="68" t="n"/>
      <c r="CO304" s="68" t="n"/>
      <c r="CP304" s="68" t="n"/>
      <c r="CQ304" s="68" t="n"/>
      <c r="CR304" s="68" t="n"/>
      <c r="CS304" s="68" t="n"/>
      <c r="CT304" s="68" t="n"/>
      <c r="CU304" s="68" t="n"/>
      <c r="CV304" s="68" t="n"/>
    </row>
    <row r="305" ht="31.5" customFormat="1" customHeight="1" s="69">
      <c r="A305" s="56" t="n">
        <v>2021</v>
      </c>
      <c r="B305" s="57" t="n">
        <v>2</v>
      </c>
      <c r="C305" s="454" t="n"/>
      <c r="D305" s="57" t="n"/>
      <c r="E305" s="57" t="n"/>
      <c r="F305" s="58" t="n"/>
      <c r="G305" s="59" t="n"/>
      <c r="H305" s="59" t="n"/>
      <c r="I305" s="59" t="n"/>
      <c r="J305" s="59" t="n"/>
      <c r="K305" s="153" t="n"/>
      <c r="L305" s="154" t="n"/>
      <c r="M305" s="155" t="n"/>
      <c r="N305" s="94" t="n"/>
      <c r="O305" s="94" t="n"/>
      <c r="P305" s="94" t="n"/>
      <c r="Q305" s="94" t="n"/>
      <c r="R305" s="94" t="n"/>
      <c r="S305" s="60" t="n"/>
      <c r="T305" s="60" t="n"/>
      <c r="U305" s="94" t="n"/>
      <c r="V305" s="94" t="n"/>
      <c r="W305" s="94" t="n"/>
      <c r="X305" s="94" t="n"/>
      <c r="Y305" s="94" t="n"/>
      <c r="Z305" s="60" t="n"/>
      <c r="AA305" s="60" t="n"/>
      <c r="AB305" s="94" t="n"/>
      <c r="AC305" s="94" t="n"/>
      <c r="AD305" s="94" t="n"/>
      <c r="AE305" s="94" t="n"/>
      <c r="AF305" s="94" t="n"/>
      <c r="AG305" s="60" t="n"/>
      <c r="AH305" s="60" t="n"/>
      <c r="AI305" s="61" t="n"/>
      <c r="AJ305" s="62" t="n"/>
      <c r="AK305" s="63" t="n"/>
      <c r="AL305" s="60" t="n"/>
      <c r="AM305" s="60" t="n"/>
      <c r="AN305" s="64" t="n"/>
      <c r="AO305" s="64" t="n"/>
      <c r="AP305" s="64" t="n"/>
      <c r="AQ305" s="64" t="n"/>
      <c r="AR305" s="64" t="n"/>
      <c r="AS305" s="64" t="n"/>
      <c r="AT305" s="64" t="n"/>
      <c r="AU305" s="64" t="n"/>
      <c r="AV305" s="64" t="n"/>
      <c r="AW305" s="65" t="n"/>
      <c r="AX305" s="66" t="n"/>
      <c r="AY305" s="455" t="n"/>
      <c r="AZ305" s="67" t="n"/>
      <c r="BA305" s="66" t="n">
        <v>1</v>
      </c>
      <c r="BB305" s="66" t="n">
        <v>0.2</v>
      </c>
      <c r="BC305" s="66" t="n">
        <v>22.3</v>
      </c>
      <c r="BD305" s="66" t="n">
        <v>2.9</v>
      </c>
      <c r="BE305" s="66" t="n">
        <v>267.9</v>
      </c>
      <c r="BF305" s="24" t="inlineStr">
        <is>
          <t>اطلانتيك</t>
        </is>
      </c>
      <c r="BG305" s="68" t="inlineStr">
        <is>
          <t>اطلانتيك</t>
        </is>
      </c>
      <c r="BH305" s="68" t="n"/>
      <c r="BI305" s="68" t="n"/>
      <c r="BJ305" s="68" t="n"/>
      <c r="BK305" s="68" t="n"/>
      <c r="BL305" s="68" t="n"/>
      <c r="BM305" s="68" t="n"/>
      <c r="BN305" s="68" t="n"/>
      <c r="BO305" s="68" t="n"/>
      <c r="BP305" s="68" t="n"/>
      <c r="BQ305" s="68" t="n"/>
      <c r="BR305" s="68" t="n"/>
      <c r="BS305" s="68" t="n"/>
      <c r="BT305" s="68" t="n"/>
      <c r="BU305" s="68" t="n"/>
      <c r="BV305" s="68" t="n"/>
      <c r="BW305" s="68" t="n"/>
      <c r="BX305" s="68" t="n"/>
      <c r="BY305" s="68" t="n"/>
      <c r="BZ305" s="68" t="n"/>
      <c r="CA305" s="68" t="n"/>
      <c r="CB305" s="68" t="n"/>
      <c r="CC305" s="68" t="n"/>
      <c r="CD305" s="68" t="n"/>
      <c r="CE305" s="68" t="n"/>
      <c r="CF305" s="68" t="n"/>
      <c r="CG305" s="68" t="n"/>
      <c r="CH305" s="68" t="n"/>
      <c r="CI305" s="68" t="n"/>
      <c r="CJ305" s="68" t="n"/>
      <c r="CK305" s="68" t="n"/>
      <c r="CL305" s="68" t="n"/>
      <c r="CM305" s="68" t="n"/>
      <c r="CN305" s="68" t="n"/>
      <c r="CO305" s="68" t="n"/>
      <c r="CP305" s="68" t="n"/>
      <c r="CQ305" s="68" t="n"/>
      <c r="CR305" s="68" t="n"/>
      <c r="CS305" s="68" t="n"/>
      <c r="CT305" s="68" t="n"/>
      <c r="CU305" s="68" t="n"/>
      <c r="CV305" s="68" t="n"/>
    </row>
    <row r="306" ht="31.5" customFormat="1" customHeight="1" s="69">
      <c r="A306" s="56" t="n">
        <v>2021</v>
      </c>
      <c r="B306" s="57" t="n">
        <v>2</v>
      </c>
      <c r="C306" s="454" t="n"/>
      <c r="D306" s="57" t="n"/>
      <c r="E306" s="57" t="n"/>
      <c r="F306" s="58" t="n"/>
      <c r="G306" s="59" t="n"/>
      <c r="H306" s="59" t="n"/>
      <c r="I306" s="59" t="n"/>
      <c r="J306" s="59" t="n"/>
      <c r="K306" s="153" t="n"/>
      <c r="L306" s="154" t="n"/>
      <c r="M306" s="155" t="n"/>
      <c r="N306" s="94" t="n"/>
      <c r="O306" s="94" t="n"/>
      <c r="P306" s="94" t="n"/>
      <c r="Q306" s="94" t="n"/>
      <c r="R306" s="94" t="n"/>
      <c r="S306" s="60" t="n"/>
      <c r="T306" s="60" t="n"/>
      <c r="U306" s="94" t="n"/>
      <c r="V306" s="94" t="n"/>
      <c r="W306" s="94" t="n"/>
      <c r="X306" s="94" t="n"/>
      <c r="Y306" s="94" t="n"/>
      <c r="Z306" s="60" t="n"/>
      <c r="AA306" s="60" t="n"/>
      <c r="AB306" s="94" t="n"/>
      <c r="AC306" s="94" t="n"/>
      <c r="AD306" s="94" t="n"/>
      <c r="AE306" s="94" t="n"/>
      <c r="AF306" s="94" t="n"/>
      <c r="AG306" s="60" t="n"/>
      <c r="AH306" s="60" t="n"/>
      <c r="AI306" s="61" t="n"/>
      <c r="AJ306" s="62" t="n"/>
      <c r="AK306" s="63" t="n"/>
      <c r="AL306" s="60" t="n"/>
      <c r="AM306" s="60" t="n"/>
      <c r="AN306" s="64" t="n"/>
      <c r="AO306" s="64" t="n"/>
      <c r="AP306" s="64" t="n"/>
      <c r="AQ306" s="64" t="n"/>
      <c r="AR306" s="64" t="n"/>
      <c r="AS306" s="64" t="n"/>
      <c r="AT306" s="64" t="n"/>
      <c r="AU306" s="64" t="n"/>
      <c r="AV306" s="64" t="n"/>
      <c r="AW306" s="65" t="n"/>
      <c r="AX306" s="66" t="n"/>
      <c r="AY306" s="455" t="n"/>
      <c r="AZ306" s="67" t="n"/>
      <c r="BA306" s="66" t="n">
        <v>1</v>
      </c>
      <c r="BB306" s="66" t="n">
        <v>0</v>
      </c>
      <c r="BC306" s="66" t="n">
        <v>10</v>
      </c>
      <c r="BD306" s="66" t="n">
        <v>1</v>
      </c>
      <c r="BE306" s="66" t="n">
        <v>262.8</v>
      </c>
      <c r="BF306" s="24" t="inlineStr">
        <is>
          <t>عملاء متنوعون</t>
        </is>
      </c>
      <c r="BG306" s="68" t="n"/>
      <c r="BH306" s="68" t="n"/>
      <c r="BI306" s="68" t="n"/>
      <c r="BJ306" s="68" t="n"/>
      <c r="BK306" s="68" t="n"/>
      <c r="BL306" s="68" t="n"/>
      <c r="BM306" s="68" t="n"/>
      <c r="BN306" s="68" t="n"/>
      <c r="BO306" s="68" t="n"/>
      <c r="BP306" s="68" t="n"/>
      <c r="BQ306" s="68" t="n"/>
      <c r="BR306" s="68" t="n"/>
      <c r="BS306" s="68" t="n"/>
      <c r="BT306" s="68" t="n"/>
      <c r="BU306" s="68" t="n"/>
      <c r="BV306" s="68" t="n"/>
      <c r="BW306" s="68" t="n"/>
      <c r="BX306" s="68" t="n"/>
      <c r="BY306" s="68" t="n"/>
      <c r="BZ306" s="68" t="n"/>
      <c r="CA306" s="68" t="n"/>
      <c r="CB306" s="68" t="n"/>
      <c r="CC306" s="68" t="n"/>
      <c r="CD306" s="68" t="n"/>
      <c r="CE306" s="68" t="n"/>
      <c r="CF306" s="68" t="n"/>
      <c r="CG306" s="68" t="n"/>
      <c r="CH306" s="68" t="n"/>
      <c r="CI306" s="68" t="n"/>
      <c r="CJ306" s="68" t="n"/>
      <c r="CK306" s="68" t="n"/>
      <c r="CL306" s="68" t="n"/>
      <c r="CM306" s="68" t="n"/>
      <c r="CN306" s="68" t="n"/>
      <c r="CO306" s="68" t="n"/>
      <c r="CP306" s="68" t="n"/>
      <c r="CQ306" s="68" t="n"/>
      <c r="CR306" s="68" t="n"/>
      <c r="CS306" s="68" t="n"/>
      <c r="CT306" s="68" t="n"/>
      <c r="CU306" s="68" t="n"/>
      <c r="CV306" s="68" t="n"/>
    </row>
    <row r="307" ht="31.5" customFormat="1" customHeight="1" s="69">
      <c r="A307" s="56" t="n">
        <v>2021</v>
      </c>
      <c r="B307" s="57" t="n">
        <v>2</v>
      </c>
      <c r="C307" s="454" t="n"/>
      <c r="D307" s="57" t="n"/>
      <c r="E307" s="57" t="n"/>
      <c r="F307" s="58" t="n"/>
      <c r="G307" s="59" t="n"/>
      <c r="H307" s="59" t="n"/>
      <c r="I307" s="59" t="n"/>
      <c r="J307" s="59" t="n"/>
      <c r="K307" s="153" t="n"/>
      <c r="L307" s="154" t="n"/>
      <c r="M307" s="155" t="n"/>
      <c r="N307" s="94" t="n"/>
      <c r="O307" s="94" t="n"/>
      <c r="P307" s="94" t="n"/>
      <c r="Q307" s="94" t="n"/>
      <c r="R307" s="94" t="n"/>
      <c r="S307" s="60" t="n"/>
      <c r="T307" s="60" t="n"/>
      <c r="U307" s="94" t="n"/>
      <c r="V307" s="94" t="n"/>
      <c r="W307" s="94" t="n"/>
      <c r="X307" s="94" t="n"/>
      <c r="Y307" s="94" t="n"/>
      <c r="Z307" s="60" t="n"/>
      <c r="AA307" s="60" t="n"/>
      <c r="AB307" s="94" t="n"/>
      <c r="AC307" s="94" t="n"/>
      <c r="AD307" s="94" t="n"/>
      <c r="AE307" s="94" t="n"/>
      <c r="AF307" s="94" t="n"/>
      <c r="AG307" s="60" t="n"/>
      <c r="AH307" s="60" t="n"/>
      <c r="AI307" s="61" t="n"/>
      <c r="AJ307" s="62" t="n"/>
      <c r="AK307" s="63" t="n"/>
      <c r="AL307" s="60" t="n"/>
      <c r="AM307" s="60" t="n"/>
      <c r="AN307" s="64" t="n"/>
      <c r="AO307" s="64" t="n"/>
      <c r="AP307" s="64" t="n"/>
      <c r="AQ307" s="64" t="n"/>
      <c r="AR307" s="64" t="n"/>
      <c r="AS307" s="64" t="n"/>
      <c r="AT307" s="64" t="n"/>
      <c r="AU307" s="64" t="n"/>
      <c r="AV307" s="64" t="n"/>
      <c r="AW307" s="65" t="n"/>
      <c r="AX307" s="66" t="n"/>
      <c r="AY307" s="455" t="n"/>
      <c r="AZ307" s="67" t="n"/>
      <c r="BA307" s="66" t="n">
        <v>1</v>
      </c>
      <c r="BB307" s="66" t="n">
        <v>0</v>
      </c>
      <c r="BC307" s="66" t="n">
        <v>1.1</v>
      </c>
      <c r="BD307" s="66" t="n"/>
      <c r="BE307" s="66" t="n"/>
      <c r="BF307" s="24" t="inlineStr">
        <is>
          <t>توشيبا</t>
        </is>
      </c>
      <c r="BG307" s="68" t="inlineStr">
        <is>
          <t>توشيبا للاجهزة المرئية</t>
        </is>
      </c>
      <c r="BH307" s="68" t="n"/>
      <c r="BI307" s="68" t="n"/>
      <c r="BJ307" s="68" t="n"/>
      <c r="BK307" s="68" t="n"/>
      <c r="BL307" s="68" t="n"/>
      <c r="BM307" s="68" t="n"/>
      <c r="BN307" s="68" t="n"/>
      <c r="BO307" s="68" t="n"/>
      <c r="BP307" s="68" t="n"/>
      <c r="BQ307" s="68" t="n"/>
      <c r="BR307" s="68" t="n"/>
      <c r="BS307" s="68" t="n"/>
      <c r="BT307" s="68" t="n"/>
      <c r="BU307" s="68" t="n"/>
      <c r="BV307" s="68" t="n"/>
      <c r="BW307" s="68" t="n"/>
      <c r="BX307" s="68" t="n"/>
      <c r="BY307" s="68" t="n"/>
      <c r="BZ307" s="68" t="n"/>
      <c r="CA307" s="68" t="n"/>
      <c r="CB307" s="68" t="n"/>
      <c r="CC307" s="68" t="n"/>
      <c r="CD307" s="68" t="n"/>
      <c r="CE307" s="68" t="n"/>
      <c r="CF307" s="68" t="n"/>
      <c r="CG307" s="68" t="n"/>
      <c r="CH307" s="68" t="n"/>
      <c r="CI307" s="68" t="n"/>
      <c r="CJ307" s="68" t="n"/>
      <c r="CK307" s="68" t="n"/>
      <c r="CL307" s="68" t="n"/>
      <c r="CM307" s="68" t="n"/>
      <c r="CN307" s="68" t="n"/>
      <c r="CO307" s="68" t="n"/>
      <c r="CP307" s="68" t="n"/>
      <c r="CQ307" s="68" t="n"/>
      <c r="CR307" s="68" t="n"/>
      <c r="CS307" s="68" t="n"/>
      <c r="CT307" s="68" t="n"/>
      <c r="CU307" s="68" t="n"/>
      <c r="CV307" s="68" t="n"/>
    </row>
    <row r="308" ht="31.5" customFormat="1" customHeight="1" s="69">
      <c r="A308" s="56" t="n">
        <v>2021</v>
      </c>
      <c r="B308" s="57" t="n">
        <v>2</v>
      </c>
      <c r="C308" s="454" t="n"/>
      <c r="D308" s="57" t="n"/>
      <c r="E308" s="57" t="n"/>
      <c r="F308" s="58" t="n"/>
      <c r="G308" s="59" t="n"/>
      <c r="H308" s="59" t="n"/>
      <c r="I308" s="59" t="n"/>
      <c r="J308" s="59" t="n"/>
      <c r="K308" s="153" t="n"/>
      <c r="L308" s="154" t="n"/>
      <c r="M308" s="155" t="n"/>
      <c r="N308" s="94" t="n"/>
      <c r="O308" s="94" t="n"/>
      <c r="P308" s="94" t="n"/>
      <c r="Q308" s="94" t="n"/>
      <c r="R308" s="94" t="n"/>
      <c r="S308" s="60" t="n"/>
      <c r="T308" s="60" t="n"/>
      <c r="U308" s="94" t="n"/>
      <c r="V308" s="94" t="n"/>
      <c r="W308" s="94" t="n"/>
      <c r="X308" s="94" t="n"/>
      <c r="Y308" s="94" t="n"/>
      <c r="Z308" s="60" t="n"/>
      <c r="AA308" s="60" t="n"/>
      <c r="AB308" s="94" t="n"/>
      <c r="AC308" s="94" t="n"/>
      <c r="AD308" s="94" t="n"/>
      <c r="AE308" s="94" t="n"/>
      <c r="AF308" s="94" t="n"/>
      <c r="AG308" s="60" t="n"/>
      <c r="AH308" s="60" t="n"/>
      <c r="AI308" s="61" t="n"/>
      <c r="AJ308" s="62" t="n"/>
      <c r="AK308" s="63" t="n"/>
      <c r="AL308" s="60" t="n"/>
      <c r="AM308" s="60" t="n"/>
      <c r="AN308" s="64" t="n"/>
      <c r="AO308" s="64" t="n"/>
      <c r="AP308" s="64" t="n"/>
      <c r="AQ308" s="64" t="n"/>
      <c r="AR308" s="64" t="n"/>
      <c r="AS308" s="64" t="n"/>
      <c r="AT308" s="64" t="n"/>
      <c r="AU308" s="64" t="n"/>
      <c r="AV308" s="64" t="n"/>
      <c r="AW308" s="65" t="n"/>
      <c r="AX308" s="66" t="n"/>
      <c r="AY308" s="455" t="n"/>
      <c r="AZ308" s="67" t="n"/>
      <c r="BA308" s="66" t="n">
        <v>1</v>
      </c>
      <c r="BB308" s="66" t="n">
        <v>0</v>
      </c>
      <c r="BC308" s="66" t="n">
        <v>1.2</v>
      </c>
      <c r="BD308" s="66" t="n"/>
      <c r="BE308" s="66" t="n"/>
      <c r="BF308" s="24" t="inlineStr">
        <is>
          <t>توشيبا</t>
        </is>
      </c>
      <c r="BG308" s="68" t="inlineStr">
        <is>
          <t>توشيبا للاجهزة المرئية</t>
        </is>
      </c>
      <c r="BH308" s="68" t="n"/>
      <c r="BI308" s="68" t="n"/>
      <c r="BJ308" s="68" t="n"/>
      <c r="BK308" s="68" t="n"/>
      <c r="BL308" s="68" t="n"/>
      <c r="BM308" s="68" t="n"/>
      <c r="BN308" s="68" t="n"/>
      <c r="BO308" s="68" t="n"/>
      <c r="BP308" s="68" t="n"/>
      <c r="BQ308" s="68" t="n"/>
      <c r="BR308" s="68" t="n"/>
      <c r="BS308" s="68" t="n"/>
      <c r="BT308" s="68" t="n"/>
      <c r="BU308" s="68" t="n"/>
      <c r="BV308" s="68" t="n"/>
      <c r="BW308" s="68" t="n"/>
      <c r="BX308" s="68" t="n"/>
      <c r="BY308" s="68" t="n"/>
      <c r="BZ308" s="68" t="n"/>
      <c r="CA308" s="68" t="n"/>
      <c r="CB308" s="68" t="n"/>
      <c r="CC308" s="68" t="n"/>
      <c r="CD308" s="68" t="n"/>
      <c r="CE308" s="68" t="n"/>
      <c r="CF308" s="68" t="n"/>
      <c r="CG308" s="68" t="n"/>
      <c r="CH308" s="68" t="n"/>
      <c r="CI308" s="68" t="n"/>
      <c r="CJ308" s="68" t="n"/>
      <c r="CK308" s="68" t="n"/>
      <c r="CL308" s="68" t="n"/>
      <c r="CM308" s="68" t="n"/>
      <c r="CN308" s="68" t="n"/>
      <c r="CO308" s="68" t="n"/>
      <c r="CP308" s="68" t="n"/>
      <c r="CQ308" s="68" t="n"/>
      <c r="CR308" s="68" t="n"/>
      <c r="CS308" s="68" t="n"/>
      <c r="CT308" s="68" t="n"/>
      <c r="CU308" s="68" t="n"/>
      <c r="CV308" s="68" t="n"/>
    </row>
    <row r="309" ht="31.5" customFormat="1" customHeight="1" s="69">
      <c r="A309" s="56" t="n">
        <v>2021</v>
      </c>
      <c r="B309" s="57" t="n">
        <v>2</v>
      </c>
      <c r="C309" s="454" t="n"/>
      <c r="D309" s="57" t="n"/>
      <c r="E309" s="57" t="n"/>
      <c r="F309" s="58" t="n"/>
      <c r="G309" s="59" t="n"/>
      <c r="H309" s="59" t="n"/>
      <c r="I309" s="59" t="n"/>
      <c r="J309" s="59" t="n"/>
      <c r="K309" s="153" t="n"/>
      <c r="L309" s="154" t="n"/>
      <c r="M309" s="155" t="n"/>
      <c r="N309" s="94" t="n"/>
      <c r="O309" s="94" t="n"/>
      <c r="P309" s="94" t="n"/>
      <c r="Q309" s="94" t="n"/>
      <c r="R309" s="94" t="n"/>
      <c r="S309" s="60" t="n"/>
      <c r="T309" s="60" t="n"/>
      <c r="U309" s="94" t="n"/>
      <c r="V309" s="94" t="n"/>
      <c r="W309" s="94" t="n"/>
      <c r="X309" s="94" t="n"/>
      <c r="Y309" s="94" t="n"/>
      <c r="Z309" s="60" t="n"/>
      <c r="AA309" s="60" t="n"/>
      <c r="AB309" s="94" t="n"/>
      <c r="AC309" s="94" t="n"/>
      <c r="AD309" s="94" t="n"/>
      <c r="AE309" s="94" t="n"/>
      <c r="AF309" s="94" t="n"/>
      <c r="AG309" s="60" t="n"/>
      <c r="AH309" s="60" t="n"/>
      <c r="AI309" s="61" t="n"/>
      <c r="AJ309" s="62" t="n"/>
      <c r="AK309" s="63" t="n"/>
      <c r="AL309" s="60" t="n"/>
      <c r="AM309" s="60" t="n"/>
      <c r="AN309" s="64" t="n"/>
      <c r="AO309" s="64" t="n"/>
      <c r="AP309" s="64" t="n"/>
      <c r="AQ309" s="64" t="n"/>
      <c r="AR309" s="64" t="n"/>
      <c r="AS309" s="64" t="n"/>
      <c r="AT309" s="64" t="n"/>
      <c r="AU309" s="64" t="n"/>
      <c r="AV309" s="64" t="n"/>
      <c r="AW309" s="65" t="n"/>
      <c r="AX309" s="66" t="n"/>
      <c r="AY309" s="455" t="n"/>
      <c r="AZ309" s="67" t="n"/>
      <c r="BA309" s="66" t="n">
        <v>1</v>
      </c>
      <c r="BB309" s="66" t="n">
        <v>0.1</v>
      </c>
      <c r="BC309" s="66" t="n">
        <v>3.8</v>
      </c>
      <c r="BD309" s="66" t="n"/>
      <c r="BE309" s="66" t="n"/>
      <c r="BF309" s="24" t="inlineStr">
        <is>
          <t>توشيبا</t>
        </is>
      </c>
      <c r="BG309" s="68" t="inlineStr">
        <is>
          <t>توشيبا للاجهزة المرئية</t>
        </is>
      </c>
      <c r="BH309" s="68" t="n"/>
      <c r="BI309" s="68" t="n"/>
      <c r="BJ309" s="68" t="n"/>
      <c r="BK309" s="68" t="n"/>
      <c r="BL309" s="68" t="n"/>
      <c r="BM309" s="68" t="n"/>
      <c r="BN309" s="68" t="n"/>
      <c r="BO309" s="68" t="n"/>
      <c r="BP309" s="68" t="n"/>
      <c r="BQ309" s="68" t="n"/>
      <c r="BR309" s="68" t="n"/>
      <c r="BS309" s="68" t="n"/>
      <c r="BT309" s="68" t="n"/>
      <c r="BU309" s="68" t="n"/>
      <c r="BV309" s="68" t="n"/>
      <c r="BW309" s="68" t="n"/>
      <c r="BX309" s="68" t="n"/>
      <c r="BY309" s="68" t="n"/>
      <c r="BZ309" s="68" t="n"/>
      <c r="CA309" s="68" t="n"/>
      <c r="CB309" s="68" t="n"/>
      <c r="CC309" s="68" t="n"/>
      <c r="CD309" s="68" t="n"/>
      <c r="CE309" s="68" t="n"/>
      <c r="CF309" s="68" t="n"/>
      <c r="CG309" s="68" t="n"/>
      <c r="CH309" s="68" t="n"/>
      <c r="CI309" s="68" t="n"/>
      <c r="CJ309" s="68" t="n"/>
      <c r="CK309" s="68" t="n"/>
      <c r="CL309" s="68" t="n"/>
      <c r="CM309" s="68" t="n"/>
      <c r="CN309" s="68" t="n"/>
      <c r="CO309" s="68" t="n"/>
      <c r="CP309" s="68" t="n"/>
      <c r="CQ309" s="68" t="n"/>
      <c r="CR309" s="68" t="n"/>
      <c r="CS309" s="68" t="n"/>
      <c r="CT309" s="68" t="n"/>
      <c r="CU309" s="68" t="n"/>
      <c r="CV309" s="68" t="n"/>
    </row>
    <row r="310" ht="31.5" customFormat="1" customHeight="1" s="69">
      <c r="A310" s="56" t="n">
        <v>2021</v>
      </c>
      <c r="B310" s="57" t="n">
        <v>2</v>
      </c>
      <c r="C310" s="454" t="n"/>
      <c r="D310" s="57" t="n"/>
      <c r="E310" s="57" t="n"/>
      <c r="F310" s="58" t="n"/>
      <c r="G310" s="59" t="n"/>
      <c r="H310" s="59" t="n"/>
      <c r="I310" s="59" t="n"/>
      <c r="J310" s="59" t="n"/>
      <c r="K310" s="153" t="n"/>
      <c r="L310" s="154" t="n"/>
      <c r="M310" s="155" t="n"/>
      <c r="N310" s="94" t="n"/>
      <c r="O310" s="94" t="n"/>
      <c r="P310" s="94" t="n"/>
      <c r="Q310" s="94" t="n"/>
      <c r="R310" s="94" t="n"/>
      <c r="S310" s="60" t="n"/>
      <c r="T310" s="60" t="n"/>
      <c r="U310" s="94" t="n"/>
      <c r="V310" s="94" t="n"/>
      <c r="W310" s="94" t="n"/>
      <c r="X310" s="94" t="n"/>
      <c r="Y310" s="94" t="n"/>
      <c r="Z310" s="60" t="n"/>
      <c r="AA310" s="60" t="n"/>
      <c r="AB310" s="94" t="n"/>
      <c r="AC310" s="94" t="n"/>
      <c r="AD310" s="94" t="n"/>
      <c r="AE310" s="94" t="n"/>
      <c r="AF310" s="94" t="n"/>
      <c r="AG310" s="60" t="n"/>
      <c r="AH310" s="60" t="n"/>
      <c r="AI310" s="61" t="n"/>
      <c r="AJ310" s="62" t="n"/>
      <c r="AK310" s="63" t="n"/>
      <c r="AL310" s="60" t="n"/>
      <c r="AM310" s="60" t="n"/>
      <c r="AN310" s="64" t="n"/>
      <c r="AO310" s="64" t="n"/>
      <c r="AP310" s="64" t="n"/>
      <c r="AQ310" s="64" t="n"/>
      <c r="AR310" s="64" t="n"/>
      <c r="AS310" s="64" t="n"/>
      <c r="AT310" s="64" t="n"/>
      <c r="AU310" s="64" t="n"/>
      <c r="AV310" s="64" t="n"/>
      <c r="AW310" s="65" t="n"/>
      <c r="AX310" s="66" t="n"/>
      <c r="AY310" s="455" t="n"/>
      <c r="AZ310" s="67" t="n"/>
      <c r="BA310" s="66" t="n"/>
      <c r="BB310" s="66" t="n">
        <v>0</v>
      </c>
      <c r="BC310" s="66" t="n">
        <v>0.3</v>
      </c>
      <c r="BD310" s="66" t="n">
        <v>6.6</v>
      </c>
      <c r="BE310" s="66" t="n">
        <v>72.09999999999999</v>
      </c>
      <c r="BF310" s="24" t="inlineStr">
        <is>
          <t>LG</t>
        </is>
      </c>
      <c r="BG310" s="68" t="inlineStr">
        <is>
          <t>HE</t>
        </is>
      </c>
      <c r="BH310" s="68" t="inlineStr">
        <is>
          <t>MFZ67209701</t>
        </is>
      </c>
      <c r="BI310" s="68" t="inlineStr">
        <is>
          <t>mma</t>
        </is>
      </c>
      <c r="BJ310" s="68" t="n"/>
      <c r="BK310" s="68" t="n"/>
      <c r="BL310" s="68" t="n"/>
      <c r="BM310" s="68" t="n"/>
      <c r="BN310" s="68" t="n"/>
      <c r="BO310" s="68" t="n"/>
      <c r="BP310" s="68" t="n"/>
      <c r="BQ310" s="68" t="n"/>
      <c r="BR310" s="68" t="n"/>
      <c r="BS310" s="68" t="n"/>
      <c r="BT310" s="68" t="n"/>
      <c r="BU310" s="68" t="n"/>
      <c r="BV310" s="68" t="n"/>
      <c r="BW310" s="68" t="n"/>
      <c r="BX310" s="68" t="n"/>
      <c r="BY310" s="68" t="n"/>
      <c r="BZ310" s="68" t="n"/>
      <c r="CA310" s="68" t="n"/>
      <c r="CB310" s="68" t="n"/>
      <c r="CC310" s="68" t="n"/>
      <c r="CD310" s="68" t="n"/>
      <c r="CE310" s="68" t="n"/>
      <c r="CF310" s="68" t="n"/>
      <c r="CG310" s="68" t="n"/>
      <c r="CH310" s="68" t="n"/>
      <c r="CI310" s="68" t="n"/>
      <c r="CJ310" s="68" t="n"/>
      <c r="CK310" s="68" t="n"/>
      <c r="CL310" s="68" t="n"/>
      <c r="CM310" s="68" t="n"/>
      <c r="CN310" s="68" t="n"/>
      <c r="CO310" s="68" t="n"/>
      <c r="CP310" s="68" t="n"/>
      <c r="CQ310" s="68" t="n"/>
      <c r="CR310" s="68" t="n"/>
      <c r="CS310" s="68" t="n"/>
      <c r="CT310" s="68" t="n"/>
      <c r="CU310" s="68" t="n"/>
      <c r="CV310" s="68" t="n"/>
    </row>
    <row r="311" ht="31.5" customFormat="1" customHeight="1" s="69">
      <c r="A311" s="56" t="n">
        <v>2021</v>
      </c>
      <c r="B311" s="57" t="n">
        <v>2</v>
      </c>
      <c r="C311" s="454" t="n"/>
      <c r="D311" s="57" t="n"/>
      <c r="E311" s="57" t="n"/>
      <c r="F311" s="58" t="n"/>
      <c r="G311" s="59" t="n"/>
      <c r="H311" s="59" t="n"/>
      <c r="I311" s="59" t="n"/>
      <c r="J311" s="59" t="n"/>
      <c r="K311" s="153" t="n"/>
      <c r="L311" s="154" t="n"/>
      <c r="M311" s="155" t="n"/>
      <c r="N311" s="94" t="n"/>
      <c r="O311" s="94" t="n"/>
      <c r="P311" s="94" t="n"/>
      <c r="Q311" s="94" t="n"/>
      <c r="R311" s="94" t="n"/>
      <c r="S311" s="60" t="n"/>
      <c r="T311" s="60" t="n"/>
      <c r="U311" s="94" t="n"/>
      <c r="V311" s="94" t="n"/>
      <c r="W311" s="94" t="n"/>
      <c r="X311" s="94" t="n"/>
      <c r="Y311" s="94" t="n"/>
      <c r="Z311" s="60" t="n"/>
      <c r="AA311" s="60" t="n"/>
      <c r="AB311" s="94" t="n"/>
      <c r="AC311" s="94" t="n"/>
      <c r="AD311" s="94" t="n"/>
      <c r="AE311" s="94" t="n"/>
      <c r="AF311" s="94" t="n"/>
      <c r="AG311" s="60" t="n"/>
      <c r="AH311" s="60" t="n"/>
      <c r="AI311" s="61" t="n"/>
      <c r="AJ311" s="62" t="n"/>
      <c r="AK311" s="63" t="n"/>
      <c r="AL311" s="60" t="n"/>
      <c r="AM311" s="60" t="n"/>
      <c r="AN311" s="64" t="n"/>
      <c r="AO311" s="64" t="n"/>
      <c r="AP311" s="64" t="n"/>
      <c r="AQ311" s="64" t="n"/>
      <c r="AR311" s="64" t="n"/>
      <c r="AS311" s="64" t="n"/>
      <c r="AT311" s="64" t="n"/>
      <c r="AU311" s="64" t="n"/>
      <c r="AV311" s="64" t="n"/>
      <c r="AW311" s="65" t="n"/>
      <c r="AX311" s="66" t="n"/>
      <c r="AY311" s="455" t="n"/>
      <c r="AZ311" s="67" t="n"/>
      <c r="BA311" s="66" t="n"/>
      <c r="BB311" s="66" t="n"/>
      <c r="BC311" s="66" t="n"/>
      <c r="BD311" s="66" t="n"/>
      <c r="BE311" s="66" t="n"/>
      <c r="BF311" s="24" t="inlineStr">
        <is>
          <t>LG</t>
        </is>
      </c>
      <c r="BG311" s="68" t="inlineStr">
        <is>
          <t>HE</t>
        </is>
      </c>
      <c r="BH311" s="68" t="inlineStr">
        <is>
          <t>MFZ66151901</t>
        </is>
      </c>
      <c r="BI311" s="68" t="inlineStr">
        <is>
          <t>mma</t>
        </is>
      </c>
      <c r="BJ311" s="68" t="n"/>
      <c r="BK311" s="68" t="n"/>
      <c r="BL311" s="68" t="n"/>
      <c r="BM311" s="68" t="n"/>
      <c r="BN311" s="68" t="n"/>
      <c r="BO311" s="68" t="n"/>
      <c r="BP311" s="68" t="n"/>
      <c r="BQ311" s="68" t="n"/>
      <c r="BR311" s="68" t="n"/>
      <c r="BS311" s="68" t="n"/>
      <c r="BT311" s="68" t="n"/>
      <c r="BU311" s="68" t="n"/>
      <c r="BV311" s="68" t="n"/>
      <c r="BW311" s="68" t="n"/>
      <c r="BX311" s="68" t="n"/>
      <c r="BY311" s="68" t="n"/>
      <c r="BZ311" s="68" t="n"/>
      <c r="CA311" s="68" t="n"/>
      <c r="CB311" s="68" t="n"/>
      <c r="CC311" s="68" t="n"/>
      <c r="CD311" s="68" t="n"/>
      <c r="CE311" s="68" t="n"/>
      <c r="CF311" s="68" t="n"/>
      <c r="CG311" s="68" t="n"/>
      <c r="CH311" s="68" t="n"/>
      <c r="CI311" s="68" t="n"/>
      <c r="CJ311" s="68" t="n"/>
      <c r="CK311" s="68" t="n"/>
      <c r="CL311" s="68" t="n"/>
      <c r="CM311" s="68" t="n"/>
      <c r="CN311" s="68" t="n"/>
      <c r="CO311" s="68" t="n"/>
      <c r="CP311" s="68" t="n"/>
      <c r="CQ311" s="68" t="n"/>
      <c r="CR311" s="68" t="n"/>
      <c r="CS311" s="68" t="n"/>
      <c r="CT311" s="68" t="n"/>
      <c r="CU311" s="68" t="n"/>
      <c r="CV311" s="68" t="n"/>
    </row>
    <row r="312" ht="31.5" customFormat="1" customHeight="1" s="69">
      <c r="A312" s="56" t="n">
        <v>2021</v>
      </c>
      <c r="B312" s="57" t="n">
        <v>2</v>
      </c>
      <c r="C312" s="454" t="n"/>
      <c r="D312" s="57" t="n"/>
      <c r="E312" s="57" t="n"/>
      <c r="F312" s="58" t="n"/>
      <c r="G312" s="59" t="n"/>
      <c r="H312" s="59" t="n"/>
      <c r="I312" s="59" t="n"/>
      <c r="J312" s="59" t="n"/>
      <c r="K312" s="153" t="n"/>
      <c r="L312" s="154" t="n"/>
      <c r="M312" s="155" t="n"/>
      <c r="N312" s="94" t="n"/>
      <c r="O312" s="94" t="n"/>
      <c r="P312" s="94" t="n"/>
      <c r="Q312" s="94" t="n"/>
      <c r="R312" s="94" t="n"/>
      <c r="S312" s="60" t="n"/>
      <c r="T312" s="60" t="n"/>
      <c r="U312" s="94" t="n"/>
      <c r="V312" s="94" t="n"/>
      <c r="W312" s="94" t="n"/>
      <c r="X312" s="94" t="n"/>
      <c r="Y312" s="94" t="n"/>
      <c r="Z312" s="60" t="n"/>
      <c r="AA312" s="60" t="n"/>
      <c r="AB312" s="94" t="n"/>
      <c r="AC312" s="94" t="n"/>
      <c r="AD312" s="94" t="n"/>
      <c r="AE312" s="94" t="n"/>
      <c r="AF312" s="94" t="n"/>
      <c r="AG312" s="60" t="n"/>
      <c r="AH312" s="60" t="n"/>
      <c r="AI312" s="61" t="n"/>
      <c r="AJ312" s="62" t="n"/>
      <c r="AK312" s="63" t="n"/>
      <c r="AL312" s="60" t="n"/>
      <c r="AM312" s="60" t="n"/>
      <c r="AN312" s="64" t="n"/>
      <c r="AO312" s="64" t="n"/>
      <c r="AP312" s="64" t="n"/>
      <c r="AQ312" s="64" t="n"/>
      <c r="AR312" s="64" t="n"/>
      <c r="AS312" s="64" t="n"/>
      <c r="AT312" s="64" t="n"/>
      <c r="AU312" s="64" t="n"/>
      <c r="AV312" s="64" t="n"/>
      <c r="AW312" s="65" t="n"/>
      <c r="AX312" s="66" t="n"/>
      <c r="AY312" s="455" t="n"/>
      <c r="AZ312" s="67" t="n"/>
      <c r="BA312" s="66" t="n">
        <v>1</v>
      </c>
      <c r="BB312" s="66" t="n">
        <v>0</v>
      </c>
      <c r="BC312" s="66" t="n">
        <v>0.6</v>
      </c>
      <c r="BD312" s="66" t="n">
        <v>3.9</v>
      </c>
      <c r="BE312" s="66" t="n">
        <v>541.1</v>
      </c>
      <c r="BF312" s="24" t="inlineStr">
        <is>
          <t>LG</t>
        </is>
      </c>
      <c r="BG312" s="68" t="inlineStr">
        <is>
          <t>HE</t>
        </is>
      </c>
      <c r="BH312" s="68" t="inlineStr">
        <is>
          <t>MFZ67207701</t>
        </is>
      </c>
      <c r="BI312" s="68" t="inlineStr">
        <is>
          <t>mma</t>
        </is>
      </c>
      <c r="BJ312" s="68" t="n"/>
      <c r="BK312" s="68" t="n"/>
      <c r="BL312" s="68" t="n"/>
      <c r="BM312" s="68" t="n"/>
      <c r="BN312" s="68" t="n"/>
      <c r="BO312" s="68" t="n"/>
      <c r="BP312" s="68" t="n"/>
      <c r="BQ312" s="68" t="n"/>
      <c r="BR312" s="68" t="n"/>
      <c r="BS312" s="68" t="n"/>
      <c r="BT312" s="68" t="n"/>
      <c r="BU312" s="68" t="n"/>
      <c r="BV312" s="68" t="n"/>
      <c r="BW312" s="68" t="n"/>
      <c r="BX312" s="68" t="n"/>
      <c r="BY312" s="68" t="n"/>
      <c r="BZ312" s="68" t="n"/>
      <c r="CA312" s="68" t="n"/>
      <c r="CB312" s="68" t="n"/>
      <c r="CC312" s="68" t="n"/>
      <c r="CD312" s="68" t="n"/>
      <c r="CE312" s="68" t="n"/>
      <c r="CF312" s="68" t="n"/>
      <c r="CG312" s="68" t="n"/>
      <c r="CH312" s="68" t="n"/>
      <c r="CI312" s="68" t="n"/>
      <c r="CJ312" s="68" t="n"/>
      <c r="CK312" s="68" t="n"/>
      <c r="CL312" s="68" t="n"/>
      <c r="CM312" s="68" t="n"/>
      <c r="CN312" s="68" t="n"/>
      <c r="CO312" s="68" t="n"/>
      <c r="CP312" s="68" t="n"/>
      <c r="CQ312" s="68" t="n"/>
      <c r="CR312" s="68" t="n"/>
      <c r="CS312" s="68" t="n"/>
      <c r="CT312" s="68" t="n"/>
      <c r="CU312" s="68" t="n"/>
      <c r="CV312" s="68" t="n"/>
    </row>
    <row r="313" ht="31.5" customFormat="1" customHeight="1" s="69">
      <c r="A313" s="56" t="n">
        <v>2021</v>
      </c>
      <c r="B313" s="57" t="n">
        <v>2</v>
      </c>
      <c r="C313" s="454" t="n"/>
      <c r="D313" s="57" t="n"/>
      <c r="E313" s="57" t="n"/>
      <c r="F313" s="58" t="n"/>
      <c r="G313" s="59" t="n"/>
      <c r="H313" s="59" t="n"/>
      <c r="I313" s="59" t="n"/>
      <c r="J313" s="59" t="n"/>
      <c r="K313" s="153" t="n"/>
      <c r="L313" s="154" t="n"/>
      <c r="M313" s="155" t="n"/>
      <c r="N313" s="94" t="n"/>
      <c r="O313" s="94" t="n"/>
      <c r="P313" s="94" t="n"/>
      <c r="Q313" s="94" t="n"/>
      <c r="R313" s="94" t="n"/>
      <c r="S313" s="60" t="n"/>
      <c r="T313" s="60" t="n"/>
      <c r="U313" s="94" t="n"/>
      <c r="V313" s="94" t="n"/>
      <c r="W313" s="94" t="n"/>
      <c r="X313" s="94" t="n"/>
      <c r="Y313" s="94" t="n"/>
      <c r="Z313" s="60" t="n"/>
      <c r="AA313" s="60" t="n"/>
      <c r="AB313" s="94" t="n"/>
      <c r="AC313" s="94" t="n"/>
      <c r="AD313" s="94" t="n"/>
      <c r="AE313" s="94" t="n"/>
      <c r="AF313" s="94" t="n"/>
      <c r="AG313" s="60" t="n"/>
      <c r="AH313" s="60" t="n"/>
      <c r="AI313" s="61" t="n"/>
      <c r="AJ313" s="62" t="n"/>
      <c r="AK313" s="63" t="n"/>
      <c r="AL313" s="60" t="n"/>
      <c r="AM313" s="60" t="n"/>
      <c r="AN313" s="64" t="n"/>
      <c r="AO313" s="64" t="n"/>
      <c r="AP313" s="64" t="n"/>
      <c r="AQ313" s="64" t="n"/>
      <c r="AR313" s="64" t="n"/>
      <c r="AS313" s="64" t="n"/>
      <c r="AT313" s="64" t="n"/>
      <c r="AU313" s="64" t="n"/>
      <c r="AV313" s="64" t="n"/>
      <c r="AW313" s="65" t="n"/>
      <c r="AX313" s="66" t="n"/>
      <c r="AY313" s="455" t="n"/>
      <c r="AZ313" s="67" t="n"/>
      <c r="BA313" s="66" t="n">
        <v>1</v>
      </c>
      <c r="BB313" s="66" t="n">
        <v>0</v>
      </c>
      <c r="BC313" s="66" t="n">
        <v>7.3</v>
      </c>
      <c r="BD313" s="66" t="n">
        <v>1.8</v>
      </c>
      <c r="BE313" s="66" t="n">
        <v>632.6</v>
      </c>
      <c r="BF313" s="24" t="inlineStr">
        <is>
          <t>عملاء متنوعون</t>
        </is>
      </c>
      <c r="BG313" s="68" t="n"/>
      <c r="BH313" s="68" t="n"/>
      <c r="BI313" s="68" t="n"/>
      <c r="BJ313" s="68" t="n"/>
      <c r="BK313" s="68" t="n"/>
      <c r="BL313" s="68" t="n"/>
      <c r="BM313" s="68" t="n"/>
      <c r="BN313" s="68" t="n"/>
      <c r="BO313" s="68" t="n"/>
      <c r="BP313" s="68" t="n"/>
      <c r="BQ313" s="68" t="n"/>
      <c r="BR313" s="68" t="n"/>
      <c r="BS313" s="68" t="n"/>
      <c r="BT313" s="68" t="n"/>
      <c r="BU313" s="68" t="n"/>
      <c r="BV313" s="68" t="n"/>
      <c r="BW313" s="68" t="n"/>
      <c r="BX313" s="68" t="n"/>
      <c r="BY313" s="68" t="n"/>
      <c r="BZ313" s="68" t="n"/>
      <c r="CA313" s="68" t="n"/>
      <c r="CB313" s="68" t="n"/>
      <c r="CC313" s="68" t="n"/>
      <c r="CD313" s="68" t="n"/>
      <c r="CE313" s="68" t="n"/>
      <c r="CF313" s="68" t="n"/>
      <c r="CG313" s="68" t="n"/>
      <c r="CH313" s="68" t="n"/>
      <c r="CI313" s="68" t="n"/>
      <c r="CJ313" s="68" t="n"/>
      <c r="CK313" s="68" t="n"/>
      <c r="CL313" s="68" t="n"/>
      <c r="CM313" s="68" t="n"/>
      <c r="CN313" s="68" t="n"/>
      <c r="CO313" s="68" t="n"/>
      <c r="CP313" s="68" t="n"/>
      <c r="CQ313" s="68" t="n"/>
      <c r="CR313" s="68" t="n"/>
      <c r="CS313" s="68" t="n"/>
      <c r="CT313" s="68" t="n"/>
      <c r="CU313" s="68" t="n"/>
      <c r="CV313" s="68" t="n"/>
    </row>
    <row r="314" ht="31.5" customFormat="1" customHeight="1" s="69">
      <c r="A314" s="56" t="n">
        <v>2021</v>
      </c>
      <c r="B314" s="57" t="n">
        <v>2</v>
      </c>
      <c r="C314" s="454" t="n"/>
      <c r="D314" s="57" t="n"/>
      <c r="E314" s="57" t="n"/>
      <c r="F314" s="58" t="n"/>
      <c r="G314" s="59" t="n"/>
      <c r="H314" s="59" t="n"/>
      <c r="I314" s="59" t="n"/>
      <c r="J314" s="59" t="n"/>
      <c r="K314" s="153" t="n"/>
      <c r="L314" s="154" t="n"/>
      <c r="M314" s="155" t="n"/>
      <c r="N314" s="94" t="n"/>
      <c r="O314" s="94" t="n"/>
      <c r="P314" s="94" t="n"/>
      <c r="Q314" s="94" t="n"/>
      <c r="R314" s="94" t="n"/>
      <c r="S314" s="60" t="n"/>
      <c r="T314" s="60" t="n"/>
      <c r="U314" s="94" t="n"/>
      <c r="V314" s="94" t="n"/>
      <c r="W314" s="94" t="n"/>
      <c r="X314" s="94" t="n"/>
      <c r="Y314" s="94" t="n"/>
      <c r="Z314" s="60" t="n"/>
      <c r="AA314" s="60" t="n"/>
      <c r="AB314" s="94" t="n"/>
      <c r="AC314" s="94" t="n"/>
      <c r="AD314" s="94" t="n"/>
      <c r="AE314" s="94" t="n"/>
      <c r="AF314" s="94" t="n"/>
      <c r="AG314" s="60" t="n"/>
      <c r="AH314" s="60" t="n"/>
      <c r="AI314" s="61" t="n"/>
      <c r="AJ314" s="62" t="n"/>
      <c r="AK314" s="63" t="n"/>
      <c r="AL314" s="60" t="n"/>
      <c r="AM314" s="60" t="n"/>
      <c r="AN314" s="64" t="n"/>
      <c r="AO314" s="64" t="n"/>
      <c r="AP314" s="64" t="n"/>
      <c r="AQ314" s="64" t="n"/>
      <c r="AR314" s="64" t="n"/>
      <c r="AS314" s="64" t="n"/>
      <c r="AT314" s="64" t="n"/>
      <c r="AU314" s="64" t="n"/>
      <c r="AV314" s="64" t="n"/>
      <c r="AW314" s="65" t="n"/>
      <c r="AX314" s="66" t="n"/>
      <c r="AY314" s="455" t="n"/>
      <c r="AZ314" s="67" t="n"/>
      <c r="BA314" s="66" t="n">
        <v>1</v>
      </c>
      <c r="BB314" s="66" t="n">
        <v>0</v>
      </c>
      <c r="BC314" s="66" t="n">
        <v>3.4</v>
      </c>
      <c r="BD314" s="66" t="n">
        <v>6.3</v>
      </c>
      <c r="BE314" s="66" t="n">
        <v>519</v>
      </c>
      <c r="BF314" s="24" t="inlineStr">
        <is>
          <t>الكترولوكس</t>
        </is>
      </c>
      <c r="BG314" s="68" t="inlineStr">
        <is>
          <t>القاهرة للصناعات المغذية بوتاجازات</t>
        </is>
      </c>
      <c r="BH314" s="68" t="inlineStr">
        <is>
          <t>A07465002</t>
        </is>
      </c>
      <c r="BI314" s="68" t="n"/>
      <c r="BJ314" s="68" t="n"/>
      <c r="BK314" s="68" t="n"/>
      <c r="BL314" s="68" t="n"/>
      <c r="BM314" s="68" t="n"/>
      <c r="BN314" s="68" t="n"/>
      <c r="BO314" s="68" t="n"/>
      <c r="BP314" s="68" t="n"/>
      <c r="BQ314" s="68" t="n"/>
      <c r="BR314" s="68" t="n"/>
      <c r="BS314" s="68" t="n"/>
      <c r="BT314" s="68" t="n"/>
      <c r="BU314" s="68" t="n"/>
      <c r="BV314" s="68" t="n"/>
      <c r="BW314" s="68" t="n"/>
      <c r="BX314" s="68" t="n"/>
      <c r="BY314" s="68" t="n"/>
      <c r="BZ314" s="68" t="n"/>
      <c r="CA314" s="68" t="n"/>
      <c r="CB314" s="68" t="n"/>
      <c r="CC314" s="68" t="n"/>
      <c r="CD314" s="68" t="n"/>
      <c r="CE314" s="68" t="n"/>
      <c r="CF314" s="68" t="n"/>
      <c r="CG314" s="68" t="n"/>
      <c r="CH314" s="68" t="n"/>
      <c r="CI314" s="68" t="n"/>
      <c r="CJ314" s="68" t="n"/>
      <c r="CK314" s="68" t="n"/>
      <c r="CL314" s="68" t="n"/>
      <c r="CM314" s="68" t="n"/>
      <c r="CN314" s="68" t="n"/>
      <c r="CO314" s="68" t="n"/>
      <c r="CP314" s="68" t="n"/>
      <c r="CQ314" s="68" t="n"/>
      <c r="CR314" s="68" t="n"/>
      <c r="CS314" s="68" t="n"/>
      <c r="CT314" s="68" t="n"/>
      <c r="CU314" s="68" t="n"/>
      <c r="CV314" s="68" t="n"/>
    </row>
    <row r="315" ht="31.5" customFormat="1" customHeight="1" s="69">
      <c r="A315" s="56" t="n">
        <v>2021</v>
      </c>
      <c r="B315" s="57" t="n">
        <v>2</v>
      </c>
      <c r="C315" s="454" t="n"/>
      <c r="D315" s="57" t="n"/>
      <c r="E315" s="57" t="n"/>
      <c r="F315" s="58" t="n"/>
      <c r="G315" s="59" t="n"/>
      <c r="H315" s="59" t="n"/>
      <c r="I315" s="59" t="n"/>
      <c r="J315" s="59" t="n"/>
      <c r="K315" s="153" t="n"/>
      <c r="L315" s="154" t="n"/>
      <c r="M315" s="155" t="n"/>
      <c r="N315" s="94" t="n"/>
      <c r="O315" s="94" t="n"/>
      <c r="P315" s="94" t="n"/>
      <c r="Q315" s="94" t="n"/>
      <c r="R315" s="94" t="n"/>
      <c r="S315" s="60" t="n"/>
      <c r="T315" s="60" t="n"/>
      <c r="U315" s="94" t="n"/>
      <c r="V315" s="94" t="n"/>
      <c r="W315" s="94" t="n"/>
      <c r="X315" s="94" t="n"/>
      <c r="Y315" s="94" t="n"/>
      <c r="Z315" s="60" t="n"/>
      <c r="AA315" s="60" t="n"/>
      <c r="AB315" s="94" t="n"/>
      <c r="AC315" s="94" t="n"/>
      <c r="AD315" s="94" t="n"/>
      <c r="AE315" s="94" t="n"/>
      <c r="AF315" s="94" t="n"/>
      <c r="AG315" s="60" t="n"/>
      <c r="AH315" s="60" t="n"/>
      <c r="AI315" s="61" t="n"/>
      <c r="AJ315" s="62" t="n"/>
      <c r="AK315" s="63" t="n"/>
      <c r="AL315" s="60" t="n"/>
      <c r="AM315" s="60" t="n"/>
      <c r="AN315" s="64" t="n"/>
      <c r="AO315" s="64" t="n"/>
      <c r="AP315" s="64" t="n"/>
      <c r="AQ315" s="64" t="n"/>
      <c r="AR315" s="64" t="n"/>
      <c r="AS315" s="64" t="n"/>
      <c r="AT315" s="64" t="n"/>
      <c r="AU315" s="64" t="n"/>
      <c r="AV315" s="64" t="n"/>
      <c r="AW315" s="65" t="n"/>
      <c r="AX315" s="66" t="n"/>
      <c r="AY315" s="455" t="n"/>
      <c r="AZ315" s="67" t="n"/>
      <c r="BA315" s="66" t="n">
        <v>1</v>
      </c>
      <c r="BB315" s="66" t="n">
        <v>22.3</v>
      </c>
      <c r="BC315" s="66" t="n">
        <v>2355.7</v>
      </c>
      <c r="BD315" s="66" t="n">
        <v>0.2</v>
      </c>
      <c r="BE315" s="66" t="n">
        <v>20.5</v>
      </c>
      <c r="BF315" s="24" t="inlineStr">
        <is>
          <t>اطلانتيك</t>
        </is>
      </c>
      <c r="BG315" s="68" t="inlineStr">
        <is>
          <t>اطلانتيك</t>
        </is>
      </c>
      <c r="BH315" s="68" t="n"/>
      <c r="BI315" s="68" t="n"/>
      <c r="BJ315" s="68" t="n"/>
      <c r="BK315" s="68" t="n"/>
      <c r="BL315" s="68" t="n"/>
      <c r="BM315" s="68" t="n"/>
      <c r="BN315" s="68" t="n"/>
      <c r="BO315" s="68" t="n"/>
      <c r="BP315" s="68" t="n"/>
      <c r="BQ315" s="68" t="n"/>
      <c r="BR315" s="68" t="n"/>
      <c r="BS315" s="68" t="n"/>
      <c r="BT315" s="68" t="n"/>
      <c r="BU315" s="68" t="n"/>
      <c r="BV315" s="68" t="n"/>
      <c r="BW315" s="68" t="n"/>
      <c r="BX315" s="68" t="n"/>
      <c r="BY315" s="68" t="n"/>
      <c r="BZ315" s="68" t="n"/>
      <c r="CA315" s="68" t="n"/>
      <c r="CB315" s="68" t="n"/>
      <c r="CC315" s="68" t="n"/>
      <c r="CD315" s="68" t="n"/>
      <c r="CE315" s="68" t="n"/>
      <c r="CF315" s="68" t="n"/>
      <c r="CG315" s="68" t="n"/>
      <c r="CH315" s="68" t="n"/>
      <c r="CI315" s="68" t="n"/>
      <c r="CJ315" s="68" t="n"/>
      <c r="CK315" s="68" t="n"/>
      <c r="CL315" s="68" t="n"/>
      <c r="CM315" s="68" t="n"/>
      <c r="CN315" s="68" t="n"/>
      <c r="CO315" s="68" t="n"/>
      <c r="CP315" s="68" t="n"/>
      <c r="CQ315" s="68" t="n"/>
      <c r="CR315" s="68" t="n"/>
      <c r="CS315" s="68" t="n"/>
      <c r="CT315" s="68" t="n"/>
      <c r="CU315" s="68" t="n"/>
      <c r="CV315" s="68" t="n"/>
    </row>
    <row r="316" ht="31.5" customFormat="1" customHeight="1" s="69">
      <c r="A316" s="56" t="n">
        <v>2021</v>
      </c>
      <c r="B316" s="57" t="n">
        <v>2</v>
      </c>
      <c r="C316" s="454" t="n"/>
      <c r="D316" s="57" t="n"/>
      <c r="E316" s="57" t="n"/>
      <c r="F316" s="58" t="n"/>
      <c r="G316" s="59" t="n"/>
      <c r="H316" s="59" t="n"/>
      <c r="I316" s="59" t="n"/>
      <c r="J316" s="59" t="n"/>
      <c r="K316" s="153" t="n"/>
      <c r="L316" s="154" t="n"/>
      <c r="M316" s="155" t="n"/>
      <c r="N316" s="94" t="n"/>
      <c r="O316" s="94" t="n"/>
      <c r="P316" s="94" t="n"/>
      <c r="Q316" s="94" t="n"/>
      <c r="R316" s="94" t="n"/>
      <c r="S316" s="60" t="n"/>
      <c r="T316" s="60" t="n"/>
      <c r="U316" s="94" t="n"/>
      <c r="V316" s="94" t="n"/>
      <c r="W316" s="94" t="n"/>
      <c r="X316" s="94" t="n"/>
      <c r="Y316" s="94" t="n"/>
      <c r="Z316" s="60" t="n"/>
      <c r="AA316" s="60" t="n"/>
      <c r="AB316" s="94" t="n"/>
      <c r="AC316" s="94" t="n"/>
      <c r="AD316" s="94" t="n"/>
      <c r="AE316" s="94" t="n"/>
      <c r="AF316" s="94" t="n"/>
      <c r="AG316" s="60" t="n"/>
      <c r="AH316" s="60" t="n"/>
      <c r="AI316" s="61" t="n"/>
      <c r="AJ316" s="62" t="n"/>
      <c r="AK316" s="63" t="n"/>
      <c r="AL316" s="60" t="n"/>
      <c r="AM316" s="60" t="n"/>
      <c r="AN316" s="64" t="n"/>
      <c r="AO316" s="64" t="n"/>
      <c r="AP316" s="64" t="n"/>
      <c r="AQ316" s="64" t="n"/>
      <c r="AR316" s="64" t="n"/>
      <c r="AS316" s="64" t="n"/>
      <c r="AT316" s="64" t="n"/>
      <c r="AU316" s="64" t="n"/>
      <c r="AV316" s="64" t="n"/>
      <c r="AW316" s="65" t="n"/>
      <c r="AX316" s="66" t="n"/>
      <c r="AY316" s="455" t="n"/>
      <c r="AZ316" s="67" t="n"/>
      <c r="BA316" s="66" t="n">
        <v>1</v>
      </c>
      <c r="BB316" s="66" t="n">
        <v>0.1</v>
      </c>
      <c r="BC316" s="66" t="n">
        <v>10.4</v>
      </c>
      <c r="BD316" s="66" t="n">
        <v>4.1</v>
      </c>
      <c r="BE316" s="66" t="n">
        <v>433.1</v>
      </c>
      <c r="BF316" s="24" t="inlineStr">
        <is>
          <t>الكترولوكس</t>
        </is>
      </c>
      <c r="BG316" s="68" t="inlineStr">
        <is>
          <t>القاهرة للصناعات المغذية سخانات</t>
        </is>
      </c>
      <c r="BH316" s="68" t="inlineStr">
        <is>
          <t>PHEWP0112</t>
        </is>
      </c>
      <c r="BI316" s="68" t="n"/>
      <c r="BJ316" s="68" t="n"/>
      <c r="BK316" s="68" t="n"/>
      <c r="BL316" s="68" t="n"/>
      <c r="BM316" s="68" t="n"/>
      <c r="BN316" s="68" t="n"/>
      <c r="BO316" s="68" t="n"/>
      <c r="BP316" s="68" t="n"/>
      <c r="BQ316" s="68" t="n"/>
      <c r="BR316" s="68" t="n"/>
      <c r="BS316" s="68" t="n"/>
      <c r="BT316" s="68" t="n"/>
      <c r="BU316" s="68" t="n"/>
      <c r="BV316" s="68" t="n"/>
      <c r="BW316" s="68" t="n"/>
      <c r="BX316" s="68" t="n"/>
      <c r="BY316" s="68" t="n"/>
      <c r="BZ316" s="68" t="n"/>
      <c r="CA316" s="68" t="n"/>
      <c r="CB316" s="68" t="n"/>
      <c r="CC316" s="68" t="n"/>
      <c r="CD316" s="68" t="n"/>
      <c r="CE316" s="68" t="n"/>
      <c r="CF316" s="68" t="n"/>
      <c r="CG316" s="68" t="n"/>
      <c r="CH316" s="68" t="n"/>
      <c r="CI316" s="68" t="n"/>
      <c r="CJ316" s="68" t="n"/>
      <c r="CK316" s="68" t="n"/>
      <c r="CL316" s="68" t="n"/>
      <c r="CM316" s="68" t="n"/>
      <c r="CN316" s="68" t="n"/>
      <c r="CO316" s="68" t="n"/>
      <c r="CP316" s="68" t="n"/>
      <c r="CQ316" s="68" t="n"/>
      <c r="CR316" s="68" t="n"/>
      <c r="CS316" s="68" t="n"/>
      <c r="CT316" s="68" t="n"/>
      <c r="CU316" s="68" t="n"/>
      <c r="CV316" s="68" t="n"/>
    </row>
    <row r="317" ht="31.5" customFormat="1" customHeight="1" s="69">
      <c r="A317" s="56" t="n">
        <v>2021</v>
      </c>
      <c r="B317" s="57" t="n">
        <v>2</v>
      </c>
      <c r="C317" s="454" t="n"/>
      <c r="D317" s="57" t="n"/>
      <c r="E317" s="57" t="n"/>
      <c r="F317" s="58" t="n"/>
      <c r="G317" s="59" t="n"/>
      <c r="H317" s="59" t="n"/>
      <c r="I317" s="59" t="n"/>
      <c r="J317" s="59" t="n"/>
      <c r="K317" s="153" t="n"/>
      <c r="L317" s="154" t="n"/>
      <c r="M317" s="155" t="n"/>
      <c r="N317" s="94" t="n"/>
      <c r="O317" s="94" t="n"/>
      <c r="P317" s="94" t="n"/>
      <c r="Q317" s="94" t="n"/>
      <c r="R317" s="94" t="n"/>
      <c r="S317" s="60" t="n"/>
      <c r="T317" s="60" t="n"/>
      <c r="U317" s="94" t="n"/>
      <c r="V317" s="94" t="n"/>
      <c r="W317" s="94" t="n"/>
      <c r="X317" s="94" t="n"/>
      <c r="Y317" s="94" t="n"/>
      <c r="Z317" s="60" t="n"/>
      <c r="AA317" s="60" t="n"/>
      <c r="AB317" s="94" t="n"/>
      <c r="AC317" s="94" t="n"/>
      <c r="AD317" s="94" t="n"/>
      <c r="AE317" s="94" t="n"/>
      <c r="AF317" s="94" t="n"/>
      <c r="AG317" s="60" t="n"/>
      <c r="AH317" s="60" t="n"/>
      <c r="AI317" s="61" t="n"/>
      <c r="AJ317" s="62" t="n"/>
      <c r="AK317" s="63" t="n"/>
      <c r="AL317" s="60" t="n"/>
      <c r="AM317" s="60" t="n"/>
      <c r="AN317" s="64" t="n"/>
      <c r="AO317" s="64" t="n"/>
      <c r="AP317" s="64" t="n"/>
      <c r="AQ317" s="64" t="n"/>
      <c r="AR317" s="64" t="n"/>
      <c r="AS317" s="64" t="n"/>
      <c r="AT317" s="64" t="n"/>
      <c r="AU317" s="64" t="n"/>
      <c r="AV317" s="64" t="n"/>
      <c r="AW317" s="65" t="n"/>
      <c r="AX317" s="66" t="n"/>
      <c r="AY317" s="455" t="n"/>
      <c r="AZ317" s="67" t="n"/>
      <c r="BA317" s="66" t="n">
        <v>1</v>
      </c>
      <c r="BB317" s="66" t="n">
        <v>0</v>
      </c>
      <c r="BC317" s="66" t="n">
        <v>0.8</v>
      </c>
      <c r="BD317" s="66" t="n">
        <v>4.5</v>
      </c>
      <c r="BE317" s="66" t="n">
        <v>329.1</v>
      </c>
      <c r="BF317" s="24" t="inlineStr">
        <is>
          <t>عملاء متنوعون</t>
        </is>
      </c>
      <c r="BG317" s="68" t="n"/>
      <c r="BH317" s="68" t="n"/>
      <c r="BI317" s="68" t="n"/>
      <c r="BJ317" s="68" t="n"/>
      <c r="BK317" s="68" t="n"/>
      <c r="BL317" s="68" t="n"/>
      <c r="BM317" s="68" t="n"/>
      <c r="BN317" s="68" t="n"/>
      <c r="BO317" s="68" t="n"/>
      <c r="BP317" s="68" t="n"/>
      <c r="BQ317" s="68" t="n"/>
      <c r="BR317" s="68" t="n"/>
      <c r="BS317" s="68" t="n"/>
      <c r="BT317" s="68" t="n"/>
      <c r="BU317" s="68" t="n"/>
      <c r="BV317" s="68" t="n"/>
      <c r="BW317" s="68" t="n"/>
      <c r="BX317" s="68" t="n"/>
      <c r="BY317" s="68" t="n"/>
      <c r="BZ317" s="68" t="n"/>
      <c r="CA317" s="68" t="n"/>
      <c r="CB317" s="68" t="n"/>
      <c r="CC317" s="68" t="n"/>
      <c r="CD317" s="68" t="n"/>
      <c r="CE317" s="68" t="n"/>
      <c r="CF317" s="68" t="n"/>
      <c r="CG317" s="68" t="n"/>
      <c r="CH317" s="68" t="n"/>
      <c r="CI317" s="68" t="n"/>
      <c r="CJ317" s="68" t="n"/>
      <c r="CK317" s="68" t="n"/>
      <c r="CL317" s="68" t="n"/>
      <c r="CM317" s="68" t="n"/>
      <c r="CN317" s="68" t="n"/>
      <c r="CO317" s="68" t="n"/>
      <c r="CP317" s="68" t="n"/>
      <c r="CQ317" s="68" t="n"/>
      <c r="CR317" s="68" t="n"/>
      <c r="CS317" s="68" t="n"/>
      <c r="CT317" s="68" t="n"/>
      <c r="CU317" s="68" t="n"/>
      <c r="CV317" s="68" t="n"/>
    </row>
    <row r="318" ht="31.5" customFormat="1" customHeight="1" s="69">
      <c r="A318" s="56" t="n">
        <v>2021</v>
      </c>
      <c r="B318" s="57" t="n">
        <v>2</v>
      </c>
      <c r="C318" s="454" t="n"/>
      <c r="D318" s="57" t="n"/>
      <c r="E318" s="57" t="n"/>
      <c r="F318" s="58" t="n"/>
      <c r="G318" s="59" t="n"/>
      <c r="H318" s="59" t="n"/>
      <c r="I318" s="59" t="n"/>
      <c r="J318" s="59" t="n"/>
      <c r="K318" s="153" t="n"/>
      <c r="L318" s="154" t="n"/>
      <c r="M318" s="155" t="n"/>
      <c r="N318" s="94" t="n"/>
      <c r="O318" s="94" t="n"/>
      <c r="P318" s="94" t="n"/>
      <c r="Q318" s="94" t="n"/>
      <c r="R318" s="94" t="n"/>
      <c r="S318" s="60" t="n"/>
      <c r="T318" s="60" t="n"/>
      <c r="U318" s="94" t="n"/>
      <c r="V318" s="94" t="n"/>
      <c r="W318" s="94" t="n"/>
      <c r="X318" s="94" t="n"/>
      <c r="Y318" s="94" t="n"/>
      <c r="Z318" s="60" t="n"/>
      <c r="AA318" s="60" t="n"/>
      <c r="AB318" s="94" t="n"/>
      <c r="AC318" s="94" t="n"/>
      <c r="AD318" s="94" t="n"/>
      <c r="AE318" s="94" t="n"/>
      <c r="AF318" s="94" t="n"/>
      <c r="AG318" s="60" t="n"/>
      <c r="AH318" s="60" t="n"/>
      <c r="AI318" s="61" t="n"/>
      <c r="AJ318" s="62" t="n"/>
      <c r="AK318" s="63" t="n"/>
      <c r="AL318" s="60" t="n"/>
      <c r="AM318" s="60" t="n"/>
      <c r="AN318" s="64" t="n"/>
      <c r="AO318" s="64" t="n"/>
      <c r="AP318" s="64" t="n"/>
      <c r="AQ318" s="64" t="n"/>
      <c r="AR318" s="64" t="n"/>
      <c r="AS318" s="64" t="n"/>
      <c r="AT318" s="64" t="n"/>
      <c r="AU318" s="64" t="n"/>
      <c r="AV318" s="64" t="n"/>
      <c r="AW318" s="65" t="n"/>
      <c r="AX318" s="66" t="n"/>
      <c r="AY318" s="455" t="n"/>
      <c r="AZ318" s="67" t="n"/>
      <c r="BA318" s="66" t="n">
        <v>1</v>
      </c>
      <c r="BB318" s="66" t="n">
        <v>0</v>
      </c>
      <c r="BC318" s="66" t="n">
        <v>1.6</v>
      </c>
      <c r="BD318" s="66" t="n">
        <v>4.7</v>
      </c>
      <c r="BE318" s="66" t="n">
        <v>527.8</v>
      </c>
      <c r="BF318" s="24" t="inlineStr">
        <is>
          <t>عملاء متنوعون</t>
        </is>
      </c>
      <c r="BG318" s="68" t="n"/>
      <c r="BH318" s="68" t="n"/>
      <c r="BI318" s="68" t="n"/>
      <c r="BJ318" s="68" t="n"/>
      <c r="BK318" s="68" t="n"/>
      <c r="BL318" s="68" t="n"/>
      <c r="BM318" s="68" t="n"/>
      <c r="BN318" s="68" t="n"/>
      <c r="BO318" s="68" t="n"/>
      <c r="BP318" s="68" t="n"/>
      <c r="BQ318" s="68" t="n"/>
      <c r="BR318" s="68" t="n"/>
      <c r="BS318" s="68" t="n"/>
      <c r="BT318" s="68" t="n"/>
      <c r="BU318" s="68" t="n"/>
      <c r="BV318" s="68" t="n"/>
      <c r="BW318" s="68" t="n"/>
      <c r="BX318" s="68" t="n"/>
      <c r="BY318" s="68" t="n"/>
      <c r="BZ318" s="68" t="n"/>
      <c r="CA318" s="68" t="n"/>
      <c r="CB318" s="68" t="n"/>
      <c r="CC318" s="68" t="n"/>
      <c r="CD318" s="68" t="n"/>
      <c r="CE318" s="68" t="n"/>
      <c r="CF318" s="68" t="n"/>
      <c r="CG318" s="68" t="n"/>
      <c r="CH318" s="68" t="n"/>
      <c r="CI318" s="68" t="n"/>
      <c r="CJ318" s="68" t="n"/>
      <c r="CK318" s="68" t="n"/>
      <c r="CL318" s="68" t="n"/>
      <c r="CM318" s="68" t="n"/>
      <c r="CN318" s="68" t="n"/>
      <c r="CO318" s="68" t="n"/>
      <c r="CP318" s="68" t="n"/>
      <c r="CQ318" s="68" t="n"/>
      <c r="CR318" s="68" t="n"/>
      <c r="CS318" s="68" t="n"/>
      <c r="CT318" s="68" t="n"/>
      <c r="CU318" s="68" t="n"/>
      <c r="CV318" s="68" t="n"/>
    </row>
    <row r="319" ht="31.5" customFormat="1" customHeight="1" s="69">
      <c r="A319" s="56" t="n">
        <v>2021</v>
      </c>
      <c r="B319" s="57" t="n">
        <v>2</v>
      </c>
      <c r="C319" s="454" t="n"/>
      <c r="D319" s="57" t="n"/>
      <c r="E319" s="57" t="n"/>
      <c r="F319" s="58" t="n"/>
      <c r="G319" s="59" t="n"/>
      <c r="H319" s="59" t="n"/>
      <c r="I319" s="59" t="n"/>
      <c r="J319" s="59" t="n"/>
      <c r="K319" s="153" t="n"/>
      <c r="L319" s="154" t="n"/>
      <c r="M319" s="155" t="n"/>
      <c r="N319" s="94" t="n"/>
      <c r="O319" s="94" t="n"/>
      <c r="P319" s="94" t="n"/>
      <c r="Q319" s="94" t="n"/>
      <c r="R319" s="94" t="n"/>
      <c r="S319" s="60" t="n"/>
      <c r="T319" s="60" t="n"/>
      <c r="U319" s="94" t="n"/>
      <c r="V319" s="94" t="n"/>
      <c r="W319" s="94" t="n"/>
      <c r="X319" s="94" t="n"/>
      <c r="Y319" s="94" t="n"/>
      <c r="Z319" s="60" t="n"/>
      <c r="AA319" s="60" t="n"/>
      <c r="AB319" s="94" t="n"/>
      <c r="AC319" s="94" t="n"/>
      <c r="AD319" s="94" t="n"/>
      <c r="AE319" s="94" t="n"/>
      <c r="AF319" s="94" t="n"/>
      <c r="AG319" s="60" t="n"/>
      <c r="AH319" s="60" t="n"/>
      <c r="AI319" s="61" t="n"/>
      <c r="AJ319" s="62" t="n"/>
      <c r="AK319" s="63" t="n"/>
      <c r="AL319" s="60" t="n"/>
      <c r="AM319" s="60" t="n"/>
      <c r="AN319" s="64" t="n"/>
      <c r="AO319" s="64" t="n"/>
      <c r="AP319" s="64" t="n"/>
      <c r="AQ319" s="64" t="n"/>
      <c r="AR319" s="64" t="n"/>
      <c r="AS319" s="64" t="n"/>
      <c r="AT319" s="64" t="n"/>
      <c r="AU319" s="64" t="n"/>
      <c r="AV319" s="64" t="n"/>
      <c r="AW319" s="65" t="n"/>
      <c r="AX319" s="66" t="n"/>
      <c r="AY319" s="455" t="n"/>
      <c r="AZ319" s="67" t="n"/>
      <c r="BA319" s="66" t="n"/>
      <c r="BB319" s="66" t="n">
        <v>0.1</v>
      </c>
      <c r="BC319" s="66" t="n">
        <v>5.9</v>
      </c>
      <c r="BD319" s="66" t="n">
        <v>4.5</v>
      </c>
      <c r="BE319" s="66" t="n">
        <v>230.4</v>
      </c>
      <c r="BF319" s="24" t="inlineStr">
        <is>
          <t xml:space="preserve">الهندسية لانتاج الاجهزة المنزلية </t>
        </is>
      </c>
      <c r="BG319" s="68" t="inlineStr">
        <is>
          <t xml:space="preserve">الهندسية لانتاج الاجهزة المنزلية </t>
        </is>
      </c>
      <c r="BH319" s="68" t="n"/>
      <c r="BI319" s="68" t="n"/>
      <c r="BJ319" s="68" t="n"/>
      <c r="BK319" s="68" t="n"/>
      <c r="BL319" s="68" t="n"/>
      <c r="BM319" s="68" t="n"/>
      <c r="BN319" s="68" t="n"/>
      <c r="BO319" s="68" t="n"/>
      <c r="BP319" s="68" t="n"/>
      <c r="BQ319" s="68" t="n"/>
      <c r="BR319" s="68" t="n"/>
      <c r="BS319" s="68" t="n"/>
      <c r="BT319" s="68" t="n"/>
      <c r="BU319" s="68" t="n"/>
      <c r="BV319" s="68" t="n"/>
      <c r="BW319" s="68" t="n"/>
      <c r="BX319" s="68" t="n"/>
      <c r="BY319" s="68" t="n"/>
      <c r="BZ319" s="68" t="n"/>
      <c r="CA319" s="68" t="n"/>
      <c r="CB319" s="68" t="n"/>
      <c r="CC319" s="68" t="n"/>
      <c r="CD319" s="68" t="n"/>
      <c r="CE319" s="68" t="n"/>
      <c r="CF319" s="68" t="n"/>
      <c r="CG319" s="68" t="n"/>
      <c r="CH319" s="68" t="n"/>
      <c r="CI319" s="68" t="n"/>
      <c r="CJ319" s="68" t="n"/>
      <c r="CK319" s="68" t="n"/>
      <c r="CL319" s="68" t="n"/>
      <c r="CM319" s="68" t="n"/>
      <c r="CN319" s="68" t="n"/>
      <c r="CO319" s="68" t="n"/>
      <c r="CP319" s="68" t="n"/>
      <c r="CQ319" s="68" t="n"/>
      <c r="CR319" s="68" t="n"/>
      <c r="CS319" s="68" t="n"/>
      <c r="CT319" s="68" t="n"/>
      <c r="CU319" s="68" t="n"/>
      <c r="CV319" s="68" t="n"/>
    </row>
    <row r="320" ht="31.5" customFormat="1" customHeight="1" s="69">
      <c r="A320" s="56" t="n">
        <v>2021</v>
      </c>
      <c r="B320" s="57" t="n">
        <v>2</v>
      </c>
      <c r="C320" s="454" t="n"/>
      <c r="D320" s="57" t="n"/>
      <c r="E320" s="57" t="n"/>
      <c r="F320" s="58" t="n"/>
      <c r="G320" s="59" t="n"/>
      <c r="H320" s="59" t="n"/>
      <c r="I320" s="59" t="n"/>
      <c r="J320" s="59" t="n"/>
      <c r="K320" s="153" t="n"/>
      <c r="L320" s="154" t="n"/>
      <c r="M320" s="155" t="n"/>
      <c r="N320" s="94" t="n"/>
      <c r="O320" s="94" t="n"/>
      <c r="P320" s="94" t="n"/>
      <c r="Q320" s="94" t="n"/>
      <c r="R320" s="94" t="n"/>
      <c r="S320" s="60" t="n"/>
      <c r="T320" s="60" t="n"/>
      <c r="U320" s="94" t="n"/>
      <c r="V320" s="94" t="n"/>
      <c r="W320" s="94" t="n"/>
      <c r="X320" s="94" t="n"/>
      <c r="Y320" s="94" t="n"/>
      <c r="Z320" s="60" t="n"/>
      <c r="AA320" s="60" t="n"/>
      <c r="AB320" s="94" t="n"/>
      <c r="AC320" s="94" t="n"/>
      <c r="AD320" s="94" t="n"/>
      <c r="AE320" s="94" t="n"/>
      <c r="AF320" s="94" t="n"/>
      <c r="AG320" s="60" t="n"/>
      <c r="AH320" s="60" t="n"/>
      <c r="AI320" s="61" t="n"/>
      <c r="AJ320" s="62" t="n"/>
      <c r="AK320" s="63" t="n"/>
      <c r="AL320" s="60" t="n"/>
      <c r="AM320" s="60" t="n"/>
      <c r="AN320" s="64" t="n"/>
      <c r="AO320" s="64" t="n"/>
      <c r="AP320" s="64" t="n"/>
      <c r="AQ320" s="64" t="n"/>
      <c r="AR320" s="64" t="n"/>
      <c r="AS320" s="64" t="n"/>
      <c r="AT320" s="64" t="n"/>
      <c r="AU320" s="64" t="n"/>
      <c r="AV320" s="64" t="n"/>
      <c r="AW320" s="65" t="n"/>
      <c r="AX320" s="66" t="n"/>
      <c r="AY320" s="455" t="n"/>
      <c r="AZ320" s="67" t="n"/>
      <c r="BA320" s="66" t="n"/>
      <c r="BB320" s="66" t="n">
        <v>0</v>
      </c>
      <c r="BC320" s="66" t="n">
        <v>0</v>
      </c>
      <c r="BD320" s="66" t="n"/>
      <c r="BE320" s="66" t="n"/>
      <c r="BF320" s="24" t="inlineStr">
        <is>
          <t>LG</t>
        </is>
      </c>
      <c r="BG320" s="68" t="inlineStr">
        <is>
          <t>HE</t>
        </is>
      </c>
      <c r="BH320" s="68" t="inlineStr">
        <is>
          <t>mfz66236501</t>
        </is>
      </c>
      <c r="BI320" s="68" t="inlineStr">
        <is>
          <t>mma</t>
        </is>
      </c>
      <c r="BJ320" s="68" t="n"/>
      <c r="BK320" s="68" t="n"/>
      <c r="BL320" s="68" t="n"/>
      <c r="BM320" s="68" t="n"/>
      <c r="BN320" s="68" t="n"/>
      <c r="BO320" s="68" t="n"/>
      <c r="BP320" s="68" t="n"/>
      <c r="BQ320" s="68" t="n"/>
      <c r="BR320" s="68" t="n"/>
      <c r="BS320" s="68" t="n"/>
      <c r="BT320" s="68" t="n"/>
      <c r="BU320" s="68" t="n"/>
      <c r="BV320" s="68" t="n"/>
      <c r="BW320" s="68" t="n"/>
      <c r="BX320" s="68" t="n"/>
      <c r="BY320" s="68" t="n"/>
      <c r="BZ320" s="68" t="n"/>
      <c r="CA320" s="68" t="n"/>
      <c r="CB320" s="68" t="n"/>
      <c r="CC320" s="68" t="n"/>
      <c r="CD320" s="68" t="n"/>
      <c r="CE320" s="68" t="n"/>
      <c r="CF320" s="68" t="n"/>
      <c r="CG320" s="68" t="n"/>
      <c r="CH320" s="68" t="n"/>
      <c r="CI320" s="68" t="n"/>
      <c r="CJ320" s="68" t="n"/>
      <c r="CK320" s="68" t="n"/>
      <c r="CL320" s="68" t="n"/>
      <c r="CM320" s="68" t="n"/>
      <c r="CN320" s="68" t="n"/>
      <c r="CO320" s="68" t="n"/>
      <c r="CP320" s="68" t="n"/>
      <c r="CQ320" s="68" t="n"/>
      <c r="CR320" s="68" t="n"/>
      <c r="CS320" s="68" t="n"/>
      <c r="CT320" s="68" t="n"/>
      <c r="CU320" s="68" t="n"/>
      <c r="CV320" s="68" t="n"/>
    </row>
    <row r="321" ht="31.5" customFormat="1" customHeight="1" s="69">
      <c r="A321" s="56" t="n">
        <v>2021</v>
      </c>
      <c r="B321" s="57" t="n">
        <v>2</v>
      </c>
      <c r="C321" s="454" t="n"/>
      <c r="D321" s="57" t="n"/>
      <c r="E321" s="57" t="n"/>
      <c r="F321" s="58" t="n"/>
      <c r="G321" s="59" t="n"/>
      <c r="H321" s="59" t="n"/>
      <c r="I321" s="59" t="n"/>
      <c r="J321" s="59" t="n"/>
      <c r="K321" s="153" t="n"/>
      <c r="L321" s="154" t="n"/>
      <c r="M321" s="155" t="n"/>
      <c r="N321" s="94" t="n"/>
      <c r="O321" s="94" t="n"/>
      <c r="P321" s="94" t="n"/>
      <c r="Q321" s="94" t="n"/>
      <c r="R321" s="94" t="n"/>
      <c r="S321" s="60" t="n"/>
      <c r="T321" s="60" t="n"/>
      <c r="U321" s="94" t="n"/>
      <c r="V321" s="94" t="n"/>
      <c r="W321" s="94" t="n"/>
      <c r="X321" s="94" t="n"/>
      <c r="Y321" s="94" t="n"/>
      <c r="Z321" s="60" t="n"/>
      <c r="AA321" s="60" t="n"/>
      <c r="AB321" s="94" t="n"/>
      <c r="AC321" s="94" t="n"/>
      <c r="AD321" s="94" t="n"/>
      <c r="AE321" s="94" t="n"/>
      <c r="AF321" s="94" t="n"/>
      <c r="AG321" s="60" t="n"/>
      <c r="AH321" s="60" t="n"/>
      <c r="AI321" s="61" t="n"/>
      <c r="AJ321" s="62" t="n"/>
      <c r="AK321" s="63" t="n"/>
      <c r="AL321" s="60" t="n"/>
      <c r="AM321" s="60" t="n"/>
      <c r="AN321" s="64" t="n"/>
      <c r="AO321" s="64" t="n"/>
      <c r="AP321" s="64" t="n"/>
      <c r="AQ321" s="64" t="n"/>
      <c r="AR321" s="64" t="n"/>
      <c r="AS321" s="64" t="n"/>
      <c r="AT321" s="64" t="n"/>
      <c r="AU321" s="64" t="n"/>
      <c r="AV321" s="64" t="n"/>
      <c r="AW321" s="65" t="n"/>
      <c r="AX321" s="66" t="n"/>
      <c r="AY321" s="455" t="n"/>
      <c r="AZ321" s="67" t="n"/>
      <c r="BA321" s="66" t="n">
        <v>1</v>
      </c>
      <c r="BB321" s="66" t="n">
        <v>0.2</v>
      </c>
      <c r="BC321" s="66" t="n">
        <v>17.6</v>
      </c>
      <c r="BD321" s="66" t="n">
        <v>2.2</v>
      </c>
      <c r="BE321" s="66" t="n">
        <v>219.3</v>
      </c>
      <c r="BF321" s="24" t="inlineStr">
        <is>
          <t>اطلانتيك</t>
        </is>
      </c>
      <c r="BG321" s="68" t="inlineStr">
        <is>
          <t>اطلانتيك</t>
        </is>
      </c>
      <c r="BH321" s="68" t="n"/>
      <c r="BI321" s="68" t="n"/>
      <c r="BJ321" s="68" t="n"/>
      <c r="BK321" s="68" t="n"/>
      <c r="BL321" s="68" t="n"/>
      <c r="BM321" s="68" t="n"/>
      <c r="BN321" s="68" t="n"/>
      <c r="BO321" s="68" t="n"/>
      <c r="BP321" s="68" t="n"/>
      <c r="BQ321" s="68" t="n"/>
      <c r="BR321" s="68" t="n"/>
      <c r="BS321" s="68" t="n"/>
      <c r="BT321" s="68" t="n"/>
      <c r="BU321" s="68" t="n"/>
      <c r="BV321" s="68" t="n"/>
      <c r="BW321" s="68" t="n"/>
      <c r="BX321" s="68" t="n"/>
      <c r="BY321" s="68" t="n"/>
      <c r="BZ321" s="68" t="n"/>
      <c r="CA321" s="68" t="n"/>
      <c r="CB321" s="68" t="n"/>
      <c r="CC321" s="68" t="n"/>
      <c r="CD321" s="68" t="n"/>
      <c r="CE321" s="68" t="n"/>
      <c r="CF321" s="68" t="n"/>
      <c r="CG321" s="68" t="n"/>
      <c r="CH321" s="68" t="n"/>
      <c r="CI321" s="68" t="n"/>
      <c r="CJ321" s="68" t="n"/>
      <c r="CK321" s="68" t="n"/>
      <c r="CL321" s="68" t="n"/>
      <c r="CM321" s="68" t="n"/>
      <c r="CN321" s="68" t="n"/>
      <c r="CO321" s="68" t="n"/>
      <c r="CP321" s="68" t="n"/>
      <c r="CQ321" s="68" t="n"/>
      <c r="CR321" s="68" t="n"/>
      <c r="CS321" s="68" t="n"/>
      <c r="CT321" s="68" t="n"/>
      <c r="CU321" s="68" t="n"/>
      <c r="CV321" s="68" t="n"/>
    </row>
    <row r="322" ht="31.5" customFormat="1" customHeight="1" s="69">
      <c r="A322" s="56" t="n">
        <v>2021</v>
      </c>
      <c r="B322" s="57" t="n">
        <v>2</v>
      </c>
      <c r="C322" s="454" t="n"/>
      <c r="D322" s="57" t="n"/>
      <c r="E322" s="57" t="n"/>
      <c r="F322" s="58" t="n"/>
      <c r="G322" s="59" t="n"/>
      <c r="H322" s="59" t="n"/>
      <c r="I322" s="59" t="n"/>
      <c r="J322" s="59" t="n"/>
      <c r="K322" s="153" t="n"/>
      <c r="L322" s="154" t="n"/>
      <c r="M322" s="155" t="n"/>
      <c r="N322" s="94" t="n"/>
      <c r="O322" s="94" t="n"/>
      <c r="P322" s="94" t="n"/>
      <c r="Q322" s="94" t="n"/>
      <c r="R322" s="94" t="n"/>
      <c r="S322" s="60" t="n"/>
      <c r="T322" s="60" t="n"/>
      <c r="U322" s="94" t="n"/>
      <c r="V322" s="94" t="n"/>
      <c r="W322" s="94" t="n"/>
      <c r="X322" s="94" t="n"/>
      <c r="Y322" s="94" t="n"/>
      <c r="Z322" s="60" t="n"/>
      <c r="AA322" s="60" t="n"/>
      <c r="AB322" s="94" t="n"/>
      <c r="AC322" s="94" t="n"/>
      <c r="AD322" s="94" t="n"/>
      <c r="AE322" s="94" t="n"/>
      <c r="AF322" s="94" t="n"/>
      <c r="AG322" s="60" t="n"/>
      <c r="AH322" s="60" t="n"/>
      <c r="AI322" s="61" t="n"/>
      <c r="AJ322" s="62" t="n"/>
      <c r="AK322" s="63" t="n"/>
      <c r="AL322" s="60" t="n"/>
      <c r="AM322" s="60" t="n"/>
      <c r="AN322" s="64" t="n"/>
      <c r="AO322" s="64" t="n"/>
      <c r="AP322" s="64" t="n"/>
      <c r="AQ322" s="64" t="n"/>
      <c r="AR322" s="64" t="n"/>
      <c r="AS322" s="64" t="n"/>
      <c r="AT322" s="64" t="n"/>
      <c r="AU322" s="64" t="n"/>
      <c r="AV322" s="64" t="n"/>
      <c r="AW322" s="65" t="n"/>
      <c r="AX322" s="66" t="n"/>
      <c r="AY322" s="455" t="n"/>
      <c r="AZ322" s="67" t="n"/>
      <c r="BA322" s="66" t="n">
        <v>1</v>
      </c>
      <c r="BB322" s="66" t="n">
        <v>0.2</v>
      </c>
      <c r="BC322" s="66" t="n">
        <v>19.5</v>
      </c>
      <c r="BD322" s="66" t="n">
        <v>1.8</v>
      </c>
      <c r="BE322" s="66" t="n">
        <v>239.2</v>
      </c>
      <c r="BF322" s="24" t="inlineStr">
        <is>
          <t>اطلانتيك</t>
        </is>
      </c>
      <c r="BG322" s="68" t="inlineStr">
        <is>
          <t>اطلانتيك</t>
        </is>
      </c>
      <c r="BH322" s="68" t="n"/>
      <c r="BI322" s="68" t="n"/>
      <c r="BJ322" s="68" t="n"/>
      <c r="BK322" s="68" t="n"/>
      <c r="BL322" s="68" t="n"/>
      <c r="BM322" s="68" t="n"/>
      <c r="BN322" s="68" t="n"/>
      <c r="BO322" s="68" t="n"/>
      <c r="BP322" s="68" t="n"/>
      <c r="BQ322" s="68" t="n"/>
      <c r="BR322" s="68" t="n"/>
      <c r="BS322" s="68" t="n"/>
      <c r="BT322" s="68" t="n"/>
      <c r="BU322" s="68" t="n"/>
      <c r="BV322" s="68" t="n"/>
      <c r="BW322" s="68" t="n"/>
      <c r="BX322" s="68" t="n"/>
      <c r="BY322" s="68" t="n"/>
      <c r="BZ322" s="68" t="n"/>
      <c r="CA322" s="68" t="n"/>
      <c r="CB322" s="68" t="n"/>
      <c r="CC322" s="68" t="n"/>
      <c r="CD322" s="68" t="n"/>
      <c r="CE322" s="68" t="n"/>
      <c r="CF322" s="68" t="n"/>
      <c r="CG322" s="68" t="n"/>
      <c r="CH322" s="68" t="n"/>
      <c r="CI322" s="68" t="n"/>
      <c r="CJ322" s="68" t="n"/>
      <c r="CK322" s="68" t="n"/>
      <c r="CL322" s="68" t="n"/>
      <c r="CM322" s="68" t="n"/>
      <c r="CN322" s="68" t="n"/>
      <c r="CO322" s="68" t="n"/>
      <c r="CP322" s="68" t="n"/>
      <c r="CQ322" s="68" t="n"/>
      <c r="CR322" s="68" t="n"/>
      <c r="CS322" s="68" t="n"/>
      <c r="CT322" s="68" t="n"/>
      <c r="CU322" s="68" t="n"/>
      <c r="CV322" s="68" t="n"/>
    </row>
    <row r="323" ht="31.5" customFormat="1" customHeight="1" s="69">
      <c r="A323" s="56" t="n">
        <v>2021</v>
      </c>
      <c r="B323" s="57" t="n">
        <v>2</v>
      </c>
      <c r="C323" s="454" t="n"/>
      <c r="D323" s="57" t="n"/>
      <c r="E323" s="57" t="n"/>
      <c r="F323" s="58" t="n"/>
      <c r="G323" s="59" t="n"/>
      <c r="H323" s="59" t="n"/>
      <c r="I323" s="59" t="n"/>
      <c r="J323" s="59" t="n"/>
      <c r="K323" s="153" t="n"/>
      <c r="L323" s="154" t="n"/>
      <c r="M323" s="155" t="n"/>
      <c r="N323" s="94" t="n"/>
      <c r="O323" s="94" t="n"/>
      <c r="P323" s="94" t="n"/>
      <c r="Q323" s="94" t="n"/>
      <c r="R323" s="94" t="n"/>
      <c r="S323" s="60" t="n"/>
      <c r="T323" s="60" t="n"/>
      <c r="U323" s="94" t="n"/>
      <c r="V323" s="94" t="n"/>
      <c r="W323" s="94" t="n"/>
      <c r="X323" s="94" t="n"/>
      <c r="Y323" s="94" t="n"/>
      <c r="Z323" s="60" t="n"/>
      <c r="AA323" s="60" t="n"/>
      <c r="AB323" s="94" t="n"/>
      <c r="AC323" s="94" t="n"/>
      <c r="AD323" s="94" t="n"/>
      <c r="AE323" s="94" t="n"/>
      <c r="AF323" s="94" t="n"/>
      <c r="AG323" s="60" t="n"/>
      <c r="AH323" s="60" t="n"/>
      <c r="AI323" s="61" t="n"/>
      <c r="AJ323" s="62" t="n"/>
      <c r="AK323" s="63" t="n"/>
      <c r="AL323" s="60" t="n"/>
      <c r="AM323" s="60" t="n"/>
      <c r="AN323" s="64" t="n"/>
      <c r="AO323" s="64" t="n"/>
      <c r="AP323" s="64" t="n"/>
      <c r="AQ323" s="64" t="n"/>
      <c r="AR323" s="64" t="n"/>
      <c r="AS323" s="64" t="n"/>
      <c r="AT323" s="64" t="n"/>
      <c r="AU323" s="64" t="n"/>
      <c r="AV323" s="64" t="n"/>
      <c r="AW323" s="65" t="n"/>
      <c r="AX323" s="66" t="n"/>
      <c r="AY323" s="455" t="n"/>
      <c r="AZ323" s="67" t="n"/>
      <c r="BA323" s="66" t="n"/>
      <c r="BB323" s="66" t="n"/>
      <c r="BC323" s="66" t="n">
        <v>7.1</v>
      </c>
      <c r="BD323" s="66" t="n"/>
      <c r="BE323" s="66" t="n"/>
      <c r="BF323" s="24" t="inlineStr">
        <is>
          <t>LG</t>
        </is>
      </c>
      <c r="BG323" s="68" t="inlineStr">
        <is>
          <t>HE</t>
        </is>
      </c>
      <c r="BH323" s="68" t="inlineStr">
        <is>
          <t>AGG76599801</t>
        </is>
      </c>
      <c r="BI323" s="68" t="inlineStr">
        <is>
          <t>mmf</t>
        </is>
      </c>
      <c r="BJ323" s="68" t="n"/>
      <c r="BK323" s="68" t="n"/>
      <c r="BL323" s="68" t="n"/>
      <c r="BM323" s="68" t="n"/>
      <c r="BN323" s="68" t="n"/>
      <c r="BO323" s="68" t="n"/>
      <c r="BP323" s="68" t="n"/>
      <c r="BQ323" s="68" t="n"/>
      <c r="BR323" s="68" t="n"/>
      <c r="BS323" s="68" t="n"/>
      <c r="BT323" s="68" t="n"/>
      <c r="BU323" s="68" t="n"/>
      <c r="BV323" s="68" t="n"/>
      <c r="BW323" s="68" t="n"/>
      <c r="BX323" s="68" t="n"/>
      <c r="BY323" s="68" t="n"/>
      <c r="BZ323" s="68" t="n"/>
      <c r="CA323" s="68" t="n"/>
      <c r="CB323" s="68" t="n"/>
      <c r="CC323" s="68" t="n"/>
      <c r="CD323" s="68" t="n"/>
      <c r="CE323" s="68" t="n"/>
      <c r="CF323" s="68" t="n"/>
      <c r="CG323" s="68" t="n"/>
      <c r="CH323" s="68" t="n"/>
      <c r="CI323" s="68" t="n"/>
      <c r="CJ323" s="68" t="n"/>
      <c r="CK323" s="68" t="n"/>
      <c r="CL323" s="68" t="n"/>
      <c r="CM323" s="68" t="n"/>
      <c r="CN323" s="68" t="n"/>
      <c r="CO323" s="68" t="n"/>
      <c r="CP323" s="68" t="n"/>
      <c r="CQ323" s="68" t="n"/>
      <c r="CR323" s="68" t="n"/>
      <c r="CS323" s="68" t="n"/>
      <c r="CT323" s="68" t="n"/>
      <c r="CU323" s="68" t="n"/>
      <c r="CV323" s="68" t="n"/>
    </row>
    <row r="324" ht="31.5" customFormat="1" customHeight="1" s="69">
      <c r="A324" s="56" t="n">
        <v>2021</v>
      </c>
      <c r="B324" s="57" t="n">
        <v>2</v>
      </c>
      <c r="C324" s="454" t="n"/>
      <c r="D324" s="57" t="n"/>
      <c r="E324" s="57" t="n"/>
      <c r="F324" s="58" t="n"/>
      <c r="G324" s="59" t="n"/>
      <c r="H324" s="59" t="n"/>
      <c r="I324" s="59" t="n"/>
      <c r="J324" s="59" t="n"/>
      <c r="K324" s="153" t="n"/>
      <c r="L324" s="154" t="n"/>
      <c r="M324" s="155" t="n"/>
      <c r="N324" s="94" t="n"/>
      <c r="O324" s="94" t="n"/>
      <c r="P324" s="94" t="n"/>
      <c r="Q324" s="94" t="n"/>
      <c r="R324" s="94" t="n"/>
      <c r="S324" s="60" t="n"/>
      <c r="T324" s="60" t="n"/>
      <c r="U324" s="94" t="n"/>
      <c r="V324" s="94" t="n"/>
      <c r="W324" s="94" t="n"/>
      <c r="X324" s="94" t="n"/>
      <c r="Y324" s="94" t="n"/>
      <c r="Z324" s="60" t="n"/>
      <c r="AA324" s="60" t="n"/>
      <c r="AB324" s="94" t="n"/>
      <c r="AC324" s="94" t="n"/>
      <c r="AD324" s="94" t="n"/>
      <c r="AE324" s="94" t="n"/>
      <c r="AF324" s="94" t="n"/>
      <c r="AG324" s="60" t="n"/>
      <c r="AH324" s="60" t="n"/>
      <c r="AI324" s="61" t="n"/>
      <c r="AJ324" s="62" t="n"/>
      <c r="AK324" s="63" t="n"/>
      <c r="AL324" s="60" t="n"/>
      <c r="AM324" s="60" t="n"/>
      <c r="AN324" s="64" t="n"/>
      <c r="AO324" s="64" t="n"/>
      <c r="AP324" s="64" t="n"/>
      <c r="AQ324" s="64" t="n"/>
      <c r="AR324" s="64" t="n"/>
      <c r="AS324" s="64" t="n"/>
      <c r="AT324" s="64" t="n"/>
      <c r="AU324" s="64" t="n"/>
      <c r="AV324" s="64" t="n"/>
      <c r="AW324" s="65" t="n"/>
      <c r="AX324" s="66" t="n"/>
      <c r="AY324" s="455" t="n"/>
      <c r="AZ324" s="67" t="n"/>
      <c r="BA324" s="66" t="n">
        <v>1</v>
      </c>
      <c r="BB324" s="66" t="n">
        <v>0.1</v>
      </c>
      <c r="BC324" s="66" t="n">
        <v>19.6</v>
      </c>
      <c r="BD324" s="66" t="n">
        <v>1.8</v>
      </c>
      <c r="BE324" s="66" t="n">
        <v>518.4</v>
      </c>
      <c r="BF324" s="24" t="inlineStr">
        <is>
          <t>عملاء متنوعون</t>
        </is>
      </c>
      <c r="BG324" s="68" t="n"/>
      <c r="BH324" s="68" t="n"/>
      <c r="BI324" s="68" t="n"/>
      <c r="BJ324" s="68" t="n"/>
      <c r="BK324" s="68" t="n"/>
      <c r="BL324" s="68" t="n"/>
      <c r="BM324" s="68" t="n"/>
      <c r="BN324" s="68" t="n"/>
      <c r="BO324" s="68" t="n"/>
      <c r="BP324" s="68" t="n"/>
      <c r="BQ324" s="68" t="n"/>
      <c r="BR324" s="68" t="n"/>
      <c r="BS324" s="68" t="n"/>
      <c r="BT324" s="68" t="n"/>
      <c r="BU324" s="68" t="n"/>
      <c r="BV324" s="68" t="n"/>
      <c r="BW324" s="68" t="n"/>
      <c r="BX324" s="68" t="n"/>
      <c r="BY324" s="68" t="n"/>
      <c r="BZ324" s="68" t="n"/>
      <c r="CA324" s="68" t="n"/>
      <c r="CB324" s="68" t="n"/>
      <c r="CC324" s="68" t="n"/>
      <c r="CD324" s="68" t="n"/>
      <c r="CE324" s="68" t="n"/>
      <c r="CF324" s="68" t="n"/>
      <c r="CG324" s="68" t="n"/>
      <c r="CH324" s="68" t="n"/>
      <c r="CI324" s="68" t="n"/>
      <c r="CJ324" s="68" t="n"/>
      <c r="CK324" s="68" t="n"/>
      <c r="CL324" s="68" t="n"/>
      <c r="CM324" s="68" t="n"/>
      <c r="CN324" s="68" t="n"/>
      <c r="CO324" s="68" t="n"/>
      <c r="CP324" s="68" t="n"/>
      <c r="CQ324" s="68" t="n"/>
      <c r="CR324" s="68" t="n"/>
      <c r="CS324" s="68" t="n"/>
      <c r="CT324" s="68" t="n"/>
      <c r="CU324" s="68" t="n"/>
      <c r="CV324" s="68" t="n"/>
    </row>
    <row r="325" ht="31.5" customFormat="1" customHeight="1" s="69">
      <c r="A325" s="56" t="n">
        <v>2021</v>
      </c>
      <c r="B325" s="57" t="n">
        <v>2</v>
      </c>
      <c r="C325" s="454" t="n"/>
      <c r="D325" s="57" t="n"/>
      <c r="E325" s="57" t="n"/>
      <c r="F325" s="58" t="n"/>
      <c r="G325" s="59" t="n"/>
      <c r="H325" s="59" t="n"/>
      <c r="I325" s="59" t="n"/>
      <c r="J325" s="59" t="n"/>
      <c r="K325" s="153" t="n"/>
      <c r="L325" s="154" t="n"/>
      <c r="M325" s="155" t="n"/>
      <c r="N325" s="94" t="n"/>
      <c r="O325" s="94" t="n"/>
      <c r="P325" s="94" t="n"/>
      <c r="Q325" s="94" t="n"/>
      <c r="R325" s="94" t="n"/>
      <c r="S325" s="60" t="n"/>
      <c r="T325" s="60" t="n"/>
      <c r="U325" s="94" t="n"/>
      <c r="V325" s="94" t="n"/>
      <c r="W325" s="94" t="n"/>
      <c r="X325" s="94" t="n"/>
      <c r="Y325" s="94" t="n"/>
      <c r="Z325" s="60" t="n"/>
      <c r="AA325" s="60" t="n"/>
      <c r="AB325" s="94" t="n"/>
      <c r="AC325" s="94" t="n"/>
      <c r="AD325" s="94" t="n"/>
      <c r="AE325" s="94" t="n"/>
      <c r="AF325" s="94" t="n"/>
      <c r="AG325" s="60" t="n"/>
      <c r="AH325" s="60" t="n"/>
      <c r="AI325" s="61" t="n"/>
      <c r="AJ325" s="62" t="n"/>
      <c r="AK325" s="63" t="n"/>
      <c r="AL325" s="60" t="n"/>
      <c r="AM325" s="60" t="n"/>
      <c r="AN325" s="64" t="n"/>
      <c r="AO325" s="64" t="n"/>
      <c r="AP325" s="64" t="n"/>
      <c r="AQ325" s="64" t="n"/>
      <c r="AR325" s="64" t="n"/>
      <c r="AS325" s="64" t="n"/>
      <c r="AT325" s="64" t="n"/>
      <c r="AU325" s="64" t="n"/>
      <c r="AV325" s="64" t="n"/>
      <c r="AW325" s="65" t="n"/>
      <c r="AX325" s="66" t="n"/>
      <c r="AY325" s="455" t="n"/>
      <c r="AZ325" s="67" t="n"/>
      <c r="BA325" s="66" t="n">
        <v>1</v>
      </c>
      <c r="BB325" s="66" t="n">
        <v>0.1</v>
      </c>
      <c r="BC325" s="66" t="n">
        <v>7.2</v>
      </c>
      <c r="BD325" s="66" t="n">
        <v>3.9</v>
      </c>
      <c r="BE325" s="66" t="n">
        <v>301.6</v>
      </c>
      <c r="BF325" s="24" t="inlineStr">
        <is>
          <t>الكترولوكس</t>
        </is>
      </c>
      <c r="BG325" s="68" t="inlineStr">
        <is>
          <t>القاهرة للصناعات المغذية سخانات</t>
        </is>
      </c>
      <c r="BH325" s="68" t="inlineStr">
        <is>
          <t>PHEWP0112</t>
        </is>
      </c>
      <c r="BI325" s="68" t="n"/>
      <c r="BJ325" s="68" t="n"/>
      <c r="BK325" s="68" t="n"/>
      <c r="BL325" s="68" t="n"/>
      <c r="BM325" s="68" t="n"/>
      <c r="BN325" s="68" t="n"/>
      <c r="BO325" s="68" t="n"/>
      <c r="BP325" s="68" t="n"/>
      <c r="BQ325" s="68" t="n"/>
      <c r="BR325" s="68" t="n"/>
      <c r="BS325" s="68" t="n"/>
      <c r="BT325" s="68" t="n"/>
      <c r="BU325" s="68" t="n"/>
      <c r="BV325" s="68" t="n"/>
      <c r="BW325" s="68" t="n"/>
      <c r="BX325" s="68" t="n"/>
      <c r="BY325" s="68" t="n"/>
      <c r="BZ325" s="68" t="n"/>
      <c r="CA325" s="68" t="n"/>
      <c r="CB325" s="68" t="n"/>
      <c r="CC325" s="68" t="n"/>
      <c r="CD325" s="68" t="n"/>
      <c r="CE325" s="68" t="n"/>
      <c r="CF325" s="68" t="n"/>
      <c r="CG325" s="68" t="n"/>
      <c r="CH325" s="68" t="n"/>
      <c r="CI325" s="68" t="n"/>
      <c r="CJ325" s="68" t="n"/>
      <c r="CK325" s="68" t="n"/>
      <c r="CL325" s="68" t="n"/>
      <c r="CM325" s="68" t="n"/>
      <c r="CN325" s="68" t="n"/>
      <c r="CO325" s="68" t="n"/>
      <c r="CP325" s="68" t="n"/>
      <c r="CQ325" s="68" t="n"/>
      <c r="CR325" s="68" t="n"/>
      <c r="CS325" s="68" t="n"/>
      <c r="CT325" s="68" t="n"/>
      <c r="CU325" s="68" t="n"/>
      <c r="CV325" s="68" t="n"/>
    </row>
    <row r="326" ht="31.5" customFormat="1" customHeight="1" s="69">
      <c r="A326" s="56" t="n">
        <v>2021</v>
      </c>
      <c r="B326" s="57" t="n">
        <v>2</v>
      </c>
      <c r="C326" s="454" t="n"/>
      <c r="D326" s="57" t="n"/>
      <c r="E326" s="57" t="n"/>
      <c r="F326" s="58" t="n"/>
      <c r="G326" s="59" t="n"/>
      <c r="H326" s="59" t="n"/>
      <c r="I326" s="59" t="n"/>
      <c r="J326" s="59" t="n"/>
      <c r="K326" s="153" t="n"/>
      <c r="L326" s="154" t="n"/>
      <c r="M326" s="155" t="n"/>
      <c r="N326" s="94" t="n"/>
      <c r="O326" s="94" t="n"/>
      <c r="P326" s="94" t="n"/>
      <c r="Q326" s="94" t="n"/>
      <c r="R326" s="94" t="n"/>
      <c r="S326" s="60" t="n"/>
      <c r="T326" s="60" t="n"/>
      <c r="U326" s="94" t="n"/>
      <c r="V326" s="94" t="n"/>
      <c r="W326" s="94" t="n"/>
      <c r="X326" s="94" t="n"/>
      <c r="Y326" s="94" t="n"/>
      <c r="Z326" s="60" t="n"/>
      <c r="AA326" s="60" t="n"/>
      <c r="AB326" s="94" t="n"/>
      <c r="AC326" s="94" t="n"/>
      <c r="AD326" s="94" t="n"/>
      <c r="AE326" s="94" t="n"/>
      <c r="AF326" s="94" t="n"/>
      <c r="AG326" s="60" t="n"/>
      <c r="AH326" s="60" t="n"/>
      <c r="AI326" s="61" t="n"/>
      <c r="AJ326" s="62" t="n"/>
      <c r="AK326" s="63" t="n"/>
      <c r="AL326" s="60" t="n"/>
      <c r="AM326" s="60" t="n"/>
      <c r="AN326" s="64" t="n"/>
      <c r="AO326" s="64" t="n"/>
      <c r="AP326" s="64" t="n"/>
      <c r="AQ326" s="64" t="n"/>
      <c r="AR326" s="64" t="n"/>
      <c r="AS326" s="64" t="n"/>
      <c r="AT326" s="64" t="n"/>
      <c r="AU326" s="64" t="n"/>
      <c r="AV326" s="64" t="n"/>
      <c r="AW326" s="65" t="n"/>
      <c r="AX326" s="66" t="n"/>
      <c r="AY326" s="455" t="n"/>
      <c r="AZ326" s="67" t="n"/>
      <c r="BA326" s="66" t="n"/>
      <c r="BB326" s="66" t="n">
        <v>0.1</v>
      </c>
      <c r="BC326" s="66" t="n">
        <v>0.1</v>
      </c>
      <c r="BD326" s="66" t="n">
        <v>0.1</v>
      </c>
      <c r="BE326" s="66" t="n">
        <v>0.1</v>
      </c>
      <c r="BF326" s="24" t="inlineStr">
        <is>
          <t>LG</t>
        </is>
      </c>
      <c r="BG326" s="68" t="inlineStr">
        <is>
          <t>HE</t>
        </is>
      </c>
      <c r="BH326" s="68" t="inlineStr">
        <is>
          <t>MFZ66151901</t>
        </is>
      </c>
      <c r="BI326" s="68" t="inlineStr">
        <is>
          <t>mma</t>
        </is>
      </c>
      <c r="BJ326" s="68" t="n"/>
      <c r="BK326" s="68" t="n"/>
      <c r="BL326" s="68" t="n"/>
      <c r="BM326" s="68" t="n"/>
      <c r="BN326" s="68" t="n"/>
      <c r="BO326" s="68" t="n"/>
      <c r="BP326" s="68" t="n"/>
      <c r="BQ326" s="68" t="n"/>
      <c r="BR326" s="68" t="n"/>
      <c r="BS326" s="68" t="n"/>
      <c r="BT326" s="68" t="n"/>
      <c r="BU326" s="68" t="n"/>
      <c r="BV326" s="68" t="n"/>
      <c r="BW326" s="68" t="n"/>
      <c r="BX326" s="68" t="n"/>
      <c r="BY326" s="68" t="n"/>
      <c r="BZ326" s="68" t="n"/>
      <c r="CA326" s="68" t="n"/>
      <c r="CB326" s="68" t="n"/>
      <c r="CC326" s="68" t="n"/>
      <c r="CD326" s="68" t="n"/>
      <c r="CE326" s="68" t="n"/>
      <c r="CF326" s="68" t="n"/>
      <c r="CG326" s="68" t="n"/>
      <c r="CH326" s="68" t="n"/>
      <c r="CI326" s="68" t="n"/>
      <c r="CJ326" s="68" t="n"/>
      <c r="CK326" s="68" t="n"/>
      <c r="CL326" s="68" t="n"/>
      <c r="CM326" s="68" t="n"/>
      <c r="CN326" s="68" t="n"/>
      <c r="CO326" s="68" t="n"/>
      <c r="CP326" s="68" t="n"/>
      <c r="CQ326" s="68" t="n"/>
      <c r="CR326" s="68" t="n"/>
      <c r="CS326" s="68" t="n"/>
      <c r="CT326" s="68" t="n"/>
      <c r="CU326" s="68" t="n"/>
      <c r="CV326" s="68" t="n"/>
    </row>
    <row r="327" ht="31.5" customFormat="1" customHeight="1" s="69">
      <c r="A327" s="56" t="n">
        <v>2021</v>
      </c>
      <c r="B327" s="57" t="n">
        <v>2</v>
      </c>
      <c r="C327" s="454" t="n"/>
      <c r="D327" s="57" t="n"/>
      <c r="E327" s="57" t="n"/>
      <c r="F327" s="58" t="n"/>
      <c r="G327" s="59" t="n"/>
      <c r="H327" s="59" t="n"/>
      <c r="I327" s="59" t="n"/>
      <c r="J327" s="59" t="n"/>
      <c r="K327" s="153" t="n"/>
      <c r="L327" s="154" t="n"/>
      <c r="M327" s="155" t="n"/>
      <c r="N327" s="94" t="n"/>
      <c r="O327" s="94" t="n"/>
      <c r="P327" s="94" t="n"/>
      <c r="Q327" s="94" t="n"/>
      <c r="R327" s="94" t="n"/>
      <c r="S327" s="60" t="n"/>
      <c r="T327" s="60" t="n"/>
      <c r="U327" s="94" t="n"/>
      <c r="V327" s="94" t="n"/>
      <c r="W327" s="94" t="n"/>
      <c r="X327" s="94" t="n"/>
      <c r="Y327" s="94" t="n"/>
      <c r="Z327" s="60" t="n"/>
      <c r="AA327" s="60" t="n"/>
      <c r="AB327" s="94" t="n"/>
      <c r="AC327" s="94" t="n"/>
      <c r="AD327" s="94" t="n"/>
      <c r="AE327" s="94" t="n"/>
      <c r="AF327" s="94" t="n"/>
      <c r="AG327" s="60" t="n"/>
      <c r="AH327" s="60" t="n"/>
      <c r="AI327" s="61" t="n"/>
      <c r="AJ327" s="62" t="n"/>
      <c r="AK327" s="63" t="n"/>
      <c r="AL327" s="60" t="n"/>
      <c r="AM327" s="60" t="n"/>
      <c r="AN327" s="64" t="n"/>
      <c r="AO327" s="64" t="n"/>
      <c r="AP327" s="64" t="n"/>
      <c r="AQ327" s="64" t="n"/>
      <c r="AR327" s="64" t="n"/>
      <c r="AS327" s="64" t="n"/>
      <c r="AT327" s="64" t="n"/>
      <c r="AU327" s="64" t="n"/>
      <c r="AV327" s="64" t="n"/>
      <c r="AW327" s="65" t="n"/>
      <c r="AX327" s="66" t="n"/>
      <c r="AY327" s="455" t="n"/>
      <c r="AZ327" s="67" t="n"/>
      <c r="BA327" s="66" t="n">
        <v>1</v>
      </c>
      <c r="BB327" s="66" t="n">
        <v>0.1</v>
      </c>
      <c r="BC327" s="66" t="n">
        <v>8.5</v>
      </c>
      <c r="BD327" s="66" t="n">
        <v>4.8</v>
      </c>
      <c r="BE327" s="66" t="n">
        <v>732.3</v>
      </c>
      <c r="BF327" s="24" t="inlineStr">
        <is>
          <t>عملاء متنوعون</t>
        </is>
      </c>
      <c r="BG327" s="68" t="n"/>
      <c r="BH327" s="68" t="n"/>
      <c r="BI327" s="68" t="n"/>
      <c r="BJ327" s="68" t="n"/>
      <c r="BK327" s="68" t="n"/>
      <c r="BL327" s="68" t="n"/>
      <c r="BM327" s="68" t="n"/>
      <c r="BN327" s="68" t="n"/>
      <c r="BO327" s="68" t="n"/>
      <c r="BP327" s="68" t="n"/>
      <c r="BQ327" s="68" t="n"/>
      <c r="BR327" s="68" t="n"/>
      <c r="BS327" s="68" t="n"/>
      <c r="BT327" s="68" t="n"/>
      <c r="BU327" s="68" t="n"/>
      <c r="BV327" s="68" t="n"/>
      <c r="BW327" s="68" t="n"/>
      <c r="BX327" s="68" t="n"/>
      <c r="BY327" s="68" t="n"/>
      <c r="BZ327" s="68" t="n"/>
      <c r="CA327" s="68" t="n"/>
      <c r="CB327" s="68" t="n"/>
      <c r="CC327" s="68" t="n"/>
      <c r="CD327" s="68" t="n"/>
      <c r="CE327" s="68" t="n"/>
      <c r="CF327" s="68" t="n"/>
      <c r="CG327" s="68" t="n"/>
      <c r="CH327" s="68" t="n"/>
      <c r="CI327" s="68" t="n"/>
      <c r="CJ327" s="68" t="n"/>
      <c r="CK327" s="68" t="n"/>
      <c r="CL327" s="68" t="n"/>
      <c r="CM327" s="68" t="n"/>
      <c r="CN327" s="68" t="n"/>
      <c r="CO327" s="68" t="n"/>
      <c r="CP327" s="68" t="n"/>
      <c r="CQ327" s="68" t="n"/>
      <c r="CR327" s="68" t="n"/>
      <c r="CS327" s="68" t="n"/>
      <c r="CT327" s="68" t="n"/>
      <c r="CU327" s="68" t="n"/>
      <c r="CV327" s="68" t="n"/>
    </row>
    <row r="328" ht="31.5" customFormat="1" customHeight="1" s="69">
      <c r="A328" s="56" t="n">
        <v>2021</v>
      </c>
      <c r="B328" s="57" t="n">
        <v>2</v>
      </c>
      <c r="C328" s="454" t="n"/>
      <c r="D328" s="57" t="n"/>
      <c r="E328" s="57" t="n"/>
      <c r="F328" s="58" t="n"/>
      <c r="G328" s="59" t="n"/>
      <c r="H328" s="59" t="n"/>
      <c r="I328" s="59" t="n"/>
      <c r="J328" s="59" t="n"/>
      <c r="K328" s="153" t="n"/>
      <c r="L328" s="154" t="n"/>
      <c r="M328" s="155" t="n"/>
      <c r="N328" s="94" t="n"/>
      <c r="O328" s="94" t="n"/>
      <c r="P328" s="94" t="n"/>
      <c r="Q328" s="94" t="n"/>
      <c r="R328" s="94" t="n"/>
      <c r="S328" s="60" t="n"/>
      <c r="T328" s="60" t="n"/>
      <c r="U328" s="94" t="n"/>
      <c r="V328" s="94" t="n"/>
      <c r="W328" s="94" t="n"/>
      <c r="X328" s="94" t="n"/>
      <c r="Y328" s="94" t="n"/>
      <c r="Z328" s="60" t="n"/>
      <c r="AA328" s="60" t="n"/>
      <c r="AB328" s="94" t="n"/>
      <c r="AC328" s="94" t="n"/>
      <c r="AD328" s="94" t="n"/>
      <c r="AE328" s="94" t="n"/>
      <c r="AF328" s="94" t="n"/>
      <c r="AG328" s="60" t="n"/>
      <c r="AH328" s="60" t="n"/>
      <c r="AI328" s="61" t="n"/>
      <c r="AJ328" s="62" t="n"/>
      <c r="AK328" s="63" t="n"/>
      <c r="AL328" s="60" t="n"/>
      <c r="AM328" s="60" t="n"/>
      <c r="AN328" s="64" t="n"/>
      <c r="AO328" s="64" t="n"/>
      <c r="AP328" s="64" t="n"/>
      <c r="AQ328" s="64" t="n"/>
      <c r="AR328" s="64" t="n"/>
      <c r="AS328" s="64" t="n"/>
      <c r="AT328" s="64" t="n"/>
      <c r="AU328" s="64" t="n"/>
      <c r="AV328" s="64" t="n"/>
      <c r="AW328" s="65" t="n"/>
      <c r="AX328" s="66" t="n"/>
      <c r="AY328" s="455" t="n"/>
      <c r="AZ328" s="67" t="n"/>
      <c r="BA328" s="66" t="n"/>
      <c r="BB328" s="66" t="n">
        <v>0.1</v>
      </c>
      <c r="BC328" s="66" t="n">
        <v>3.4</v>
      </c>
      <c r="BD328" s="66" t="n">
        <v>8.699999999999999</v>
      </c>
      <c r="BE328" s="66" t="n">
        <v>500.5</v>
      </c>
      <c r="BF328" s="24" t="inlineStr">
        <is>
          <t>الكترولوكس</t>
        </is>
      </c>
      <c r="BG328" s="68" t="inlineStr">
        <is>
          <t>القاهرة للصناعات المغذية بوتاجازات</t>
        </is>
      </c>
      <c r="BH328" s="68" t="inlineStr">
        <is>
          <t>A07465002</t>
        </is>
      </c>
      <c r="BI328" s="68" t="n"/>
      <c r="BJ328" s="68" t="n"/>
      <c r="BK328" s="68" t="n"/>
      <c r="BL328" s="68" t="n"/>
      <c r="BM328" s="68" t="n"/>
      <c r="BN328" s="68" t="n"/>
      <c r="BO328" s="68" t="n"/>
      <c r="BP328" s="68" t="n"/>
      <c r="BQ328" s="68" t="n"/>
      <c r="BR328" s="68" t="n"/>
      <c r="BS328" s="68" t="n"/>
      <c r="BT328" s="68" t="n"/>
      <c r="BU328" s="68" t="n"/>
      <c r="BV328" s="68" t="n"/>
      <c r="BW328" s="68" t="n"/>
      <c r="BX328" s="68" t="n"/>
      <c r="BY328" s="68" t="n"/>
      <c r="BZ328" s="68" t="n"/>
      <c r="CA328" s="68" t="n"/>
      <c r="CB328" s="68" t="n"/>
      <c r="CC328" s="68" t="n"/>
      <c r="CD328" s="68" t="n"/>
      <c r="CE328" s="68" t="n"/>
      <c r="CF328" s="68" t="n"/>
      <c r="CG328" s="68" t="n"/>
      <c r="CH328" s="68" t="n"/>
      <c r="CI328" s="68" t="n"/>
      <c r="CJ328" s="68" t="n"/>
      <c r="CK328" s="68" t="n"/>
      <c r="CL328" s="68" t="n"/>
      <c r="CM328" s="68" t="n"/>
      <c r="CN328" s="68" t="n"/>
      <c r="CO328" s="68" t="n"/>
      <c r="CP328" s="68" t="n"/>
      <c r="CQ328" s="68" t="n"/>
      <c r="CR328" s="68" t="n"/>
      <c r="CS328" s="68" t="n"/>
      <c r="CT328" s="68" t="n"/>
      <c r="CU328" s="68" t="n"/>
      <c r="CV328" s="68" t="n"/>
    </row>
    <row r="329" ht="31.5" customFormat="1" customHeight="1" s="69">
      <c r="A329" s="56" t="n">
        <v>2021</v>
      </c>
      <c r="B329" s="57" t="n">
        <v>2</v>
      </c>
      <c r="C329" s="454" t="n"/>
      <c r="D329" s="57" t="n"/>
      <c r="E329" s="57" t="n"/>
      <c r="F329" s="58" t="n"/>
      <c r="G329" s="59" t="n"/>
      <c r="H329" s="59" t="n"/>
      <c r="I329" s="59" t="n"/>
      <c r="J329" s="59" t="n"/>
      <c r="K329" s="153" t="n"/>
      <c r="L329" s="154" t="n"/>
      <c r="M329" s="155" t="n"/>
      <c r="N329" s="94" t="n"/>
      <c r="O329" s="94" t="n"/>
      <c r="P329" s="94" t="n"/>
      <c r="Q329" s="94" t="n"/>
      <c r="R329" s="94" t="n"/>
      <c r="S329" s="60" t="n"/>
      <c r="T329" s="60" t="n"/>
      <c r="U329" s="94" t="n"/>
      <c r="V329" s="94" t="n"/>
      <c r="W329" s="94" t="n"/>
      <c r="X329" s="94" t="n"/>
      <c r="Y329" s="94" t="n"/>
      <c r="Z329" s="60" t="n"/>
      <c r="AA329" s="60" t="n"/>
      <c r="AB329" s="94" t="n"/>
      <c r="AC329" s="94" t="n"/>
      <c r="AD329" s="94" t="n"/>
      <c r="AE329" s="94" t="n"/>
      <c r="AF329" s="94" t="n"/>
      <c r="AG329" s="60" t="n"/>
      <c r="AH329" s="60" t="n"/>
      <c r="AI329" s="61" t="n"/>
      <c r="AJ329" s="62" t="n"/>
      <c r="AK329" s="63" t="n"/>
      <c r="AL329" s="60" t="n"/>
      <c r="AM329" s="60" t="n"/>
      <c r="AN329" s="64" t="n"/>
      <c r="AO329" s="64" t="n"/>
      <c r="AP329" s="64" t="n"/>
      <c r="AQ329" s="64" t="n"/>
      <c r="AR329" s="64" t="n"/>
      <c r="AS329" s="64" t="n"/>
      <c r="AT329" s="64" t="n"/>
      <c r="AU329" s="64" t="n"/>
      <c r="AV329" s="64" t="n"/>
      <c r="AW329" s="65" t="n"/>
      <c r="AX329" s="66" t="n"/>
      <c r="AY329" s="455" t="n"/>
      <c r="AZ329" s="67" t="n"/>
      <c r="BA329" s="66" t="n">
        <v>1</v>
      </c>
      <c r="BB329" s="66" t="n">
        <v>8.699999999999999</v>
      </c>
      <c r="BC329" s="66" t="n">
        <v>675.3</v>
      </c>
      <c r="BD329" s="66" t="n">
        <v>0.1</v>
      </c>
      <c r="BE329" s="66" t="n">
        <v>6.1</v>
      </c>
      <c r="BF329" s="24" t="inlineStr">
        <is>
          <t>اطلانتيك</t>
        </is>
      </c>
      <c r="BG329" s="68" t="inlineStr">
        <is>
          <t>اطلانتيك</t>
        </is>
      </c>
      <c r="BH329" s="68" t="n"/>
      <c r="BI329" s="68" t="n"/>
      <c r="BJ329" s="68" t="n"/>
      <c r="BK329" s="68" t="n"/>
      <c r="BL329" s="68" t="n"/>
      <c r="BM329" s="68" t="n"/>
      <c r="BN329" s="68" t="n"/>
      <c r="BO329" s="68" t="n"/>
      <c r="BP329" s="68" t="n"/>
      <c r="BQ329" s="68" t="n"/>
      <c r="BR329" s="68" t="n"/>
      <c r="BS329" s="68" t="n"/>
      <c r="BT329" s="68" t="n"/>
      <c r="BU329" s="68" t="n"/>
      <c r="BV329" s="68" t="n"/>
      <c r="BW329" s="68" t="n"/>
      <c r="BX329" s="68" t="n"/>
      <c r="BY329" s="68" t="n"/>
      <c r="BZ329" s="68" t="n"/>
      <c r="CA329" s="68" t="n"/>
      <c r="CB329" s="68" t="n"/>
      <c r="CC329" s="68" t="n"/>
      <c r="CD329" s="68" t="n"/>
      <c r="CE329" s="68" t="n"/>
      <c r="CF329" s="68" t="n"/>
      <c r="CG329" s="68" t="n"/>
      <c r="CH329" s="68" t="n"/>
      <c r="CI329" s="68" t="n"/>
      <c r="CJ329" s="68" t="n"/>
      <c r="CK329" s="68" t="n"/>
      <c r="CL329" s="68" t="n"/>
      <c r="CM329" s="68" t="n"/>
      <c r="CN329" s="68" t="n"/>
      <c r="CO329" s="68" t="n"/>
      <c r="CP329" s="68" t="n"/>
      <c r="CQ329" s="68" t="n"/>
      <c r="CR329" s="68" t="n"/>
      <c r="CS329" s="68" t="n"/>
      <c r="CT329" s="68" t="n"/>
      <c r="CU329" s="68" t="n"/>
      <c r="CV329" s="68" t="n"/>
    </row>
    <row r="330" ht="31.5" customFormat="1" customHeight="1" s="69">
      <c r="A330" s="56" t="n">
        <v>2021</v>
      </c>
      <c r="B330" s="57" t="n">
        <v>2</v>
      </c>
      <c r="C330" s="454" t="n"/>
      <c r="D330" s="57" t="n"/>
      <c r="E330" s="57" t="n"/>
      <c r="F330" s="58" t="n"/>
      <c r="G330" s="59" t="n"/>
      <c r="H330" s="59" t="n"/>
      <c r="I330" s="59" t="n"/>
      <c r="J330" s="59" t="n"/>
      <c r="K330" s="153" t="n"/>
      <c r="L330" s="154" t="n"/>
      <c r="M330" s="155" t="n"/>
      <c r="N330" s="94" t="n"/>
      <c r="O330" s="94" t="n"/>
      <c r="P330" s="94" t="n"/>
      <c r="Q330" s="94" t="n"/>
      <c r="R330" s="94" t="n"/>
      <c r="S330" s="60" t="n"/>
      <c r="T330" s="60" t="n"/>
      <c r="U330" s="94" t="n"/>
      <c r="V330" s="94" t="n"/>
      <c r="W330" s="94" t="n"/>
      <c r="X330" s="94" t="n"/>
      <c r="Y330" s="94" t="n"/>
      <c r="Z330" s="60" t="n"/>
      <c r="AA330" s="60" t="n"/>
      <c r="AB330" s="94" t="n"/>
      <c r="AC330" s="94" t="n"/>
      <c r="AD330" s="94" t="n"/>
      <c r="AE330" s="94" t="n"/>
      <c r="AF330" s="94" t="n"/>
      <c r="AG330" s="60" t="n"/>
      <c r="AH330" s="60" t="n"/>
      <c r="AI330" s="61" t="n"/>
      <c r="AJ330" s="62" t="n"/>
      <c r="AK330" s="63" t="n"/>
      <c r="AL330" s="60" t="n"/>
      <c r="AM330" s="60" t="n"/>
      <c r="AN330" s="64" t="n"/>
      <c r="AO330" s="64" t="n"/>
      <c r="AP330" s="64" t="n"/>
      <c r="AQ330" s="64" t="n"/>
      <c r="AR330" s="64" t="n"/>
      <c r="AS330" s="64" t="n"/>
      <c r="AT330" s="64" t="n"/>
      <c r="AU330" s="64" t="n"/>
      <c r="AV330" s="64" t="n"/>
      <c r="AW330" s="65" t="n"/>
      <c r="AX330" s="66" t="n"/>
      <c r="AY330" s="455" t="n"/>
      <c r="AZ330" s="67" t="n"/>
      <c r="BA330" s="66" t="n"/>
      <c r="BB330" s="66" t="n">
        <v>0.1</v>
      </c>
      <c r="BC330" s="66" t="n">
        <v>1.8</v>
      </c>
      <c r="BD330" s="66" t="n">
        <v>14.5</v>
      </c>
      <c r="BE330" s="66" t="n">
        <v>225.7</v>
      </c>
      <c r="BF330" s="24" t="inlineStr">
        <is>
          <t>الكترولوكس</t>
        </is>
      </c>
      <c r="BG330" s="68" t="inlineStr">
        <is>
          <t>القاهرة للصناعات المغذية بوتاجازات</t>
        </is>
      </c>
      <c r="BH330" s="68" t="inlineStr">
        <is>
          <t>808901701</t>
        </is>
      </c>
      <c r="BI330" s="68" t="n"/>
      <c r="BJ330" s="68" t="n"/>
      <c r="BK330" s="68" t="n"/>
      <c r="BL330" s="68" t="n"/>
      <c r="BM330" s="68" t="n"/>
      <c r="BN330" s="68" t="n"/>
      <c r="BO330" s="68" t="n"/>
      <c r="BP330" s="68" t="n"/>
      <c r="BQ330" s="68" t="n"/>
      <c r="BR330" s="68" t="n"/>
      <c r="BS330" s="68" t="n"/>
      <c r="BT330" s="68" t="n"/>
      <c r="BU330" s="68" t="n"/>
      <c r="BV330" s="68" t="n"/>
      <c r="BW330" s="68" t="n"/>
      <c r="BX330" s="68" t="n"/>
      <c r="BY330" s="68" t="n"/>
      <c r="BZ330" s="68" t="n"/>
      <c r="CA330" s="68" t="n"/>
      <c r="CB330" s="68" t="n"/>
      <c r="CC330" s="68" t="n"/>
      <c r="CD330" s="68" t="n"/>
      <c r="CE330" s="68" t="n"/>
      <c r="CF330" s="68" t="n"/>
      <c r="CG330" s="68" t="n"/>
      <c r="CH330" s="68" t="n"/>
      <c r="CI330" s="68" t="n"/>
      <c r="CJ330" s="68" t="n"/>
      <c r="CK330" s="68" t="n"/>
      <c r="CL330" s="68" t="n"/>
      <c r="CM330" s="68" t="n"/>
      <c r="CN330" s="68" t="n"/>
      <c r="CO330" s="68" t="n"/>
      <c r="CP330" s="68" t="n"/>
      <c r="CQ330" s="68" t="n"/>
      <c r="CR330" s="68" t="n"/>
      <c r="CS330" s="68" t="n"/>
      <c r="CT330" s="68" t="n"/>
      <c r="CU330" s="68" t="n"/>
      <c r="CV330" s="68" t="n"/>
    </row>
    <row r="331" ht="31.5" customFormat="1" customHeight="1" s="69">
      <c r="A331" s="56" t="n">
        <v>2021</v>
      </c>
      <c r="B331" s="57" t="n">
        <v>2</v>
      </c>
      <c r="C331" s="454" t="n"/>
      <c r="D331" s="57" t="n"/>
      <c r="E331" s="57" t="n"/>
      <c r="F331" s="58" t="n"/>
      <c r="G331" s="59" t="n"/>
      <c r="H331" s="59" t="n"/>
      <c r="I331" s="59" t="n"/>
      <c r="J331" s="59" t="n"/>
      <c r="K331" s="153" t="n"/>
      <c r="L331" s="154" t="n"/>
      <c r="M331" s="155" t="n"/>
      <c r="N331" s="94" t="n"/>
      <c r="O331" s="94" t="n"/>
      <c r="P331" s="94" t="n"/>
      <c r="Q331" s="94" t="n"/>
      <c r="R331" s="94" t="n"/>
      <c r="S331" s="60" t="n"/>
      <c r="T331" s="60" t="n"/>
      <c r="U331" s="94" t="n"/>
      <c r="V331" s="94" t="n"/>
      <c r="W331" s="94" t="n"/>
      <c r="X331" s="94" t="n"/>
      <c r="Y331" s="94" t="n"/>
      <c r="Z331" s="60" t="n"/>
      <c r="AA331" s="60" t="n"/>
      <c r="AB331" s="94" t="n"/>
      <c r="AC331" s="94" t="n"/>
      <c r="AD331" s="94" t="n"/>
      <c r="AE331" s="94" t="n"/>
      <c r="AF331" s="94" t="n"/>
      <c r="AG331" s="60" t="n"/>
      <c r="AH331" s="60" t="n"/>
      <c r="AI331" s="61" t="n"/>
      <c r="AJ331" s="62" t="n"/>
      <c r="AK331" s="63" t="n"/>
      <c r="AL331" s="60" t="n"/>
      <c r="AM331" s="60" t="n"/>
      <c r="AN331" s="64" t="n"/>
      <c r="AO331" s="64" t="n"/>
      <c r="AP331" s="64" t="n"/>
      <c r="AQ331" s="64" t="n"/>
      <c r="AR331" s="64" t="n"/>
      <c r="AS331" s="64" t="n"/>
      <c r="AT331" s="64" t="n"/>
      <c r="AU331" s="64" t="n"/>
      <c r="AV331" s="64" t="n"/>
      <c r="AW331" s="65" t="n"/>
      <c r="AX331" s="66" t="n"/>
      <c r="AY331" s="455" t="n"/>
      <c r="AZ331" s="67" t="n"/>
      <c r="BA331" s="66" t="n">
        <v>1</v>
      </c>
      <c r="BB331" s="66" t="n">
        <v>0.1</v>
      </c>
      <c r="BC331" s="66" t="n">
        <v>8.699999999999999</v>
      </c>
      <c r="BD331" s="66" t="n">
        <v>4.5</v>
      </c>
      <c r="BE331" s="66" t="n">
        <v>362.8</v>
      </c>
      <c r="BF331" s="24" t="inlineStr">
        <is>
          <t>الكترولوكس</t>
        </is>
      </c>
      <c r="BG331" s="68" t="inlineStr">
        <is>
          <t>القاهرة للصناعات المغذية سخانات</t>
        </is>
      </c>
      <c r="BH331" s="68" t="inlineStr">
        <is>
          <t>PHEWP0112</t>
        </is>
      </c>
      <c r="BI331" s="68" t="n"/>
      <c r="BJ331" s="68" t="n"/>
      <c r="BK331" s="68" t="n"/>
      <c r="BL331" s="68" t="n"/>
      <c r="BM331" s="68" t="n"/>
      <c r="BN331" s="68" t="n"/>
      <c r="BO331" s="68" t="n"/>
      <c r="BP331" s="68" t="n"/>
      <c r="BQ331" s="68" t="n"/>
      <c r="BR331" s="68" t="n"/>
      <c r="BS331" s="68" t="n"/>
      <c r="BT331" s="68" t="n"/>
      <c r="BU331" s="68" t="n"/>
      <c r="BV331" s="68" t="n"/>
      <c r="BW331" s="68" t="n"/>
      <c r="BX331" s="68" t="n"/>
      <c r="BY331" s="68" t="n"/>
      <c r="BZ331" s="68" t="n"/>
      <c r="CA331" s="68" t="n"/>
      <c r="CB331" s="68" t="n"/>
      <c r="CC331" s="68" t="n"/>
      <c r="CD331" s="68" t="n"/>
      <c r="CE331" s="68" t="n"/>
      <c r="CF331" s="68" t="n"/>
      <c r="CG331" s="68" t="n"/>
      <c r="CH331" s="68" t="n"/>
      <c r="CI331" s="68" t="n"/>
      <c r="CJ331" s="68" t="n"/>
      <c r="CK331" s="68" t="n"/>
      <c r="CL331" s="68" t="n"/>
      <c r="CM331" s="68" t="n"/>
      <c r="CN331" s="68" t="n"/>
      <c r="CO331" s="68" t="n"/>
      <c r="CP331" s="68" t="n"/>
      <c r="CQ331" s="68" t="n"/>
      <c r="CR331" s="68" t="n"/>
      <c r="CS331" s="68" t="n"/>
      <c r="CT331" s="68" t="n"/>
      <c r="CU331" s="68" t="n"/>
      <c r="CV331" s="68" t="n"/>
    </row>
    <row r="332" ht="31.5" customFormat="1" customHeight="1" s="69">
      <c r="A332" s="56" t="n">
        <v>2021</v>
      </c>
      <c r="B332" s="57" t="n">
        <v>2</v>
      </c>
      <c r="C332" s="454" t="n"/>
      <c r="D332" s="57" t="n"/>
      <c r="E332" s="57" t="n"/>
      <c r="F332" s="58" t="n"/>
      <c r="G332" s="59" t="n"/>
      <c r="H332" s="59" t="n"/>
      <c r="I332" s="59" t="n"/>
      <c r="J332" s="59" t="n"/>
      <c r="K332" s="153" t="n"/>
      <c r="L332" s="154" t="n"/>
      <c r="M332" s="155" t="n"/>
      <c r="N332" s="94" t="n"/>
      <c r="O332" s="94" t="n"/>
      <c r="P332" s="94" t="n"/>
      <c r="Q332" s="94" t="n"/>
      <c r="R332" s="94" t="n"/>
      <c r="S332" s="60" t="n"/>
      <c r="T332" s="60" t="n"/>
      <c r="U332" s="94" t="n"/>
      <c r="V332" s="94" t="n"/>
      <c r="W332" s="94" t="n"/>
      <c r="X332" s="94" t="n"/>
      <c r="Y332" s="94" t="n"/>
      <c r="Z332" s="60" t="n"/>
      <c r="AA332" s="60" t="n"/>
      <c r="AB332" s="94" t="n"/>
      <c r="AC332" s="94" t="n"/>
      <c r="AD332" s="94" t="n"/>
      <c r="AE332" s="94" t="n"/>
      <c r="AF332" s="94" t="n"/>
      <c r="AG332" s="60" t="n"/>
      <c r="AH332" s="60" t="n"/>
      <c r="AI332" s="61" t="n"/>
      <c r="AJ332" s="62" t="n"/>
      <c r="AK332" s="63" t="n"/>
      <c r="AL332" s="60" t="n"/>
      <c r="AM332" s="60" t="n"/>
      <c r="AN332" s="64" t="n"/>
      <c r="AO332" s="64" t="n"/>
      <c r="AP332" s="64" t="n"/>
      <c r="AQ332" s="64" t="n"/>
      <c r="AR332" s="64" t="n"/>
      <c r="AS332" s="64" t="n"/>
      <c r="AT332" s="64" t="n"/>
      <c r="AU332" s="64" t="n"/>
      <c r="AV332" s="64" t="n"/>
      <c r="AW332" s="65" t="n"/>
      <c r="AX332" s="66" t="n"/>
      <c r="AY332" s="455" t="n"/>
      <c r="AZ332" s="67" t="n"/>
      <c r="BA332" s="66" t="n">
        <v>1</v>
      </c>
      <c r="BB332" s="66" t="n">
        <v>0</v>
      </c>
      <c r="BC332" s="66" t="n">
        <v>0.9</v>
      </c>
      <c r="BD332" s="66" t="n">
        <v>3.3</v>
      </c>
      <c r="BE332" s="66" t="n">
        <v>370</v>
      </c>
      <c r="BF332" s="24" t="inlineStr">
        <is>
          <t>عملاء متنوعون</t>
        </is>
      </c>
      <c r="BG332" s="68" t="n"/>
      <c r="BH332" s="68" t="n"/>
      <c r="BI332" s="68" t="n"/>
      <c r="BJ332" s="68" t="n"/>
      <c r="BK332" s="68" t="n"/>
      <c r="BL332" s="68" t="n"/>
      <c r="BM332" s="68" t="n"/>
      <c r="BN332" s="68" t="n"/>
      <c r="BO332" s="68" t="n"/>
      <c r="BP332" s="68" t="n"/>
      <c r="BQ332" s="68" t="n"/>
      <c r="BR332" s="68" t="n"/>
      <c r="BS332" s="68" t="n"/>
      <c r="BT332" s="68" t="n"/>
      <c r="BU332" s="68" t="n"/>
      <c r="BV332" s="68" t="n"/>
      <c r="BW332" s="68" t="n"/>
      <c r="BX332" s="68" t="n"/>
      <c r="BY332" s="68" t="n"/>
      <c r="BZ332" s="68" t="n"/>
      <c r="CA332" s="68" t="n"/>
      <c r="CB332" s="68" t="n"/>
      <c r="CC332" s="68" t="n"/>
      <c r="CD332" s="68" t="n"/>
      <c r="CE332" s="68" t="n"/>
      <c r="CF332" s="68" t="n"/>
      <c r="CG332" s="68" t="n"/>
      <c r="CH332" s="68" t="n"/>
      <c r="CI332" s="68" t="n"/>
      <c r="CJ332" s="68" t="n"/>
      <c r="CK332" s="68" t="n"/>
      <c r="CL332" s="68" t="n"/>
      <c r="CM332" s="68" t="n"/>
      <c r="CN332" s="68" t="n"/>
      <c r="CO332" s="68" t="n"/>
      <c r="CP332" s="68" t="n"/>
      <c r="CQ332" s="68" t="n"/>
      <c r="CR332" s="68" t="n"/>
      <c r="CS332" s="68" t="n"/>
      <c r="CT332" s="68" t="n"/>
      <c r="CU332" s="68" t="n"/>
      <c r="CV332" s="68" t="n"/>
    </row>
    <row r="333" ht="31.5" customFormat="1" customHeight="1" s="69">
      <c r="A333" s="56" t="n">
        <v>2021</v>
      </c>
      <c r="B333" s="57" t="n">
        <v>2</v>
      </c>
      <c r="C333" s="454" t="n"/>
      <c r="D333" s="57" t="n"/>
      <c r="E333" s="57" t="n"/>
      <c r="F333" s="58" t="n"/>
      <c r="G333" s="59" t="n"/>
      <c r="H333" s="59" t="n"/>
      <c r="I333" s="59" t="n"/>
      <c r="J333" s="59" t="n"/>
      <c r="K333" s="153" t="n"/>
      <c r="L333" s="154" t="n"/>
      <c r="M333" s="155" t="n"/>
      <c r="N333" s="94" t="n"/>
      <c r="O333" s="94" t="n"/>
      <c r="P333" s="94" t="n"/>
      <c r="Q333" s="94" t="n"/>
      <c r="R333" s="94" t="n"/>
      <c r="S333" s="60" t="n"/>
      <c r="T333" s="60" t="n"/>
      <c r="U333" s="94" t="n"/>
      <c r="V333" s="94" t="n"/>
      <c r="W333" s="94" t="n"/>
      <c r="X333" s="94" t="n"/>
      <c r="Y333" s="94" t="n"/>
      <c r="Z333" s="60" t="n"/>
      <c r="AA333" s="60" t="n"/>
      <c r="AB333" s="94" t="n"/>
      <c r="AC333" s="94" t="n"/>
      <c r="AD333" s="94" t="n"/>
      <c r="AE333" s="94" t="n"/>
      <c r="AF333" s="94" t="n"/>
      <c r="AG333" s="60" t="n"/>
      <c r="AH333" s="60" t="n"/>
      <c r="AI333" s="61" t="n"/>
      <c r="AJ333" s="62" t="n"/>
      <c r="AK333" s="63" t="n"/>
      <c r="AL333" s="60" t="n"/>
      <c r="AM333" s="60" t="n"/>
      <c r="AN333" s="64" t="n"/>
      <c r="AO333" s="64" t="n"/>
      <c r="AP333" s="64" t="n"/>
      <c r="AQ333" s="64" t="n"/>
      <c r="AR333" s="64" t="n"/>
      <c r="AS333" s="64" t="n"/>
      <c r="AT333" s="64" t="n"/>
      <c r="AU333" s="64" t="n"/>
      <c r="AV333" s="64" t="n"/>
      <c r="AW333" s="65" t="n"/>
      <c r="AX333" s="66" t="n"/>
      <c r="AY333" s="455" t="n"/>
      <c r="AZ333" s="67" t="n"/>
      <c r="BA333" s="66" t="n"/>
      <c r="BB333" s="66" t="n">
        <v>0</v>
      </c>
      <c r="BC333" s="66" t="n">
        <v>0.2</v>
      </c>
      <c r="BD333" s="66" t="n">
        <v>3.1</v>
      </c>
      <c r="BE333" s="66" t="n">
        <v>23.7</v>
      </c>
      <c r="BF333" s="24" t="inlineStr">
        <is>
          <t>LG</t>
        </is>
      </c>
      <c r="BG333" s="68" t="inlineStr">
        <is>
          <t>HE</t>
        </is>
      </c>
      <c r="BH333" s="68" t="inlineStr">
        <is>
          <t>MFZ65333701</t>
        </is>
      </c>
      <c r="BI333" s="68" t="inlineStr">
        <is>
          <t>mma</t>
        </is>
      </c>
      <c r="BJ333" s="68" t="n"/>
      <c r="BK333" s="68" t="n"/>
      <c r="BL333" s="68" t="n"/>
      <c r="BM333" s="68" t="n"/>
      <c r="BN333" s="68" t="n"/>
      <c r="BO333" s="68" t="n"/>
      <c r="BP333" s="68" t="n"/>
      <c r="BQ333" s="68" t="n"/>
      <c r="BR333" s="68" t="n"/>
      <c r="BS333" s="68" t="n"/>
      <c r="BT333" s="68" t="n"/>
      <c r="BU333" s="68" t="n"/>
      <c r="BV333" s="68" t="n"/>
      <c r="BW333" s="68" t="n"/>
      <c r="BX333" s="68" t="n"/>
      <c r="BY333" s="68" t="n"/>
      <c r="BZ333" s="68" t="n"/>
      <c r="CA333" s="68" t="n"/>
      <c r="CB333" s="68" t="n"/>
      <c r="CC333" s="68" t="n"/>
      <c r="CD333" s="68" t="n"/>
      <c r="CE333" s="68" t="n"/>
      <c r="CF333" s="68" t="n"/>
      <c r="CG333" s="68" t="n"/>
      <c r="CH333" s="68" t="n"/>
      <c r="CI333" s="68" t="n"/>
      <c r="CJ333" s="68" t="n"/>
      <c r="CK333" s="68" t="n"/>
      <c r="CL333" s="68" t="n"/>
      <c r="CM333" s="68" t="n"/>
      <c r="CN333" s="68" t="n"/>
      <c r="CO333" s="68" t="n"/>
      <c r="CP333" s="68" t="n"/>
      <c r="CQ333" s="68" t="n"/>
      <c r="CR333" s="68" t="n"/>
      <c r="CS333" s="68" t="n"/>
      <c r="CT333" s="68" t="n"/>
      <c r="CU333" s="68" t="n"/>
      <c r="CV333" s="68" t="n"/>
    </row>
    <row r="334" ht="31.5" customFormat="1" customHeight="1" s="69">
      <c r="A334" s="56" t="n">
        <v>2021</v>
      </c>
      <c r="B334" s="57" t="n">
        <v>2</v>
      </c>
      <c r="C334" s="454" t="n"/>
      <c r="D334" s="57" t="n"/>
      <c r="E334" s="57" t="n"/>
      <c r="F334" s="58" t="n"/>
      <c r="G334" s="59" t="n"/>
      <c r="H334" s="59" t="n"/>
      <c r="I334" s="59" t="n"/>
      <c r="J334" s="59" t="n"/>
      <c r="K334" s="153" t="n"/>
      <c r="L334" s="154" t="n"/>
      <c r="M334" s="155" t="n"/>
      <c r="N334" s="94" t="n"/>
      <c r="O334" s="94" t="n"/>
      <c r="P334" s="94" t="n"/>
      <c r="Q334" s="94" t="n"/>
      <c r="R334" s="94" t="n"/>
      <c r="S334" s="60" t="n"/>
      <c r="T334" s="60" t="n"/>
      <c r="U334" s="94" t="n"/>
      <c r="V334" s="94" t="n"/>
      <c r="W334" s="94" t="n"/>
      <c r="X334" s="94" t="n"/>
      <c r="Y334" s="94" t="n"/>
      <c r="Z334" s="60" t="n"/>
      <c r="AA334" s="60" t="n"/>
      <c r="AB334" s="94" t="n"/>
      <c r="AC334" s="94" t="n"/>
      <c r="AD334" s="94" t="n"/>
      <c r="AE334" s="94" t="n"/>
      <c r="AF334" s="94" t="n"/>
      <c r="AG334" s="60" t="n"/>
      <c r="AH334" s="60" t="n"/>
      <c r="AI334" s="61" t="n"/>
      <c r="AJ334" s="62" t="n"/>
      <c r="AK334" s="63" t="n"/>
      <c r="AL334" s="60" t="n"/>
      <c r="AM334" s="60" t="n"/>
      <c r="AN334" s="64" t="n"/>
      <c r="AO334" s="64" t="n"/>
      <c r="AP334" s="64" t="n"/>
      <c r="AQ334" s="64" t="n"/>
      <c r="AR334" s="64" t="n"/>
      <c r="AS334" s="64" t="n"/>
      <c r="AT334" s="64" t="n"/>
      <c r="AU334" s="64" t="n"/>
      <c r="AV334" s="64" t="n"/>
      <c r="AW334" s="65" t="n"/>
      <c r="AX334" s="66" t="n"/>
      <c r="AY334" s="455" t="n"/>
      <c r="AZ334" s="67" t="n"/>
      <c r="BA334" s="66" t="n">
        <v>1</v>
      </c>
      <c r="BB334" s="66" t="n">
        <v>0.1</v>
      </c>
      <c r="BC334" s="66" t="n">
        <v>7.5</v>
      </c>
      <c r="BD334" s="66" t="n">
        <v>2.9</v>
      </c>
      <c r="BE334" s="66" t="n">
        <v>289.4</v>
      </c>
      <c r="BF334" s="24" t="inlineStr">
        <is>
          <t xml:space="preserve">الهندسية لانتاج الاجهزة المنزلية </t>
        </is>
      </c>
      <c r="BG334" s="68" t="inlineStr">
        <is>
          <t xml:space="preserve">الهندسية لانتاج الاجهزة المنزلية </t>
        </is>
      </c>
      <c r="BH334" s="68" t="n"/>
      <c r="BI334" s="68" t="n"/>
      <c r="BJ334" s="68" t="n"/>
      <c r="BK334" s="68" t="n"/>
      <c r="BL334" s="68" t="n"/>
      <c r="BM334" s="68" t="n"/>
      <c r="BN334" s="68" t="n"/>
      <c r="BO334" s="68" t="n"/>
      <c r="BP334" s="68" t="n"/>
      <c r="BQ334" s="68" t="n"/>
      <c r="BR334" s="68" t="n"/>
      <c r="BS334" s="68" t="n"/>
      <c r="BT334" s="68" t="n"/>
      <c r="BU334" s="68" t="n"/>
      <c r="BV334" s="68" t="n"/>
      <c r="BW334" s="68" t="n"/>
      <c r="BX334" s="68" t="n"/>
      <c r="BY334" s="68" t="n"/>
      <c r="BZ334" s="68" t="n"/>
      <c r="CA334" s="68" t="n"/>
      <c r="CB334" s="68" t="n"/>
      <c r="CC334" s="68" t="n"/>
      <c r="CD334" s="68" t="n"/>
      <c r="CE334" s="68" t="n"/>
      <c r="CF334" s="68" t="n"/>
      <c r="CG334" s="68" t="n"/>
      <c r="CH334" s="68" t="n"/>
      <c r="CI334" s="68" t="n"/>
      <c r="CJ334" s="68" t="n"/>
      <c r="CK334" s="68" t="n"/>
      <c r="CL334" s="68" t="n"/>
      <c r="CM334" s="68" t="n"/>
      <c r="CN334" s="68" t="n"/>
      <c r="CO334" s="68" t="n"/>
      <c r="CP334" s="68" t="n"/>
      <c r="CQ334" s="68" t="n"/>
      <c r="CR334" s="68" t="n"/>
      <c r="CS334" s="68" t="n"/>
      <c r="CT334" s="68" t="n"/>
      <c r="CU334" s="68" t="n"/>
      <c r="CV334" s="68" t="n"/>
    </row>
    <row r="335" ht="31.5" customFormat="1" customHeight="1" s="69">
      <c r="A335" s="56" t="n">
        <v>2021</v>
      </c>
      <c r="B335" s="57" t="n">
        <v>2</v>
      </c>
      <c r="C335" s="454" t="n"/>
      <c r="D335" s="57" t="n"/>
      <c r="E335" s="57" t="n"/>
      <c r="F335" s="58" t="n"/>
      <c r="G335" s="59" t="n"/>
      <c r="H335" s="59" t="n"/>
      <c r="I335" s="59" t="n"/>
      <c r="J335" s="59" t="n"/>
      <c r="K335" s="153" t="n"/>
      <c r="L335" s="154" t="n"/>
      <c r="M335" s="155" t="n"/>
      <c r="N335" s="94" t="n"/>
      <c r="O335" s="94" t="n"/>
      <c r="P335" s="94" t="n"/>
      <c r="Q335" s="94" t="n"/>
      <c r="R335" s="94" t="n"/>
      <c r="S335" s="60" t="n"/>
      <c r="T335" s="60" t="n"/>
      <c r="U335" s="94" t="n"/>
      <c r="V335" s="94" t="n"/>
      <c r="W335" s="94" t="n"/>
      <c r="X335" s="94" t="n"/>
      <c r="Y335" s="94" t="n"/>
      <c r="Z335" s="60" t="n"/>
      <c r="AA335" s="60" t="n"/>
      <c r="AB335" s="94" t="n"/>
      <c r="AC335" s="94" t="n"/>
      <c r="AD335" s="94" t="n"/>
      <c r="AE335" s="94" t="n"/>
      <c r="AF335" s="94" t="n"/>
      <c r="AG335" s="60" t="n"/>
      <c r="AH335" s="60" t="n"/>
      <c r="AI335" s="61" t="n"/>
      <c r="AJ335" s="62" t="n"/>
      <c r="AK335" s="63" t="n"/>
      <c r="AL335" s="60" t="n"/>
      <c r="AM335" s="60" t="n"/>
      <c r="AN335" s="64" t="n"/>
      <c r="AO335" s="64" t="n"/>
      <c r="AP335" s="64" t="n"/>
      <c r="AQ335" s="64" t="n"/>
      <c r="AR335" s="64" t="n"/>
      <c r="AS335" s="64" t="n"/>
      <c r="AT335" s="64" t="n"/>
      <c r="AU335" s="64" t="n"/>
      <c r="AV335" s="64" t="n"/>
      <c r="AW335" s="65" t="n"/>
      <c r="AX335" s="66" t="n"/>
      <c r="AY335" s="455" t="n"/>
      <c r="AZ335" s="67" t="n"/>
      <c r="BA335" s="66" t="n"/>
      <c r="BB335" s="66" t="n"/>
      <c r="BC335" s="66" t="n">
        <v>2.6</v>
      </c>
      <c r="BD335" s="66" t="n"/>
      <c r="BE335" s="66" t="n"/>
      <c r="BF335" s="24" t="inlineStr">
        <is>
          <t>LG</t>
        </is>
      </c>
      <c r="BG335" s="68" t="inlineStr">
        <is>
          <t>HE</t>
        </is>
      </c>
      <c r="BH335" s="68" t="inlineStr">
        <is>
          <t>mfz66236501</t>
        </is>
      </c>
      <c r="BI335" s="68" t="inlineStr">
        <is>
          <t>mma</t>
        </is>
      </c>
      <c r="BJ335" s="68" t="n"/>
      <c r="BK335" s="68" t="n"/>
      <c r="BL335" s="68" t="n"/>
      <c r="BM335" s="68" t="n"/>
      <c r="BN335" s="68" t="n"/>
      <c r="BO335" s="68" t="n"/>
      <c r="BP335" s="68" t="n"/>
      <c r="BQ335" s="68" t="n"/>
      <c r="BR335" s="68" t="n"/>
      <c r="BS335" s="68" t="n"/>
      <c r="BT335" s="68" t="n"/>
      <c r="BU335" s="68" t="n"/>
      <c r="BV335" s="68" t="n"/>
      <c r="BW335" s="68" t="n"/>
      <c r="BX335" s="68" t="n"/>
      <c r="BY335" s="68" t="n"/>
      <c r="BZ335" s="68" t="n"/>
      <c r="CA335" s="68" t="n"/>
      <c r="CB335" s="68" t="n"/>
      <c r="CC335" s="68" t="n"/>
      <c r="CD335" s="68" t="n"/>
      <c r="CE335" s="68" t="n"/>
      <c r="CF335" s="68" t="n"/>
      <c r="CG335" s="68" t="n"/>
      <c r="CH335" s="68" t="n"/>
      <c r="CI335" s="68" t="n"/>
      <c r="CJ335" s="68" t="n"/>
      <c r="CK335" s="68" t="n"/>
      <c r="CL335" s="68" t="n"/>
      <c r="CM335" s="68" t="n"/>
      <c r="CN335" s="68" t="n"/>
      <c r="CO335" s="68" t="n"/>
      <c r="CP335" s="68" t="n"/>
      <c r="CQ335" s="68" t="n"/>
      <c r="CR335" s="68" t="n"/>
      <c r="CS335" s="68" t="n"/>
      <c r="CT335" s="68" t="n"/>
      <c r="CU335" s="68" t="n"/>
      <c r="CV335" s="68" t="n"/>
    </row>
    <row r="336" ht="31.5" customFormat="1" customHeight="1" s="69">
      <c r="A336" s="56" t="n">
        <v>2021</v>
      </c>
      <c r="B336" s="57" t="n">
        <v>2</v>
      </c>
      <c r="C336" s="454" t="n"/>
      <c r="D336" s="57" t="n"/>
      <c r="E336" s="57" t="n"/>
      <c r="F336" s="58" t="n"/>
      <c r="G336" s="59" t="n"/>
      <c r="H336" s="59" t="n"/>
      <c r="I336" s="59" t="n"/>
      <c r="J336" s="59" t="n"/>
      <c r="K336" s="153" t="n"/>
      <c r="L336" s="154" t="n"/>
      <c r="M336" s="155" t="n"/>
      <c r="N336" s="94" t="n"/>
      <c r="O336" s="94" t="n"/>
      <c r="P336" s="94" t="n"/>
      <c r="Q336" s="94" t="n"/>
      <c r="R336" s="94" t="n"/>
      <c r="S336" s="60" t="n"/>
      <c r="T336" s="60" t="n"/>
      <c r="U336" s="94" t="n"/>
      <c r="V336" s="94" t="n"/>
      <c r="W336" s="94" t="n"/>
      <c r="X336" s="94" t="n"/>
      <c r="Y336" s="94" t="n"/>
      <c r="Z336" s="60" t="n"/>
      <c r="AA336" s="60" t="n"/>
      <c r="AB336" s="94" t="n"/>
      <c r="AC336" s="94" t="n"/>
      <c r="AD336" s="94" t="n"/>
      <c r="AE336" s="94" t="n"/>
      <c r="AF336" s="94" t="n"/>
      <c r="AG336" s="60" t="n"/>
      <c r="AH336" s="60" t="n"/>
      <c r="AI336" s="61" t="n"/>
      <c r="AJ336" s="62" t="n"/>
      <c r="AK336" s="63" t="n"/>
      <c r="AL336" s="60" t="n"/>
      <c r="AM336" s="60" t="n"/>
      <c r="AN336" s="64" t="n"/>
      <c r="AO336" s="64" t="n"/>
      <c r="AP336" s="64" t="n"/>
      <c r="AQ336" s="64" t="n"/>
      <c r="AR336" s="64" t="n"/>
      <c r="AS336" s="64" t="n"/>
      <c r="AT336" s="64" t="n"/>
      <c r="AU336" s="64" t="n"/>
      <c r="AV336" s="64" t="n"/>
      <c r="AW336" s="65" t="n"/>
      <c r="AX336" s="66" t="n"/>
      <c r="AY336" s="455" t="n"/>
      <c r="AZ336" s="67" t="n"/>
      <c r="BA336" s="66" t="n">
        <v>1</v>
      </c>
      <c r="BB336" s="66" t="n">
        <v>0.2</v>
      </c>
      <c r="BC336" s="66" t="n">
        <v>26.8</v>
      </c>
      <c r="BD336" s="66" t="n">
        <v>2</v>
      </c>
      <c r="BE336" s="66" t="n">
        <v>331.5</v>
      </c>
      <c r="BF336" s="24" t="inlineStr">
        <is>
          <t>اطلانتيك</t>
        </is>
      </c>
      <c r="BG336" s="68" t="inlineStr">
        <is>
          <t>اطلانتيك</t>
        </is>
      </c>
      <c r="BH336" s="68" t="n"/>
      <c r="BI336" s="68" t="n"/>
      <c r="BJ336" s="68" t="n"/>
      <c r="BK336" s="68" t="n"/>
      <c r="BL336" s="68" t="n"/>
      <c r="BM336" s="68" t="n"/>
      <c r="BN336" s="68" t="n"/>
      <c r="BO336" s="68" t="n"/>
      <c r="BP336" s="68" t="n"/>
      <c r="BQ336" s="68" t="n"/>
      <c r="BR336" s="68" t="n"/>
      <c r="BS336" s="68" t="n"/>
      <c r="BT336" s="68" t="n"/>
      <c r="BU336" s="68" t="n"/>
      <c r="BV336" s="68" t="n"/>
      <c r="BW336" s="68" t="n"/>
      <c r="BX336" s="68" t="n"/>
      <c r="BY336" s="68" t="n"/>
      <c r="BZ336" s="68" t="n"/>
      <c r="CA336" s="68" t="n"/>
      <c r="CB336" s="68" t="n"/>
      <c r="CC336" s="68" t="n"/>
      <c r="CD336" s="68" t="n"/>
      <c r="CE336" s="68" t="n"/>
      <c r="CF336" s="68" t="n"/>
      <c r="CG336" s="68" t="n"/>
      <c r="CH336" s="68" t="n"/>
      <c r="CI336" s="68" t="n"/>
      <c r="CJ336" s="68" t="n"/>
      <c r="CK336" s="68" t="n"/>
      <c r="CL336" s="68" t="n"/>
      <c r="CM336" s="68" t="n"/>
      <c r="CN336" s="68" t="n"/>
      <c r="CO336" s="68" t="n"/>
      <c r="CP336" s="68" t="n"/>
      <c r="CQ336" s="68" t="n"/>
      <c r="CR336" s="68" t="n"/>
      <c r="CS336" s="68" t="n"/>
      <c r="CT336" s="68" t="n"/>
      <c r="CU336" s="68" t="n"/>
      <c r="CV336" s="68" t="n"/>
    </row>
    <row r="337" ht="31.5" customFormat="1" customHeight="1" s="69">
      <c r="A337" s="56" t="n">
        <v>2021</v>
      </c>
      <c r="B337" s="57" t="n">
        <v>2</v>
      </c>
      <c r="C337" s="454" t="n"/>
      <c r="D337" s="57" t="n"/>
      <c r="E337" s="57" t="n"/>
      <c r="F337" s="58" t="n"/>
      <c r="G337" s="59" t="n"/>
      <c r="H337" s="59" t="n"/>
      <c r="I337" s="59" t="n"/>
      <c r="J337" s="59" t="n"/>
      <c r="K337" s="153" t="n"/>
      <c r="L337" s="154" t="n"/>
      <c r="M337" s="155" t="n"/>
      <c r="N337" s="94" t="n"/>
      <c r="O337" s="94" t="n"/>
      <c r="P337" s="94" t="n"/>
      <c r="Q337" s="94" t="n"/>
      <c r="R337" s="94" t="n"/>
      <c r="S337" s="60" t="n"/>
      <c r="T337" s="60" t="n"/>
      <c r="U337" s="94" t="n"/>
      <c r="V337" s="94" t="n"/>
      <c r="W337" s="94" t="n"/>
      <c r="X337" s="94" t="n"/>
      <c r="Y337" s="94" t="n"/>
      <c r="Z337" s="60" t="n"/>
      <c r="AA337" s="60" t="n"/>
      <c r="AB337" s="94" t="n"/>
      <c r="AC337" s="94" t="n"/>
      <c r="AD337" s="94" t="n"/>
      <c r="AE337" s="94" t="n"/>
      <c r="AF337" s="94" t="n"/>
      <c r="AG337" s="60" t="n"/>
      <c r="AH337" s="60" t="n"/>
      <c r="AI337" s="61" t="n"/>
      <c r="AJ337" s="62" t="n"/>
      <c r="AK337" s="63" t="n"/>
      <c r="AL337" s="60" t="n"/>
      <c r="AM337" s="60" t="n"/>
      <c r="AN337" s="64" t="n"/>
      <c r="AO337" s="64" t="n"/>
      <c r="AP337" s="64" t="n"/>
      <c r="AQ337" s="64" t="n"/>
      <c r="AR337" s="64" t="n"/>
      <c r="AS337" s="64" t="n"/>
      <c r="AT337" s="64" t="n"/>
      <c r="AU337" s="64" t="n"/>
      <c r="AV337" s="64" t="n"/>
      <c r="AW337" s="65" t="n"/>
      <c r="AX337" s="66" t="n"/>
      <c r="AY337" s="455" t="n"/>
      <c r="AZ337" s="67" t="n"/>
      <c r="BA337" s="66" t="n">
        <v>1</v>
      </c>
      <c r="BB337" s="66" t="n">
        <v>0.2</v>
      </c>
      <c r="BC337" s="66" t="n">
        <v>26.4</v>
      </c>
      <c r="BD337" s="66" t="n">
        <v>2.6</v>
      </c>
      <c r="BE337" s="66" t="n">
        <v>334.8</v>
      </c>
      <c r="BF337" s="24" t="inlineStr">
        <is>
          <t>اطلانتيك</t>
        </is>
      </c>
      <c r="BG337" s="68" t="inlineStr">
        <is>
          <t>اطلانتيك</t>
        </is>
      </c>
      <c r="BH337" s="68" t="n"/>
      <c r="BI337" s="68" t="n"/>
      <c r="BJ337" s="68" t="n"/>
      <c r="BK337" s="68" t="n"/>
      <c r="BL337" s="68" t="n"/>
      <c r="BM337" s="68" t="n"/>
      <c r="BN337" s="68" t="n"/>
      <c r="BO337" s="68" t="n"/>
      <c r="BP337" s="68" t="n"/>
      <c r="BQ337" s="68" t="n"/>
      <c r="BR337" s="68" t="n"/>
      <c r="BS337" s="68" t="n"/>
      <c r="BT337" s="68" t="n"/>
      <c r="BU337" s="68" t="n"/>
      <c r="BV337" s="68" t="n"/>
      <c r="BW337" s="68" t="n"/>
      <c r="BX337" s="68" t="n"/>
      <c r="BY337" s="68" t="n"/>
      <c r="BZ337" s="68" t="n"/>
      <c r="CA337" s="68" t="n"/>
      <c r="CB337" s="68" t="n"/>
      <c r="CC337" s="68" t="n"/>
      <c r="CD337" s="68" t="n"/>
      <c r="CE337" s="68" t="n"/>
      <c r="CF337" s="68" t="n"/>
      <c r="CG337" s="68" t="n"/>
      <c r="CH337" s="68" t="n"/>
      <c r="CI337" s="68" t="n"/>
      <c r="CJ337" s="68" t="n"/>
      <c r="CK337" s="68" t="n"/>
      <c r="CL337" s="68" t="n"/>
      <c r="CM337" s="68" t="n"/>
      <c r="CN337" s="68" t="n"/>
      <c r="CO337" s="68" t="n"/>
      <c r="CP337" s="68" t="n"/>
      <c r="CQ337" s="68" t="n"/>
      <c r="CR337" s="68" t="n"/>
      <c r="CS337" s="68" t="n"/>
      <c r="CT337" s="68" t="n"/>
      <c r="CU337" s="68" t="n"/>
      <c r="CV337" s="68" t="n"/>
    </row>
    <row r="338" ht="31.5" customFormat="1" customHeight="1" s="69">
      <c r="A338" s="56" t="n">
        <v>2021</v>
      </c>
      <c r="B338" s="57" t="n">
        <v>2</v>
      </c>
      <c r="C338" s="454" t="n"/>
      <c r="D338" s="57" t="n"/>
      <c r="E338" s="57" t="n"/>
      <c r="F338" s="58" t="n"/>
      <c r="G338" s="59" t="n"/>
      <c r="H338" s="59" t="n"/>
      <c r="I338" s="59" t="n"/>
      <c r="J338" s="59" t="n"/>
      <c r="K338" s="153" t="n"/>
      <c r="L338" s="154" t="n"/>
      <c r="M338" s="155" t="n"/>
      <c r="N338" s="94" t="n"/>
      <c r="O338" s="94" t="n"/>
      <c r="P338" s="94" t="n"/>
      <c r="Q338" s="94" t="n"/>
      <c r="R338" s="94" t="n"/>
      <c r="S338" s="60" t="n"/>
      <c r="T338" s="60" t="n"/>
      <c r="U338" s="94" t="n"/>
      <c r="V338" s="94" t="n"/>
      <c r="W338" s="94" t="n"/>
      <c r="X338" s="94" t="n"/>
      <c r="Y338" s="94" t="n"/>
      <c r="Z338" s="60" t="n"/>
      <c r="AA338" s="60" t="n"/>
      <c r="AB338" s="94" t="n"/>
      <c r="AC338" s="94" t="n"/>
      <c r="AD338" s="94" t="n"/>
      <c r="AE338" s="94" t="n"/>
      <c r="AF338" s="94" t="n"/>
      <c r="AG338" s="60" t="n"/>
      <c r="AH338" s="60" t="n"/>
      <c r="AI338" s="61" t="n"/>
      <c r="AJ338" s="62" t="n"/>
      <c r="AK338" s="63" t="n"/>
      <c r="AL338" s="60" t="n"/>
      <c r="AM338" s="60" t="n"/>
      <c r="AN338" s="64" t="n"/>
      <c r="AO338" s="64" t="n"/>
      <c r="AP338" s="64" t="n"/>
      <c r="AQ338" s="64" t="n"/>
      <c r="AR338" s="64" t="n"/>
      <c r="AS338" s="64" t="n"/>
      <c r="AT338" s="64" t="n"/>
      <c r="AU338" s="64" t="n"/>
      <c r="AV338" s="64" t="n"/>
      <c r="AW338" s="65" t="n"/>
      <c r="AX338" s="66" t="n"/>
      <c r="AY338" s="455" t="n"/>
      <c r="AZ338" s="67" t="n"/>
      <c r="BA338" s="66" t="n"/>
      <c r="BB338" s="66" t="n"/>
      <c r="BC338" s="66" t="n">
        <v>14.4</v>
      </c>
      <c r="BD338" s="66" t="n"/>
      <c r="BE338" s="66" t="n"/>
      <c r="BF338" s="24" t="inlineStr">
        <is>
          <t>ميلو</t>
        </is>
      </c>
      <c r="BG338" s="68" t="inlineStr">
        <is>
          <t>ميلو</t>
        </is>
      </c>
      <c r="BH338" s="68" t="n"/>
      <c r="BI338" s="68" t="n"/>
      <c r="BJ338" s="68" t="n"/>
      <c r="BK338" s="68" t="n"/>
      <c r="BL338" s="68" t="n"/>
      <c r="BM338" s="68" t="n"/>
      <c r="BN338" s="68" t="n"/>
      <c r="BO338" s="68" t="n"/>
      <c r="BP338" s="68" t="n"/>
      <c r="BQ338" s="68" t="n"/>
      <c r="BR338" s="68" t="n"/>
      <c r="BS338" s="68" t="n"/>
      <c r="BT338" s="68" t="n"/>
      <c r="BU338" s="68" t="n"/>
      <c r="BV338" s="68" t="n"/>
      <c r="BW338" s="68" t="n"/>
      <c r="BX338" s="68" t="n"/>
      <c r="BY338" s="68" t="n"/>
      <c r="BZ338" s="68" t="n"/>
      <c r="CA338" s="68" t="n"/>
      <c r="CB338" s="68" t="n"/>
      <c r="CC338" s="68" t="n"/>
      <c r="CD338" s="68" t="n"/>
      <c r="CE338" s="68" t="n"/>
      <c r="CF338" s="68" t="n"/>
      <c r="CG338" s="68" t="n"/>
      <c r="CH338" s="68" t="n"/>
      <c r="CI338" s="68" t="n"/>
      <c r="CJ338" s="68" t="n"/>
      <c r="CK338" s="68" t="n"/>
      <c r="CL338" s="68" t="n"/>
      <c r="CM338" s="68" t="n"/>
      <c r="CN338" s="68" t="n"/>
      <c r="CO338" s="68" t="n"/>
      <c r="CP338" s="68" t="n"/>
      <c r="CQ338" s="68" t="n"/>
      <c r="CR338" s="68" t="n"/>
      <c r="CS338" s="68" t="n"/>
      <c r="CT338" s="68" t="n"/>
      <c r="CU338" s="68" t="n"/>
      <c r="CV338" s="68" t="n"/>
    </row>
    <row r="339" ht="31.5" customFormat="1" customHeight="1" s="69">
      <c r="A339" s="56" t="n">
        <v>2021</v>
      </c>
      <c r="B339" s="57" t="n">
        <v>2</v>
      </c>
      <c r="C339" s="454" t="n"/>
      <c r="D339" s="57" t="n"/>
      <c r="E339" s="57" t="n"/>
      <c r="F339" s="58" t="n"/>
      <c r="G339" s="59" t="n"/>
      <c r="H339" s="59" t="n"/>
      <c r="I339" s="59" t="n"/>
      <c r="J339" s="59" t="n"/>
      <c r="K339" s="153" t="n"/>
      <c r="L339" s="154" t="n"/>
      <c r="M339" s="155" t="n"/>
      <c r="N339" s="94" t="n"/>
      <c r="O339" s="94" t="n"/>
      <c r="P339" s="94" t="n"/>
      <c r="Q339" s="94" t="n"/>
      <c r="R339" s="94" t="n"/>
      <c r="S339" s="60" t="n"/>
      <c r="T339" s="60" t="n"/>
      <c r="U339" s="94" t="n"/>
      <c r="V339" s="94" t="n"/>
      <c r="W339" s="94" t="n"/>
      <c r="X339" s="94" t="n"/>
      <c r="Y339" s="94" t="n"/>
      <c r="Z339" s="60" t="n"/>
      <c r="AA339" s="60" t="n"/>
      <c r="AB339" s="94" t="n"/>
      <c r="AC339" s="94" t="n"/>
      <c r="AD339" s="94" t="n"/>
      <c r="AE339" s="94" t="n"/>
      <c r="AF339" s="94" t="n"/>
      <c r="AG339" s="60" t="n"/>
      <c r="AH339" s="60" t="n"/>
      <c r="AI339" s="61" t="n"/>
      <c r="AJ339" s="62" t="n"/>
      <c r="AK339" s="63" t="n"/>
      <c r="AL339" s="60" t="n"/>
      <c r="AM339" s="60" t="n"/>
      <c r="AN339" s="64" t="n"/>
      <c r="AO339" s="64" t="n"/>
      <c r="AP339" s="64" t="n"/>
      <c r="AQ339" s="64" t="n"/>
      <c r="AR339" s="64" t="n"/>
      <c r="AS339" s="64" t="n"/>
      <c r="AT339" s="64" t="n"/>
      <c r="AU339" s="64" t="n"/>
      <c r="AV339" s="64" t="n"/>
      <c r="AW339" s="65" t="n"/>
      <c r="AX339" s="66" t="n"/>
      <c r="AY339" s="455" t="n"/>
      <c r="AZ339" s="67" t="n"/>
      <c r="BA339" s="66" t="n"/>
      <c r="BB339" s="66" t="n"/>
      <c r="BC339" s="66" t="n">
        <v>15.7</v>
      </c>
      <c r="BD339" s="66" t="n"/>
      <c r="BE339" s="66" t="n"/>
      <c r="BF339" s="24" t="inlineStr">
        <is>
          <t>ميلو</t>
        </is>
      </c>
      <c r="BG339" s="68" t="inlineStr">
        <is>
          <t>ميلو</t>
        </is>
      </c>
      <c r="BH339" s="68" t="n"/>
      <c r="BI339" s="68" t="n"/>
      <c r="BJ339" s="68" t="n"/>
      <c r="BK339" s="68" t="n"/>
      <c r="BL339" s="68" t="n"/>
      <c r="BM339" s="68" t="n"/>
      <c r="BN339" s="68" t="n"/>
      <c r="BO339" s="68" t="n"/>
      <c r="BP339" s="68" t="n"/>
      <c r="BQ339" s="68" t="n"/>
      <c r="BR339" s="68" t="n"/>
      <c r="BS339" s="68" t="n"/>
      <c r="BT339" s="68" t="n"/>
      <c r="BU339" s="68" t="n"/>
      <c r="BV339" s="68" t="n"/>
      <c r="BW339" s="68" t="n"/>
      <c r="BX339" s="68" t="n"/>
      <c r="BY339" s="68" t="n"/>
      <c r="BZ339" s="68" t="n"/>
      <c r="CA339" s="68" t="n"/>
      <c r="CB339" s="68" t="n"/>
      <c r="CC339" s="68" t="n"/>
      <c r="CD339" s="68" t="n"/>
      <c r="CE339" s="68" t="n"/>
      <c r="CF339" s="68" t="n"/>
      <c r="CG339" s="68" t="n"/>
      <c r="CH339" s="68" t="n"/>
      <c r="CI339" s="68" t="n"/>
      <c r="CJ339" s="68" t="n"/>
      <c r="CK339" s="68" t="n"/>
      <c r="CL339" s="68" t="n"/>
      <c r="CM339" s="68" t="n"/>
      <c r="CN339" s="68" t="n"/>
      <c r="CO339" s="68" t="n"/>
      <c r="CP339" s="68" t="n"/>
      <c r="CQ339" s="68" t="n"/>
      <c r="CR339" s="68" t="n"/>
      <c r="CS339" s="68" t="n"/>
      <c r="CT339" s="68" t="n"/>
      <c r="CU339" s="68" t="n"/>
      <c r="CV339" s="68" t="n"/>
    </row>
    <row r="340" ht="31.5" customFormat="1" customHeight="1" s="69">
      <c r="A340" s="56" t="n">
        <v>2021</v>
      </c>
      <c r="B340" s="57" t="n">
        <v>2</v>
      </c>
      <c r="C340" s="454" t="n"/>
      <c r="D340" s="57" t="n"/>
      <c r="E340" s="57" t="n"/>
      <c r="F340" s="58" t="n"/>
      <c r="G340" s="59" t="n"/>
      <c r="H340" s="59" t="n"/>
      <c r="I340" s="59" t="n"/>
      <c r="J340" s="59" t="n"/>
      <c r="K340" s="153" t="n"/>
      <c r="L340" s="154" t="n"/>
      <c r="M340" s="155" t="n"/>
      <c r="N340" s="94" t="n"/>
      <c r="O340" s="94" t="n"/>
      <c r="P340" s="94" t="n"/>
      <c r="Q340" s="94" t="n"/>
      <c r="R340" s="94" t="n"/>
      <c r="S340" s="60" t="n"/>
      <c r="T340" s="60" t="n"/>
      <c r="U340" s="94" t="n"/>
      <c r="V340" s="94" t="n"/>
      <c r="W340" s="94" t="n"/>
      <c r="X340" s="94" t="n"/>
      <c r="Y340" s="94" t="n"/>
      <c r="Z340" s="60" t="n"/>
      <c r="AA340" s="60" t="n"/>
      <c r="AB340" s="94" t="n"/>
      <c r="AC340" s="94" t="n"/>
      <c r="AD340" s="94" t="n"/>
      <c r="AE340" s="94" t="n"/>
      <c r="AF340" s="94" t="n"/>
      <c r="AG340" s="60" t="n"/>
      <c r="AH340" s="60" t="n"/>
      <c r="AI340" s="61" t="n"/>
      <c r="AJ340" s="62" t="n"/>
      <c r="AK340" s="63" t="n"/>
      <c r="AL340" s="60" t="n"/>
      <c r="AM340" s="60" t="n"/>
      <c r="AN340" s="64" t="n"/>
      <c r="AO340" s="64" t="n"/>
      <c r="AP340" s="64" t="n"/>
      <c r="AQ340" s="64" t="n"/>
      <c r="AR340" s="64" t="n"/>
      <c r="AS340" s="64" t="n"/>
      <c r="AT340" s="64" t="n"/>
      <c r="AU340" s="64" t="n"/>
      <c r="AV340" s="64" t="n"/>
      <c r="AW340" s="65" t="n"/>
      <c r="AX340" s="66" t="n"/>
      <c r="AY340" s="455" t="n"/>
      <c r="AZ340" s="67" t="n"/>
      <c r="BA340" s="66" t="n"/>
      <c r="BB340" s="66" t="n"/>
      <c r="BC340" s="66" t="n">
        <v>34.6</v>
      </c>
      <c r="BD340" s="66" t="n"/>
      <c r="BE340" s="66" t="n"/>
      <c r="BF340" s="24" t="inlineStr">
        <is>
          <t>ميلو</t>
        </is>
      </c>
      <c r="BG340" s="68" t="inlineStr">
        <is>
          <t>ميلو</t>
        </is>
      </c>
      <c r="BH340" s="68" t="n"/>
      <c r="BI340" s="68" t="n"/>
      <c r="BJ340" s="68" t="n"/>
      <c r="BK340" s="68" t="n"/>
      <c r="BL340" s="68" t="n"/>
      <c r="BM340" s="68" t="n"/>
      <c r="BN340" s="68" t="n"/>
      <c r="BO340" s="68" t="n"/>
      <c r="BP340" s="68" t="n"/>
      <c r="BQ340" s="68" t="n"/>
      <c r="BR340" s="68" t="n"/>
      <c r="BS340" s="68" t="n"/>
      <c r="BT340" s="68" t="n"/>
      <c r="BU340" s="68" t="n"/>
      <c r="BV340" s="68" t="n"/>
      <c r="BW340" s="68" t="n"/>
      <c r="BX340" s="68" t="n"/>
      <c r="BY340" s="68" t="n"/>
      <c r="BZ340" s="68" t="n"/>
      <c r="CA340" s="68" t="n"/>
      <c r="CB340" s="68" t="n"/>
      <c r="CC340" s="68" t="n"/>
      <c r="CD340" s="68" t="n"/>
      <c r="CE340" s="68" t="n"/>
      <c r="CF340" s="68" t="n"/>
      <c r="CG340" s="68" t="n"/>
      <c r="CH340" s="68" t="n"/>
      <c r="CI340" s="68" t="n"/>
      <c r="CJ340" s="68" t="n"/>
      <c r="CK340" s="68" t="n"/>
      <c r="CL340" s="68" t="n"/>
      <c r="CM340" s="68" t="n"/>
      <c r="CN340" s="68" t="n"/>
      <c r="CO340" s="68" t="n"/>
      <c r="CP340" s="68" t="n"/>
      <c r="CQ340" s="68" t="n"/>
      <c r="CR340" s="68" t="n"/>
      <c r="CS340" s="68" t="n"/>
      <c r="CT340" s="68" t="n"/>
      <c r="CU340" s="68" t="n"/>
      <c r="CV340" s="68" t="n"/>
    </row>
    <row r="341" ht="31.5" customFormat="1" customHeight="1" s="69">
      <c r="A341" s="56" t="n">
        <v>2021</v>
      </c>
      <c r="B341" s="57" t="n">
        <v>2</v>
      </c>
      <c r="C341" s="454" t="n"/>
      <c r="D341" s="57" t="n"/>
      <c r="E341" s="57" t="n"/>
      <c r="F341" s="58" t="n"/>
      <c r="G341" s="59" t="n"/>
      <c r="H341" s="59" t="n"/>
      <c r="I341" s="59" t="n"/>
      <c r="J341" s="59" t="n"/>
      <c r="K341" s="153" t="n"/>
      <c r="L341" s="154" t="n"/>
      <c r="M341" s="155" t="n"/>
      <c r="N341" s="94" t="n"/>
      <c r="O341" s="94" t="n"/>
      <c r="P341" s="94" t="n"/>
      <c r="Q341" s="94" t="n"/>
      <c r="R341" s="94" t="n"/>
      <c r="S341" s="60" t="n"/>
      <c r="T341" s="60" t="n"/>
      <c r="U341" s="94" t="n"/>
      <c r="V341" s="94" t="n"/>
      <c r="W341" s="94" t="n"/>
      <c r="X341" s="94" t="n"/>
      <c r="Y341" s="94" t="n"/>
      <c r="Z341" s="60" t="n"/>
      <c r="AA341" s="60" t="n"/>
      <c r="AB341" s="94" t="n"/>
      <c r="AC341" s="94" t="n"/>
      <c r="AD341" s="94" t="n"/>
      <c r="AE341" s="94" t="n"/>
      <c r="AF341" s="94" t="n"/>
      <c r="AG341" s="60" t="n"/>
      <c r="AH341" s="60" t="n"/>
      <c r="AI341" s="61" t="n"/>
      <c r="AJ341" s="62" t="n"/>
      <c r="AK341" s="63" t="n"/>
      <c r="AL341" s="60" t="n"/>
      <c r="AM341" s="60" t="n"/>
      <c r="AN341" s="64" t="n"/>
      <c r="AO341" s="64" t="n"/>
      <c r="AP341" s="64" t="n"/>
      <c r="AQ341" s="64" t="n"/>
      <c r="AR341" s="64" t="n"/>
      <c r="AS341" s="64" t="n"/>
      <c r="AT341" s="64" t="n"/>
      <c r="AU341" s="64" t="n"/>
      <c r="AV341" s="64" t="n"/>
      <c r="AW341" s="65" t="n"/>
      <c r="AX341" s="66" t="n"/>
      <c r="AY341" s="455" t="n"/>
      <c r="AZ341" s="67" t="n"/>
      <c r="BA341" s="66" t="n">
        <v>1</v>
      </c>
      <c r="BB341" s="66" t="n">
        <v>0.1</v>
      </c>
      <c r="BC341" s="66" t="n">
        <v>18.3</v>
      </c>
      <c r="BD341" s="66" t="n">
        <v>1.5</v>
      </c>
      <c r="BE341" s="66" t="n">
        <v>481.7</v>
      </c>
      <c r="BF341" s="24" t="inlineStr">
        <is>
          <t>عملاء متنوعون</t>
        </is>
      </c>
      <c r="BG341" s="68" t="n"/>
      <c r="BH341" s="68" t="n"/>
      <c r="BI341" s="68" t="n"/>
      <c r="BJ341" s="68" t="n"/>
      <c r="BK341" s="68" t="n"/>
      <c r="BL341" s="68" t="n"/>
      <c r="BM341" s="68" t="n"/>
      <c r="BN341" s="68" t="n"/>
      <c r="BO341" s="68" t="n"/>
      <c r="BP341" s="68" t="n"/>
      <c r="BQ341" s="68" t="n"/>
      <c r="BR341" s="68" t="n"/>
      <c r="BS341" s="68" t="n"/>
      <c r="BT341" s="68" t="n"/>
      <c r="BU341" s="68" t="n"/>
      <c r="BV341" s="68" t="n"/>
      <c r="BW341" s="68" t="n"/>
      <c r="BX341" s="68" t="n"/>
      <c r="BY341" s="68" t="n"/>
      <c r="BZ341" s="68" t="n"/>
      <c r="CA341" s="68" t="n"/>
      <c r="CB341" s="68" t="n"/>
      <c r="CC341" s="68" t="n"/>
      <c r="CD341" s="68" t="n"/>
      <c r="CE341" s="68" t="n"/>
      <c r="CF341" s="68" t="n"/>
      <c r="CG341" s="68" t="n"/>
      <c r="CH341" s="68" t="n"/>
      <c r="CI341" s="68" t="n"/>
      <c r="CJ341" s="68" t="n"/>
      <c r="CK341" s="68" t="n"/>
      <c r="CL341" s="68" t="n"/>
      <c r="CM341" s="68" t="n"/>
      <c r="CN341" s="68" t="n"/>
      <c r="CO341" s="68" t="n"/>
      <c r="CP341" s="68" t="n"/>
      <c r="CQ341" s="68" t="n"/>
      <c r="CR341" s="68" t="n"/>
      <c r="CS341" s="68" t="n"/>
      <c r="CT341" s="68" t="n"/>
      <c r="CU341" s="68" t="n"/>
      <c r="CV341" s="68" t="n"/>
    </row>
    <row r="342" ht="31.5" customFormat="1" customHeight="1" s="69">
      <c r="A342" s="56" t="n">
        <v>2021</v>
      </c>
      <c r="B342" s="57" t="n">
        <v>2</v>
      </c>
      <c r="C342" s="454" t="n"/>
      <c r="D342" s="57" t="n"/>
      <c r="E342" s="57" t="n"/>
      <c r="F342" s="58" t="n"/>
      <c r="G342" s="59" t="n"/>
      <c r="H342" s="59" t="n"/>
      <c r="I342" s="59" t="n"/>
      <c r="J342" s="59" t="n"/>
      <c r="K342" s="153" t="n"/>
      <c r="L342" s="154" t="n"/>
      <c r="M342" s="155" t="n"/>
      <c r="N342" s="94" t="n"/>
      <c r="O342" s="94" t="n"/>
      <c r="P342" s="94" t="n"/>
      <c r="Q342" s="94" t="n"/>
      <c r="R342" s="94" t="n"/>
      <c r="S342" s="60" t="n"/>
      <c r="T342" s="60" t="n"/>
      <c r="U342" s="94" t="n"/>
      <c r="V342" s="94" t="n"/>
      <c r="W342" s="94" t="n"/>
      <c r="X342" s="94" t="n"/>
      <c r="Y342" s="94" t="n"/>
      <c r="Z342" s="60" t="n"/>
      <c r="AA342" s="60" t="n"/>
      <c r="AB342" s="94" t="n"/>
      <c r="AC342" s="94" t="n"/>
      <c r="AD342" s="94" t="n"/>
      <c r="AE342" s="94" t="n"/>
      <c r="AF342" s="94" t="n"/>
      <c r="AG342" s="60" t="n"/>
      <c r="AH342" s="60" t="n"/>
      <c r="AI342" s="61" t="n"/>
      <c r="AJ342" s="62" t="n"/>
      <c r="AK342" s="63" t="n"/>
      <c r="AL342" s="60" t="n"/>
      <c r="AM342" s="60" t="n"/>
      <c r="AN342" s="64" t="n"/>
      <c r="AO342" s="64" t="n"/>
      <c r="AP342" s="64" t="n"/>
      <c r="AQ342" s="64" t="n"/>
      <c r="AR342" s="64" t="n"/>
      <c r="AS342" s="64" t="n"/>
      <c r="AT342" s="64" t="n"/>
      <c r="AU342" s="64" t="n"/>
      <c r="AV342" s="64" t="n"/>
      <c r="AW342" s="65" t="n"/>
      <c r="AX342" s="66" t="n"/>
      <c r="AY342" s="455" t="n"/>
      <c r="AZ342" s="67" t="n"/>
      <c r="BA342" s="66" t="n"/>
      <c r="BB342" s="66" t="n">
        <v>0</v>
      </c>
      <c r="BC342" s="66" t="n">
        <v>0</v>
      </c>
      <c r="BD342" s="66" t="n">
        <v>3</v>
      </c>
      <c r="BE342" s="66" t="n">
        <v>3</v>
      </c>
      <c r="BF342" s="24" t="inlineStr">
        <is>
          <t>عملاء متنوعون</t>
        </is>
      </c>
      <c r="BG342" s="68" t="inlineStr">
        <is>
          <t>عملاء متنوعون</t>
        </is>
      </c>
      <c r="BH342" s="68" t="n"/>
      <c r="BI342" s="68" t="n"/>
      <c r="BJ342" s="68" t="n"/>
      <c r="BK342" s="68" t="n"/>
      <c r="BL342" s="68" t="n"/>
      <c r="BM342" s="68" t="n"/>
      <c r="BN342" s="68" t="n"/>
      <c r="BO342" s="68" t="n"/>
      <c r="BP342" s="68" t="n"/>
      <c r="BQ342" s="68" t="n"/>
      <c r="BR342" s="68" t="n"/>
      <c r="BS342" s="68" t="n"/>
      <c r="BT342" s="68" t="n"/>
      <c r="BU342" s="68" t="n"/>
      <c r="BV342" s="68" t="n"/>
      <c r="BW342" s="68" t="n"/>
      <c r="BX342" s="68" t="n"/>
      <c r="BY342" s="68" t="n"/>
      <c r="BZ342" s="68" t="n"/>
      <c r="CA342" s="68" t="n"/>
      <c r="CB342" s="68" t="n"/>
      <c r="CC342" s="68" t="n"/>
      <c r="CD342" s="68" t="n"/>
      <c r="CE342" s="68" t="n"/>
      <c r="CF342" s="68" t="n"/>
      <c r="CG342" s="68" t="n"/>
      <c r="CH342" s="68" t="n"/>
      <c r="CI342" s="68" t="n"/>
      <c r="CJ342" s="68" t="n"/>
      <c r="CK342" s="68" t="n"/>
      <c r="CL342" s="68" t="n"/>
      <c r="CM342" s="68" t="n"/>
      <c r="CN342" s="68" t="n"/>
      <c r="CO342" s="68" t="n"/>
      <c r="CP342" s="68" t="n"/>
      <c r="CQ342" s="68" t="n"/>
      <c r="CR342" s="68" t="n"/>
      <c r="CS342" s="68" t="n"/>
      <c r="CT342" s="68" t="n"/>
      <c r="CU342" s="68" t="n"/>
      <c r="CV342" s="68" t="n"/>
    </row>
    <row r="343" ht="31.5" customFormat="1" customHeight="1" s="69">
      <c r="A343" s="56" t="n">
        <v>2021</v>
      </c>
      <c r="B343" s="57" t="n">
        <v>2</v>
      </c>
      <c r="C343" s="454" t="n"/>
      <c r="D343" s="57" t="n"/>
      <c r="E343" s="57" t="n"/>
      <c r="F343" s="58" t="n"/>
      <c r="G343" s="59" t="n"/>
      <c r="H343" s="59" t="n"/>
      <c r="I343" s="59" t="n"/>
      <c r="J343" s="59" t="n"/>
      <c r="K343" s="153" t="n"/>
      <c r="L343" s="154" t="n"/>
      <c r="M343" s="155" t="n"/>
      <c r="N343" s="94" t="n"/>
      <c r="O343" s="94" t="n"/>
      <c r="P343" s="94" t="n"/>
      <c r="Q343" s="94" t="n"/>
      <c r="R343" s="94" t="n"/>
      <c r="S343" s="60" t="n"/>
      <c r="T343" s="60" t="n"/>
      <c r="U343" s="94" t="n"/>
      <c r="V343" s="94" t="n"/>
      <c r="W343" s="94" t="n"/>
      <c r="X343" s="94" t="n"/>
      <c r="Y343" s="94" t="n"/>
      <c r="Z343" s="60" t="n"/>
      <c r="AA343" s="60" t="n"/>
      <c r="AB343" s="94" t="n"/>
      <c r="AC343" s="94" t="n"/>
      <c r="AD343" s="94" t="n"/>
      <c r="AE343" s="94" t="n"/>
      <c r="AF343" s="94" t="n"/>
      <c r="AG343" s="60" t="n"/>
      <c r="AH343" s="60" t="n"/>
      <c r="AI343" s="61" t="n"/>
      <c r="AJ343" s="62" t="n"/>
      <c r="AK343" s="63" t="n"/>
      <c r="AL343" s="60" t="n"/>
      <c r="AM343" s="60" t="n"/>
      <c r="AN343" s="64" t="n"/>
      <c r="AO343" s="64" t="n"/>
      <c r="AP343" s="64" t="n"/>
      <c r="AQ343" s="64" t="n"/>
      <c r="AR343" s="64" t="n"/>
      <c r="AS343" s="64" t="n"/>
      <c r="AT343" s="64" t="n"/>
      <c r="AU343" s="64" t="n"/>
      <c r="AV343" s="64" t="n"/>
      <c r="AW343" s="65" t="n"/>
      <c r="AX343" s="66" t="n"/>
      <c r="AY343" s="455" t="n"/>
      <c r="AZ343" s="67" t="n"/>
      <c r="BA343" s="66" t="n"/>
      <c r="BB343" s="66" t="n"/>
      <c r="BC343" s="66" t="n">
        <v>0.3</v>
      </c>
      <c r="BD343" s="66" t="n"/>
      <c r="BE343" s="66" t="n"/>
      <c r="BF343" s="24" t="inlineStr">
        <is>
          <t>LG</t>
        </is>
      </c>
      <c r="BG343" s="68" t="inlineStr">
        <is>
          <t>HE</t>
        </is>
      </c>
      <c r="BH343" s="68" t="inlineStr">
        <is>
          <t>MFZ67209701</t>
        </is>
      </c>
      <c r="BI343" s="68" t="inlineStr">
        <is>
          <t>mma</t>
        </is>
      </c>
      <c r="BJ343" s="68" t="n"/>
      <c r="BK343" s="68" t="n"/>
      <c r="BL343" s="68" t="n"/>
      <c r="BM343" s="68" t="n"/>
      <c r="BN343" s="68" t="n"/>
      <c r="BO343" s="68" t="n"/>
      <c r="BP343" s="68" t="n"/>
      <c r="BQ343" s="68" t="n"/>
      <c r="BR343" s="68" t="n"/>
      <c r="BS343" s="68" t="n"/>
      <c r="BT343" s="68" t="n"/>
      <c r="BU343" s="68" t="n"/>
      <c r="BV343" s="68" t="n"/>
      <c r="BW343" s="68" t="n"/>
      <c r="BX343" s="68" t="n"/>
      <c r="BY343" s="68" t="n"/>
      <c r="BZ343" s="68" t="n"/>
      <c r="CA343" s="68" t="n"/>
      <c r="CB343" s="68" t="n"/>
      <c r="CC343" s="68" t="n"/>
      <c r="CD343" s="68" t="n"/>
      <c r="CE343" s="68" t="n"/>
      <c r="CF343" s="68" t="n"/>
      <c r="CG343" s="68" t="n"/>
      <c r="CH343" s="68" t="n"/>
      <c r="CI343" s="68" t="n"/>
      <c r="CJ343" s="68" t="n"/>
      <c r="CK343" s="68" t="n"/>
      <c r="CL343" s="68" t="n"/>
      <c r="CM343" s="68" t="n"/>
      <c r="CN343" s="68" t="n"/>
      <c r="CO343" s="68" t="n"/>
      <c r="CP343" s="68" t="n"/>
      <c r="CQ343" s="68" t="n"/>
      <c r="CR343" s="68" t="n"/>
      <c r="CS343" s="68" t="n"/>
      <c r="CT343" s="68" t="n"/>
      <c r="CU343" s="68" t="n"/>
      <c r="CV343" s="68" t="n"/>
    </row>
    <row r="344" ht="31.5" customFormat="1" customHeight="1" s="69">
      <c r="A344" s="56" t="n">
        <v>2021</v>
      </c>
      <c r="B344" s="57" t="n">
        <v>2</v>
      </c>
      <c r="C344" s="454" t="n"/>
      <c r="D344" s="57" t="n"/>
      <c r="E344" s="57" t="n"/>
      <c r="F344" s="58" t="n"/>
      <c r="G344" s="59" t="n"/>
      <c r="H344" s="59" t="n"/>
      <c r="I344" s="59" t="n"/>
      <c r="J344" s="59" t="n"/>
      <c r="K344" s="153" t="n"/>
      <c r="L344" s="154" t="n"/>
      <c r="M344" s="155" t="n"/>
      <c r="N344" s="94" t="n"/>
      <c r="O344" s="94" t="n"/>
      <c r="P344" s="94" t="n"/>
      <c r="Q344" s="94" t="n"/>
      <c r="R344" s="94" t="n"/>
      <c r="S344" s="60" t="n"/>
      <c r="T344" s="60" t="n"/>
      <c r="U344" s="94" t="n"/>
      <c r="V344" s="94" t="n"/>
      <c r="W344" s="94" t="n"/>
      <c r="X344" s="94" t="n"/>
      <c r="Y344" s="94" t="n"/>
      <c r="Z344" s="60" t="n"/>
      <c r="AA344" s="60" t="n"/>
      <c r="AB344" s="94" t="n"/>
      <c r="AC344" s="94" t="n"/>
      <c r="AD344" s="94" t="n"/>
      <c r="AE344" s="94" t="n"/>
      <c r="AF344" s="94" t="n"/>
      <c r="AG344" s="60" t="n"/>
      <c r="AH344" s="60" t="n"/>
      <c r="AI344" s="61" t="n"/>
      <c r="AJ344" s="62" t="n"/>
      <c r="AK344" s="63" t="n"/>
      <c r="AL344" s="60" t="n"/>
      <c r="AM344" s="60" t="n"/>
      <c r="AN344" s="64" t="n"/>
      <c r="AO344" s="64" t="n"/>
      <c r="AP344" s="64" t="n"/>
      <c r="AQ344" s="64" t="n"/>
      <c r="AR344" s="64" t="n"/>
      <c r="AS344" s="64" t="n"/>
      <c r="AT344" s="64" t="n"/>
      <c r="AU344" s="64" t="n"/>
      <c r="AV344" s="64" t="n"/>
      <c r="AW344" s="65" t="n"/>
      <c r="AX344" s="66" t="n"/>
      <c r="AY344" s="455" t="n"/>
      <c r="AZ344" s="67" t="n"/>
      <c r="BA344" s="66" t="n">
        <v>1</v>
      </c>
      <c r="BB344" s="66" t="n">
        <v>0</v>
      </c>
      <c r="BC344" s="66" t="n">
        <v>9.5</v>
      </c>
      <c r="BD344" s="66" t="n">
        <v>2</v>
      </c>
      <c r="BE344" s="66" t="n">
        <v>382.3</v>
      </c>
      <c r="BF344" s="24" t="inlineStr">
        <is>
          <t>الكترولوكس</t>
        </is>
      </c>
      <c r="BG344" s="68" t="inlineStr">
        <is>
          <t>القاهرة للصناعات المغذية سخانات</t>
        </is>
      </c>
      <c r="BH344" s="68" t="inlineStr">
        <is>
          <t>PHEWP0112</t>
        </is>
      </c>
      <c r="BI344" s="68" t="n"/>
      <c r="BJ344" s="68" t="n"/>
      <c r="BK344" s="68" t="n"/>
      <c r="BL344" s="68" t="n"/>
      <c r="BM344" s="68" t="n"/>
      <c r="BN344" s="68" t="n"/>
      <c r="BO344" s="68" t="n"/>
      <c r="BP344" s="68" t="n"/>
      <c r="BQ344" s="68" t="n"/>
      <c r="BR344" s="68" t="n"/>
      <c r="BS344" s="68" t="n"/>
      <c r="BT344" s="68" t="n"/>
      <c r="BU344" s="68" t="n"/>
      <c r="BV344" s="68" t="n"/>
      <c r="BW344" s="68" t="n"/>
      <c r="BX344" s="68" t="n"/>
      <c r="BY344" s="68" t="n"/>
      <c r="BZ344" s="68" t="n"/>
      <c r="CA344" s="68" t="n"/>
      <c r="CB344" s="68" t="n"/>
      <c r="CC344" s="68" t="n"/>
      <c r="CD344" s="68" t="n"/>
      <c r="CE344" s="68" t="n"/>
      <c r="CF344" s="68" t="n"/>
      <c r="CG344" s="68" t="n"/>
      <c r="CH344" s="68" t="n"/>
      <c r="CI344" s="68" t="n"/>
      <c r="CJ344" s="68" t="n"/>
      <c r="CK344" s="68" t="n"/>
      <c r="CL344" s="68" t="n"/>
      <c r="CM344" s="68" t="n"/>
      <c r="CN344" s="68" t="n"/>
      <c r="CO344" s="68" t="n"/>
      <c r="CP344" s="68" t="n"/>
      <c r="CQ344" s="68" t="n"/>
      <c r="CR344" s="68" t="n"/>
      <c r="CS344" s="68" t="n"/>
      <c r="CT344" s="68" t="n"/>
      <c r="CU344" s="68" t="n"/>
      <c r="CV344" s="68" t="n"/>
    </row>
    <row r="345" ht="31.5" customFormat="1" customHeight="1" s="69">
      <c r="A345" s="56" t="n">
        <v>2021</v>
      </c>
      <c r="B345" s="57" t="n">
        <v>2</v>
      </c>
      <c r="C345" s="454" t="n"/>
      <c r="D345" s="57" t="n"/>
      <c r="E345" s="57" t="n"/>
      <c r="F345" s="58" t="n"/>
      <c r="G345" s="59" t="n"/>
      <c r="H345" s="59" t="n"/>
      <c r="I345" s="59" t="n"/>
      <c r="J345" s="59" t="n"/>
      <c r="K345" s="153" t="n"/>
      <c r="L345" s="154" t="n"/>
      <c r="M345" s="155" t="n"/>
      <c r="N345" s="94" t="n"/>
      <c r="O345" s="94" t="n"/>
      <c r="P345" s="94" t="n"/>
      <c r="Q345" s="94" t="n"/>
      <c r="R345" s="94" t="n"/>
      <c r="S345" s="60" t="n"/>
      <c r="T345" s="60" t="n"/>
      <c r="U345" s="94" t="n"/>
      <c r="V345" s="94" t="n"/>
      <c r="W345" s="94" t="n"/>
      <c r="X345" s="94" t="n"/>
      <c r="Y345" s="94" t="n"/>
      <c r="Z345" s="60" t="n"/>
      <c r="AA345" s="60" t="n"/>
      <c r="AB345" s="94" t="n"/>
      <c r="AC345" s="94" t="n"/>
      <c r="AD345" s="94" t="n"/>
      <c r="AE345" s="94" t="n"/>
      <c r="AF345" s="94" t="n"/>
      <c r="AG345" s="60" t="n"/>
      <c r="AH345" s="60" t="n"/>
      <c r="AI345" s="61" t="n"/>
      <c r="AJ345" s="62" t="n"/>
      <c r="AK345" s="63" t="n"/>
      <c r="AL345" s="60" t="n"/>
      <c r="AM345" s="60" t="n"/>
      <c r="AN345" s="64" t="n"/>
      <c r="AO345" s="64" t="n"/>
      <c r="AP345" s="64" t="n"/>
      <c r="AQ345" s="64" t="n"/>
      <c r="AR345" s="64" t="n"/>
      <c r="AS345" s="64" t="n"/>
      <c r="AT345" s="64" t="n"/>
      <c r="AU345" s="64" t="n"/>
      <c r="AV345" s="64" t="n"/>
      <c r="AW345" s="65" t="n"/>
      <c r="AX345" s="66" t="n"/>
      <c r="AY345" s="455" t="n"/>
      <c r="AZ345" s="67" t="n"/>
      <c r="BA345" s="66" t="n"/>
      <c r="BB345" s="66" t="n"/>
      <c r="BC345" s="66" t="n">
        <v>58.3</v>
      </c>
      <c r="BD345" s="66" t="n"/>
      <c r="BE345" s="66" t="n"/>
      <c r="BF345" s="24" t="inlineStr">
        <is>
          <t>LG</t>
        </is>
      </c>
      <c r="BG345" s="68" t="inlineStr">
        <is>
          <t>HE</t>
        </is>
      </c>
      <c r="BH345" s="68" t="inlineStr">
        <is>
          <t>MFZ66151901</t>
        </is>
      </c>
      <c r="BI345" s="68" t="inlineStr">
        <is>
          <t>mma</t>
        </is>
      </c>
      <c r="BJ345" s="68" t="n"/>
      <c r="BK345" s="68" t="n"/>
      <c r="BL345" s="68" t="n"/>
      <c r="BM345" s="68" t="n"/>
      <c r="BN345" s="68" t="n"/>
      <c r="BO345" s="68" t="n"/>
      <c r="BP345" s="68" t="n"/>
      <c r="BQ345" s="68" t="n"/>
      <c r="BR345" s="68" t="n"/>
      <c r="BS345" s="68" t="n"/>
      <c r="BT345" s="68" t="n"/>
      <c r="BU345" s="68" t="n"/>
      <c r="BV345" s="68" t="n"/>
      <c r="BW345" s="68" t="n"/>
      <c r="BX345" s="68" t="n"/>
      <c r="BY345" s="68" t="n"/>
      <c r="BZ345" s="68" t="n"/>
      <c r="CA345" s="68" t="n"/>
      <c r="CB345" s="68" t="n"/>
      <c r="CC345" s="68" t="n"/>
      <c r="CD345" s="68" t="n"/>
      <c r="CE345" s="68" t="n"/>
      <c r="CF345" s="68" t="n"/>
      <c r="CG345" s="68" t="n"/>
      <c r="CH345" s="68" t="n"/>
      <c r="CI345" s="68" t="n"/>
      <c r="CJ345" s="68" t="n"/>
      <c r="CK345" s="68" t="n"/>
      <c r="CL345" s="68" t="n"/>
      <c r="CM345" s="68" t="n"/>
      <c r="CN345" s="68" t="n"/>
      <c r="CO345" s="68" t="n"/>
      <c r="CP345" s="68" t="n"/>
      <c r="CQ345" s="68" t="n"/>
      <c r="CR345" s="68" t="n"/>
      <c r="CS345" s="68" t="n"/>
      <c r="CT345" s="68" t="n"/>
      <c r="CU345" s="68" t="n"/>
      <c r="CV345" s="68" t="n"/>
    </row>
    <row r="346" ht="31.5" customFormat="1" customHeight="1" s="69">
      <c r="A346" s="56" t="n">
        <v>2021</v>
      </c>
      <c r="B346" s="57" t="n">
        <v>2</v>
      </c>
      <c r="C346" s="454" t="n"/>
      <c r="D346" s="57" t="n"/>
      <c r="E346" s="57" t="n"/>
      <c r="F346" s="58" t="n"/>
      <c r="G346" s="59" t="n"/>
      <c r="H346" s="59" t="n"/>
      <c r="I346" s="59" t="n"/>
      <c r="J346" s="59" t="n"/>
      <c r="K346" s="153" t="n"/>
      <c r="L346" s="154" t="n"/>
      <c r="M346" s="155" t="n"/>
      <c r="N346" s="94" t="n"/>
      <c r="O346" s="94" t="n"/>
      <c r="P346" s="94" t="n"/>
      <c r="Q346" s="94" t="n"/>
      <c r="R346" s="94" t="n"/>
      <c r="S346" s="60" t="n"/>
      <c r="T346" s="60" t="n"/>
      <c r="U346" s="94" t="n"/>
      <c r="V346" s="94" t="n"/>
      <c r="W346" s="94" t="n"/>
      <c r="X346" s="94" t="n"/>
      <c r="Y346" s="94" t="n"/>
      <c r="Z346" s="60" t="n"/>
      <c r="AA346" s="60" t="n"/>
      <c r="AB346" s="94" t="n"/>
      <c r="AC346" s="94" t="n"/>
      <c r="AD346" s="94" t="n"/>
      <c r="AE346" s="94" t="n"/>
      <c r="AF346" s="94" t="n"/>
      <c r="AG346" s="60" t="n"/>
      <c r="AH346" s="60" t="n"/>
      <c r="AI346" s="61" t="n"/>
      <c r="AJ346" s="62" t="n"/>
      <c r="AK346" s="63" t="n"/>
      <c r="AL346" s="60" t="n"/>
      <c r="AM346" s="60" t="n"/>
      <c r="AN346" s="64" t="n"/>
      <c r="AO346" s="64" t="n"/>
      <c r="AP346" s="64" t="n"/>
      <c r="AQ346" s="64" t="n"/>
      <c r="AR346" s="64" t="n"/>
      <c r="AS346" s="64" t="n"/>
      <c r="AT346" s="64" t="n"/>
      <c r="AU346" s="64" t="n"/>
      <c r="AV346" s="64" t="n"/>
      <c r="AW346" s="65" t="n"/>
      <c r="AX346" s="66" t="n"/>
      <c r="AY346" s="455" t="n"/>
      <c r="AZ346" s="67" t="n"/>
      <c r="BA346" s="66" t="n">
        <v>1</v>
      </c>
      <c r="BB346" s="66" t="n">
        <v>0</v>
      </c>
      <c r="BC346" s="66" t="n">
        <v>3.4</v>
      </c>
      <c r="BD346" s="66" t="n">
        <v>4.4</v>
      </c>
      <c r="BE346" s="66" t="n">
        <v>370.4</v>
      </c>
      <c r="BF346" s="24" t="inlineStr">
        <is>
          <t>عملاء متنوعون</t>
        </is>
      </c>
      <c r="BG346" s="68" t="n"/>
      <c r="BH346" s="68" t="n"/>
      <c r="BI346" s="68" t="n"/>
      <c r="BJ346" s="68" t="n"/>
      <c r="BK346" s="68" t="n"/>
      <c r="BL346" s="68" t="n"/>
      <c r="BM346" s="68" t="n"/>
      <c r="BN346" s="68" t="n"/>
      <c r="BO346" s="68" t="n"/>
      <c r="BP346" s="68" t="n"/>
      <c r="BQ346" s="68" t="n"/>
      <c r="BR346" s="68" t="n"/>
      <c r="BS346" s="68" t="n"/>
      <c r="BT346" s="68" t="n"/>
      <c r="BU346" s="68" t="n"/>
      <c r="BV346" s="68" t="n"/>
      <c r="BW346" s="68" t="n"/>
      <c r="BX346" s="68" t="n"/>
      <c r="BY346" s="68" t="n"/>
      <c r="BZ346" s="68" t="n"/>
      <c r="CA346" s="68" t="n"/>
      <c r="CB346" s="68" t="n"/>
      <c r="CC346" s="68" t="n"/>
      <c r="CD346" s="68" t="n"/>
      <c r="CE346" s="68" t="n"/>
      <c r="CF346" s="68" t="n"/>
      <c r="CG346" s="68" t="n"/>
      <c r="CH346" s="68" t="n"/>
      <c r="CI346" s="68" t="n"/>
      <c r="CJ346" s="68" t="n"/>
      <c r="CK346" s="68" t="n"/>
      <c r="CL346" s="68" t="n"/>
      <c r="CM346" s="68" t="n"/>
      <c r="CN346" s="68" t="n"/>
      <c r="CO346" s="68" t="n"/>
      <c r="CP346" s="68" t="n"/>
      <c r="CQ346" s="68" t="n"/>
      <c r="CR346" s="68" t="n"/>
      <c r="CS346" s="68" t="n"/>
      <c r="CT346" s="68" t="n"/>
      <c r="CU346" s="68" t="n"/>
      <c r="CV346" s="68" t="n"/>
    </row>
    <row r="347" ht="31.5" customFormat="1" customHeight="1" s="69">
      <c r="A347" s="56" t="n">
        <v>2021</v>
      </c>
      <c r="B347" s="57" t="n">
        <v>2</v>
      </c>
      <c r="C347" s="454" t="n"/>
      <c r="D347" s="57" t="n"/>
      <c r="E347" s="57" t="n"/>
      <c r="F347" s="58" t="n"/>
      <c r="G347" s="59" t="n"/>
      <c r="H347" s="59" t="n"/>
      <c r="I347" s="59" t="n"/>
      <c r="J347" s="59" t="n"/>
      <c r="K347" s="153" t="n"/>
      <c r="L347" s="154" t="n"/>
      <c r="M347" s="155" t="n"/>
      <c r="N347" s="94" t="n"/>
      <c r="O347" s="94" t="n"/>
      <c r="P347" s="94" t="n"/>
      <c r="Q347" s="94" t="n"/>
      <c r="R347" s="94" t="n"/>
      <c r="S347" s="60" t="n"/>
      <c r="T347" s="60" t="n"/>
      <c r="U347" s="94" t="n"/>
      <c r="V347" s="94" t="n"/>
      <c r="W347" s="94" t="n"/>
      <c r="X347" s="94" t="n"/>
      <c r="Y347" s="94" t="n"/>
      <c r="Z347" s="60" t="n"/>
      <c r="AA347" s="60" t="n"/>
      <c r="AB347" s="94" t="n"/>
      <c r="AC347" s="94" t="n"/>
      <c r="AD347" s="94" t="n"/>
      <c r="AE347" s="94" t="n"/>
      <c r="AF347" s="94" t="n"/>
      <c r="AG347" s="60" t="n"/>
      <c r="AH347" s="60" t="n"/>
      <c r="AI347" s="61" t="n"/>
      <c r="AJ347" s="62" t="n"/>
      <c r="AK347" s="63" t="n"/>
      <c r="AL347" s="60" t="n"/>
      <c r="AM347" s="60" t="n"/>
      <c r="AN347" s="64" t="n"/>
      <c r="AO347" s="64" t="n"/>
      <c r="AP347" s="64" t="n"/>
      <c r="AQ347" s="64" t="n"/>
      <c r="AR347" s="64" t="n"/>
      <c r="AS347" s="64" t="n"/>
      <c r="AT347" s="64" t="n"/>
      <c r="AU347" s="64" t="n"/>
      <c r="AV347" s="64" t="n"/>
      <c r="AW347" s="65" t="n"/>
      <c r="AX347" s="66" t="n"/>
      <c r="AY347" s="455" t="n"/>
      <c r="AZ347" s="67" t="n"/>
      <c r="BA347" s="66" t="n">
        <v>1</v>
      </c>
      <c r="BB347" s="66" t="n">
        <v>0</v>
      </c>
      <c r="BC347" s="66" t="n">
        <v>1.6</v>
      </c>
      <c r="BD347" s="66" t="n">
        <v>1.5</v>
      </c>
      <c r="BE347" s="66" t="n">
        <v>137.6</v>
      </c>
      <c r="BF347" s="24" t="inlineStr">
        <is>
          <t>عملاء متنوعون</t>
        </is>
      </c>
      <c r="BG347" s="68" t="n"/>
      <c r="BH347" s="68" t="n"/>
      <c r="BI347" s="68" t="n"/>
      <c r="BJ347" s="68" t="n"/>
      <c r="BK347" s="68" t="n"/>
      <c r="BL347" s="68" t="n"/>
      <c r="BM347" s="68" t="n"/>
      <c r="BN347" s="68" t="n"/>
      <c r="BO347" s="68" t="n"/>
      <c r="BP347" s="68" t="n"/>
      <c r="BQ347" s="68" t="n"/>
      <c r="BR347" s="68" t="n"/>
      <c r="BS347" s="68" t="n"/>
      <c r="BT347" s="68" t="n"/>
      <c r="BU347" s="68" t="n"/>
      <c r="BV347" s="68" t="n"/>
      <c r="BW347" s="68" t="n"/>
      <c r="BX347" s="68" t="n"/>
      <c r="BY347" s="68" t="n"/>
      <c r="BZ347" s="68" t="n"/>
      <c r="CA347" s="68" t="n"/>
      <c r="CB347" s="68" t="n"/>
      <c r="CC347" s="68" t="n"/>
      <c r="CD347" s="68" t="n"/>
      <c r="CE347" s="68" t="n"/>
      <c r="CF347" s="68" t="n"/>
      <c r="CG347" s="68" t="n"/>
      <c r="CH347" s="68" t="n"/>
      <c r="CI347" s="68" t="n"/>
      <c r="CJ347" s="68" t="n"/>
      <c r="CK347" s="68" t="n"/>
      <c r="CL347" s="68" t="n"/>
      <c r="CM347" s="68" t="n"/>
      <c r="CN347" s="68" t="n"/>
      <c r="CO347" s="68" t="n"/>
      <c r="CP347" s="68" t="n"/>
      <c r="CQ347" s="68" t="n"/>
      <c r="CR347" s="68" t="n"/>
      <c r="CS347" s="68" t="n"/>
      <c r="CT347" s="68" t="n"/>
      <c r="CU347" s="68" t="n"/>
      <c r="CV347" s="68" t="n"/>
    </row>
    <row r="348" ht="31.5" customFormat="1" customHeight="1" s="69">
      <c r="A348" s="56" t="n">
        <v>2021</v>
      </c>
      <c r="B348" s="57" t="n">
        <v>2</v>
      </c>
      <c r="C348" s="454" t="n"/>
      <c r="D348" s="57" t="n"/>
      <c r="E348" s="57" t="n"/>
      <c r="F348" s="58" t="n"/>
      <c r="G348" s="59" t="n"/>
      <c r="H348" s="59" t="n"/>
      <c r="I348" s="59" t="n"/>
      <c r="J348" s="59" t="n"/>
      <c r="K348" s="153" t="n"/>
      <c r="L348" s="154" t="n"/>
      <c r="M348" s="155" t="n"/>
      <c r="N348" s="94" t="n"/>
      <c r="O348" s="94" t="n"/>
      <c r="P348" s="94" t="n"/>
      <c r="Q348" s="94" t="n"/>
      <c r="R348" s="94" t="n"/>
      <c r="S348" s="60" t="n"/>
      <c r="T348" s="60" t="n"/>
      <c r="U348" s="94" t="n"/>
      <c r="V348" s="94" t="n"/>
      <c r="W348" s="94" t="n"/>
      <c r="X348" s="94" t="n"/>
      <c r="Y348" s="94" t="n"/>
      <c r="Z348" s="60" t="n"/>
      <c r="AA348" s="60" t="n"/>
      <c r="AB348" s="94" t="n"/>
      <c r="AC348" s="94" t="n"/>
      <c r="AD348" s="94" t="n"/>
      <c r="AE348" s="94" t="n"/>
      <c r="AF348" s="94" t="n"/>
      <c r="AG348" s="60" t="n"/>
      <c r="AH348" s="60" t="n"/>
      <c r="AI348" s="61" t="n"/>
      <c r="AJ348" s="62" t="n"/>
      <c r="AK348" s="63" t="n"/>
      <c r="AL348" s="60" t="n"/>
      <c r="AM348" s="60" t="n"/>
      <c r="AN348" s="64" t="n"/>
      <c r="AO348" s="64" t="n"/>
      <c r="AP348" s="64" t="n"/>
      <c r="AQ348" s="64" t="n"/>
      <c r="AR348" s="64" t="n"/>
      <c r="AS348" s="64" t="n"/>
      <c r="AT348" s="64" t="n"/>
      <c r="AU348" s="64" t="n"/>
      <c r="AV348" s="64" t="n"/>
      <c r="AW348" s="65" t="n"/>
      <c r="AX348" s="66" t="n"/>
      <c r="AY348" s="455" t="n"/>
      <c r="AZ348" s="67" t="n"/>
      <c r="BA348" s="66" t="n">
        <v>1</v>
      </c>
      <c r="BB348" s="66" t="n">
        <v>0.1</v>
      </c>
      <c r="BC348" s="66" t="n">
        <v>10.8</v>
      </c>
      <c r="BD348" s="66" t="n">
        <v>2.2</v>
      </c>
      <c r="BE348" s="66" t="n">
        <v>287.1</v>
      </c>
      <c r="BF348" s="24" t="inlineStr">
        <is>
          <t>الكترولوكس</t>
        </is>
      </c>
      <c r="BG348" s="68" t="inlineStr">
        <is>
          <t>القاهرة للصناعات المغذية غسالات</t>
        </is>
      </c>
      <c r="BH348" s="68" t="inlineStr">
        <is>
          <t>PDAWP7198</t>
        </is>
      </c>
      <c r="BI348" s="68" t="inlineStr">
        <is>
          <t>دلتا</t>
        </is>
      </c>
      <c r="BJ348" s="68" t="n"/>
      <c r="BK348" s="68" t="n"/>
      <c r="BL348" s="68" t="n"/>
      <c r="BM348" s="68" t="n"/>
      <c r="BN348" s="68" t="n"/>
      <c r="BO348" s="68" t="n"/>
      <c r="BP348" s="68" t="n"/>
      <c r="BQ348" s="68" t="n"/>
      <c r="BR348" s="68" t="n"/>
      <c r="BS348" s="68" t="n"/>
      <c r="BT348" s="68" t="n"/>
      <c r="BU348" s="68" t="n"/>
      <c r="BV348" s="68" t="n"/>
      <c r="BW348" s="68" t="n"/>
      <c r="BX348" s="68" t="n"/>
      <c r="BY348" s="68" t="n"/>
      <c r="BZ348" s="68" t="n"/>
      <c r="CA348" s="68" t="n"/>
      <c r="CB348" s="68" t="n"/>
      <c r="CC348" s="68" t="n"/>
      <c r="CD348" s="68" t="n"/>
      <c r="CE348" s="68" t="n"/>
      <c r="CF348" s="68" t="n"/>
      <c r="CG348" s="68" t="n"/>
      <c r="CH348" s="68" t="n"/>
      <c r="CI348" s="68" t="n"/>
      <c r="CJ348" s="68" t="n"/>
      <c r="CK348" s="68" t="n"/>
      <c r="CL348" s="68" t="n"/>
      <c r="CM348" s="68" t="n"/>
      <c r="CN348" s="68" t="n"/>
      <c r="CO348" s="68" t="n"/>
      <c r="CP348" s="68" t="n"/>
      <c r="CQ348" s="68" t="n"/>
      <c r="CR348" s="68" t="n"/>
      <c r="CS348" s="68" t="n"/>
      <c r="CT348" s="68" t="n"/>
      <c r="CU348" s="68" t="n"/>
      <c r="CV348" s="68" t="n"/>
    </row>
    <row r="349" ht="31.5" customFormat="1" customHeight="1" s="69">
      <c r="A349" s="56" t="n">
        <v>2021</v>
      </c>
      <c r="B349" s="57" t="n">
        <v>2</v>
      </c>
      <c r="C349" s="454" t="n"/>
      <c r="D349" s="57" t="n"/>
      <c r="E349" s="57" t="n"/>
      <c r="F349" s="58" t="n"/>
      <c r="G349" s="59" t="n"/>
      <c r="H349" s="59" t="n"/>
      <c r="I349" s="59" t="n"/>
      <c r="J349" s="59" t="n"/>
      <c r="K349" s="153" t="n"/>
      <c r="L349" s="154" t="n"/>
      <c r="M349" s="155" t="n"/>
      <c r="N349" s="94" t="n"/>
      <c r="O349" s="94" t="n"/>
      <c r="P349" s="94" t="n"/>
      <c r="Q349" s="94" t="n"/>
      <c r="R349" s="94" t="n"/>
      <c r="S349" s="60" t="n"/>
      <c r="T349" s="60" t="n"/>
      <c r="U349" s="94" t="n"/>
      <c r="V349" s="94" t="n"/>
      <c r="W349" s="94" t="n"/>
      <c r="X349" s="94" t="n"/>
      <c r="Y349" s="94" t="n"/>
      <c r="Z349" s="60" t="n"/>
      <c r="AA349" s="60" t="n"/>
      <c r="AB349" s="94" t="n"/>
      <c r="AC349" s="94" t="n"/>
      <c r="AD349" s="94" t="n"/>
      <c r="AE349" s="94" t="n"/>
      <c r="AF349" s="94" t="n"/>
      <c r="AG349" s="60" t="n"/>
      <c r="AH349" s="60" t="n"/>
      <c r="AI349" s="61" t="n"/>
      <c r="AJ349" s="62" t="n"/>
      <c r="AK349" s="63" t="n"/>
      <c r="AL349" s="60" t="n"/>
      <c r="AM349" s="60" t="n"/>
      <c r="AN349" s="64" t="n"/>
      <c r="AO349" s="64" t="n"/>
      <c r="AP349" s="64" t="n"/>
      <c r="AQ349" s="64" t="n"/>
      <c r="AR349" s="64" t="n"/>
      <c r="AS349" s="64" t="n"/>
      <c r="AT349" s="64" t="n"/>
      <c r="AU349" s="64" t="n"/>
      <c r="AV349" s="64" t="n"/>
      <c r="AW349" s="65" t="n"/>
      <c r="AX349" s="66" t="n"/>
      <c r="AY349" s="455" t="n"/>
      <c r="AZ349" s="67" t="n"/>
      <c r="BA349" s="66" t="n">
        <v>1</v>
      </c>
      <c r="BB349" s="66" t="n">
        <v>0.1</v>
      </c>
      <c r="BC349" s="66" t="n">
        <v>11</v>
      </c>
      <c r="BD349" s="66" t="n">
        <v>2.4</v>
      </c>
      <c r="BE349" s="66" t="n">
        <v>303.6</v>
      </c>
      <c r="BF349" s="24" t="inlineStr">
        <is>
          <t>الكترولوكس</t>
        </is>
      </c>
      <c r="BG349" s="68" t="inlineStr">
        <is>
          <t>القاهرة للصناعات المغذية غسالات</t>
        </is>
      </c>
      <c r="BH349" s="68" t="inlineStr">
        <is>
          <t>PDAWP7197</t>
        </is>
      </c>
      <c r="BI349" s="68" t="inlineStr">
        <is>
          <t>دلتا</t>
        </is>
      </c>
      <c r="BJ349" s="68" t="n"/>
      <c r="BK349" s="68" t="n"/>
      <c r="BL349" s="68" t="n"/>
      <c r="BM349" s="68" t="n"/>
      <c r="BN349" s="68" t="n"/>
      <c r="BO349" s="68" t="n"/>
      <c r="BP349" s="68" t="n"/>
      <c r="BQ349" s="68" t="n"/>
      <c r="BR349" s="68" t="n"/>
      <c r="BS349" s="68" t="n"/>
      <c r="BT349" s="68" t="n"/>
      <c r="BU349" s="68" t="n"/>
      <c r="BV349" s="68" t="n"/>
      <c r="BW349" s="68" t="n"/>
      <c r="BX349" s="68" t="n"/>
      <c r="BY349" s="68" t="n"/>
      <c r="BZ349" s="68" t="n"/>
      <c r="CA349" s="68" t="n"/>
      <c r="CB349" s="68" t="n"/>
      <c r="CC349" s="68" t="n"/>
      <c r="CD349" s="68" t="n"/>
      <c r="CE349" s="68" t="n"/>
      <c r="CF349" s="68" t="n"/>
      <c r="CG349" s="68" t="n"/>
      <c r="CH349" s="68" t="n"/>
      <c r="CI349" s="68" t="n"/>
      <c r="CJ349" s="68" t="n"/>
      <c r="CK349" s="68" t="n"/>
      <c r="CL349" s="68" t="n"/>
      <c r="CM349" s="68" t="n"/>
      <c r="CN349" s="68" t="n"/>
      <c r="CO349" s="68" t="n"/>
      <c r="CP349" s="68" t="n"/>
      <c r="CQ349" s="68" t="n"/>
      <c r="CR349" s="68" t="n"/>
      <c r="CS349" s="68" t="n"/>
      <c r="CT349" s="68" t="n"/>
      <c r="CU349" s="68" t="n"/>
      <c r="CV349" s="68" t="n"/>
    </row>
    <row r="350" ht="31.5" customFormat="1" customHeight="1" s="69">
      <c r="A350" s="56" t="n">
        <v>2021</v>
      </c>
      <c r="B350" s="57" t="n">
        <v>2</v>
      </c>
      <c r="C350" s="454" t="n"/>
      <c r="D350" s="57" t="n"/>
      <c r="E350" s="57" t="n"/>
      <c r="F350" s="58" t="n"/>
      <c r="G350" s="59" t="n"/>
      <c r="H350" s="59" t="n"/>
      <c r="I350" s="59" t="n"/>
      <c r="J350" s="59" t="n"/>
      <c r="K350" s="153" t="n"/>
      <c r="L350" s="154" t="n"/>
      <c r="M350" s="155" t="n"/>
      <c r="N350" s="94" t="n"/>
      <c r="O350" s="94" t="n"/>
      <c r="P350" s="94" t="n"/>
      <c r="Q350" s="94" t="n"/>
      <c r="R350" s="94" t="n"/>
      <c r="S350" s="60" t="n"/>
      <c r="T350" s="60" t="n"/>
      <c r="U350" s="94" t="n"/>
      <c r="V350" s="94" t="n"/>
      <c r="W350" s="94" t="n"/>
      <c r="X350" s="94" t="n"/>
      <c r="Y350" s="94" t="n"/>
      <c r="Z350" s="60" t="n"/>
      <c r="AA350" s="60" t="n"/>
      <c r="AB350" s="94" t="n"/>
      <c r="AC350" s="94" t="n"/>
      <c r="AD350" s="94" t="n"/>
      <c r="AE350" s="94" t="n"/>
      <c r="AF350" s="94" t="n"/>
      <c r="AG350" s="60" t="n"/>
      <c r="AH350" s="60" t="n"/>
      <c r="AI350" s="61" t="n"/>
      <c r="AJ350" s="62" t="n"/>
      <c r="AK350" s="63" t="n"/>
      <c r="AL350" s="60" t="n"/>
      <c r="AM350" s="60" t="n"/>
      <c r="AN350" s="64" t="n"/>
      <c r="AO350" s="64" t="n"/>
      <c r="AP350" s="64" t="n"/>
      <c r="AQ350" s="64" t="n"/>
      <c r="AR350" s="64" t="n"/>
      <c r="AS350" s="64" t="n"/>
      <c r="AT350" s="64" t="n"/>
      <c r="AU350" s="64" t="n"/>
      <c r="AV350" s="64" t="n"/>
      <c r="AW350" s="65" t="n"/>
      <c r="AX350" s="66" t="n"/>
      <c r="AY350" s="455" t="n"/>
      <c r="AZ350" s="67" t="n"/>
      <c r="BA350" s="66" t="n"/>
      <c r="BB350" s="66" t="n">
        <v>0</v>
      </c>
      <c r="BC350" s="66" t="n">
        <v>0.6</v>
      </c>
      <c r="BD350" s="66" t="n">
        <v>4.2</v>
      </c>
      <c r="BE350" s="66" t="n">
        <v>99.59999999999999</v>
      </c>
      <c r="BF350" s="24" t="inlineStr">
        <is>
          <t>الكترولوكس</t>
        </is>
      </c>
      <c r="BG350" s="68" t="inlineStr">
        <is>
          <t>القاهرة للصناعات المغذية بوتاجازات</t>
        </is>
      </c>
      <c r="BH350" s="68" t="inlineStr">
        <is>
          <t>A07465002</t>
        </is>
      </c>
      <c r="BI350" s="68" t="n"/>
      <c r="BJ350" s="68" t="n"/>
      <c r="BK350" s="68" t="n"/>
      <c r="BL350" s="68" t="n"/>
      <c r="BM350" s="68" t="n"/>
      <c r="BN350" s="68" t="n"/>
      <c r="BO350" s="68" t="n"/>
      <c r="BP350" s="68" t="n"/>
      <c r="BQ350" s="68" t="n"/>
      <c r="BR350" s="68" t="n"/>
      <c r="BS350" s="68" t="n"/>
      <c r="BT350" s="68" t="n"/>
      <c r="BU350" s="68" t="n"/>
      <c r="BV350" s="68" t="n"/>
      <c r="BW350" s="68" t="n"/>
      <c r="BX350" s="68" t="n"/>
      <c r="BY350" s="68" t="n"/>
      <c r="BZ350" s="68" t="n"/>
      <c r="CA350" s="68" t="n"/>
      <c r="CB350" s="68" t="n"/>
      <c r="CC350" s="68" t="n"/>
      <c r="CD350" s="68" t="n"/>
      <c r="CE350" s="68" t="n"/>
      <c r="CF350" s="68" t="n"/>
      <c r="CG350" s="68" t="n"/>
      <c r="CH350" s="68" t="n"/>
      <c r="CI350" s="68" t="n"/>
      <c r="CJ350" s="68" t="n"/>
      <c r="CK350" s="68" t="n"/>
      <c r="CL350" s="68" t="n"/>
      <c r="CM350" s="68" t="n"/>
      <c r="CN350" s="68" t="n"/>
      <c r="CO350" s="68" t="n"/>
      <c r="CP350" s="68" t="n"/>
      <c r="CQ350" s="68" t="n"/>
      <c r="CR350" s="68" t="n"/>
      <c r="CS350" s="68" t="n"/>
      <c r="CT350" s="68" t="n"/>
      <c r="CU350" s="68" t="n"/>
      <c r="CV350" s="68" t="n"/>
    </row>
    <row r="351" ht="31.5" customFormat="1" customHeight="1" s="69">
      <c r="A351" s="56" t="n">
        <v>2021</v>
      </c>
      <c r="B351" s="57" t="n">
        <v>2</v>
      </c>
      <c r="C351" s="454" t="n"/>
      <c r="D351" s="57" t="n"/>
      <c r="E351" s="57" t="n"/>
      <c r="F351" s="58" t="n"/>
      <c r="G351" s="59" t="n"/>
      <c r="H351" s="59" t="n"/>
      <c r="I351" s="59" t="n"/>
      <c r="J351" s="59" t="n"/>
      <c r="K351" s="153" t="n"/>
      <c r="L351" s="154" t="n"/>
      <c r="M351" s="155" t="n"/>
      <c r="N351" s="94" t="n"/>
      <c r="O351" s="94" t="n"/>
      <c r="P351" s="94" t="n"/>
      <c r="Q351" s="94" t="n"/>
      <c r="R351" s="94" t="n"/>
      <c r="S351" s="60" t="n"/>
      <c r="T351" s="60" t="n"/>
      <c r="U351" s="94" t="n"/>
      <c r="V351" s="94" t="n"/>
      <c r="W351" s="94" t="n"/>
      <c r="X351" s="94" t="n"/>
      <c r="Y351" s="94" t="n"/>
      <c r="Z351" s="60" t="n"/>
      <c r="AA351" s="60" t="n"/>
      <c r="AB351" s="94" t="n"/>
      <c r="AC351" s="94" t="n"/>
      <c r="AD351" s="94" t="n"/>
      <c r="AE351" s="94" t="n"/>
      <c r="AF351" s="94" t="n"/>
      <c r="AG351" s="60" t="n"/>
      <c r="AH351" s="60" t="n"/>
      <c r="AI351" s="61" t="n"/>
      <c r="AJ351" s="62" t="n"/>
      <c r="AK351" s="63" t="n"/>
      <c r="AL351" s="60" t="n"/>
      <c r="AM351" s="60" t="n"/>
      <c r="AN351" s="64" t="n"/>
      <c r="AO351" s="64" t="n"/>
      <c r="AP351" s="64" t="n"/>
      <c r="AQ351" s="64" t="n"/>
      <c r="AR351" s="64" t="n"/>
      <c r="AS351" s="64" t="n"/>
      <c r="AT351" s="64" t="n"/>
      <c r="AU351" s="64" t="n"/>
      <c r="AV351" s="64" t="n"/>
      <c r="AW351" s="65" t="n"/>
      <c r="AX351" s="66" t="n"/>
      <c r="AY351" s="455" t="n"/>
      <c r="AZ351" s="67" t="n"/>
      <c r="BA351" s="66" t="n"/>
      <c r="BB351" s="66" t="n"/>
      <c r="BC351" s="66" t="n">
        <v>333.3</v>
      </c>
      <c r="BD351" s="66" t="n"/>
      <c r="BE351" s="66" t="n"/>
      <c r="BF351" s="24" t="inlineStr">
        <is>
          <t>اطلانتيك</t>
        </is>
      </c>
      <c r="BG351" s="68" t="inlineStr">
        <is>
          <t>اطلانتيك</t>
        </is>
      </c>
      <c r="BH351" s="68" t="n"/>
      <c r="BI351" s="68" t="n"/>
      <c r="BJ351" s="68" t="n"/>
      <c r="BK351" s="68" t="n"/>
      <c r="BL351" s="68" t="n"/>
      <c r="BM351" s="68" t="n"/>
      <c r="BN351" s="68" t="n"/>
      <c r="BO351" s="68" t="n"/>
      <c r="BP351" s="68" t="n"/>
      <c r="BQ351" s="68" t="n"/>
      <c r="BR351" s="68" t="n"/>
      <c r="BS351" s="68" t="n"/>
      <c r="BT351" s="68" t="n"/>
      <c r="BU351" s="68" t="n"/>
      <c r="BV351" s="68" t="n"/>
      <c r="BW351" s="68" t="n"/>
      <c r="BX351" s="68" t="n"/>
      <c r="BY351" s="68" t="n"/>
      <c r="BZ351" s="68" t="n"/>
      <c r="CA351" s="68" t="n"/>
      <c r="CB351" s="68" t="n"/>
      <c r="CC351" s="68" t="n"/>
      <c r="CD351" s="68" t="n"/>
      <c r="CE351" s="68" t="n"/>
      <c r="CF351" s="68" t="n"/>
      <c r="CG351" s="68" t="n"/>
      <c r="CH351" s="68" t="n"/>
      <c r="CI351" s="68" t="n"/>
      <c r="CJ351" s="68" t="n"/>
      <c r="CK351" s="68" t="n"/>
      <c r="CL351" s="68" t="n"/>
      <c r="CM351" s="68" t="n"/>
      <c r="CN351" s="68" t="n"/>
      <c r="CO351" s="68" t="n"/>
      <c r="CP351" s="68" t="n"/>
      <c r="CQ351" s="68" t="n"/>
      <c r="CR351" s="68" t="n"/>
      <c r="CS351" s="68" t="n"/>
      <c r="CT351" s="68" t="n"/>
      <c r="CU351" s="68" t="n"/>
      <c r="CV351" s="68" t="n"/>
    </row>
    <row r="352" ht="31.5" customFormat="1" customHeight="1" s="69">
      <c r="A352" s="56" t="n">
        <v>2021</v>
      </c>
      <c r="B352" s="57" t="n">
        <v>2</v>
      </c>
      <c r="C352" s="454" t="n"/>
      <c r="D352" s="57" t="n"/>
      <c r="E352" s="57" t="n"/>
      <c r="F352" s="58" t="n"/>
      <c r="G352" s="59" t="n"/>
      <c r="H352" s="59" t="n"/>
      <c r="I352" s="59" t="n"/>
      <c r="J352" s="59" t="n"/>
      <c r="K352" s="153" t="n"/>
      <c r="L352" s="154" t="n"/>
      <c r="M352" s="155" t="n"/>
      <c r="N352" s="94" t="n"/>
      <c r="O352" s="94" t="n"/>
      <c r="P352" s="94" t="n"/>
      <c r="Q352" s="94" t="n"/>
      <c r="R352" s="94" t="n"/>
      <c r="S352" s="60" t="n"/>
      <c r="T352" s="60" t="n"/>
      <c r="U352" s="94" t="n"/>
      <c r="V352" s="94" t="n"/>
      <c r="W352" s="94" t="n"/>
      <c r="X352" s="94" t="n"/>
      <c r="Y352" s="94" t="n"/>
      <c r="Z352" s="60" t="n"/>
      <c r="AA352" s="60" t="n"/>
      <c r="AB352" s="94" t="n"/>
      <c r="AC352" s="94" t="n"/>
      <c r="AD352" s="94" t="n"/>
      <c r="AE352" s="94" t="n"/>
      <c r="AF352" s="94" t="n"/>
      <c r="AG352" s="60" t="n"/>
      <c r="AH352" s="60" t="n"/>
      <c r="AI352" s="61" t="n"/>
      <c r="AJ352" s="62" t="n"/>
      <c r="AK352" s="63" t="n"/>
      <c r="AL352" s="60" t="n"/>
      <c r="AM352" s="60" t="n"/>
      <c r="AN352" s="64" t="n"/>
      <c r="AO352" s="64" t="n"/>
      <c r="AP352" s="64" t="n"/>
      <c r="AQ352" s="64" t="n"/>
      <c r="AR352" s="64" t="n"/>
      <c r="AS352" s="64" t="n"/>
      <c r="AT352" s="64" t="n"/>
      <c r="AU352" s="64" t="n"/>
      <c r="AV352" s="64" t="n"/>
      <c r="AW352" s="65" t="n"/>
      <c r="AX352" s="66" t="n"/>
      <c r="AY352" s="455" t="n"/>
      <c r="AZ352" s="67" t="n"/>
      <c r="BA352" s="66" t="n"/>
      <c r="BB352" s="66" t="n">
        <v>1.2</v>
      </c>
      <c r="BC352" s="66" t="n">
        <v>44.9</v>
      </c>
      <c r="BD352" s="66" t="n">
        <v>1.3</v>
      </c>
      <c r="BE352" s="66" t="n">
        <v>49.4</v>
      </c>
      <c r="BF352" s="24" t="inlineStr">
        <is>
          <t>الكترولوكس</t>
        </is>
      </c>
      <c r="BG352" s="68" t="inlineStr">
        <is>
          <t>القاهرة للصناعات المغذية بوتاجازات</t>
        </is>
      </c>
      <c r="BH352" s="68" t="inlineStr">
        <is>
          <t>808902101</t>
        </is>
      </c>
      <c r="BI352" s="68" t="n"/>
      <c r="BJ352" s="68" t="n"/>
      <c r="BK352" s="68" t="n"/>
      <c r="BL352" s="68" t="n"/>
      <c r="BM352" s="68" t="n"/>
      <c r="BN352" s="68" t="n"/>
      <c r="BO352" s="68" t="n"/>
      <c r="BP352" s="68" t="n"/>
      <c r="BQ352" s="68" t="n"/>
      <c r="BR352" s="68" t="n"/>
      <c r="BS352" s="68" t="n"/>
      <c r="BT352" s="68" t="n"/>
      <c r="BU352" s="68" t="n"/>
      <c r="BV352" s="68" t="n"/>
      <c r="BW352" s="68" t="n"/>
      <c r="BX352" s="68" t="n"/>
      <c r="BY352" s="68" t="n"/>
      <c r="BZ352" s="68" t="n"/>
      <c r="CA352" s="68" t="n"/>
      <c r="CB352" s="68" t="n"/>
      <c r="CC352" s="68" t="n"/>
      <c r="CD352" s="68" t="n"/>
      <c r="CE352" s="68" t="n"/>
      <c r="CF352" s="68" t="n"/>
      <c r="CG352" s="68" t="n"/>
      <c r="CH352" s="68" t="n"/>
      <c r="CI352" s="68" t="n"/>
      <c r="CJ352" s="68" t="n"/>
      <c r="CK352" s="68" t="n"/>
      <c r="CL352" s="68" t="n"/>
      <c r="CM352" s="68" t="n"/>
      <c r="CN352" s="68" t="n"/>
      <c r="CO352" s="68" t="n"/>
      <c r="CP352" s="68" t="n"/>
      <c r="CQ352" s="68" t="n"/>
      <c r="CR352" s="68" t="n"/>
      <c r="CS352" s="68" t="n"/>
      <c r="CT352" s="68" t="n"/>
      <c r="CU352" s="68" t="n"/>
      <c r="CV352" s="68" t="n"/>
    </row>
    <row r="353" ht="31.5" customFormat="1" customHeight="1" s="69">
      <c r="A353" s="56" t="n">
        <v>2021</v>
      </c>
      <c r="B353" s="57" t="n">
        <v>2</v>
      </c>
      <c r="C353" s="454" t="n"/>
      <c r="D353" s="57" t="n"/>
      <c r="E353" s="57" t="n"/>
      <c r="F353" s="58" t="n"/>
      <c r="G353" s="59" t="n"/>
      <c r="H353" s="59" t="n"/>
      <c r="I353" s="59" t="n"/>
      <c r="J353" s="59" t="n"/>
      <c r="K353" s="153" t="n"/>
      <c r="L353" s="154" t="n"/>
      <c r="M353" s="155" t="n"/>
      <c r="N353" s="94" t="n"/>
      <c r="O353" s="94" t="n"/>
      <c r="P353" s="94" t="n"/>
      <c r="Q353" s="94" t="n"/>
      <c r="R353" s="94" t="n"/>
      <c r="S353" s="60" t="n"/>
      <c r="T353" s="60" t="n"/>
      <c r="U353" s="94" t="n"/>
      <c r="V353" s="94" t="n"/>
      <c r="W353" s="94" t="n"/>
      <c r="X353" s="94" t="n"/>
      <c r="Y353" s="94" t="n"/>
      <c r="Z353" s="60" t="n"/>
      <c r="AA353" s="60" t="n"/>
      <c r="AB353" s="94" t="n"/>
      <c r="AC353" s="94" t="n"/>
      <c r="AD353" s="94" t="n"/>
      <c r="AE353" s="94" t="n"/>
      <c r="AF353" s="94" t="n"/>
      <c r="AG353" s="60" t="n"/>
      <c r="AH353" s="60" t="n"/>
      <c r="AI353" s="61" t="n"/>
      <c r="AJ353" s="62" t="n"/>
      <c r="AK353" s="63" t="n"/>
      <c r="AL353" s="60" t="n"/>
      <c r="AM353" s="60" t="n"/>
      <c r="AN353" s="64" t="n"/>
      <c r="AO353" s="64" t="n"/>
      <c r="AP353" s="64" t="n"/>
      <c r="AQ353" s="64" t="n"/>
      <c r="AR353" s="64" t="n"/>
      <c r="AS353" s="64" t="n"/>
      <c r="AT353" s="64" t="n"/>
      <c r="AU353" s="64" t="n"/>
      <c r="AV353" s="64" t="n"/>
      <c r="AW353" s="65" t="n"/>
      <c r="AX353" s="66" t="n"/>
      <c r="AY353" s="455" t="n"/>
      <c r="AZ353" s="67" t="n"/>
      <c r="BA353" s="66" t="n">
        <v>1</v>
      </c>
      <c r="BB353" s="66" t="n">
        <v>0</v>
      </c>
      <c r="BC353" s="66" t="n">
        <v>4.8</v>
      </c>
      <c r="BD353" s="66" t="n">
        <v>5.4</v>
      </c>
      <c r="BE353" s="66" t="n">
        <v>577.5</v>
      </c>
      <c r="BF353" s="24" t="inlineStr">
        <is>
          <t>الكترولوكس</t>
        </is>
      </c>
      <c r="BG353" s="68" t="inlineStr">
        <is>
          <t>القاهرة للصناعات المغذية بوتاجازات</t>
        </is>
      </c>
      <c r="BH353" s="68" t="inlineStr">
        <is>
          <t>808901701</t>
        </is>
      </c>
      <c r="BI353" s="68" t="n"/>
      <c r="BJ353" s="68" t="n"/>
      <c r="BK353" s="68" t="n"/>
      <c r="BL353" s="68" t="n"/>
      <c r="BM353" s="68" t="n"/>
      <c r="BN353" s="68" t="n"/>
      <c r="BO353" s="68" t="n"/>
      <c r="BP353" s="68" t="n"/>
      <c r="BQ353" s="68" t="n"/>
      <c r="BR353" s="68" t="n"/>
      <c r="BS353" s="68" t="n"/>
      <c r="BT353" s="68" t="n"/>
      <c r="BU353" s="68" t="n"/>
      <c r="BV353" s="68" t="n"/>
      <c r="BW353" s="68" t="n"/>
      <c r="BX353" s="68" t="n"/>
      <c r="BY353" s="68" t="n"/>
      <c r="BZ353" s="68" t="n"/>
      <c r="CA353" s="68" t="n"/>
      <c r="CB353" s="68" t="n"/>
      <c r="CC353" s="68" t="n"/>
      <c r="CD353" s="68" t="n"/>
      <c r="CE353" s="68" t="n"/>
      <c r="CF353" s="68" t="n"/>
      <c r="CG353" s="68" t="n"/>
      <c r="CH353" s="68" t="n"/>
      <c r="CI353" s="68" t="n"/>
      <c r="CJ353" s="68" t="n"/>
      <c r="CK353" s="68" t="n"/>
      <c r="CL353" s="68" t="n"/>
      <c r="CM353" s="68" t="n"/>
      <c r="CN353" s="68" t="n"/>
      <c r="CO353" s="68" t="n"/>
      <c r="CP353" s="68" t="n"/>
      <c r="CQ353" s="68" t="n"/>
      <c r="CR353" s="68" t="n"/>
      <c r="CS353" s="68" t="n"/>
      <c r="CT353" s="68" t="n"/>
      <c r="CU353" s="68" t="n"/>
      <c r="CV353" s="68" t="n"/>
    </row>
    <row r="354" ht="31.5" customFormat="1" customHeight="1" s="69">
      <c r="A354" s="56" t="n">
        <v>2021</v>
      </c>
      <c r="B354" s="57" t="n">
        <v>2</v>
      </c>
      <c r="C354" s="454" t="n"/>
      <c r="D354" s="57" t="n"/>
      <c r="E354" s="57" t="n"/>
      <c r="F354" s="58" t="n"/>
      <c r="G354" s="59" t="n"/>
      <c r="H354" s="59" t="n"/>
      <c r="I354" s="59" t="n"/>
      <c r="J354" s="59" t="n"/>
      <c r="K354" s="153" t="n"/>
      <c r="L354" s="154" t="n"/>
      <c r="M354" s="155" t="n"/>
      <c r="N354" s="94" t="n"/>
      <c r="O354" s="94" t="n"/>
      <c r="P354" s="94" t="n"/>
      <c r="Q354" s="94" t="n"/>
      <c r="R354" s="94" t="n"/>
      <c r="S354" s="60" t="n"/>
      <c r="T354" s="60" t="n"/>
      <c r="U354" s="94" t="n"/>
      <c r="V354" s="94" t="n"/>
      <c r="W354" s="94" t="n"/>
      <c r="X354" s="94" t="n"/>
      <c r="Y354" s="94" t="n"/>
      <c r="Z354" s="60" t="n"/>
      <c r="AA354" s="60" t="n"/>
      <c r="AB354" s="94" t="n"/>
      <c r="AC354" s="94" t="n"/>
      <c r="AD354" s="94" t="n"/>
      <c r="AE354" s="94" t="n"/>
      <c r="AF354" s="94" t="n"/>
      <c r="AG354" s="60" t="n"/>
      <c r="AH354" s="60" t="n"/>
      <c r="AI354" s="61" t="n"/>
      <c r="AJ354" s="62" t="n"/>
      <c r="AK354" s="63" t="n"/>
      <c r="AL354" s="60" t="n"/>
      <c r="AM354" s="60" t="n"/>
      <c r="AN354" s="64" t="n"/>
      <c r="AO354" s="64" t="n"/>
      <c r="AP354" s="64" t="n"/>
      <c r="AQ354" s="64" t="n"/>
      <c r="AR354" s="64" t="n"/>
      <c r="AS354" s="64" t="n"/>
      <c r="AT354" s="64" t="n"/>
      <c r="AU354" s="64" t="n"/>
      <c r="AV354" s="64" t="n"/>
      <c r="AW354" s="65" t="n"/>
      <c r="AX354" s="66" t="n"/>
      <c r="AY354" s="455" t="n"/>
      <c r="AZ354" s="67" t="n"/>
      <c r="BA354" s="66" t="n">
        <v>1</v>
      </c>
      <c r="BB354" s="66" t="n">
        <v>0.1</v>
      </c>
      <c r="BC354" s="66" t="n">
        <v>9.300000000000001</v>
      </c>
      <c r="BD354" s="66" t="n">
        <v>3.9</v>
      </c>
      <c r="BE354" s="66" t="n">
        <v>388.6</v>
      </c>
      <c r="BF354" s="24" t="inlineStr">
        <is>
          <t>الكترولوكس</t>
        </is>
      </c>
      <c r="BG354" s="68" t="inlineStr">
        <is>
          <t>القاهرة للصناعات المغذية سخانات</t>
        </is>
      </c>
      <c r="BH354" s="68" t="inlineStr">
        <is>
          <t>PHEWP0112</t>
        </is>
      </c>
      <c r="BI354" s="68" t="n"/>
      <c r="BJ354" s="68" t="n"/>
      <c r="BK354" s="68" t="n"/>
      <c r="BL354" s="68" t="n"/>
      <c r="BM354" s="68" t="n"/>
      <c r="BN354" s="68" t="n"/>
      <c r="BO354" s="68" t="n"/>
      <c r="BP354" s="68" t="n"/>
      <c r="BQ354" s="68" t="n"/>
      <c r="BR354" s="68" t="n"/>
      <c r="BS354" s="68" t="n"/>
      <c r="BT354" s="68" t="n"/>
      <c r="BU354" s="68" t="n"/>
      <c r="BV354" s="68" t="n"/>
      <c r="BW354" s="68" t="n"/>
      <c r="BX354" s="68" t="n"/>
      <c r="BY354" s="68" t="n"/>
      <c r="BZ354" s="68" t="n"/>
      <c r="CA354" s="68" t="n"/>
      <c r="CB354" s="68" t="n"/>
      <c r="CC354" s="68" t="n"/>
      <c r="CD354" s="68" t="n"/>
      <c r="CE354" s="68" t="n"/>
      <c r="CF354" s="68" t="n"/>
      <c r="CG354" s="68" t="n"/>
      <c r="CH354" s="68" t="n"/>
      <c r="CI354" s="68" t="n"/>
      <c r="CJ354" s="68" t="n"/>
      <c r="CK354" s="68" t="n"/>
      <c r="CL354" s="68" t="n"/>
      <c r="CM354" s="68" t="n"/>
      <c r="CN354" s="68" t="n"/>
      <c r="CO354" s="68" t="n"/>
      <c r="CP354" s="68" t="n"/>
      <c r="CQ354" s="68" t="n"/>
      <c r="CR354" s="68" t="n"/>
      <c r="CS354" s="68" t="n"/>
      <c r="CT354" s="68" t="n"/>
      <c r="CU354" s="68" t="n"/>
      <c r="CV354" s="68" t="n"/>
    </row>
    <row r="355" ht="31.5" customFormat="1" customHeight="1" s="69">
      <c r="A355" s="56" t="n"/>
      <c r="B355" s="57" t="n"/>
      <c r="C355" s="454" t="n"/>
      <c r="D355" s="57" t="n"/>
      <c r="E355" s="57" t="n"/>
      <c r="F355" s="58" t="n"/>
      <c r="G355" s="59" t="n"/>
      <c r="H355" s="59" t="n"/>
      <c r="I355" s="59" t="n"/>
      <c r="J355" s="59" t="n"/>
      <c r="K355" s="153" t="n"/>
      <c r="L355" s="154" t="n"/>
      <c r="M355" s="155" t="n"/>
      <c r="N355" s="94" t="n"/>
      <c r="O355" s="94" t="n"/>
      <c r="P355" s="94" t="n"/>
      <c r="Q355" s="94" t="n"/>
      <c r="R355" s="94" t="n"/>
      <c r="S355" s="60" t="n"/>
      <c r="T355" s="60" t="n"/>
      <c r="U355" s="94" t="n"/>
      <c r="V355" s="94" t="n"/>
      <c r="W355" s="94" t="n"/>
      <c r="X355" s="94" t="n"/>
      <c r="Y355" s="94" t="n"/>
      <c r="Z355" s="60" t="n"/>
      <c r="AA355" s="60" t="n"/>
      <c r="AB355" s="94" t="n"/>
      <c r="AC355" s="94" t="n"/>
      <c r="AD355" s="94" t="n"/>
      <c r="AE355" s="94" t="n"/>
      <c r="AF355" s="94" t="n"/>
      <c r="AG355" s="60" t="n"/>
      <c r="AH355" s="60" t="n"/>
      <c r="AI355" s="61" t="n"/>
      <c r="AJ355" s="62" t="n"/>
      <c r="AK355" s="63" t="n"/>
      <c r="AL355" s="60" t="n"/>
      <c r="AM355" s="60" t="n"/>
      <c r="AN355" s="64" t="n"/>
      <c r="AO355" s="64" t="n"/>
      <c r="AP355" s="64" t="n"/>
      <c r="AQ355" s="64" t="n"/>
      <c r="AR355" s="64" t="n"/>
      <c r="AS355" s="64" t="n"/>
      <c r="AT355" s="64" t="n"/>
      <c r="AU355" s="64" t="n"/>
      <c r="AV355" s="64" t="n"/>
      <c r="AW355" s="65" t="n"/>
      <c r="AX355" s="66" t="n"/>
      <c r="AY355" s="455" t="n"/>
      <c r="AZ355" s="67" t="n"/>
      <c r="BA355" s="66" t="n"/>
      <c r="BB355" s="66" t="n"/>
      <c r="BC355" s="66" t="n"/>
      <c r="BD355" s="66" t="n"/>
      <c r="BE355" s="66" t="n"/>
      <c r="BF355" s="24" t="n"/>
      <c r="BG355" s="68" t="n"/>
      <c r="BH355" s="68" t="n"/>
      <c r="BI355" s="68" t="n"/>
      <c r="BJ355" s="68" t="n"/>
      <c r="BK355" s="68" t="n"/>
      <c r="BL355" s="68" t="n"/>
      <c r="BM355" s="68" t="n"/>
      <c r="BN355" s="68" t="n"/>
      <c r="BO355" s="68" t="n"/>
      <c r="BP355" s="68" t="n"/>
      <c r="BQ355" s="68" t="n"/>
      <c r="BR355" s="68" t="n"/>
      <c r="BS355" s="68" t="n"/>
      <c r="BT355" s="68" t="n"/>
      <c r="BU355" s="68" t="n"/>
      <c r="BV355" s="68" t="n"/>
      <c r="BW355" s="68" t="n"/>
      <c r="BX355" s="68" t="n"/>
      <c r="BY355" s="68" t="n"/>
      <c r="BZ355" s="68" t="n"/>
      <c r="CA355" s="68" t="n"/>
      <c r="CB355" s="68" t="n"/>
      <c r="CC355" s="68" t="n"/>
      <c r="CD355" s="68" t="n"/>
      <c r="CE355" s="68" t="n"/>
      <c r="CF355" s="68" t="n"/>
      <c r="CG355" s="68" t="n"/>
      <c r="CH355" s="68" t="n"/>
      <c r="CI355" s="68" t="n"/>
      <c r="CJ355" s="68" t="n"/>
      <c r="CK355" s="68" t="n"/>
      <c r="CL355" s="68" t="n"/>
      <c r="CM355" s="68" t="n"/>
      <c r="CN355" s="68" t="n"/>
      <c r="CO355" s="68" t="n"/>
      <c r="CP355" s="68" t="n"/>
      <c r="CQ355" s="68" t="n"/>
      <c r="CR355" s="68" t="n"/>
      <c r="CS355" s="68" t="n"/>
      <c r="CT355" s="68" t="n"/>
      <c r="CU355" s="68" t="n"/>
      <c r="CV355" s="68" t="n"/>
    </row>
    <row r="356" ht="31.5" customFormat="1" customHeight="1" s="69">
      <c r="A356" s="56" t="n"/>
      <c r="B356" s="57" t="n"/>
      <c r="C356" s="454" t="n"/>
      <c r="D356" s="57" t="n"/>
      <c r="E356" s="57" t="n"/>
      <c r="F356" s="58" t="n"/>
      <c r="G356" s="59" t="n"/>
      <c r="H356" s="59" t="n"/>
      <c r="I356" s="59" t="n"/>
      <c r="J356" s="59" t="n"/>
      <c r="K356" s="153" t="n"/>
      <c r="L356" s="154" t="n"/>
      <c r="M356" s="155" t="n"/>
      <c r="N356" s="94" t="n"/>
      <c r="O356" s="94" t="n"/>
      <c r="P356" s="94" t="n"/>
      <c r="Q356" s="94" t="n"/>
      <c r="R356" s="94" t="n"/>
      <c r="S356" s="60" t="n"/>
      <c r="T356" s="60" t="n"/>
      <c r="U356" s="94" t="n"/>
      <c r="V356" s="94" t="n"/>
      <c r="W356" s="94" t="n"/>
      <c r="X356" s="94" t="n"/>
      <c r="Y356" s="94" t="n"/>
      <c r="Z356" s="60" t="n"/>
      <c r="AA356" s="60" t="n"/>
      <c r="AB356" s="94" t="n"/>
      <c r="AC356" s="94" t="n"/>
      <c r="AD356" s="94" t="n"/>
      <c r="AE356" s="94" t="n"/>
      <c r="AF356" s="94" t="n"/>
      <c r="AG356" s="60" t="n"/>
      <c r="AH356" s="60" t="n"/>
      <c r="AI356" s="61" t="n"/>
      <c r="AJ356" s="62" t="n"/>
      <c r="AK356" s="63" t="n"/>
      <c r="AL356" s="60" t="n"/>
      <c r="AM356" s="60" t="n"/>
      <c r="AN356" s="64" t="n"/>
      <c r="AO356" s="64" t="n"/>
      <c r="AP356" s="64" t="n"/>
      <c r="AQ356" s="64" t="n"/>
      <c r="AR356" s="64" t="n"/>
      <c r="AS356" s="64" t="n"/>
      <c r="AT356" s="64" t="n"/>
      <c r="AU356" s="64" t="n"/>
      <c r="AV356" s="64" t="n"/>
      <c r="AW356" s="65" t="n"/>
      <c r="AX356" s="66" t="n"/>
      <c r="AY356" s="455" t="n"/>
      <c r="AZ356" s="67" t="n"/>
      <c r="BA356" s="66" t="n"/>
      <c r="BB356" s="66" t="n"/>
      <c r="BC356" s="66" t="n"/>
      <c r="BD356" s="66" t="n"/>
      <c r="BE356" s="66" t="n"/>
      <c r="BF356" s="24" t="n"/>
      <c r="BG356" s="68" t="n"/>
      <c r="BH356" s="68" t="n"/>
      <c r="BI356" s="68" t="n"/>
      <c r="BJ356" s="68" t="n"/>
      <c r="BK356" s="68" t="n"/>
      <c r="BL356" s="68" t="n"/>
      <c r="BM356" s="68" t="n"/>
      <c r="BN356" s="68" t="n"/>
      <c r="BO356" s="68" t="n"/>
      <c r="BP356" s="68" t="n"/>
      <c r="BQ356" s="68" t="n"/>
      <c r="BR356" s="68" t="n"/>
      <c r="BS356" s="68" t="n"/>
      <c r="BT356" s="68" t="n"/>
      <c r="BU356" s="68" t="n"/>
      <c r="BV356" s="68" t="n"/>
      <c r="BW356" s="68" t="n"/>
      <c r="BX356" s="68" t="n"/>
      <c r="BY356" s="68" t="n"/>
      <c r="BZ356" s="68" t="n"/>
      <c r="CA356" s="68" t="n"/>
      <c r="CB356" s="68" t="n"/>
      <c r="CC356" s="68" t="n"/>
      <c r="CD356" s="68" t="n"/>
      <c r="CE356" s="68" t="n"/>
      <c r="CF356" s="68" t="n"/>
      <c r="CG356" s="68" t="n"/>
      <c r="CH356" s="68" t="n"/>
      <c r="CI356" s="68" t="n"/>
      <c r="CJ356" s="68" t="n"/>
      <c r="CK356" s="68" t="n"/>
      <c r="CL356" s="68" t="n"/>
      <c r="CM356" s="68" t="n"/>
      <c r="CN356" s="68" t="n"/>
      <c r="CO356" s="68" t="n"/>
      <c r="CP356" s="68" t="n"/>
      <c r="CQ356" s="68" t="n"/>
      <c r="CR356" s="68" t="n"/>
      <c r="CS356" s="68" t="n"/>
      <c r="CT356" s="68" t="n"/>
      <c r="CU356" s="68" t="n"/>
      <c r="CV356" s="68" t="n"/>
    </row>
    <row r="357" ht="31.5" customFormat="1" customHeight="1" s="69">
      <c r="A357" s="56" t="n"/>
      <c r="B357" s="57" t="n"/>
      <c r="C357" s="454" t="n"/>
      <c r="D357" s="57" t="n"/>
      <c r="E357" s="57" t="n"/>
      <c r="F357" s="58" t="n"/>
      <c r="G357" s="59" t="n"/>
      <c r="H357" s="59" t="n"/>
      <c r="I357" s="59" t="n"/>
      <c r="J357" s="59" t="n"/>
      <c r="K357" s="153" t="n"/>
      <c r="L357" s="154" t="n"/>
      <c r="M357" s="155" t="n"/>
      <c r="N357" s="94" t="n"/>
      <c r="O357" s="94" t="n"/>
      <c r="P357" s="94" t="n"/>
      <c r="Q357" s="94" t="n"/>
      <c r="R357" s="94" t="n"/>
      <c r="S357" s="60" t="n"/>
      <c r="T357" s="60" t="n"/>
      <c r="U357" s="94" t="n"/>
      <c r="V357" s="94" t="n"/>
      <c r="W357" s="94" t="n"/>
      <c r="X357" s="94" t="n"/>
      <c r="Y357" s="94" t="n"/>
      <c r="Z357" s="60" t="n"/>
      <c r="AA357" s="60" t="n"/>
      <c r="AB357" s="94" t="n"/>
      <c r="AC357" s="94" t="n"/>
      <c r="AD357" s="94" t="n"/>
      <c r="AE357" s="94" t="n"/>
      <c r="AF357" s="94" t="n"/>
      <c r="AG357" s="60" t="n"/>
      <c r="AH357" s="60" t="n"/>
      <c r="AI357" s="61" t="n"/>
      <c r="AJ357" s="62" t="n"/>
      <c r="AK357" s="63" t="n"/>
      <c r="AL357" s="60" t="n"/>
      <c r="AM357" s="60" t="n"/>
      <c r="AN357" s="64" t="n"/>
      <c r="AO357" s="64" t="n"/>
      <c r="AP357" s="64" t="n"/>
      <c r="AQ357" s="64" t="n"/>
      <c r="AR357" s="64" t="n"/>
      <c r="AS357" s="64" t="n"/>
      <c r="AT357" s="64" t="n"/>
      <c r="AU357" s="64" t="n"/>
      <c r="AV357" s="64" t="n"/>
      <c r="AW357" s="65" t="n"/>
      <c r="AX357" s="66" t="n"/>
      <c r="AY357" s="455" t="n"/>
      <c r="AZ357" s="67" t="n"/>
      <c r="BA357" s="66" t="n"/>
      <c r="BB357" s="66" t="n"/>
      <c r="BC357" s="66" t="n"/>
      <c r="BD357" s="66" t="n"/>
      <c r="BE357" s="66" t="n"/>
      <c r="BF357" s="24" t="n"/>
      <c r="BG357" s="68" t="n"/>
      <c r="BH357" s="68" t="n"/>
      <c r="BI357" s="68" t="n"/>
      <c r="BJ357" s="68" t="n"/>
      <c r="BK357" s="68" t="n"/>
      <c r="BL357" s="68" t="n"/>
      <c r="BM357" s="68" t="n"/>
      <c r="BN357" s="68" t="n"/>
      <c r="BO357" s="68" t="n"/>
      <c r="BP357" s="68" t="n"/>
      <c r="BQ357" s="68" t="n"/>
      <c r="BR357" s="68" t="n"/>
      <c r="BS357" s="68" t="n"/>
      <c r="BT357" s="68" t="n"/>
      <c r="BU357" s="68" t="n"/>
      <c r="BV357" s="68" t="n"/>
      <c r="BW357" s="68" t="n"/>
      <c r="BX357" s="68" t="n"/>
      <c r="BY357" s="68" t="n"/>
      <c r="BZ357" s="68" t="n"/>
      <c r="CA357" s="68" t="n"/>
      <c r="CB357" s="68" t="n"/>
      <c r="CC357" s="68" t="n"/>
      <c r="CD357" s="68" t="n"/>
      <c r="CE357" s="68" t="n"/>
      <c r="CF357" s="68" t="n"/>
      <c r="CG357" s="68" t="n"/>
      <c r="CH357" s="68" t="n"/>
      <c r="CI357" s="68" t="n"/>
      <c r="CJ357" s="68" t="n"/>
      <c r="CK357" s="68" t="n"/>
      <c r="CL357" s="68" t="n"/>
      <c r="CM357" s="68" t="n"/>
      <c r="CN357" s="68" t="n"/>
      <c r="CO357" s="68" t="n"/>
      <c r="CP357" s="68" t="n"/>
      <c r="CQ357" s="68" t="n"/>
      <c r="CR357" s="68" t="n"/>
      <c r="CS357" s="68" t="n"/>
      <c r="CT357" s="68" t="n"/>
      <c r="CU357" s="68" t="n"/>
      <c r="CV357" s="68" t="n"/>
    </row>
    <row r="358" ht="31.5" customFormat="1" customHeight="1" s="69">
      <c r="A358" s="56" t="n"/>
      <c r="B358" s="57" t="n"/>
      <c r="C358" s="454" t="n"/>
      <c r="D358" s="57" t="n"/>
      <c r="E358" s="57" t="n"/>
      <c r="F358" s="58" t="n"/>
      <c r="G358" s="59" t="n"/>
      <c r="H358" s="59" t="n"/>
      <c r="I358" s="59" t="n"/>
      <c r="J358" s="59" t="n"/>
      <c r="K358" s="153" t="n"/>
      <c r="L358" s="154" t="n"/>
      <c r="M358" s="155" t="n"/>
      <c r="N358" s="94" t="n"/>
      <c r="O358" s="94" t="n"/>
      <c r="P358" s="94" t="n"/>
      <c r="Q358" s="94" t="n"/>
      <c r="R358" s="94" t="n"/>
      <c r="S358" s="60" t="n"/>
      <c r="T358" s="60" t="n"/>
      <c r="U358" s="94" t="n"/>
      <c r="V358" s="94" t="n"/>
      <c r="W358" s="94" t="n"/>
      <c r="X358" s="94" t="n"/>
      <c r="Y358" s="94" t="n"/>
      <c r="Z358" s="60" t="n"/>
      <c r="AA358" s="60" t="n"/>
      <c r="AB358" s="94" t="n"/>
      <c r="AC358" s="94" t="n"/>
      <c r="AD358" s="94" t="n"/>
      <c r="AE358" s="94" t="n"/>
      <c r="AF358" s="94" t="n"/>
      <c r="AG358" s="60" t="n"/>
      <c r="AH358" s="60" t="n"/>
      <c r="AI358" s="61" t="n"/>
      <c r="AJ358" s="62" t="n"/>
      <c r="AK358" s="63" t="n"/>
      <c r="AL358" s="60" t="n"/>
      <c r="AM358" s="60" t="n"/>
      <c r="AN358" s="64" t="n"/>
      <c r="AO358" s="64" t="n"/>
      <c r="AP358" s="64" t="n"/>
      <c r="AQ358" s="64" t="n"/>
      <c r="AR358" s="64" t="n"/>
      <c r="AS358" s="64" t="n"/>
      <c r="AT358" s="64" t="n"/>
      <c r="AU358" s="64" t="n"/>
      <c r="AV358" s="64" t="n"/>
      <c r="AW358" s="65" t="n"/>
      <c r="AX358" s="66" t="n"/>
      <c r="AY358" s="455" t="n"/>
      <c r="AZ358" s="67" t="n"/>
      <c r="BA358" s="66" t="n"/>
      <c r="BB358" s="66" t="n"/>
      <c r="BC358" s="66" t="n"/>
      <c r="BD358" s="66" t="n"/>
      <c r="BE358" s="66" t="n"/>
      <c r="BF358" s="24" t="n"/>
      <c r="BG358" s="68" t="n"/>
      <c r="BH358" s="68" t="n"/>
      <c r="BI358" s="68" t="n"/>
      <c r="BJ358" s="68" t="n"/>
      <c r="BK358" s="68" t="n"/>
      <c r="BL358" s="68" t="n"/>
      <c r="BM358" s="68" t="n"/>
      <c r="BN358" s="68" t="n"/>
      <c r="BO358" s="68" t="n"/>
      <c r="BP358" s="68" t="n"/>
      <c r="BQ358" s="68" t="n"/>
      <c r="BR358" s="68" t="n"/>
      <c r="BS358" s="68" t="n"/>
      <c r="BT358" s="68" t="n"/>
      <c r="BU358" s="68" t="n"/>
      <c r="BV358" s="68" t="n"/>
      <c r="BW358" s="68" t="n"/>
      <c r="BX358" s="68" t="n"/>
      <c r="BY358" s="68" t="n"/>
      <c r="BZ358" s="68" t="n"/>
      <c r="CA358" s="68" t="n"/>
      <c r="CB358" s="68" t="n"/>
      <c r="CC358" s="68" t="n"/>
      <c r="CD358" s="68" t="n"/>
      <c r="CE358" s="68" t="n"/>
      <c r="CF358" s="68" t="n"/>
      <c r="CG358" s="68" t="n"/>
      <c r="CH358" s="68" t="n"/>
      <c r="CI358" s="68" t="n"/>
      <c r="CJ358" s="68" t="n"/>
      <c r="CK358" s="68" t="n"/>
      <c r="CL358" s="68" t="n"/>
      <c r="CM358" s="68" t="n"/>
      <c r="CN358" s="68" t="n"/>
      <c r="CO358" s="68" t="n"/>
      <c r="CP358" s="68" t="n"/>
      <c r="CQ358" s="68" t="n"/>
      <c r="CR358" s="68" t="n"/>
      <c r="CS358" s="68" t="n"/>
      <c r="CT358" s="68" t="n"/>
      <c r="CU358" s="68" t="n"/>
      <c r="CV358" s="68" t="n"/>
    </row>
    <row r="359" ht="31.5" customFormat="1" customHeight="1" s="69">
      <c r="A359" s="56" t="n"/>
      <c r="B359" s="57" t="n"/>
      <c r="C359" s="454" t="n"/>
      <c r="D359" s="57" t="n"/>
      <c r="E359" s="57" t="n"/>
      <c r="F359" s="58" t="n"/>
      <c r="G359" s="59" t="n"/>
      <c r="H359" s="59" t="n"/>
      <c r="I359" s="59" t="n"/>
      <c r="J359" s="59" t="n"/>
      <c r="K359" s="153" t="n"/>
      <c r="L359" s="154" t="n"/>
      <c r="M359" s="155" t="n"/>
      <c r="N359" s="94" t="n"/>
      <c r="O359" s="94" t="n"/>
      <c r="P359" s="94" t="n"/>
      <c r="Q359" s="94" t="n"/>
      <c r="R359" s="94" t="n"/>
      <c r="S359" s="60" t="n"/>
      <c r="T359" s="60" t="n"/>
      <c r="U359" s="94" t="n"/>
      <c r="V359" s="94" t="n"/>
      <c r="W359" s="94" t="n"/>
      <c r="X359" s="94" t="n"/>
      <c r="Y359" s="94" t="n"/>
      <c r="Z359" s="60" t="n"/>
      <c r="AA359" s="60" t="n"/>
      <c r="AB359" s="94" t="n"/>
      <c r="AC359" s="94" t="n"/>
      <c r="AD359" s="94" t="n"/>
      <c r="AE359" s="94" t="n"/>
      <c r="AF359" s="94" t="n"/>
      <c r="AG359" s="60" t="n"/>
      <c r="AH359" s="60" t="n"/>
      <c r="AI359" s="61" t="n"/>
      <c r="AJ359" s="62" t="n"/>
      <c r="AK359" s="63" t="n"/>
      <c r="AL359" s="60" t="n"/>
      <c r="AM359" s="60" t="n"/>
      <c r="AN359" s="64" t="n"/>
      <c r="AO359" s="64" t="n"/>
      <c r="AP359" s="64" t="n"/>
      <c r="AQ359" s="64" t="n"/>
      <c r="AR359" s="64" t="n"/>
      <c r="AS359" s="64" t="n"/>
      <c r="AT359" s="64" t="n"/>
      <c r="AU359" s="64" t="n"/>
      <c r="AV359" s="64" t="n"/>
      <c r="AW359" s="65" t="n"/>
      <c r="AX359" s="66" t="n"/>
      <c r="AY359" s="455" t="n"/>
      <c r="AZ359" s="67" t="n"/>
      <c r="BA359" s="66" t="n"/>
      <c r="BB359" s="66" t="n"/>
      <c r="BC359" s="66" t="n"/>
      <c r="BD359" s="66" t="n"/>
      <c r="BE359" s="66" t="n"/>
      <c r="BF359" s="24" t="n"/>
      <c r="BG359" s="68" t="n"/>
      <c r="BH359" s="68" t="n"/>
      <c r="BI359" s="68" t="n"/>
      <c r="BJ359" s="68" t="n"/>
      <c r="BK359" s="68" t="n"/>
      <c r="BL359" s="68" t="n"/>
      <c r="BM359" s="68" t="n"/>
      <c r="BN359" s="68" t="n"/>
      <c r="BO359" s="68" t="n"/>
      <c r="BP359" s="68" t="n"/>
      <c r="BQ359" s="68" t="n"/>
      <c r="BR359" s="68" t="n"/>
      <c r="BS359" s="68" t="n"/>
      <c r="BT359" s="68" t="n"/>
      <c r="BU359" s="68" t="n"/>
      <c r="BV359" s="68" t="n"/>
      <c r="BW359" s="68" t="n"/>
      <c r="BX359" s="68" t="n"/>
      <c r="BY359" s="68" t="n"/>
      <c r="BZ359" s="68" t="n"/>
      <c r="CA359" s="68" t="n"/>
      <c r="CB359" s="68" t="n"/>
      <c r="CC359" s="68" t="n"/>
      <c r="CD359" s="68" t="n"/>
      <c r="CE359" s="68" t="n"/>
      <c r="CF359" s="68" t="n"/>
      <c r="CG359" s="68" t="n"/>
      <c r="CH359" s="68" t="n"/>
      <c r="CI359" s="68" t="n"/>
      <c r="CJ359" s="68" t="n"/>
      <c r="CK359" s="68" t="n"/>
      <c r="CL359" s="68" t="n"/>
      <c r="CM359" s="68" t="n"/>
      <c r="CN359" s="68" t="n"/>
      <c r="CO359" s="68" t="n"/>
      <c r="CP359" s="68" t="n"/>
      <c r="CQ359" s="68" t="n"/>
      <c r="CR359" s="68" t="n"/>
      <c r="CS359" s="68" t="n"/>
      <c r="CT359" s="68" t="n"/>
      <c r="CU359" s="68" t="n"/>
      <c r="CV359" s="68" t="n"/>
    </row>
    <row r="360" ht="31.5" customFormat="1" customHeight="1" s="69">
      <c r="A360" s="56" t="n"/>
      <c r="B360" s="57" t="n"/>
      <c r="C360" s="454" t="n"/>
      <c r="D360" s="57" t="n"/>
      <c r="E360" s="57" t="n"/>
      <c r="F360" s="58" t="n"/>
      <c r="G360" s="59" t="n"/>
      <c r="H360" s="59" t="n"/>
      <c r="I360" s="59" t="n"/>
      <c r="J360" s="59" t="n"/>
      <c r="K360" s="153" t="n"/>
      <c r="L360" s="154" t="n"/>
      <c r="M360" s="155" t="n"/>
      <c r="N360" s="94" t="n"/>
      <c r="O360" s="94" t="n"/>
      <c r="P360" s="94" t="n"/>
      <c r="Q360" s="94" t="n"/>
      <c r="R360" s="94" t="n"/>
      <c r="S360" s="60" t="n"/>
      <c r="T360" s="60" t="n"/>
      <c r="U360" s="94" t="n"/>
      <c r="V360" s="94" t="n"/>
      <c r="W360" s="94" t="n"/>
      <c r="X360" s="94" t="n"/>
      <c r="Y360" s="94" t="n"/>
      <c r="Z360" s="60" t="n"/>
      <c r="AA360" s="60" t="n"/>
      <c r="AB360" s="94" t="n"/>
      <c r="AC360" s="94" t="n"/>
      <c r="AD360" s="94" t="n"/>
      <c r="AE360" s="94" t="n"/>
      <c r="AF360" s="94" t="n"/>
      <c r="AG360" s="60" t="n"/>
      <c r="AH360" s="60" t="n"/>
      <c r="AI360" s="61" t="n"/>
      <c r="AJ360" s="62" t="n"/>
      <c r="AK360" s="63" t="n"/>
      <c r="AL360" s="60" t="n"/>
      <c r="AM360" s="60" t="n"/>
      <c r="AN360" s="64" t="n"/>
      <c r="AO360" s="64" t="n"/>
      <c r="AP360" s="64" t="n"/>
      <c r="AQ360" s="64" t="n"/>
      <c r="AR360" s="64" t="n"/>
      <c r="AS360" s="64" t="n"/>
      <c r="AT360" s="64" t="n"/>
      <c r="AU360" s="64" t="n"/>
      <c r="AV360" s="64" t="n"/>
      <c r="AW360" s="65" t="n"/>
      <c r="AX360" s="66" t="n"/>
      <c r="AY360" s="455" t="n"/>
      <c r="AZ360" s="67" t="n"/>
      <c r="BA360" s="66" t="n"/>
      <c r="BB360" s="66" t="n"/>
      <c r="BC360" s="66" t="n"/>
      <c r="BD360" s="66" t="n"/>
      <c r="BE360" s="66" t="n"/>
      <c r="BF360" s="24" t="n"/>
      <c r="BG360" s="68" t="n"/>
      <c r="BH360" s="68" t="n"/>
      <c r="BI360" s="68" t="n"/>
      <c r="BJ360" s="68" t="n"/>
      <c r="BK360" s="68" t="n"/>
      <c r="BL360" s="68" t="n"/>
      <c r="BM360" s="68" t="n"/>
      <c r="BN360" s="68" t="n"/>
      <c r="BO360" s="68" t="n"/>
      <c r="BP360" s="68" t="n"/>
      <c r="BQ360" s="68" t="n"/>
      <c r="BR360" s="68" t="n"/>
      <c r="BS360" s="68" t="n"/>
      <c r="BT360" s="68" t="n"/>
      <c r="BU360" s="68" t="n"/>
      <c r="BV360" s="68" t="n"/>
      <c r="BW360" s="68" t="n"/>
      <c r="BX360" s="68" t="n"/>
      <c r="BY360" s="68" t="n"/>
      <c r="BZ360" s="68" t="n"/>
      <c r="CA360" s="68" t="n"/>
      <c r="CB360" s="68" t="n"/>
      <c r="CC360" s="68" t="n"/>
      <c r="CD360" s="68" t="n"/>
      <c r="CE360" s="68" t="n"/>
      <c r="CF360" s="68" t="n"/>
      <c r="CG360" s="68" t="n"/>
      <c r="CH360" s="68" t="n"/>
      <c r="CI360" s="68" t="n"/>
      <c r="CJ360" s="68" t="n"/>
      <c r="CK360" s="68" t="n"/>
      <c r="CL360" s="68" t="n"/>
      <c r="CM360" s="68" t="n"/>
      <c r="CN360" s="68" t="n"/>
      <c r="CO360" s="68" t="n"/>
      <c r="CP360" s="68" t="n"/>
      <c r="CQ360" s="68" t="n"/>
      <c r="CR360" s="68" t="n"/>
      <c r="CS360" s="68" t="n"/>
      <c r="CT360" s="68" t="n"/>
      <c r="CU360" s="68" t="n"/>
      <c r="CV360" s="68" t="n"/>
    </row>
    <row r="361" ht="31.5" customFormat="1" customHeight="1" s="69">
      <c r="A361" s="56" t="n"/>
      <c r="B361" s="57" t="n"/>
      <c r="C361" s="454" t="n"/>
      <c r="D361" s="57" t="n"/>
      <c r="E361" s="57" t="n"/>
      <c r="F361" s="58" t="n"/>
      <c r="G361" s="59" t="n"/>
      <c r="H361" s="59" t="n"/>
      <c r="I361" s="59" t="n"/>
      <c r="J361" s="59" t="n"/>
      <c r="K361" s="153" t="n"/>
      <c r="L361" s="154" t="n"/>
      <c r="M361" s="155" t="n"/>
      <c r="N361" s="94" t="n"/>
      <c r="O361" s="94" t="n"/>
      <c r="P361" s="94" t="n"/>
      <c r="Q361" s="94" t="n"/>
      <c r="R361" s="94" t="n"/>
      <c r="S361" s="60" t="n"/>
      <c r="T361" s="60" t="n"/>
      <c r="U361" s="94" t="n"/>
      <c r="V361" s="94" t="n"/>
      <c r="W361" s="94" t="n"/>
      <c r="X361" s="94" t="n"/>
      <c r="Y361" s="94" t="n"/>
      <c r="Z361" s="60" t="n"/>
      <c r="AA361" s="60" t="n"/>
      <c r="AB361" s="94" t="n"/>
      <c r="AC361" s="94" t="n"/>
      <c r="AD361" s="94" t="n"/>
      <c r="AE361" s="94" t="n"/>
      <c r="AF361" s="94" t="n"/>
      <c r="AG361" s="60" t="n"/>
      <c r="AH361" s="60" t="n"/>
      <c r="AI361" s="61" t="n"/>
      <c r="AJ361" s="62" t="n"/>
      <c r="AK361" s="63" t="n"/>
      <c r="AL361" s="60" t="n"/>
      <c r="AM361" s="60" t="n"/>
      <c r="AN361" s="64" t="n"/>
      <c r="AO361" s="64" t="n"/>
      <c r="AP361" s="64" t="n"/>
      <c r="AQ361" s="64" t="n"/>
      <c r="AR361" s="64" t="n"/>
      <c r="AS361" s="64" t="n"/>
      <c r="AT361" s="64" t="n"/>
      <c r="AU361" s="64" t="n"/>
      <c r="AV361" s="64" t="n"/>
      <c r="AW361" s="65" t="n"/>
      <c r="AX361" s="66" t="n"/>
      <c r="AY361" s="455" t="n"/>
      <c r="AZ361" s="67" t="n"/>
      <c r="BA361" s="66" t="n"/>
      <c r="BB361" s="66" t="n"/>
      <c r="BC361" s="66" t="n"/>
      <c r="BD361" s="66" t="n"/>
      <c r="BE361" s="66" t="n"/>
      <c r="BF361" s="24" t="n"/>
      <c r="BG361" s="68" t="n"/>
      <c r="BH361" s="68" t="n"/>
      <c r="BI361" s="68" t="n"/>
      <c r="BJ361" s="68" t="n"/>
      <c r="BK361" s="68" t="n"/>
      <c r="BL361" s="68" t="n"/>
      <c r="BM361" s="68" t="n"/>
      <c r="BN361" s="68" t="n"/>
      <c r="BO361" s="68" t="n"/>
      <c r="BP361" s="68" t="n"/>
      <c r="BQ361" s="68" t="n"/>
      <c r="BR361" s="68" t="n"/>
      <c r="BS361" s="68" t="n"/>
      <c r="BT361" s="68" t="n"/>
      <c r="BU361" s="68" t="n"/>
      <c r="BV361" s="68" t="n"/>
      <c r="BW361" s="68" t="n"/>
      <c r="BX361" s="68" t="n"/>
      <c r="BY361" s="68" t="n"/>
      <c r="BZ361" s="68" t="n"/>
      <c r="CA361" s="68" t="n"/>
      <c r="CB361" s="68" t="n"/>
      <c r="CC361" s="68" t="n"/>
      <c r="CD361" s="68" t="n"/>
      <c r="CE361" s="68" t="n"/>
      <c r="CF361" s="68" t="n"/>
      <c r="CG361" s="68" t="n"/>
      <c r="CH361" s="68" t="n"/>
      <c r="CI361" s="68" t="n"/>
      <c r="CJ361" s="68" t="n"/>
      <c r="CK361" s="68" t="n"/>
      <c r="CL361" s="68" t="n"/>
      <c r="CM361" s="68" t="n"/>
      <c r="CN361" s="68" t="n"/>
      <c r="CO361" s="68" t="n"/>
      <c r="CP361" s="68" t="n"/>
      <c r="CQ361" s="68" t="n"/>
      <c r="CR361" s="68" t="n"/>
      <c r="CS361" s="68" t="n"/>
      <c r="CT361" s="68" t="n"/>
      <c r="CU361" s="68" t="n"/>
      <c r="CV361" s="68" t="n"/>
    </row>
    <row r="362" ht="31.5" customFormat="1" customHeight="1" s="69">
      <c r="A362" s="56" t="n"/>
      <c r="B362" s="57" t="n"/>
      <c r="C362" s="454" t="n"/>
      <c r="D362" s="57" t="n"/>
      <c r="E362" s="57" t="n"/>
      <c r="F362" s="58" t="n"/>
      <c r="G362" s="59" t="n"/>
      <c r="H362" s="59" t="n"/>
      <c r="I362" s="59" t="n"/>
      <c r="J362" s="59" t="n"/>
      <c r="K362" s="153" t="n"/>
      <c r="L362" s="154" t="n"/>
      <c r="M362" s="155" t="n"/>
      <c r="N362" s="94" t="n"/>
      <c r="O362" s="94" t="n"/>
      <c r="P362" s="94" t="n"/>
      <c r="Q362" s="94" t="n"/>
      <c r="R362" s="94" t="n"/>
      <c r="S362" s="60" t="n"/>
      <c r="T362" s="60" t="n"/>
      <c r="U362" s="94" t="n"/>
      <c r="V362" s="94" t="n"/>
      <c r="W362" s="94" t="n"/>
      <c r="X362" s="94" t="n"/>
      <c r="Y362" s="94" t="n"/>
      <c r="Z362" s="60" t="n"/>
      <c r="AA362" s="60" t="n"/>
      <c r="AB362" s="94" t="n"/>
      <c r="AC362" s="94" t="n"/>
      <c r="AD362" s="94" t="n"/>
      <c r="AE362" s="94" t="n"/>
      <c r="AF362" s="94" t="n"/>
      <c r="AG362" s="60" t="n"/>
      <c r="AH362" s="60" t="n"/>
      <c r="AI362" s="61" t="n"/>
      <c r="AJ362" s="62" t="n"/>
      <c r="AK362" s="63" t="n"/>
      <c r="AL362" s="60" t="n"/>
      <c r="AM362" s="60" t="n"/>
      <c r="AN362" s="64" t="n"/>
      <c r="AO362" s="64" t="n"/>
      <c r="AP362" s="64" t="n"/>
      <c r="AQ362" s="64" t="n"/>
      <c r="AR362" s="64" t="n"/>
      <c r="AS362" s="64" t="n"/>
      <c r="AT362" s="64" t="n"/>
      <c r="AU362" s="64" t="n"/>
      <c r="AV362" s="64" t="n"/>
      <c r="AW362" s="65" t="n"/>
      <c r="AX362" s="66" t="n"/>
      <c r="AY362" s="455" t="n"/>
      <c r="AZ362" s="67" t="n"/>
      <c r="BA362" s="66" t="n"/>
      <c r="BB362" s="66" t="n"/>
      <c r="BC362" s="66" t="n"/>
      <c r="BD362" s="66" t="n"/>
      <c r="BE362" s="66" t="n"/>
      <c r="BF362" s="24" t="n"/>
      <c r="BG362" s="68" t="n"/>
      <c r="BH362" s="68" t="n"/>
      <c r="BI362" s="68" t="n"/>
      <c r="BJ362" s="68" t="n"/>
      <c r="BK362" s="68" t="n"/>
      <c r="BL362" s="68" t="n"/>
      <c r="BM362" s="68" t="n"/>
      <c r="BN362" s="68" t="n"/>
      <c r="BO362" s="68" t="n"/>
      <c r="BP362" s="68" t="n"/>
      <c r="BQ362" s="68" t="n"/>
      <c r="BR362" s="68" t="n"/>
      <c r="BS362" s="68" t="n"/>
      <c r="BT362" s="68" t="n"/>
      <c r="BU362" s="68" t="n"/>
      <c r="BV362" s="68" t="n"/>
      <c r="BW362" s="68" t="n"/>
      <c r="BX362" s="68" t="n"/>
      <c r="BY362" s="68" t="n"/>
      <c r="BZ362" s="68" t="n"/>
      <c r="CA362" s="68" t="n"/>
      <c r="CB362" s="68" t="n"/>
      <c r="CC362" s="68" t="n"/>
      <c r="CD362" s="68" t="n"/>
      <c r="CE362" s="68" t="n"/>
      <c r="CF362" s="68" t="n"/>
      <c r="CG362" s="68" t="n"/>
      <c r="CH362" s="68" t="n"/>
      <c r="CI362" s="68" t="n"/>
      <c r="CJ362" s="68" t="n"/>
      <c r="CK362" s="68" t="n"/>
      <c r="CL362" s="68" t="n"/>
      <c r="CM362" s="68" t="n"/>
      <c r="CN362" s="68" t="n"/>
      <c r="CO362" s="68" t="n"/>
      <c r="CP362" s="68" t="n"/>
      <c r="CQ362" s="68" t="n"/>
      <c r="CR362" s="68" t="n"/>
      <c r="CS362" s="68" t="n"/>
      <c r="CT362" s="68" t="n"/>
      <c r="CU362" s="68" t="n"/>
      <c r="CV362" s="68" t="n"/>
    </row>
    <row r="363" ht="31.5" customFormat="1" customHeight="1" s="69">
      <c r="A363" s="56" t="n"/>
      <c r="B363" s="57" t="n"/>
      <c r="C363" s="454" t="n"/>
      <c r="D363" s="57" t="n"/>
      <c r="E363" s="57" t="n"/>
      <c r="F363" s="58" t="n"/>
      <c r="G363" s="59" t="n"/>
      <c r="H363" s="59" t="n"/>
      <c r="I363" s="59" t="n"/>
      <c r="J363" s="59" t="n"/>
      <c r="K363" s="153" t="n"/>
      <c r="L363" s="154" t="n"/>
      <c r="M363" s="155" t="n"/>
      <c r="N363" s="94" t="n"/>
      <c r="O363" s="94" t="n"/>
      <c r="P363" s="94" t="n"/>
      <c r="Q363" s="94" t="n"/>
      <c r="R363" s="94" t="n"/>
      <c r="S363" s="60" t="n"/>
      <c r="T363" s="60" t="n"/>
      <c r="U363" s="94" t="n"/>
      <c r="V363" s="94" t="n"/>
      <c r="W363" s="94" t="n"/>
      <c r="X363" s="94" t="n"/>
      <c r="Y363" s="94" t="n"/>
      <c r="Z363" s="60" t="n"/>
      <c r="AA363" s="60" t="n"/>
      <c r="AB363" s="94" t="n"/>
      <c r="AC363" s="94" t="n"/>
      <c r="AD363" s="94" t="n"/>
      <c r="AE363" s="94" t="n"/>
      <c r="AF363" s="94" t="n"/>
      <c r="AG363" s="60" t="n"/>
      <c r="AH363" s="60" t="n"/>
      <c r="AI363" s="61" t="n"/>
      <c r="AJ363" s="62" t="n"/>
      <c r="AK363" s="63" t="n"/>
      <c r="AL363" s="60" t="n"/>
      <c r="AM363" s="60" t="n"/>
      <c r="AN363" s="64" t="n"/>
      <c r="AO363" s="64" t="n"/>
      <c r="AP363" s="64" t="n"/>
      <c r="AQ363" s="64" t="n"/>
      <c r="AR363" s="64" t="n"/>
      <c r="AS363" s="64" t="n"/>
      <c r="AT363" s="64" t="n"/>
      <c r="AU363" s="64" t="n"/>
      <c r="AV363" s="64" t="n"/>
      <c r="AW363" s="65" t="n"/>
      <c r="AX363" s="66" t="n"/>
      <c r="AY363" s="455" t="n"/>
      <c r="AZ363" s="67" t="n"/>
      <c r="BA363" s="66" t="n"/>
      <c r="BB363" s="66" t="n"/>
      <c r="BC363" s="66" t="n"/>
      <c r="BD363" s="66" t="n"/>
      <c r="BE363" s="66" t="n"/>
      <c r="BF363" s="24" t="n"/>
      <c r="BG363" s="68" t="n"/>
      <c r="BH363" s="68" t="n"/>
      <c r="BI363" s="68" t="n"/>
      <c r="BJ363" s="68" t="n"/>
      <c r="BK363" s="68" t="n"/>
      <c r="BL363" s="68" t="n"/>
      <c r="BM363" s="68" t="n"/>
      <c r="BN363" s="68" t="n"/>
      <c r="BO363" s="68" t="n"/>
      <c r="BP363" s="68" t="n"/>
      <c r="BQ363" s="68" t="n"/>
      <c r="BR363" s="68" t="n"/>
      <c r="BS363" s="68" t="n"/>
      <c r="BT363" s="68" t="n"/>
      <c r="BU363" s="68" t="n"/>
      <c r="BV363" s="68" t="n"/>
      <c r="BW363" s="68" t="n"/>
      <c r="BX363" s="68" t="n"/>
      <c r="BY363" s="68" t="n"/>
      <c r="BZ363" s="68" t="n"/>
      <c r="CA363" s="68" t="n"/>
      <c r="CB363" s="68" t="n"/>
      <c r="CC363" s="68" t="n"/>
      <c r="CD363" s="68" t="n"/>
      <c r="CE363" s="68" t="n"/>
      <c r="CF363" s="68" t="n"/>
      <c r="CG363" s="68" t="n"/>
      <c r="CH363" s="68" t="n"/>
      <c r="CI363" s="68" t="n"/>
      <c r="CJ363" s="68" t="n"/>
      <c r="CK363" s="68" t="n"/>
      <c r="CL363" s="68" t="n"/>
      <c r="CM363" s="68" t="n"/>
      <c r="CN363" s="68" t="n"/>
      <c r="CO363" s="68" t="n"/>
      <c r="CP363" s="68" t="n"/>
      <c r="CQ363" s="68" t="n"/>
      <c r="CR363" s="68" t="n"/>
      <c r="CS363" s="68" t="n"/>
      <c r="CT363" s="68" t="n"/>
      <c r="CU363" s="68" t="n"/>
      <c r="CV363" s="68" t="n"/>
    </row>
    <row r="364" ht="31.5" customFormat="1" customHeight="1" s="69">
      <c r="A364" s="56" t="n"/>
      <c r="B364" s="57" t="n"/>
      <c r="C364" s="454" t="n"/>
      <c r="D364" s="57" t="n"/>
      <c r="E364" s="57" t="n"/>
      <c r="F364" s="58" t="n"/>
      <c r="G364" s="59" t="n"/>
      <c r="H364" s="59" t="n"/>
      <c r="I364" s="59" t="n"/>
      <c r="J364" s="59" t="n"/>
      <c r="K364" s="153" t="n"/>
      <c r="L364" s="154" t="n"/>
      <c r="M364" s="155" t="n"/>
      <c r="N364" s="94" t="n"/>
      <c r="O364" s="94" t="n"/>
      <c r="P364" s="94" t="n"/>
      <c r="Q364" s="94" t="n"/>
      <c r="R364" s="94" t="n"/>
      <c r="S364" s="60" t="n"/>
      <c r="T364" s="60" t="n"/>
      <c r="U364" s="94" t="n"/>
      <c r="V364" s="94" t="n"/>
      <c r="W364" s="94" t="n"/>
      <c r="X364" s="94" t="n"/>
      <c r="Y364" s="94" t="n"/>
      <c r="Z364" s="60" t="n"/>
      <c r="AA364" s="60" t="n"/>
      <c r="AB364" s="94" t="n"/>
      <c r="AC364" s="94" t="n"/>
      <c r="AD364" s="94" t="n"/>
      <c r="AE364" s="94" t="n"/>
      <c r="AF364" s="94" t="n"/>
      <c r="AG364" s="60" t="n"/>
      <c r="AH364" s="60" t="n"/>
      <c r="AI364" s="61" t="n"/>
      <c r="AJ364" s="62" t="n"/>
      <c r="AK364" s="63" t="n"/>
      <c r="AL364" s="60" t="n"/>
      <c r="AM364" s="60" t="n"/>
      <c r="AN364" s="64" t="n"/>
      <c r="AO364" s="64" t="n"/>
      <c r="AP364" s="64" t="n"/>
      <c r="AQ364" s="64" t="n"/>
      <c r="AR364" s="64" t="n"/>
      <c r="AS364" s="64" t="n"/>
      <c r="AT364" s="64" t="n"/>
      <c r="AU364" s="64" t="n"/>
      <c r="AV364" s="64" t="n"/>
      <c r="AW364" s="65" t="n"/>
      <c r="AX364" s="66" t="n"/>
      <c r="AY364" s="455" t="n"/>
      <c r="AZ364" s="67" t="n"/>
      <c r="BA364" s="66" t="n"/>
      <c r="BB364" s="66" t="n"/>
      <c r="BC364" s="66" t="n"/>
      <c r="BD364" s="66" t="n"/>
      <c r="BE364" s="66" t="n"/>
      <c r="BF364" s="24" t="n"/>
      <c r="BG364" s="68" t="n"/>
      <c r="BH364" s="68" t="n"/>
      <c r="BI364" s="68" t="n"/>
      <c r="BJ364" s="68" t="n"/>
      <c r="BK364" s="68" t="n"/>
      <c r="BL364" s="68" t="n"/>
      <c r="BM364" s="68" t="n"/>
      <c r="BN364" s="68" t="n"/>
      <c r="BO364" s="68" t="n"/>
      <c r="BP364" s="68" t="n"/>
      <c r="BQ364" s="68" t="n"/>
      <c r="BR364" s="68" t="n"/>
      <c r="BS364" s="68" t="n"/>
      <c r="BT364" s="68" t="n"/>
      <c r="BU364" s="68" t="n"/>
      <c r="BV364" s="68" t="n"/>
      <c r="BW364" s="68" t="n"/>
      <c r="BX364" s="68" t="n"/>
      <c r="BY364" s="68" t="n"/>
      <c r="BZ364" s="68" t="n"/>
      <c r="CA364" s="68" t="n"/>
      <c r="CB364" s="68" t="n"/>
      <c r="CC364" s="68" t="n"/>
      <c r="CD364" s="68" t="n"/>
      <c r="CE364" s="68" t="n"/>
      <c r="CF364" s="68" t="n"/>
      <c r="CG364" s="68" t="n"/>
      <c r="CH364" s="68" t="n"/>
      <c r="CI364" s="68" t="n"/>
      <c r="CJ364" s="68" t="n"/>
      <c r="CK364" s="68" t="n"/>
      <c r="CL364" s="68" t="n"/>
      <c r="CM364" s="68" t="n"/>
      <c r="CN364" s="68" t="n"/>
      <c r="CO364" s="68" t="n"/>
      <c r="CP364" s="68" t="n"/>
      <c r="CQ364" s="68" t="n"/>
      <c r="CR364" s="68" t="n"/>
      <c r="CS364" s="68" t="n"/>
      <c r="CT364" s="68" t="n"/>
      <c r="CU364" s="68" t="n"/>
      <c r="CV364" s="68" t="n"/>
    </row>
    <row r="365" ht="31.5" customFormat="1" customHeight="1" s="69">
      <c r="A365" s="56" t="n"/>
      <c r="B365" s="57" t="n"/>
      <c r="C365" s="454" t="n"/>
      <c r="D365" s="57" t="n"/>
      <c r="E365" s="57" t="n"/>
      <c r="F365" s="58" t="n"/>
      <c r="G365" s="59" t="n"/>
      <c r="H365" s="59" t="n"/>
      <c r="I365" s="59" t="n"/>
      <c r="J365" s="59" t="n"/>
      <c r="K365" s="153" t="n"/>
      <c r="L365" s="154" t="n"/>
      <c r="M365" s="155" t="n"/>
      <c r="N365" s="94" t="n"/>
      <c r="O365" s="94" t="n"/>
      <c r="P365" s="94" t="n"/>
      <c r="Q365" s="94" t="n"/>
      <c r="R365" s="94" t="n"/>
      <c r="S365" s="60" t="n"/>
      <c r="T365" s="60" t="n"/>
      <c r="U365" s="94" t="n"/>
      <c r="V365" s="94" t="n"/>
      <c r="W365" s="94" t="n"/>
      <c r="X365" s="94" t="n"/>
      <c r="Y365" s="94" t="n"/>
      <c r="Z365" s="60" t="n"/>
      <c r="AA365" s="60" t="n"/>
      <c r="AB365" s="94" t="n"/>
      <c r="AC365" s="94" t="n"/>
      <c r="AD365" s="94" t="n"/>
      <c r="AE365" s="94" t="n"/>
      <c r="AF365" s="94" t="n"/>
      <c r="AG365" s="60" t="n"/>
      <c r="AH365" s="60" t="n"/>
      <c r="AI365" s="61" t="n"/>
      <c r="AJ365" s="62" t="n"/>
      <c r="AK365" s="63" t="n"/>
      <c r="AL365" s="60" t="n"/>
      <c r="AM365" s="60" t="n"/>
      <c r="AN365" s="64" t="n"/>
      <c r="AO365" s="64" t="n"/>
      <c r="AP365" s="64" t="n"/>
      <c r="AQ365" s="64" t="n"/>
      <c r="AR365" s="64" t="n"/>
      <c r="AS365" s="64" t="n"/>
      <c r="AT365" s="64" t="n"/>
      <c r="AU365" s="64" t="n"/>
      <c r="AV365" s="64" t="n"/>
      <c r="AW365" s="65" t="n"/>
      <c r="AX365" s="66" t="n"/>
      <c r="AY365" s="455" t="n"/>
      <c r="AZ365" s="67" t="n"/>
      <c r="BA365" s="66" t="n"/>
      <c r="BB365" s="66" t="n"/>
      <c r="BC365" s="66" t="n"/>
      <c r="BD365" s="66" t="n"/>
      <c r="BE365" s="66" t="n"/>
      <c r="BF365" s="24" t="n"/>
      <c r="BG365" s="68" t="n"/>
      <c r="BH365" s="68" t="n"/>
      <c r="BI365" s="68" t="n"/>
      <c r="BJ365" s="68" t="n"/>
      <c r="BK365" s="68" t="n"/>
      <c r="BL365" s="68" t="n"/>
      <c r="BM365" s="68" t="n"/>
      <c r="BN365" s="68" t="n"/>
      <c r="BO365" s="68" t="n"/>
      <c r="BP365" s="68" t="n"/>
      <c r="BQ365" s="68" t="n"/>
      <c r="BR365" s="68" t="n"/>
      <c r="BS365" s="68" t="n"/>
      <c r="BT365" s="68" t="n"/>
      <c r="BU365" s="68" t="n"/>
      <c r="BV365" s="68" t="n"/>
      <c r="BW365" s="68" t="n"/>
      <c r="BX365" s="68" t="n"/>
      <c r="BY365" s="68" t="n"/>
      <c r="BZ365" s="68" t="n"/>
      <c r="CA365" s="68" t="n"/>
      <c r="CB365" s="68" t="n"/>
      <c r="CC365" s="68" t="n"/>
      <c r="CD365" s="68" t="n"/>
      <c r="CE365" s="68" t="n"/>
      <c r="CF365" s="68" t="n"/>
      <c r="CG365" s="68" t="n"/>
      <c r="CH365" s="68" t="n"/>
      <c r="CI365" s="68" t="n"/>
      <c r="CJ365" s="68" t="n"/>
      <c r="CK365" s="68" t="n"/>
      <c r="CL365" s="68" t="n"/>
      <c r="CM365" s="68" t="n"/>
      <c r="CN365" s="68" t="n"/>
      <c r="CO365" s="68" t="n"/>
      <c r="CP365" s="68" t="n"/>
      <c r="CQ365" s="68" t="n"/>
      <c r="CR365" s="68" t="n"/>
      <c r="CS365" s="68" t="n"/>
      <c r="CT365" s="68" t="n"/>
      <c r="CU365" s="68" t="n"/>
      <c r="CV365" s="68" t="n"/>
    </row>
    <row r="366" ht="31.5" customFormat="1" customHeight="1" s="69">
      <c r="A366" s="56" t="n"/>
      <c r="B366" s="57" t="n"/>
      <c r="C366" s="454" t="n"/>
      <c r="D366" s="57" t="n"/>
      <c r="E366" s="57" t="n"/>
      <c r="F366" s="58" t="n"/>
      <c r="G366" s="59" t="n"/>
      <c r="H366" s="59" t="n"/>
      <c r="I366" s="59" t="n"/>
      <c r="J366" s="59" t="n"/>
      <c r="K366" s="153" t="n"/>
      <c r="L366" s="154" t="n"/>
      <c r="M366" s="155" t="n"/>
      <c r="N366" s="94" t="n"/>
      <c r="O366" s="94" t="n"/>
      <c r="P366" s="94" t="n"/>
      <c r="Q366" s="94" t="n"/>
      <c r="R366" s="94" t="n"/>
      <c r="S366" s="60" t="n"/>
      <c r="T366" s="60" t="n"/>
      <c r="U366" s="94" t="n"/>
      <c r="V366" s="94" t="n"/>
      <c r="W366" s="94" t="n"/>
      <c r="X366" s="94" t="n"/>
      <c r="Y366" s="94" t="n"/>
      <c r="Z366" s="60" t="n"/>
      <c r="AA366" s="60" t="n"/>
      <c r="AB366" s="94" t="n"/>
      <c r="AC366" s="94" t="n"/>
      <c r="AD366" s="94" t="n"/>
      <c r="AE366" s="94" t="n"/>
      <c r="AF366" s="94" t="n"/>
      <c r="AG366" s="60" t="n"/>
      <c r="AH366" s="60" t="n"/>
      <c r="AI366" s="61" t="n"/>
      <c r="AJ366" s="62" t="n"/>
      <c r="AK366" s="63" t="n"/>
      <c r="AL366" s="60" t="n"/>
      <c r="AM366" s="60" t="n"/>
      <c r="AN366" s="64" t="n"/>
      <c r="AO366" s="64" t="n"/>
      <c r="AP366" s="64" t="n"/>
      <c r="AQ366" s="64" t="n"/>
      <c r="AR366" s="64" t="n"/>
      <c r="AS366" s="64" t="n"/>
      <c r="AT366" s="64" t="n"/>
      <c r="AU366" s="64" t="n"/>
      <c r="AV366" s="64" t="n"/>
      <c r="AW366" s="65" t="n"/>
      <c r="AX366" s="66" t="n"/>
      <c r="AY366" s="455" t="n"/>
      <c r="AZ366" s="67" t="n"/>
      <c r="BA366" s="66" t="n"/>
      <c r="BB366" s="66" t="n"/>
      <c r="BC366" s="66" t="n"/>
      <c r="BD366" s="66" t="n"/>
      <c r="BE366" s="66" t="n"/>
      <c r="BF366" s="24" t="n"/>
      <c r="BG366" s="68" t="n"/>
      <c r="BH366" s="68" t="n"/>
      <c r="BI366" s="68" t="n"/>
      <c r="BJ366" s="68" t="n"/>
      <c r="BK366" s="68" t="n"/>
      <c r="BL366" s="68" t="n"/>
      <c r="BM366" s="68" t="n"/>
      <c r="BN366" s="68" t="n"/>
      <c r="BO366" s="68" t="n"/>
      <c r="BP366" s="68" t="n"/>
      <c r="BQ366" s="68" t="n"/>
      <c r="BR366" s="68" t="n"/>
      <c r="BS366" s="68" t="n"/>
      <c r="BT366" s="68" t="n"/>
      <c r="BU366" s="68" t="n"/>
      <c r="BV366" s="68" t="n"/>
      <c r="BW366" s="68" t="n"/>
      <c r="BX366" s="68" t="n"/>
      <c r="BY366" s="68" t="n"/>
      <c r="BZ366" s="68" t="n"/>
      <c r="CA366" s="68" t="n"/>
      <c r="CB366" s="68" t="n"/>
      <c r="CC366" s="68" t="n"/>
      <c r="CD366" s="68" t="n"/>
      <c r="CE366" s="68" t="n"/>
      <c r="CF366" s="68" t="n"/>
      <c r="CG366" s="68" t="n"/>
      <c r="CH366" s="68" t="n"/>
      <c r="CI366" s="68" t="n"/>
      <c r="CJ366" s="68" t="n"/>
      <c r="CK366" s="68" t="n"/>
      <c r="CL366" s="68" t="n"/>
      <c r="CM366" s="68" t="n"/>
      <c r="CN366" s="68" t="n"/>
      <c r="CO366" s="68" t="n"/>
      <c r="CP366" s="68" t="n"/>
      <c r="CQ366" s="68" t="n"/>
      <c r="CR366" s="68" t="n"/>
      <c r="CS366" s="68" t="n"/>
      <c r="CT366" s="68" t="n"/>
      <c r="CU366" s="68" t="n"/>
      <c r="CV366" s="68" t="n"/>
    </row>
    <row r="367" ht="31.5" customFormat="1" customHeight="1" s="69">
      <c r="A367" s="56" t="n"/>
      <c r="B367" s="57" t="n"/>
      <c r="C367" s="454" t="n"/>
      <c r="D367" s="57" t="n"/>
      <c r="E367" s="57" t="n"/>
      <c r="F367" s="58" t="n"/>
      <c r="G367" s="59" t="n"/>
      <c r="H367" s="59" t="n"/>
      <c r="I367" s="59" t="n"/>
      <c r="J367" s="59" t="n"/>
      <c r="K367" s="153" t="n"/>
      <c r="L367" s="154" t="n"/>
      <c r="M367" s="155" t="n"/>
      <c r="N367" s="94" t="n"/>
      <c r="O367" s="94" t="n"/>
      <c r="P367" s="94" t="n"/>
      <c r="Q367" s="94" t="n"/>
      <c r="R367" s="94" t="n"/>
      <c r="S367" s="60" t="n"/>
      <c r="T367" s="60" t="n"/>
      <c r="U367" s="94" t="n"/>
      <c r="V367" s="94" t="n"/>
      <c r="W367" s="94" t="n"/>
      <c r="X367" s="94" t="n"/>
      <c r="Y367" s="94" t="n"/>
      <c r="Z367" s="60" t="n"/>
      <c r="AA367" s="60" t="n"/>
      <c r="AB367" s="94" t="n"/>
      <c r="AC367" s="94" t="n"/>
      <c r="AD367" s="94" t="n"/>
      <c r="AE367" s="94" t="n"/>
      <c r="AF367" s="94" t="n"/>
      <c r="AG367" s="60" t="n"/>
      <c r="AH367" s="60" t="n"/>
      <c r="AI367" s="61" t="n"/>
      <c r="AJ367" s="62" t="n"/>
      <c r="AK367" s="63" t="n"/>
      <c r="AL367" s="60" t="n"/>
      <c r="AM367" s="60" t="n"/>
      <c r="AN367" s="64" t="n"/>
      <c r="AO367" s="64" t="n"/>
      <c r="AP367" s="64" t="n"/>
      <c r="AQ367" s="64" t="n"/>
      <c r="AR367" s="64" t="n"/>
      <c r="AS367" s="64" t="n"/>
      <c r="AT367" s="64" t="n"/>
      <c r="AU367" s="64" t="n"/>
      <c r="AV367" s="64" t="n"/>
      <c r="AW367" s="65" t="n"/>
      <c r="AX367" s="66" t="n"/>
      <c r="AY367" s="455" t="n"/>
      <c r="AZ367" s="67" t="n"/>
      <c r="BA367" s="66" t="n"/>
      <c r="BB367" s="66" t="n"/>
      <c r="BC367" s="66" t="n"/>
      <c r="BD367" s="66" t="n"/>
      <c r="BE367" s="66" t="n"/>
      <c r="BF367" s="24" t="n"/>
      <c r="BG367" s="68" t="n"/>
      <c r="BH367" s="68" t="n"/>
      <c r="BI367" s="68" t="n"/>
      <c r="BJ367" s="68" t="n"/>
      <c r="BK367" s="68" t="n"/>
      <c r="BL367" s="68" t="n"/>
      <c r="BM367" s="68" t="n"/>
      <c r="BN367" s="68" t="n"/>
      <c r="BO367" s="68" t="n"/>
      <c r="BP367" s="68" t="n"/>
      <c r="BQ367" s="68" t="n"/>
      <c r="BR367" s="68" t="n"/>
      <c r="BS367" s="68" t="n"/>
      <c r="BT367" s="68" t="n"/>
      <c r="BU367" s="68" t="n"/>
      <c r="BV367" s="68" t="n"/>
      <c r="BW367" s="68" t="n"/>
      <c r="BX367" s="68" t="n"/>
      <c r="BY367" s="68" t="n"/>
      <c r="BZ367" s="68" t="n"/>
      <c r="CA367" s="68" t="n"/>
      <c r="CB367" s="68" t="n"/>
      <c r="CC367" s="68" t="n"/>
      <c r="CD367" s="68" t="n"/>
      <c r="CE367" s="68" t="n"/>
      <c r="CF367" s="68" t="n"/>
      <c r="CG367" s="68" t="n"/>
      <c r="CH367" s="68" t="n"/>
      <c r="CI367" s="68" t="n"/>
      <c r="CJ367" s="68" t="n"/>
      <c r="CK367" s="68" t="n"/>
      <c r="CL367" s="68" t="n"/>
      <c r="CM367" s="68" t="n"/>
      <c r="CN367" s="68" t="n"/>
      <c r="CO367" s="68" t="n"/>
      <c r="CP367" s="68" t="n"/>
      <c r="CQ367" s="68" t="n"/>
      <c r="CR367" s="68" t="n"/>
      <c r="CS367" s="68" t="n"/>
      <c r="CT367" s="68" t="n"/>
      <c r="CU367" s="68" t="n"/>
      <c r="CV367" s="68" t="n"/>
    </row>
    <row r="368" ht="31.5" customFormat="1" customHeight="1" s="69">
      <c r="A368" s="56" t="n"/>
      <c r="B368" s="57" t="n"/>
      <c r="C368" s="454" t="n"/>
      <c r="D368" s="57" t="n"/>
      <c r="E368" s="57" t="n"/>
      <c r="F368" s="58" t="n"/>
      <c r="G368" s="59" t="n"/>
      <c r="H368" s="59" t="n"/>
      <c r="I368" s="59" t="n"/>
      <c r="J368" s="59" t="n"/>
      <c r="K368" s="153" t="n"/>
      <c r="L368" s="154" t="n"/>
      <c r="M368" s="155" t="n"/>
      <c r="N368" s="94" t="n"/>
      <c r="O368" s="94" t="n"/>
      <c r="P368" s="94" t="n"/>
      <c r="Q368" s="94" t="n"/>
      <c r="R368" s="94" t="n"/>
      <c r="S368" s="60" t="n"/>
      <c r="T368" s="60" t="n"/>
      <c r="U368" s="94" t="n"/>
      <c r="V368" s="94" t="n"/>
      <c r="W368" s="94" t="n"/>
      <c r="X368" s="94" t="n"/>
      <c r="Y368" s="94" t="n"/>
      <c r="Z368" s="60" t="n"/>
      <c r="AA368" s="60" t="n"/>
      <c r="AB368" s="94" t="n"/>
      <c r="AC368" s="94" t="n"/>
      <c r="AD368" s="94" t="n"/>
      <c r="AE368" s="94" t="n"/>
      <c r="AF368" s="94" t="n"/>
      <c r="AG368" s="60" t="n"/>
      <c r="AH368" s="60" t="n"/>
      <c r="AI368" s="61" t="n"/>
      <c r="AJ368" s="62" t="n"/>
      <c r="AK368" s="63" t="n"/>
      <c r="AL368" s="60" t="n"/>
      <c r="AM368" s="60" t="n"/>
      <c r="AN368" s="64" t="n"/>
      <c r="AO368" s="64" t="n"/>
      <c r="AP368" s="64" t="n"/>
      <c r="AQ368" s="64" t="n"/>
      <c r="AR368" s="64" t="n"/>
      <c r="AS368" s="64" t="n"/>
      <c r="AT368" s="64" t="n"/>
      <c r="AU368" s="64" t="n"/>
      <c r="AV368" s="64" t="n"/>
      <c r="AW368" s="65" t="n"/>
      <c r="AX368" s="66" t="n"/>
      <c r="AY368" s="455" t="n"/>
      <c r="AZ368" s="67" t="n"/>
      <c r="BA368" s="66" t="n"/>
      <c r="BB368" s="66" t="n"/>
      <c r="BC368" s="66" t="n"/>
      <c r="BD368" s="66" t="n"/>
      <c r="BE368" s="66" t="n"/>
      <c r="BF368" s="24" t="n"/>
      <c r="BG368" s="68" t="n"/>
      <c r="BH368" s="68" t="n"/>
      <c r="BI368" s="68" t="n"/>
      <c r="BJ368" s="68" t="n"/>
      <c r="BK368" s="68" t="n"/>
      <c r="BL368" s="68" t="n"/>
      <c r="BM368" s="68" t="n"/>
      <c r="BN368" s="68" t="n"/>
      <c r="BO368" s="68" t="n"/>
      <c r="BP368" s="68" t="n"/>
      <c r="BQ368" s="68" t="n"/>
      <c r="BR368" s="68" t="n"/>
      <c r="BS368" s="68" t="n"/>
      <c r="BT368" s="68" t="n"/>
      <c r="BU368" s="68" t="n"/>
      <c r="BV368" s="68" t="n"/>
      <c r="BW368" s="68" t="n"/>
      <c r="BX368" s="68" t="n"/>
      <c r="BY368" s="68" t="n"/>
      <c r="BZ368" s="68" t="n"/>
      <c r="CA368" s="68" t="n"/>
      <c r="CB368" s="68" t="n"/>
      <c r="CC368" s="68" t="n"/>
      <c r="CD368" s="68" t="n"/>
      <c r="CE368" s="68" t="n"/>
      <c r="CF368" s="68" t="n"/>
      <c r="CG368" s="68" t="n"/>
      <c r="CH368" s="68" t="n"/>
      <c r="CI368" s="68" t="n"/>
      <c r="CJ368" s="68" t="n"/>
      <c r="CK368" s="68" t="n"/>
      <c r="CL368" s="68" t="n"/>
      <c r="CM368" s="68" t="n"/>
      <c r="CN368" s="68" t="n"/>
      <c r="CO368" s="68" t="n"/>
      <c r="CP368" s="68" t="n"/>
      <c r="CQ368" s="68" t="n"/>
      <c r="CR368" s="68" t="n"/>
      <c r="CS368" s="68" t="n"/>
      <c r="CT368" s="68" t="n"/>
      <c r="CU368" s="68" t="n"/>
      <c r="CV368" s="68" t="n"/>
    </row>
    <row r="369" ht="31.5" customFormat="1" customHeight="1" s="69">
      <c r="A369" s="56" t="n"/>
      <c r="B369" s="57" t="n"/>
      <c r="C369" s="454" t="n"/>
      <c r="D369" s="57" t="n"/>
      <c r="E369" s="57" t="n"/>
      <c r="F369" s="58" t="n"/>
      <c r="G369" s="59" t="n"/>
      <c r="H369" s="59" t="n"/>
      <c r="I369" s="59" t="n"/>
      <c r="J369" s="59" t="n"/>
      <c r="K369" s="153" t="n"/>
      <c r="L369" s="154" t="n"/>
      <c r="M369" s="155" t="n"/>
      <c r="N369" s="94" t="n"/>
      <c r="O369" s="94" t="n"/>
      <c r="P369" s="94" t="n"/>
      <c r="Q369" s="94" t="n"/>
      <c r="R369" s="94" t="n"/>
      <c r="S369" s="60" t="n"/>
      <c r="T369" s="60" t="n"/>
      <c r="U369" s="94" t="n"/>
      <c r="V369" s="94" t="n"/>
      <c r="W369" s="94" t="n"/>
      <c r="X369" s="94" t="n"/>
      <c r="Y369" s="94" t="n"/>
      <c r="Z369" s="60" t="n"/>
      <c r="AA369" s="60" t="n"/>
      <c r="AB369" s="94" t="n"/>
      <c r="AC369" s="94" t="n"/>
      <c r="AD369" s="94" t="n"/>
      <c r="AE369" s="94" t="n"/>
      <c r="AF369" s="94" t="n"/>
      <c r="AG369" s="60" t="n"/>
      <c r="AH369" s="60" t="n"/>
      <c r="AI369" s="61" t="n"/>
      <c r="AJ369" s="62" t="n"/>
      <c r="AK369" s="63" t="n"/>
      <c r="AL369" s="60" t="n"/>
      <c r="AM369" s="60" t="n"/>
      <c r="AN369" s="64" t="n"/>
      <c r="AO369" s="64" t="n"/>
      <c r="AP369" s="64" t="n"/>
      <c r="AQ369" s="64" t="n"/>
      <c r="AR369" s="64" t="n"/>
      <c r="AS369" s="64" t="n"/>
      <c r="AT369" s="64" t="n"/>
      <c r="AU369" s="64" t="n"/>
      <c r="AV369" s="64" t="n"/>
      <c r="AW369" s="65" t="n"/>
      <c r="AX369" s="66" t="n"/>
      <c r="AY369" s="455" t="n"/>
      <c r="AZ369" s="67" t="n"/>
      <c r="BA369" s="66" t="n"/>
      <c r="BB369" s="66" t="n"/>
      <c r="BC369" s="66" t="n"/>
      <c r="BD369" s="66" t="n"/>
      <c r="BE369" s="66" t="n"/>
      <c r="BF369" s="24" t="n"/>
      <c r="BG369" s="68" t="n"/>
      <c r="BH369" s="68" t="n"/>
      <c r="BI369" s="68" t="n"/>
      <c r="BJ369" s="68" t="n"/>
      <c r="BK369" s="68" t="n"/>
      <c r="BL369" s="68" t="n"/>
      <c r="BM369" s="68" t="n"/>
      <c r="BN369" s="68" t="n"/>
      <c r="BO369" s="68" t="n"/>
      <c r="BP369" s="68" t="n"/>
      <c r="BQ369" s="68" t="n"/>
      <c r="BR369" s="68" t="n"/>
      <c r="BS369" s="68" t="n"/>
      <c r="BT369" s="68" t="n"/>
      <c r="BU369" s="68" t="n"/>
      <c r="BV369" s="68" t="n"/>
      <c r="BW369" s="68" t="n"/>
      <c r="BX369" s="68" t="n"/>
      <c r="BY369" s="68" t="n"/>
      <c r="BZ369" s="68" t="n"/>
      <c r="CA369" s="68" t="n"/>
      <c r="CB369" s="68" t="n"/>
      <c r="CC369" s="68" t="n"/>
      <c r="CD369" s="68" t="n"/>
      <c r="CE369" s="68" t="n"/>
      <c r="CF369" s="68" t="n"/>
      <c r="CG369" s="68" t="n"/>
      <c r="CH369" s="68" t="n"/>
      <c r="CI369" s="68" t="n"/>
      <c r="CJ369" s="68" t="n"/>
      <c r="CK369" s="68" t="n"/>
      <c r="CL369" s="68" t="n"/>
      <c r="CM369" s="68" t="n"/>
      <c r="CN369" s="68" t="n"/>
      <c r="CO369" s="68" t="n"/>
      <c r="CP369" s="68" t="n"/>
      <c r="CQ369" s="68" t="n"/>
      <c r="CR369" s="68" t="n"/>
      <c r="CS369" s="68" t="n"/>
      <c r="CT369" s="68" t="n"/>
      <c r="CU369" s="68" t="n"/>
      <c r="CV369" s="68" t="n"/>
    </row>
    <row r="370" ht="31.5" customFormat="1" customHeight="1" s="69">
      <c r="A370" s="56" t="n"/>
      <c r="B370" s="57" t="n"/>
      <c r="C370" s="454" t="n"/>
      <c r="D370" s="57" t="n"/>
      <c r="E370" s="57" t="n"/>
      <c r="F370" s="58" t="n"/>
      <c r="G370" s="59" t="n"/>
      <c r="H370" s="59" t="n"/>
      <c r="I370" s="59" t="n"/>
      <c r="J370" s="59" t="n"/>
      <c r="K370" s="153" t="n"/>
      <c r="L370" s="154" t="n"/>
      <c r="M370" s="155" t="n"/>
      <c r="N370" s="94" t="n"/>
      <c r="O370" s="94" t="n"/>
      <c r="P370" s="94" t="n"/>
      <c r="Q370" s="94" t="n"/>
      <c r="R370" s="94" t="n"/>
      <c r="S370" s="60" t="n"/>
      <c r="T370" s="60" t="n"/>
      <c r="U370" s="94" t="n"/>
      <c r="V370" s="94" t="n"/>
      <c r="W370" s="94" t="n"/>
      <c r="X370" s="94" t="n"/>
      <c r="Y370" s="94" t="n"/>
      <c r="Z370" s="60" t="n"/>
      <c r="AA370" s="60" t="n"/>
      <c r="AB370" s="94" t="n"/>
      <c r="AC370" s="94" t="n"/>
      <c r="AD370" s="94" t="n"/>
      <c r="AE370" s="94" t="n"/>
      <c r="AF370" s="94" t="n"/>
      <c r="AG370" s="60" t="n"/>
      <c r="AH370" s="60" t="n"/>
      <c r="AI370" s="61" t="n"/>
      <c r="AJ370" s="62" t="n"/>
      <c r="AK370" s="63" t="n"/>
      <c r="AL370" s="60" t="n"/>
      <c r="AM370" s="60" t="n"/>
      <c r="AN370" s="64" t="n"/>
      <c r="AO370" s="64" t="n"/>
      <c r="AP370" s="64" t="n"/>
      <c r="AQ370" s="64" t="n"/>
      <c r="AR370" s="64" t="n"/>
      <c r="AS370" s="64" t="n"/>
      <c r="AT370" s="64" t="n"/>
      <c r="AU370" s="64" t="n"/>
      <c r="AV370" s="64" t="n"/>
      <c r="AW370" s="65" t="n"/>
      <c r="AX370" s="66" t="n"/>
      <c r="AY370" s="455" t="n"/>
      <c r="AZ370" s="67" t="n"/>
      <c r="BA370" s="66" t="n"/>
      <c r="BB370" s="66" t="n"/>
      <c r="BC370" s="66" t="n"/>
      <c r="BD370" s="66" t="n"/>
      <c r="BE370" s="66" t="n"/>
      <c r="BF370" s="24" t="n"/>
      <c r="BG370" s="68" t="n"/>
      <c r="BH370" s="68" t="n"/>
      <c r="BI370" s="68" t="n"/>
      <c r="BJ370" s="68" t="n"/>
      <c r="BK370" s="68" t="n"/>
      <c r="BL370" s="68" t="n"/>
      <c r="BM370" s="68" t="n"/>
      <c r="BN370" s="68" t="n"/>
      <c r="BO370" s="68" t="n"/>
      <c r="BP370" s="68" t="n"/>
      <c r="BQ370" s="68" t="n"/>
      <c r="BR370" s="68" t="n"/>
      <c r="BS370" s="68" t="n"/>
      <c r="BT370" s="68" t="n"/>
      <c r="BU370" s="68" t="n"/>
      <c r="BV370" s="68" t="n"/>
      <c r="BW370" s="68" t="n"/>
      <c r="BX370" s="68" t="n"/>
      <c r="BY370" s="68" t="n"/>
      <c r="BZ370" s="68" t="n"/>
      <c r="CA370" s="68" t="n"/>
      <c r="CB370" s="68" t="n"/>
      <c r="CC370" s="68" t="n"/>
      <c r="CD370" s="68" t="n"/>
      <c r="CE370" s="68" t="n"/>
      <c r="CF370" s="68" t="n"/>
      <c r="CG370" s="68" t="n"/>
      <c r="CH370" s="68" t="n"/>
      <c r="CI370" s="68" t="n"/>
      <c r="CJ370" s="68" t="n"/>
      <c r="CK370" s="68" t="n"/>
      <c r="CL370" s="68" t="n"/>
      <c r="CM370" s="68" t="n"/>
      <c r="CN370" s="68" t="n"/>
      <c r="CO370" s="68" t="n"/>
      <c r="CP370" s="68" t="n"/>
      <c r="CQ370" s="68" t="n"/>
      <c r="CR370" s="68" t="n"/>
      <c r="CS370" s="68" t="n"/>
      <c r="CT370" s="68" t="n"/>
      <c r="CU370" s="68" t="n"/>
      <c r="CV370" s="68" t="n"/>
    </row>
    <row r="371" ht="31.5" customFormat="1" customHeight="1" s="69">
      <c r="A371" s="56" t="n"/>
      <c r="B371" s="57" t="n"/>
      <c r="C371" s="454" t="n"/>
      <c r="D371" s="57" t="n"/>
      <c r="E371" s="57" t="n"/>
      <c r="F371" s="58" t="n"/>
      <c r="G371" s="59" t="n"/>
      <c r="H371" s="59" t="n"/>
      <c r="I371" s="59" t="n"/>
      <c r="J371" s="59" t="n"/>
      <c r="K371" s="153" t="n"/>
      <c r="L371" s="154" t="n"/>
      <c r="M371" s="155" t="n"/>
      <c r="N371" s="94" t="n"/>
      <c r="O371" s="94" t="n"/>
      <c r="P371" s="94" t="n"/>
      <c r="Q371" s="94" t="n"/>
      <c r="R371" s="94" t="n"/>
      <c r="S371" s="60" t="n"/>
      <c r="T371" s="60" t="n"/>
      <c r="U371" s="94" t="n"/>
      <c r="V371" s="94" t="n"/>
      <c r="W371" s="94" t="n"/>
      <c r="X371" s="94" t="n"/>
      <c r="Y371" s="94" t="n"/>
      <c r="Z371" s="60" t="n"/>
      <c r="AA371" s="60" t="n"/>
      <c r="AB371" s="94" t="n"/>
      <c r="AC371" s="94" t="n"/>
      <c r="AD371" s="94" t="n"/>
      <c r="AE371" s="94" t="n"/>
      <c r="AF371" s="94" t="n"/>
      <c r="AG371" s="60" t="n"/>
      <c r="AH371" s="60" t="n"/>
      <c r="AI371" s="61" t="n"/>
      <c r="AJ371" s="62" t="n"/>
      <c r="AK371" s="63" t="n"/>
      <c r="AL371" s="60" t="n"/>
      <c r="AM371" s="60" t="n"/>
      <c r="AN371" s="64" t="n"/>
      <c r="AO371" s="64" t="n"/>
      <c r="AP371" s="64" t="n"/>
      <c r="AQ371" s="64" t="n"/>
      <c r="AR371" s="64" t="n"/>
      <c r="AS371" s="64" t="n"/>
      <c r="AT371" s="64" t="n"/>
      <c r="AU371" s="64" t="n"/>
      <c r="AV371" s="64" t="n"/>
      <c r="AW371" s="65" t="n"/>
      <c r="AX371" s="66" t="n"/>
      <c r="AY371" s="455" t="n"/>
      <c r="AZ371" s="67" t="n"/>
      <c r="BA371" s="66" t="n"/>
      <c r="BB371" s="66" t="n"/>
      <c r="BC371" s="66" t="n"/>
      <c r="BD371" s="66" t="n"/>
      <c r="BE371" s="66" t="n"/>
      <c r="BF371" s="24" t="n"/>
      <c r="BG371" s="68" t="n"/>
      <c r="BH371" s="68" t="n"/>
      <c r="BI371" s="68" t="n"/>
      <c r="BJ371" s="68" t="n"/>
      <c r="BK371" s="68" t="n"/>
      <c r="BL371" s="68" t="n"/>
      <c r="BM371" s="68" t="n"/>
      <c r="BN371" s="68" t="n"/>
      <c r="BO371" s="68" t="n"/>
      <c r="BP371" s="68" t="n"/>
      <c r="BQ371" s="68" t="n"/>
      <c r="BR371" s="68" t="n"/>
      <c r="BS371" s="68" t="n"/>
      <c r="BT371" s="68" t="n"/>
      <c r="BU371" s="68" t="n"/>
      <c r="BV371" s="68" t="n"/>
      <c r="BW371" s="68" t="n"/>
      <c r="BX371" s="68" t="n"/>
      <c r="BY371" s="68" t="n"/>
      <c r="BZ371" s="68" t="n"/>
      <c r="CA371" s="68" t="n"/>
      <c r="CB371" s="68" t="n"/>
      <c r="CC371" s="68" t="n"/>
      <c r="CD371" s="68" t="n"/>
      <c r="CE371" s="68" t="n"/>
      <c r="CF371" s="68" t="n"/>
      <c r="CG371" s="68" t="n"/>
      <c r="CH371" s="68" t="n"/>
      <c r="CI371" s="68" t="n"/>
      <c r="CJ371" s="68" t="n"/>
      <c r="CK371" s="68" t="n"/>
      <c r="CL371" s="68" t="n"/>
      <c r="CM371" s="68" t="n"/>
      <c r="CN371" s="68" t="n"/>
      <c r="CO371" s="68" t="n"/>
      <c r="CP371" s="68" t="n"/>
      <c r="CQ371" s="68" t="n"/>
      <c r="CR371" s="68" t="n"/>
      <c r="CS371" s="68" t="n"/>
      <c r="CT371" s="68" t="n"/>
      <c r="CU371" s="68" t="n"/>
      <c r="CV371" s="68" t="n"/>
    </row>
    <row r="372" ht="31.5" customFormat="1" customHeight="1" s="69">
      <c r="A372" s="56" t="n"/>
      <c r="B372" s="57" t="n"/>
      <c r="C372" s="454" t="n"/>
      <c r="D372" s="57" t="n"/>
      <c r="E372" s="57" t="n"/>
      <c r="F372" s="58" t="n"/>
      <c r="G372" s="59" t="n"/>
      <c r="H372" s="59" t="n"/>
      <c r="I372" s="59" t="n"/>
      <c r="J372" s="59" t="n"/>
      <c r="K372" s="153" t="n"/>
      <c r="L372" s="154" t="n"/>
      <c r="M372" s="155" t="n"/>
      <c r="N372" s="94" t="n"/>
      <c r="O372" s="94" t="n"/>
      <c r="P372" s="94" t="n"/>
      <c r="Q372" s="94" t="n"/>
      <c r="R372" s="94" t="n"/>
      <c r="S372" s="60" t="n"/>
      <c r="T372" s="60" t="n"/>
      <c r="U372" s="94" t="n"/>
      <c r="V372" s="94" t="n"/>
      <c r="W372" s="94" t="n"/>
      <c r="X372" s="94" t="n"/>
      <c r="Y372" s="94" t="n"/>
      <c r="Z372" s="60" t="n"/>
      <c r="AA372" s="60" t="n"/>
      <c r="AB372" s="94" t="n"/>
      <c r="AC372" s="94" t="n"/>
      <c r="AD372" s="94" t="n"/>
      <c r="AE372" s="94" t="n"/>
      <c r="AF372" s="94" t="n"/>
      <c r="AG372" s="60" t="n"/>
      <c r="AH372" s="60" t="n"/>
      <c r="AI372" s="61" t="n"/>
      <c r="AJ372" s="62" t="n"/>
      <c r="AK372" s="63" t="n"/>
      <c r="AL372" s="60" t="n"/>
      <c r="AM372" s="60" t="n"/>
      <c r="AN372" s="64" t="n"/>
      <c r="AO372" s="64" t="n"/>
      <c r="AP372" s="64" t="n"/>
      <c r="AQ372" s="64" t="n"/>
      <c r="AR372" s="64" t="n"/>
      <c r="AS372" s="64" t="n"/>
      <c r="AT372" s="64" t="n"/>
      <c r="AU372" s="64" t="n"/>
      <c r="AV372" s="64" t="n"/>
      <c r="AW372" s="65" t="n"/>
      <c r="AX372" s="66" t="n"/>
      <c r="AY372" s="455" t="n"/>
      <c r="AZ372" s="67" t="n"/>
      <c r="BA372" s="66" t="n"/>
      <c r="BB372" s="66" t="n"/>
      <c r="BC372" s="66" t="n"/>
      <c r="BD372" s="66" t="n"/>
      <c r="BE372" s="66" t="n"/>
      <c r="BF372" s="24" t="n"/>
      <c r="BG372" s="68" t="n"/>
      <c r="BH372" s="68" t="n"/>
      <c r="BI372" s="68" t="n"/>
      <c r="BJ372" s="68" t="n"/>
      <c r="BK372" s="68" t="n"/>
      <c r="BL372" s="68" t="n"/>
      <c r="BM372" s="68" t="n"/>
      <c r="BN372" s="68" t="n"/>
      <c r="BO372" s="68" t="n"/>
      <c r="BP372" s="68" t="n"/>
      <c r="BQ372" s="68" t="n"/>
      <c r="BR372" s="68" t="n"/>
      <c r="BS372" s="68" t="n"/>
      <c r="BT372" s="68" t="n"/>
      <c r="BU372" s="68" t="n"/>
      <c r="BV372" s="68" t="n"/>
      <c r="BW372" s="68" t="n"/>
      <c r="BX372" s="68" t="n"/>
      <c r="BY372" s="68" t="n"/>
      <c r="BZ372" s="68" t="n"/>
      <c r="CA372" s="68" t="n"/>
      <c r="CB372" s="68" t="n"/>
      <c r="CC372" s="68" t="n"/>
      <c r="CD372" s="68" t="n"/>
      <c r="CE372" s="68" t="n"/>
      <c r="CF372" s="68" t="n"/>
      <c r="CG372" s="68" t="n"/>
      <c r="CH372" s="68" t="n"/>
      <c r="CI372" s="68" t="n"/>
      <c r="CJ372" s="68" t="n"/>
      <c r="CK372" s="68" t="n"/>
      <c r="CL372" s="68" t="n"/>
      <c r="CM372" s="68" t="n"/>
      <c r="CN372" s="68" t="n"/>
      <c r="CO372" s="68" t="n"/>
      <c r="CP372" s="68" t="n"/>
      <c r="CQ372" s="68" t="n"/>
      <c r="CR372" s="68" t="n"/>
      <c r="CS372" s="68" t="n"/>
      <c r="CT372" s="68" t="n"/>
      <c r="CU372" s="68" t="n"/>
      <c r="CV372" s="68" t="n"/>
    </row>
    <row r="373" ht="31.5" customFormat="1" customHeight="1" s="69">
      <c r="A373" s="56" t="n"/>
      <c r="B373" s="57" t="n"/>
      <c r="C373" s="454" t="n"/>
      <c r="D373" s="57" t="n"/>
      <c r="E373" s="57" t="n"/>
      <c r="F373" s="58" t="n"/>
      <c r="G373" s="59" t="n"/>
      <c r="H373" s="59" t="n"/>
      <c r="I373" s="59" t="n"/>
      <c r="J373" s="59" t="n"/>
      <c r="K373" s="153" t="n"/>
      <c r="L373" s="154" t="n"/>
      <c r="M373" s="155" t="n"/>
      <c r="N373" s="94" t="n"/>
      <c r="O373" s="94" t="n"/>
      <c r="P373" s="94" t="n"/>
      <c r="Q373" s="94" t="n"/>
      <c r="R373" s="94" t="n"/>
      <c r="S373" s="60" t="n"/>
      <c r="T373" s="60" t="n"/>
      <c r="U373" s="94" t="n"/>
      <c r="V373" s="94" t="n"/>
      <c r="W373" s="94" t="n"/>
      <c r="X373" s="94" t="n"/>
      <c r="Y373" s="94" t="n"/>
      <c r="Z373" s="60" t="n"/>
      <c r="AA373" s="60" t="n"/>
      <c r="AB373" s="94" t="n"/>
      <c r="AC373" s="94" t="n"/>
      <c r="AD373" s="94" t="n"/>
      <c r="AE373" s="94" t="n"/>
      <c r="AF373" s="94" t="n"/>
      <c r="AG373" s="60" t="n"/>
      <c r="AH373" s="60" t="n"/>
      <c r="AI373" s="61" t="n"/>
      <c r="AJ373" s="62" t="n"/>
      <c r="AK373" s="63" t="n"/>
      <c r="AL373" s="60" t="n"/>
      <c r="AM373" s="60" t="n"/>
      <c r="AN373" s="64" t="n"/>
      <c r="AO373" s="64" t="n"/>
      <c r="AP373" s="64" t="n"/>
      <c r="AQ373" s="64" t="n"/>
      <c r="AR373" s="64" t="n"/>
      <c r="AS373" s="64" t="n"/>
      <c r="AT373" s="64" t="n"/>
      <c r="AU373" s="64" t="n"/>
      <c r="AV373" s="64" t="n"/>
      <c r="AW373" s="65" t="n"/>
      <c r="AX373" s="66" t="n"/>
      <c r="AY373" s="455" t="n"/>
      <c r="AZ373" s="67" t="n"/>
      <c r="BA373" s="66" t="n"/>
      <c r="BB373" s="66" t="n"/>
      <c r="BC373" s="66" t="n"/>
      <c r="BD373" s="66" t="n"/>
      <c r="BE373" s="66" t="n"/>
      <c r="BF373" s="24" t="n"/>
      <c r="BG373" s="68" t="n"/>
      <c r="BH373" s="68" t="n"/>
      <c r="BI373" s="68" t="n"/>
      <c r="BJ373" s="68" t="n"/>
      <c r="BK373" s="68" t="n"/>
      <c r="BL373" s="68" t="n"/>
      <c r="BM373" s="68" t="n"/>
      <c r="BN373" s="68" t="n"/>
      <c r="BO373" s="68" t="n"/>
      <c r="BP373" s="68" t="n"/>
      <c r="BQ373" s="68" t="n"/>
      <c r="BR373" s="68" t="n"/>
      <c r="BS373" s="68" t="n"/>
      <c r="BT373" s="68" t="n"/>
      <c r="BU373" s="68" t="n"/>
      <c r="BV373" s="68" t="n"/>
      <c r="BW373" s="68" t="n"/>
      <c r="BX373" s="68" t="n"/>
      <c r="BY373" s="68" t="n"/>
      <c r="BZ373" s="68" t="n"/>
      <c r="CA373" s="68" t="n"/>
      <c r="CB373" s="68" t="n"/>
      <c r="CC373" s="68" t="n"/>
      <c r="CD373" s="68" t="n"/>
      <c r="CE373" s="68" t="n"/>
      <c r="CF373" s="68" t="n"/>
      <c r="CG373" s="68" t="n"/>
      <c r="CH373" s="68" t="n"/>
      <c r="CI373" s="68" t="n"/>
      <c r="CJ373" s="68" t="n"/>
      <c r="CK373" s="68" t="n"/>
      <c r="CL373" s="68" t="n"/>
      <c r="CM373" s="68" t="n"/>
      <c r="CN373" s="68" t="n"/>
      <c r="CO373" s="68" t="n"/>
      <c r="CP373" s="68" t="n"/>
      <c r="CQ373" s="68" t="n"/>
      <c r="CR373" s="68" t="n"/>
      <c r="CS373" s="68" t="n"/>
      <c r="CT373" s="68" t="n"/>
      <c r="CU373" s="68" t="n"/>
      <c r="CV373" s="68" t="n"/>
    </row>
    <row r="374" ht="31.5" customFormat="1" customHeight="1" s="69">
      <c r="A374" s="56" t="n"/>
      <c r="B374" s="57" t="n"/>
      <c r="C374" s="454" t="n"/>
      <c r="D374" s="57" t="n"/>
      <c r="E374" s="57" t="n"/>
      <c r="F374" s="58" t="n"/>
      <c r="G374" s="59" t="n"/>
      <c r="H374" s="59" t="n"/>
      <c r="I374" s="59" t="n"/>
      <c r="J374" s="59" t="n"/>
      <c r="K374" s="153" t="n"/>
      <c r="L374" s="154" t="n"/>
      <c r="M374" s="155" t="n"/>
      <c r="N374" s="94" t="n"/>
      <c r="O374" s="94" t="n"/>
      <c r="P374" s="94" t="n"/>
      <c r="Q374" s="94" t="n"/>
      <c r="R374" s="94" t="n"/>
      <c r="S374" s="60" t="n"/>
      <c r="T374" s="60" t="n"/>
      <c r="U374" s="94" t="n"/>
      <c r="V374" s="94" t="n"/>
      <c r="W374" s="94" t="n"/>
      <c r="X374" s="94" t="n"/>
      <c r="Y374" s="94" t="n"/>
      <c r="Z374" s="60" t="n"/>
      <c r="AA374" s="60" t="n"/>
      <c r="AB374" s="94" t="n"/>
      <c r="AC374" s="94" t="n"/>
      <c r="AD374" s="94" t="n"/>
      <c r="AE374" s="94" t="n"/>
      <c r="AF374" s="94" t="n"/>
      <c r="AG374" s="60" t="n"/>
      <c r="AH374" s="60" t="n"/>
      <c r="AI374" s="61" t="n"/>
      <c r="AJ374" s="62" t="n"/>
      <c r="AK374" s="63" t="n"/>
      <c r="AL374" s="60" t="n"/>
      <c r="AM374" s="60" t="n"/>
      <c r="AN374" s="64" t="n"/>
      <c r="AO374" s="64" t="n"/>
      <c r="AP374" s="64" t="n"/>
      <c r="AQ374" s="64" t="n"/>
      <c r="AR374" s="64" t="n"/>
      <c r="AS374" s="64" t="n"/>
      <c r="AT374" s="64" t="n"/>
      <c r="AU374" s="64" t="n"/>
      <c r="AV374" s="64" t="n"/>
      <c r="AW374" s="65" t="n"/>
      <c r="AX374" s="66" t="n"/>
      <c r="AY374" s="455" t="n"/>
      <c r="AZ374" s="67" t="n"/>
      <c r="BA374" s="66" t="n"/>
      <c r="BB374" s="66" t="n"/>
      <c r="BC374" s="66" t="n"/>
      <c r="BD374" s="66" t="n"/>
      <c r="BE374" s="66" t="n"/>
      <c r="BF374" s="24" t="n"/>
      <c r="BG374" s="68" t="n"/>
      <c r="BH374" s="68" t="n"/>
      <c r="BI374" s="68" t="n"/>
      <c r="BJ374" s="68" t="n"/>
      <c r="BK374" s="68" t="n"/>
      <c r="BL374" s="68" t="n"/>
      <c r="BM374" s="68" t="n"/>
      <c r="BN374" s="68" t="n"/>
      <c r="BO374" s="68" t="n"/>
      <c r="BP374" s="68" t="n"/>
      <c r="BQ374" s="68" t="n"/>
      <c r="BR374" s="68" t="n"/>
      <c r="BS374" s="68" t="n"/>
      <c r="BT374" s="68" t="n"/>
      <c r="BU374" s="68" t="n"/>
      <c r="BV374" s="68" t="n"/>
      <c r="BW374" s="68" t="n"/>
      <c r="BX374" s="68" t="n"/>
      <c r="BY374" s="68" t="n"/>
      <c r="BZ374" s="68" t="n"/>
      <c r="CA374" s="68" t="n"/>
      <c r="CB374" s="68" t="n"/>
      <c r="CC374" s="68" t="n"/>
      <c r="CD374" s="68" t="n"/>
      <c r="CE374" s="68" t="n"/>
      <c r="CF374" s="68" t="n"/>
      <c r="CG374" s="68" t="n"/>
      <c r="CH374" s="68" t="n"/>
      <c r="CI374" s="68" t="n"/>
      <c r="CJ374" s="68" t="n"/>
      <c r="CK374" s="68" t="n"/>
      <c r="CL374" s="68" t="n"/>
      <c r="CM374" s="68" t="n"/>
      <c r="CN374" s="68" t="n"/>
      <c r="CO374" s="68" t="n"/>
      <c r="CP374" s="68" t="n"/>
      <c r="CQ374" s="68" t="n"/>
      <c r="CR374" s="68" t="n"/>
      <c r="CS374" s="68" t="n"/>
      <c r="CT374" s="68" t="n"/>
      <c r="CU374" s="68" t="n"/>
      <c r="CV374" s="68" t="n"/>
    </row>
    <row r="375" ht="31.5" customFormat="1" customHeight="1" s="69">
      <c r="A375" s="56" t="n"/>
      <c r="B375" s="57" t="n"/>
      <c r="C375" s="454" t="n"/>
      <c r="D375" s="57" t="n"/>
      <c r="E375" s="57" t="n"/>
      <c r="F375" s="58" t="n"/>
      <c r="G375" s="59" t="n"/>
      <c r="H375" s="59" t="n"/>
      <c r="I375" s="59" t="n"/>
      <c r="J375" s="59" t="n"/>
      <c r="K375" s="153" t="n"/>
      <c r="L375" s="154" t="n"/>
      <c r="M375" s="155" t="n"/>
      <c r="N375" s="94" t="n"/>
      <c r="O375" s="94" t="n"/>
      <c r="P375" s="94" t="n"/>
      <c r="Q375" s="94" t="n"/>
      <c r="R375" s="94" t="n"/>
      <c r="S375" s="60" t="n"/>
      <c r="T375" s="60" t="n"/>
      <c r="U375" s="94" t="n"/>
      <c r="V375" s="94" t="n"/>
      <c r="W375" s="94" t="n"/>
      <c r="X375" s="94" t="n"/>
      <c r="Y375" s="94" t="n"/>
      <c r="Z375" s="60" t="n"/>
      <c r="AA375" s="60" t="n"/>
      <c r="AB375" s="94" t="n"/>
      <c r="AC375" s="94" t="n"/>
      <c r="AD375" s="94" t="n"/>
      <c r="AE375" s="94" t="n"/>
      <c r="AF375" s="94" t="n"/>
      <c r="AG375" s="60" t="n"/>
      <c r="AH375" s="60" t="n"/>
      <c r="AI375" s="61" t="n"/>
      <c r="AJ375" s="62" t="n"/>
      <c r="AK375" s="63" t="n"/>
      <c r="AL375" s="60" t="n"/>
      <c r="AM375" s="60" t="n"/>
      <c r="AN375" s="64" t="n"/>
      <c r="AO375" s="64" t="n"/>
      <c r="AP375" s="64" t="n"/>
      <c r="AQ375" s="64" t="n"/>
      <c r="AR375" s="64" t="n"/>
      <c r="AS375" s="64" t="n"/>
      <c r="AT375" s="64" t="n"/>
      <c r="AU375" s="64" t="n"/>
      <c r="AV375" s="64" t="n"/>
      <c r="AW375" s="65" t="n"/>
      <c r="AX375" s="66" t="n"/>
      <c r="AY375" s="455" t="n"/>
      <c r="AZ375" s="67" t="n"/>
      <c r="BA375" s="66" t="n"/>
      <c r="BB375" s="66" t="n"/>
      <c r="BC375" s="66" t="n"/>
      <c r="BD375" s="66" t="n"/>
      <c r="BE375" s="66" t="n"/>
      <c r="BF375" s="24" t="n"/>
      <c r="BG375" s="68" t="n"/>
      <c r="BH375" s="68" t="n"/>
      <c r="BI375" s="68" t="n"/>
      <c r="BJ375" s="68" t="n"/>
      <c r="BK375" s="68" t="n"/>
      <c r="BL375" s="68" t="n"/>
      <c r="BM375" s="68" t="n"/>
      <c r="BN375" s="68" t="n"/>
      <c r="BO375" s="68" t="n"/>
      <c r="BP375" s="68" t="n"/>
      <c r="BQ375" s="68" t="n"/>
      <c r="BR375" s="68" t="n"/>
      <c r="BS375" s="68" t="n"/>
      <c r="BT375" s="68" t="n"/>
      <c r="BU375" s="68" t="n"/>
      <c r="BV375" s="68" t="n"/>
      <c r="BW375" s="68" t="n"/>
      <c r="BX375" s="68" t="n"/>
      <c r="BY375" s="68" t="n"/>
      <c r="BZ375" s="68" t="n"/>
      <c r="CA375" s="68" t="n"/>
      <c r="CB375" s="68" t="n"/>
      <c r="CC375" s="68" t="n"/>
      <c r="CD375" s="68" t="n"/>
      <c r="CE375" s="68" t="n"/>
      <c r="CF375" s="68" t="n"/>
      <c r="CG375" s="68" t="n"/>
      <c r="CH375" s="68" t="n"/>
      <c r="CI375" s="68" t="n"/>
      <c r="CJ375" s="68" t="n"/>
      <c r="CK375" s="68" t="n"/>
      <c r="CL375" s="68" t="n"/>
      <c r="CM375" s="68" t="n"/>
      <c r="CN375" s="68" t="n"/>
      <c r="CO375" s="68" t="n"/>
      <c r="CP375" s="68" t="n"/>
      <c r="CQ375" s="68" t="n"/>
      <c r="CR375" s="68" t="n"/>
      <c r="CS375" s="68" t="n"/>
      <c r="CT375" s="68" t="n"/>
      <c r="CU375" s="68" t="n"/>
      <c r="CV375" s="68" t="n"/>
    </row>
    <row r="376" ht="31.5" customFormat="1" customHeight="1" s="69">
      <c r="A376" s="56" t="n"/>
      <c r="B376" s="57" t="n"/>
      <c r="C376" s="454" t="n"/>
      <c r="D376" s="57" t="n"/>
      <c r="E376" s="57" t="n"/>
      <c r="F376" s="58" t="n"/>
      <c r="G376" s="59" t="n"/>
      <c r="H376" s="59" t="n"/>
      <c r="I376" s="59" t="n"/>
      <c r="J376" s="59" t="n"/>
      <c r="K376" s="153" t="n"/>
      <c r="L376" s="154" t="n"/>
      <c r="M376" s="155" t="n"/>
      <c r="N376" s="94" t="n"/>
      <c r="O376" s="94" t="n"/>
      <c r="P376" s="94" t="n"/>
      <c r="Q376" s="94" t="n"/>
      <c r="R376" s="94" t="n"/>
      <c r="S376" s="60" t="n"/>
      <c r="T376" s="60" t="n"/>
      <c r="U376" s="94" t="n"/>
      <c r="V376" s="94" t="n"/>
      <c r="W376" s="94" t="n"/>
      <c r="X376" s="94" t="n"/>
      <c r="Y376" s="94" t="n"/>
      <c r="Z376" s="60" t="n"/>
      <c r="AA376" s="60" t="n"/>
      <c r="AB376" s="94" t="n"/>
      <c r="AC376" s="94" t="n"/>
      <c r="AD376" s="94" t="n"/>
      <c r="AE376" s="94" t="n"/>
      <c r="AF376" s="94" t="n"/>
      <c r="AG376" s="60" t="n"/>
      <c r="AH376" s="60" t="n"/>
      <c r="AI376" s="61" t="n"/>
      <c r="AJ376" s="62" t="n"/>
      <c r="AK376" s="63" t="n"/>
      <c r="AL376" s="60" t="n"/>
      <c r="AM376" s="60" t="n"/>
      <c r="AN376" s="64" t="n"/>
      <c r="AO376" s="64" t="n"/>
      <c r="AP376" s="64" t="n"/>
      <c r="AQ376" s="64" t="n"/>
      <c r="AR376" s="64" t="n"/>
      <c r="AS376" s="64" t="n"/>
      <c r="AT376" s="64" t="n"/>
      <c r="AU376" s="64" t="n"/>
      <c r="AV376" s="64" t="n"/>
      <c r="AW376" s="65" t="n"/>
      <c r="AX376" s="66" t="n"/>
      <c r="AY376" s="455" t="n"/>
      <c r="AZ376" s="67" t="n"/>
      <c r="BA376" s="66" t="n"/>
      <c r="BB376" s="66" t="n"/>
      <c r="BC376" s="66" t="n"/>
      <c r="BD376" s="66" t="n"/>
      <c r="BE376" s="66" t="n"/>
      <c r="BF376" s="24" t="n"/>
      <c r="BG376" s="68" t="n"/>
      <c r="BH376" s="68" t="n"/>
      <c r="BI376" s="68" t="n"/>
      <c r="BJ376" s="68" t="n"/>
      <c r="BK376" s="68" t="n"/>
      <c r="BL376" s="68" t="n"/>
      <c r="BM376" s="68" t="n"/>
      <c r="BN376" s="68" t="n"/>
      <c r="BO376" s="68" t="n"/>
      <c r="BP376" s="68" t="n"/>
      <c r="BQ376" s="68" t="n"/>
      <c r="BR376" s="68" t="n"/>
      <c r="BS376" s="68" t="n"/>
      <c r="BT376" s="68" t="n"/>
      <c r="BU376" s="68" t="n"/>
      <c r="BV376" s="68" t="n"/>
      <c r="BW376" s="68" t="n"/>
      <c r="BX376" s="68" t="n"/>
      <c r="BY376" s="68" t="n"/>
      <c r="BZ376" s="68" t="n"/>
      <c r="CA376" s="68" t="n"/>
      <c r="CB376" s="68" t="n"/>
      <c r="CC376" s="68" t="n"/>
      <c r="CD376" s="68" t="n"/>
      <c r="CE376" s="68" t="n"/>
      <c r="CF376" s="68" t="n"/>
      <c r="CG376" s="68" t="n"/>
      <c r="CH376" s="68" t="n"/>
      <c r="CI376" s="68" t="n"/>
      <c r="CJ376" s="68" t="n"/>
      <c r="CK376" s="68" t="n"/>
      <c r="CL376" s="68" t="n"/>
      <c r="CM376" s="68" t="n"/>
      <c r="CN376" s="68" t="n"/>
      <c r="CO376" s="68" t="n"/>
      <c r="CP376" s="68" t="n"/>
      <c r="CQ376" s="68" t="n"/>
      <c r="CR376" s="68" t="n"/>
      <c r="CS376" s="68" t="n"/>
      <c r="CT376" s="68" t="n"/>
      <c r="CU376" s="68" t="n"/>
      <c r="CV376" s="68" t="n"/>
    </row>
    <row r="377" ht="31.5" customFormat="1" customHeight="1" s="69">
      <c r="A377" s="56" t="n"/>
      <c r="B377" s="57" t="n"/>
      <c r="C377" s="454" t="n"/>
      <c r="D377" s="57" t="n"/>
      <c r="E377" s="57" t="n"/>
      <c r="F377" s="58" t="n"/>
      <c r="G377" s="59" t="n"/>
      <c r="H377" s="59" t="n"/>
      <c r="I377" s="59" t="n"/>
      <c r="J377" s="59" t="n"/>
      <c r="K377" s="153" t="n"/>
      <c r="L377" s="154" t="n"/>
      <c r="M377" s="155" t="n"/>
      <c r="N377" s="94" t="n"/>
      <c r="O377" s="94" t="n"/>
      <c r="P377" s="94" t="n"/>
      <c r="Q377" s="94" t="n"/>
      <c r="R377" s="94" t="n"/>
      <c r="S377" s="60" t="n"/>
      <c r="T377" s="60" t="n"/>
      <c r="U377" s="94" t="n"/>
      <c r="V377" s="94" t="n"/>
      <c r="W377" s="94" t="n"/>
      <c r="X377" s="94" t="n"/>
      <c r="Y377" s="94" t="n"/>
      <c r="Z377" s="60" t="n"/>
      <c r="AA377" s="60" t="n"/>
      <c r="AB377" s="94" t="n"/>
      <c r="AC377" s="94" t="n"/>
      <c r="AD377" s="94" t="n"/>
      <c r="AE377" s="94" t="n"/>
      <c r="AF377" s="94" t="n"/>
      <c r="AG377" s="60" t="n"/>
      <c r="AH377" s="60" t="n"/>
      <c r="AI377" s="61" t="n"/>
      <c r="AJ377" s="62" t="n"/>
      <c r="AK377" s="63" t="n"/>
      <c r="AL377" s="60" t="n"/>
      <c r="AM377" s="60" t="n"/>
      <c r="AN377" s="64" t="n"/>
      <c r="AO377" s="64" t="n"/>
      <c r="AP377" s="64" t="n"/>
      <c r="AQ377" s="64" t="n"/>
      <c r="AR377" s="64" t="n"/>
      <c r="AS377" s="64" t="n"/>
      <c r="AT377" s="64" t="n"/>
      <c r="AU377" s="64" t="n"/>
      <c r="AV377" s="64" t="n"/>
      <c r="AW377" s="65" t="n"/>
      <c r="AX377" s="66" t="n"/>
      <c r="AY377" s="455" t="n"/>
      <c r="AZ377" s="67" t="n"/>
      <c r="BA377" s="66" t="n"/>
      <c r="BB377" s="66" t="n"/>
      <c r="BC377" s="66" t="n"/>
      <c r="BD377" s="66" t="n"/>
      <c r="BE377" s="66" t="n"/>
      <c r="BF377" s="24" t="n"/>
      <c r="BG377" s="68" t="n"/>
      <c r="BH377" s="68" t="n"/>
      <c r="BI377" s="68" t="n"/>
      <c r="BJ377" s="68" t="n"/>
      <c r="BK377" s="68" t="n"/>
      <c r="BL377" s="68" t="n"/>
      <c r="BM377" s="68" t="n"/>
      <c r="BN377" s="68" t="n"/>
      <c r="BO377" s="68" t="n"/>
      <c r="BP377" s="68" t="n"/>
      <c r="BQ377" s="68" t="n"/>
      <c r="BR377" s="68" t="n"/>
      <c r="BS377" s="68" t="n"/>
      <c r="BT377" s="68" t="n"/>
      <c r="BU377" s="68" t="n"/>
      <c r="BV377" s="68" t="n"/>
      <c r="BW377" s="68" t="n"/>
      <c r="BX377" s="68" t="n"/>
      <c r="BY377" s="68" t="n"/>
      <c r="BZ377" s="68" t="n"/>
      <c r="CA377" s="68" t="n"/>
      <c r="CB377" s="68" t="n"/>
      <c r="CC377" s="68" t="n"/>
      <c r="CD377" s="68" t="n"/>
      <c r="CE377" s="68" t="n"/>
      <c r="CF377" s="68" t="n"/>
      <c r="CG377" s="68" t="n"/>
      <c r="CH377" s="68" t="n"/>
      <c r="CI377" s="68" t="n"/>
      <c r="CJ377" s="68" t="n"/>
      <c r="CK377" s="68" t="n"/>
      <c r="CL377" s="68" t="n"/>
      <c r="CM377" s="68" t="n"/>
      <c r="CN377" s="68" t="n"/>
      <c r="CO377" s="68" t="n"/>
      <c r="CP377" s="68" t="n"/>
      <c r="CQ377" s="68" t="n"/>
      <c r="CR377" s="68" t="n"/>
      <c r="CS377" s="68" t="n"/>
      <c r="CT377" s="68" t="n"/>
      <c r="CU377" s="68" t="n"/>
      <c r="CV377" s="68" t="n"/>
    </row>
    <row r="378" ht="31.5" customFormat="1" customHeight="1" s="69">
      <c r="A378" s="56" t="n"/>
      <c r="B378" s="57" t="n"/>
      <c r="C378" s="454" t="n"/>
      <c r="D378" s="57" t="n"/>
      <c r="E378" s="57" t="n"/>
      <c r="F378" s="58" t="n"/>
      <c r="G378" s="59" t="n"/>
      <c r="H378" s="59" t="n"/>
      <c r="I378" s="59" t="n"/>
      <c r="J378" s="59" t="n"/>
      <c r="K378" s="153" t="n"/>
      <c r="L378" s="154" t="n"/>
      <c r="M378" s="155" t="n"/>
      <c r="N378" s="94" t="n"/>
      <c r="O378" s="94" t="n"/>
      <c r="P378" s="94" t="n"/>
      <c r="Q378" s="94" t="n"/>
      <c r="R378" s="94" t="n"/>
      <c r="S378" s="60" t="n"/>
      <c r="T378" s="60" t="n"/>
      <c r="U378" s="94" t="n"/>
      <c r="V378" s="94" t="n"/>
      <c r="W378" s="94" t="n"/>
      <c r="X378" s="94" t="n"/>
      <c r="Y378" s="94" t="n"/>
      <c r="Z378" s="60" t="n"/>
      <c r="AA378" s="60" t="n"/>
      <c r="AB378" s="94" t="n"/>
      <c r="AC378" s="94" t="n"/>
      <c r="AD378" s="94" t="n"/>
      <c r="AE378" s="94" t="n"/>
      <c r="AF378" s="94" t="n"/>
      <c r="AG378" s="60" t="n"/>
      <c r="AH378" s="60" t="n"/>
      <c r="AI378" s="61" t="n"/>
      <c r="AJ378" s="62" t="n"/>
      <c r="AK378" s="63" t="n"/>
      <c r="AL378" s="60" t="n"/>
      <c r="AM378" s="60" t="n"/>
      <c r="AN378" s="64" t="n"/>
      <c r="AO378" s="64" t="n"/>
      <c r="AP378" s="64" t="n"/>
      <c r="AQ378" s="64" t="n"/>
      <c r="AR378" s="64" t="n"/>
      <c r="AS378" s="64" t="n"/>
      <c r="AT378" s="64" t="n"/>
      <c r="AU378" s="64" t="n"/>
      <c r="AV378" s="64" t="n"/>
      <c r="AW378" s="65" t="n"/>
      <c r="AX378" s="66" t="n"/>
      <c r="AY378" s="455" t="n"/>
      <c r="AZ378" s="67" t="n"/>
      <c r="BA378" s="66" t="n"/>
      <c r="BB378" s="66" t="n"/>
      <c r="BC378" s="66" t="n"/>
      <c r="BD378" s="66" t="n"/>
      <c r="BE378" s="66" t="n"/>
      <c r="BF378" s="24" t="n"/>
      <c r="BG378" s="68" t="n"/>
      <c r="BH378" s="68" t="n"/>
      <c r="BI378" s="68" t="n"/>
      <c r="BJ378" s="68" t="n"/>
      <c r="BK378" s="68" t="n"/>
      <c r="BL378" s="68" t="n"/>
      <c r="BM378" s="68" t="n"/>
      <c r="BN378" s="68" t="n"/>
      <c r="BO378" s="68" t="n"/>
      <c r="BP378" s="68" t="n"/>
      <c r="BQ378" s="68" t="n"/>
      <c r="BR378" s="68" t="n"/>
      <c r="BS378" s="68" t="n"/>
      <c r="BT378" s="68" t="n"/>
      <c r="BU378" s="68" t="n"/>
      <c r="BV378" s="68" t="n"/>
      <c r="BW378" s="68" t="n"/>
      <c r="BX378" s="68" t="n"/>
      <c r="BY378" s="68" t="n"/>
      <c r="BZ378" s="68" t="n"/>
      <c r="CA378" s="68" t="n"/>
      <c r="CB378" s="68" t="n"/>
      <c r="CC378" s="68" t="n"/>
      <c r="CD378" s="68" t="n"/>
      <c r="CE378" s="68" t="n"/>
      <c r="CF378" s="68" t="n"/>
      <c r="CG378" s="68" t="n"/>
      <c r="CH378" s="68" t="n"/>
      <c r="CI378" s="68" t="n"/>
      <c r="CJ378" s="68" t="n"/>
      <c r="CK378" s="68" t="n"/>
      <c r="CL378" s="68" t="n"/>
      <c r="CM378" s="68" t="n"/>
      <c r="CN378" s="68" t="n"/>
      <c r="CO378" s="68" t="n"/>
      <c r="CP378" s="68" t="n"/>
      <c r="CQ378" s="68" t="n"/>
      <c r="CR378" s="68" t="n"/>
      <c r="CS378" s="68" t="n"/>
      <c r="CT378" s="68" t="n"/>
      <c r="CU378" s="68" t="n"/>
      <c r="CV378" s="68" t="n"/>
    </row>
    <row r="379" ht="31.5" customFormat="1" customHeight="1" s="69">
      <c r="A379" s="56" t="n"/>
      <c r="B379" s="57" t="n"/>
      <c r="C379" s="454" t="n"/>
      <c r="D379" s="57" t="n"/>
      <c r="E379" s="57" t="n"/>
      <c r="F379" s="58" t="n"/>
      <c r="G379" s="59" t="n"/>
      <c r="H379" s="59" t="n"/>
      <c r="I379" s="59" t="n"/>
      <c r="J379" s="59" t="n"/>
      <c r="K379" s="153" t="n"/>
      <c r="L379" s="154" t="n"/>
      <c r="M379" s="155" t="n"/>
      <c r="N379" s="94" t="n"/>
      <c r="O379" s="94" t="n"/>
      <c r="P379" s="94" t="n"/>
      <c r="Q379" s="94" t="n"/>
      <c r="R379" s="94" t="n"/>
      <c r="S379" s="60" t="n"/>
      <c r="T379" s="60" t="n"/>
      <c r="U379" s="94" t="n"/>
      <c r="V379" s="94" t="n"/>
      <c r="W379" s="94" t="n"/>
      <c r="X379" s="94" t="n"/>
      <c r="Y379" s="94" t="n"/>
      <c r="Z379" s="60" t="n"/>
      <c r="AA379" s="60" t="n"/>
      <c r="AB379" s="94" t="n"/>
      <c r="AC379" s="94" t="n"/>
      <c r="AD379" s="94" t="n"/>
      <c r="AE379" s="94" t="n"/>
      <c r="AF379" s="94" t="n"/>
      <c r="AG379" s="60" t="n"/>
      <c r="AH379" s="60" t="n"/>
      <c r="AI379" s="61" t="n"/>
      <c r="AJ379" s="62" t="n"/>
      <c r="AK379" s="63" t="n"/>
      <c r="AL379" s="60" t="n"/>
      <c r="AM379" s="60" t="n"/>
      <c r="AN379" s="64" t="n"/>
      <c r="AO379" s="64" t="n"/>
      <c r="AP379" s="64" t="n"/>
      <c r="AQ379" s="64" t="n"/>
      <c r="AR379" s="64" t="n"/>
      <c r="AS379" s="64" t="n"/>
      <c r="AT379" s="64" t="n"/>
      <c r="AU379" s="64" t="n"/>
      <c r="AV379" s="64" t="n"/>
      <c r="AW379" s="65" t="n"/>
      <c r="AX379" s="66" t="n"/>
      <c r="AY379" s="455" t="n"/>
      <c r="AZ379" s="67" t="n"/>
      <c r="BA379" s="66" t="n"/>
      <c r="BB379" s="66" t="n"/>
      <c r="BC379" s="66" t="n"/>
      <c r="BD379" s="66" t="n"/>
      <c r="BE379" s="66" t="n"/>
      <c r="BF379" s="24" t="n"/>
      <c r="BG379" s="68" t="n"/>
      <c r="BH379" s="68" t="n"/>
      <c r="BI379" s="68" t="n"/>
      <c r="BJ379" s="68" t="n"/>
      <c r="BK379" s="68" t="n"/>
      <c r="BL379" s="68" t="n"/>
      <c r="BM379" s="68" t="n"/>
      <c r="BN379" s="68" t="n"/>
      <c r="BO379" s="68" t="n"/>
      <c r="BP379" s="68" t="n"/>
      <c r="BQ379" s="68" t="n"/>
      <c r="BR379" s="68" t="n"/>
      <c r="BS379" s="68" t="n"/>
      <c r="BT379" s="68" t="n"/>
      <c r="BU379" s="68" t="n"/>
      <c r="BV379" s="68" t="n"/>
      <c r="BW379" s="68" t="n"/>
      <c r="BX379" s="68" t="n"/>
      <c r="BY379" s="68" t="n"/>
      <c r="BZ379" s="68" t="n"/>
      <c r="CA379" s="68" t="n"/>
      <c r="CB379" s="68" t="n"/>
      <c r="CC379" s="68" t="n"/>
      <c r="CD379" s="68" t="n"/>
      <c r="CE379" s="68" t="n"/>
      <c r="CF379" s="68" t="n"/>
      <c r="CG379" s="68" t="n"/>
      <c r="CH379" s="68" t="n"/>
      <c r="CI379" s="68" t="n"/>
      <c r="CJ379" s="68" t="n"/>
      <c r="CK379" s="68" t="n"/>
      <c r="CL379" s="68" t="n"/>
      <c r="CM379" s="68" t="n"/>
      <c r="CN379" s="68" t="n"/>
      <c r="CO379" s="68" t="n"/>
      <c r="CP379" s="68" t="n"/>
      <c r="CQ379" s="68" t="n"/>
      <c r="CR379" s="68" t="n"/>
      <c r="CS379" s="68" t="n"/>
      <c r="CT379" s="68" t="n"/>
      <c r="CU379" s="68" t="n"/>
      <c r="CV379" s="68" t="n"/>
    </row>
    <row r="380" ht="31.5" customFormat="1" customHeight="1" s="69">
      <c r="A380" s="56" t="n"/>
      <c r="B380" s="57" t="n"/>
      <c r="C380" s="454" t="n"/>
      <c r="D380" s="57" t="n"/>
      <c r="E380" s="57" t="n"/>
      <c r="F380" s="58" t="n"/>
      <c r="G380" s="59" t="n"/>
      <c r="H380" s="59" t="n"/>
      <c r="I380" s="59" t="n"/>
      <c r="J380" s="59" t="n"/>
      <c r="K380" s="153" t="n"/>
      <c r="L380" s="154" t="n"/>
      <c r="M380" s="155" t="n"/>
      <c r="N380" s="94" t="n"/>
      <c r="O380" s="94" t="n"/>
      <c r="P380" s="94" t="n"/>
      <c r="Q380" s="94" t="n"/>
      <c r="R380" s="94" t="n"/>
      <c r="S380" s="60" t="n"/>
      <c r="T380" s="60" t="n"/>
      <c r="U380" s="94" t="n"/>
      <c r="V380" s="94" t="n"/>
      <c r="W380" s="94" t="n"/>
      <c r="X380" s="94" t="n"/>
      <c r="Y380" s="94" t="n"/>
      <c r="Z380" s="60" t="n"/>
      <c r="AA380" s="60" t="n"/>
      <c r="AB380" s="94" t="n"/>
      <c r="AC380" s="94" t="n"/>
      <c r="AD380" s="94" t="n"/>
      <c r="AE380" s="94" t="n"/>
      <c r="AF380" s="94" t="n"/>
      <c r="AG380" s="60" t="n"/>
      <c r="AH380" s="60" t="n"/>
      <c r="AI380" s="61" t="n"/>
      <c r="AJ380" s="62" t="n"/>
      <c r="AK380" s="63" t="n"/>
      <c r="AL380" s="60" t="n"/>
      <c r="AM380" s="60" t="n"/>
      <c r="AN380" s="64" t="n"/>
      <c r="AO380" s="64" t="n"/>
      <c r="AP380" s="64" t="n"/>
      <c r="AQ380" s="64" t="n"/>
      <c r="AR380" s="64" t="n"/>
      <c r="AS380" s="64" t="n"/>
      <c r="AT380" s="64" t="n"/>
      <c r="AU380" s="64" t="n"/>
      <c r="AV380" s="64" t="n"/>
      <c r="AW380" s="65" t="n"/>
      <c r="AX380" s="66" t="n"/>
      <c r="AY380" s="455" t="n"/>
      <c r="AZ380" s="67" t="n"/>
      <c r="BA380" s="66" t="n"/>
      <c r="BB380" s="66" t="n"/>
      <c r="BC380" s="66" t="n"/>
      <c r="BD380" s="66" t="n"/>
      <c r="BE380" s="66" t="n"/>
      <c r="BF380" s="24" t="n"/>
      <c r="BG380" s="68" t="n"/>
      <c r="BH380" s="68" t="n"/>
      <c r="BI380" s="68" t="n"/>
      <c r="BJ380" s="68" t="n"/>
      <c r="BK380" s="68" t="n"/>
      <c r="BL380" s="68" t="n"/>
      <c r="BM380" s="68" t="n"/>
      <c r="BN380" s="68" t="n"/>
      <c r="BO380" s="68" t="n"/>
      <c r="BP380" s="68" t="n"/>
      <c r="BQ380" s="68" t="n"/>
      <c r="BR380" s="68" t="n"/>
      <c r="BS380" s="68" t="n"/>
      <c r="BT380" s="68" t="n"/>
      <c r="BU380" s="68" t="n"/>
      <c r="BV380" s="68" t="n"/>
      <c r="BW380" s="68" t="n"/>
      <c r="BX380" s="68" t="n"/>
      <c r="BY380" s="68" t="n"/>
      <c r="BZ380" s="68" t="n"/>
      <c r="CA380" s="68" t="n"/>
      <c r="CB380" s="68" t="n"/>
      <c r="CC380" s="68" t="n"/>
      <c r="CD380" s="68" t="n"/>
      <c r="CE380" s="68" t="n"/>
      <c r="CF380" s="68" t="n"/>
      <c r="CG380" s="68" t="n"/>
      <c r="CH380" s="68" t="n"/>
      <c r="CI380" s="68" t="n"/>
      <c r="CJ380" s="68" t="n"/>
      <c r="CK380" s="68" t="n"/>
      <c r="CL380" s="68" t="n"/>
      <c r="CM380" s="68" t="n"/>
      <c r="CN380" s="68" t="n"/>
      <c r="CO380" s="68" t="n"/>
      <c r="CP380" s="68" t="n"/>
      <c r="CQ380" s="68" t="n"/>
      <c r="CR380" s="68" t="n"/>
      <c r="CS380" s="68" t="n"/>
      <c r="CT380" s="68" t="n"/>
      <c r="CU380" s="68" t="n"/>
      <c r="CV380" s="68" t="n"/>
    </row>
    <row r="381" ht="31.5" customFormat="1" customHeight="1" s="69">
      <c r="A381" s="56" t="n"/>
      <c r="B381" s="57" t="n"/>
      <c r="C381" s="454" t="n"/>
      <c r="D381" s="57" t="n"/>
      <c r="E381" s="57" t="n"/>
      <c r="F381" s="58" t="n"/>
      <c r="G381" s="59" t="n"/>
      <c r="H381" s="59" t="n"/>
      <c r="I381" s="59" t="n"/>
      <c r="J381" s="59" t="n"/>
      <c r="K381" s="153" t="n"/>
      <c r="L381" s="154" t="n"/>
      <c r="M381" s="155" t="n"/>
      <c r="N381" s="94" t="n"/>
      <c r="O381" s="94" t="n"/>
      <c r="P381" s="94" t="n"/>
      <c r="Q381" s="94" t="n"/>
      <c r="R381" s="94" t="n"/>
      <c r="S381" s="60" t="n"/>
      <c r="T381" s="60" t="n"/>
      <c r="U381" s="94" t="n"/>
      <c r="V381" s="94" t="n"/>
      <c r="W381" s="94" t="n"/>
      <c r="X381" s="94" t="n"/>
      <c r="Y381" s="94" t="n"/>
      <c r="Z381" s="60" t="n"/>
      <c r="AA381" s="60" t="n"/>
      <c r="AB381" s="94" t="n"/>
      <c r="AC381" s="94" t="n"/>
      <c r="AD381" s="94" t="n"/>
      <c r="AE381" s="94" t="n"/>
      <c r="AF381" s="94" t="n"/>
      <c r="AG381" s="60" t="n"/>
      <c r="AH381" s="60" t="n"/>
      <c r="AI381" s="61" t="n"/>
      <c r="AJ381" s="62" t="n"/>
      <c r="AK381" s="63" t="n"/>
      <c r="AL381" s="60" t="n"/>
      <c r="AM381" s="60" t="n"/>
      <c r="AN381" s="64" t="n"/>
      <c r="AO381" s="64" t="n"/>
      <c r="AP381" s="64" t="n"/>
      <c r="AQ381" s="64" t="n"/>
      <c r="AR381" s="64" t="n"/>
      <c r="AS381" s="64" t="n"/>
      <c r="AT381" s="64" t="n"/>
      <c r="AU381" s="64" t="n"/>
      <c r="AV381" s="64" t="n"/>
      <c r="AW381" s="65" t="n"/>
      <c r="AX381" s="66" t="n"/>
      <c r="AY381" s="455" t="n"/>
      <c r="AZ381" s="67" t="n"/>
      <c r="BA381" s="66" t="n"/>
      <c r="BB381" s="66" t="n"/>
      <c r="BC381" s="66" t="n"/>
      <c r="BD381" s="66" t="n"/>
      <c r="BE381" s="66" t="n"/>
      <c r="BF381" s="24" t="n"/>
      <c r="BG381" s="68" t="n"/>
      <c r="BH381" s="68" t="n"/>
      <c r="BI381" s="68" t="n"/>
      <c r="BJ381" s="68" t="n"/>
      <c r="BK381" s="68" t="n"/>
      <c r="BL381" s="68" t="n"/>
      <c r="BM381" s="68" t="n"/>
      <c r="BN381" s="68" t="n"/>
      <c r="BO381" s="68" t="n"/>
      <c r="BP381" s="68" t="n"/>
      <c r="BQ381" s="68" t="n"/>
      <c r="BR381" s="68" t="n"/>
      <c r="BS381" s="68" t="n"/>
      <c r="BT381" s="68" t="n"/>
      <c r="BU381" s="68" t="n"/>
      <c r="BV381" s="68" t="n"/>
      <c r="BW381" s="68" t="n"/>
      <c r="BX381" s="68" t="n"/>
      <c r="BY381" s="68" t="n"/>
      <c r="BZ381" s="68" t="n"/>
      <c r="CA381" s="68" t="n"/>
      <c r="CB381" s="68" t="n"/>
      <c r="CC381" s="68" t="n"/>
      <c r="CD381" s="68" t="n"/>
      <c r="CE381" s="68" t="n"/>
      <c r="CF381" s="68" t="n"/>
      <c r="CG381" s="68" t="n"/>
      <c r="CH381" s="68" t="n"/>
      <c r="CI381" s="68" t="n"/>
      <c r="CJ381" s="68" t="n"/>
      <c r="CK381" s="68" t="n"/>
      <c r="CL381" s="68" t="n"/>
      <c r="CM381" s="68" t="n"/>
      <c r="CN381" s="68" t="n"/>
      <c r="CO381" s="68" t="n"/>
      <c r="CP381" s="68" t="n"/>
      <c r="CQ381" s="68" t="n"/>
      <c r="CR381" s="68" t="n"/>
      <c r="CS381" s="68" t="n"/>
      <c r="CT381" s="68" t="n"/>
      <c r="CU381" s="68" t="n"/>
      <c r="CV381" s="68" t="n"/>
    </row>
    <row r="382" ht="31.5" customFormat="1" customHeight="1" s="69">
      <c r="A382" s="56" t="n"/>
      <c r="B382" s="57" t="n"/>
      <c r="C382" s="454" t="n"/>
      <c r="D382" s="57" t="n"/>
      <c r="E382" s="57" t="n"/>
      <c r="F382" s="58" t="n"/>
      <c r="G382" s="59" t="n"/>
      <c r="H382" s="59" t="n"/>
      <c r="I382" s="59" t="n"/>
      <c r="J382" s="59" t="n"/>
      <c r="K382" s="153" t="n"/>
      <c r="L382" s="154" t="n"/>
      <c r="M382" s="155" t="n"/>
      <c r="N382" s="94" t="n"/>
      <c r="O382" s="94" t="n"/>
      <c r="P382" s="94" t="n"/>
      <c r="Q382" s="94" t="n"/>
      <c r="R382" s="94" t="n"/>
      <c r="S382" s="60" t="n"/>
      <c r="T382" s="60" t="n"/>
      <c r="U382" s="94" t="n"/>
      <c r="V382" s="94" t="n"/>
      <c r="W382" s="94" t="n"/>
      <c r="X382" s="94" t="n"/>
      <c r="Y382" s="94" t="n"/>
      <c r="Z382" s="60" t="n"/>
      <c r="AA382" s="60" t="n"/>
      <c r="AB382" s="94" t="n"/>
      <c r="AC382" s="94" t="n"/>
      <c r="AD382" s="94" t="n"/>
      <c r="AE382" s="94" t="n"/>
      <c r="AF382" s="94" t="n"/>
      <c r="AG382" s="60" t="n"/>
      <c r="AH382" s="60" t="n"/>
      <c r="AI382" s="61" t="n"/>
      <c r="AJ382" s="62" t="n"/>
      <c r="AK382" s="63" t="n"/>
      <c r="AL382" s="60" t="n"/>
      <c r="AM382" s="60" t="n"/>
      <c r="AN382" s="64" t="n"/>
      <c r="AO382" s="64" t="n"/>
      <c r="AP382" s="64" t="n"/>
      <c r="AQ382" s="64" t="n"/>
      <c r="AR382" s="64" t="n"/>
      <c r="AS382" s="64" t="n"/>
      <c r="AT382" s="64" t="n"/>
      <c r="AU382" s="64" t="n"/>
      <c r="AV382" s="64" t="n"/>
      <c r="AW382" s="65" t="n"/>
      <c r="AX382" s="66" t="n"/>
      <c r="AY382" s="455" t="n"/>
      <c r="AZ382" s="67" t="n"/>
      <c r="BA382" s="66" t="n"/>
      <c r="BB382" s="66" t="n"/>
      <c r="BC382" s="66" t="n"/>
      <c r="BD382" s="66" t="n"/>
      <c r="BE382" s="66" t="n"/>
      <c r="BF382" s="24" t="n"/>
      <c r="BG382" s="68" t="n"/>
      <c r="BH382" s="68" t="n"/>
      <c r="BI382" s="68" t="n"/>
      <c r="BJ382" s="68" t="n"/>
      <c r="BK382" s="68" t="n"/>
      <c r="BL382" s="68" t="n"/>
      <c r="BM382" s="68" t="n"/>
      <c r="BN382" s="68" t="n"/>
      <c r="BO382" s="68" t="n"/>
      <c r="BP382" s="68" t="n"/>
      <c r="BQ382" s="68" t="n"/>
      <c r="BR382" s="68" t="n"/>
      <c r="BS382" s="68" t="n"/>
      <c r="BT382" s="68" t="n"/>
      <c r="BU382" s="68" t="n"/>
      <c r="BV382" s="68" t="n"/>
      <c r="BW382" s="68" t="n"/>
      <c r="BX382" s="68" t="n"/>
      <c r="BY382" s="68" t="n"/>
      <c r="BZ382" s="68" t="n"/>
      <c r="CA382" s="68" t="n"/>
      <c r="CB382" s="68" t="n"/>
      <c r="CC382" s="68" t="n"/>
      <c r="CD382" s="68" t="n"/>
      <c r="CE382" s="68" t="n"/>
      <c r="CF382" s="68" t="n"/>
      <c r="CG382" s="68" t="n"/>
      <c r="CH382" s="68" t="n"/>
      <c r="CI382" s="68" t="n"/>
      <c r="CJ382" s="68" t="n"/>
      <c r="CK382" s="68" t="n"/>
      <c r="CL382" s="68" t="n"/>
      <c r="CM382" s="68" t="n"/>
      <c r="CN382" s="68" t="n"/>
      <c r="CO382" s="68" t="n"/>
      <c r="CP382" s="68" t="n"/>
      <c r="CQ382" s="68" t="n"/>
      <c r="CR382" s="68" t="n"/>
      <c r="CS382" s="68" t="n"/>
      <c r="CT382" s="68" t="n"/>
      <c r="CU382" s="68" t="n"/>
      <c r="CV382" s="68" t="n"/>
    </row>
    <row r="383" ht="31.5" customFormat="1" customHeight="1" s="69">
      <c r="A383" s="56" t="n"/>
      <c r="B383" s="57" t="n"/>
      <c r="C383" s="454" t="n"/>
      <c r="D383" s="57" t="n"/>
      <c r="E383" s="57" t="n"/>
      <c r="F383" s="58" t="n"/>
      <c r="G383" s="59" t="n"/>
      <c r="H383" s="59" t="n"/>
      <c r="I383" s="59" t="n"/>
      <c r="J383" s="59" t="n"/>
      <c r="K383" s="153" t="n"/>
      <c r="L383" s="154" t="n"/>
      <c r="M383" s="155" t="n"/>
      <c r="N383" s="94" t="n"/>
      <c r="O383" s="94" t="n"/>
      <c r="P383" s="94" t="n"/>
      <c r="Q383" s="94" t="n"/>
      <c r="R383" s="94" t="n"/>
      <c r="S383" s="60" t="n"/>
      <c r="T383" s="60" t="n"/>
      <c r="U383" s="94" t="n"/>
      <c r="V383" s="94" t="n"/>
      <c r="W383" s="94" t="n"/>
      <c r="X383" s="94" t="n"/>
      <c r="Y383" s="94" t="n"/>
      <c r="Z383" s="60" t="n"/>
      <c r="AA383" s="60" t="n"/>
      <c r="AB383" s="94" t="n"/>
      <c r="AC383" s="94" t="n"/>
      <c r="AD383" s="94" t="n"/>
      <c r="AE383" s="94" t="n"/>
      <c r="AF383" s="94" t="n"/>
      <c r="AG383" s="60" t="n"/>
      <c r="AH383" s="60" t="n"/>
      <c r="AI383" s="61" t="n"/>
      <c r="AJ383" s="62" t="n"/>
      <c r="AK383" s="63" t="n"/>
      <c r="AL383" s="60" t="n"/>
      <c r="AM383" s="60" t="n"/>
      <c r="AN383" s="64" t="n"/>
      <c r="AO383" s="64" t="n"/>
      <c r="AP383" s="64" t="n"/>
      <c r="AQ383" s="64" t="n"/>
      <c r="AR383" s="64" t="n"/>
      <c r="AS383" s="64" t="n"/>
      <c r="AT383" s="64" t="n"/>
      <c r="AU383" s="64" t="n"/>
      <c r="AV383" s="64" t="n"/>
      <c r="AW383" s="65" t="n"/>
      <c r="AX383" s="66" t="n"/>
      <c r="AY383" s="455" t="n"/>
      <c r="AZ383" s="67" t="n"/>
      <c r="BA383" s="66" t="n"/>
      <c r="BB383" s="66" t="n"/>
      <c r="BC383" s="66" t="n"/>
      <c r="BD383" s="66" t="n"/>
      <c r="BE383" s="66" t="n"/>
      <c r="BF383" s="24" t="n"/>
      <c r="BG383" s="68" t="n"/>
      <c r="BH383" s="68" t="n"/>
      <c r="BI383" s="68" t="n"/>
      <c r="BJ383" s="68" t="n"/>
      <c r="BK383" s="68" t="n"/>
      <c r="BL383" s="68" t="n"/>
      <c r="BM383" s="68" t="n"/>
      <c r="BN383" s="68" t="n"/>
      <c r="BO383" s="68" t="n"/>
      <c r="BP383" s="68" t="n"/>
      <c r="BQ383" s="68" t="n"/>
      <c r="BR383" s="68" t="n"/>
      <c r="BS383" s="68" t="n"/>
      <c r="BT383" s="68" t="n"/>
      <c r="BU383" s="68" t="n"/>
      <c r="BV383" s="68" t="n"/>
      <c r="BW383" s="68" t="n"/>
      <c r="BX383" s="68" t="n"/>
      <c r="BY383" s="68" t="n"/>
      <c r="BZ383" s="68" t="n"/>
      <c r="CA383" s="68" t="n"/>
      <c r="CB383" s="68" t="n"/>
      <c r="CC383" s="68" t="n"/>
      <c r="CD383" s="68" t="n"/>
      <c r="CE383" s="68" t="n"/>
      <c r="CF383" s="68" t="n"/>
      <c r="CG383" s="68" t="n"/>
      <c r="CH383" s="68" t="n"/>
      <c r="CI383" s="68" t="n"/>
      <c r="CJ383" s="68" t="n"/>
      <c r="CK383" s="68" t="n"/>
      <c r="CL383" s="68" t="n"/>
      <c r="CM383" s="68" t="n"/>
      <c r="CN383" s="68" t="n"/>
      <c r="CO383" s="68" t="n"/>
      <c r="CP383" s="68" t="n"/>
      <c r="CQ383" s="68" t="n"/>
      <c r="CR383" s="68" t="n"/>
      <c r="CS383" s="68" t="n"/>
      <c r="CT383" s="68" t="n"/>
      <c r="CU383" s="68" t="n"/>
      <c r="CV383" s="68" t="n"/>
    </row>
    <row r="384" ht="31.5" customFormat="1" customHeight="1" s="69">
      <c r="A384" s="56" t="n"/>
      <c r="B384" s="57" t="n"/>
      <c r="C384" s="454" t="n"/>
      <c r="D384" s="57" t="n"/>
      <c r="E384" s="57" t="n"/>
      <c r="F384" s="58" t="n"/>
      <c r="G384" s="59" t="n"/>
      <c r="H384" s="59" t="n"/>
      <c r="I384" s="59" t="n"/>
      <c r="J384" s="59" t="n"/>
      <c r="K384" s="153" t="n"/>
      <c r="L384" s="154" t="n"/>
      <c r="M384" s="155" t="n"/>
      <c r="N384" s="94" t="n"/>
      <c r="O384" s="94" t="n"/>
      <c r="P384" s="94" t="n"/>
      <c r="Q384" s="94" t="n"/>
      <c r="R384" s="94" t="n"/>
      <c r="S384" s="60" t="n"/>
      <c r="T384" s="60" t="n"/>
      <c r="U384" s="94" t="n"/>
      <c r="V384" s="94" t="n"/>
      <c r="W384" s="94" t="n"/>
      <c r="X384" s="94" t="n"/>
      <c r="Y384" s="94" t="n"/>
      <c r="Z384" s="60" t="n"/>
      <c r="AA384" s="60" t="n"/>
      <c r="AB384" s="94" t="n"/>
      <c r="AC384" s="94" t="n"/>
      <c r="AD384" s="94" t="n"/>
      <c r="AE384" s="94" t="n"/>
      <c r="AF384" s="94" t="n"/>
      <c r="AG384" s="60" t="n"/>
      <c r="AH384" s="60" t="n"/>
      <c r="AI384" s="61" t="n"/>
      <c r="AJ384" s="62" t="n"/>
      <c r="AK384" s="63" t="n"/>
      <c r="AL384" s="60" t="n"/>
      <c r="AM384" s="60" t="n"/>
      <c r="AN384" s="64" t="n"/>
      <c r="AO384" s="64" t="n"/>
      <c r="AP384" s="64" t="n"/>
      <c r="AQ384" s="64" t="n"/>
      <c r="AR384" s="64" t="n"/>
      <c r="AS384" s="64" t="n"/>
      <c r="AT384" s="64" t="n"/>
      <c r="AU384" s="64" t="n"/>
      <c r="AV384" s="64" t="n"/>
      <c r="AW384" s="65" t="n"/>
      <c r="AX384" s="66" t="n"/>
      <c r="AY384" s="455" t="n"/>
      <c r="AZ384" s="67" t="n"/>
      <c r="BA384" s="66" t="n"/>
      <c r="BB384" s="66" t="n"/>
      <c r="BC384" s="66" t="n"/>
      <c r="BD384" s="66" t="n"/>
      <c r="BE384" s="66" t="n"/>
      <c r="BF384" s="24" t="n"/>
      <c r="BG384" s="68" t="n"/>
      <c r="BH384" s="68" t="n"/>
      <c r="BI384" s="68" t="n"/>
      <c r="BJ384" s="68" t="n"/>
      <c r="BK384" s="68" t="n"/>
      <c r="BL384" s="68" t="n"/>
      <c r="BM384" s="68" t="n"/>
      <c r="BN384" s="68" t="n"/>
      <c r="BO384" s="68" t="n"/>
      <c r="BP384" s="68" t="n"/>
      <c r="BQ384" s="68" t="n"/>
      <c r="BR384" s="68" t="n"/>
      <c r="BS384" s="68" t="n"/>
      <c r="BT384" s="68" t="n"/>
      <c r="BU384" s="68" t="n"/>
      <c r="BV384" s="68" t="n"/>
      <c r="BW384" s="68" t="n"/>
      <c r="BX384" s="68" t="n"/>
      <c r="BY384" s="68" t="n"/>
      <c r="BZ384" s="68" t="n"/>
      <c r="CA384" s="68" t="n"/>
      <c r="CB384" s="68" t="n"/>
      <c r="CC384" s="68" t="n"/>
      <c r="CD384" s="68" t="n"/>
      <c r="CE384" s="68" t="n"/>
      <c r="CF384" s="68" t="n"/>
      <c r="CG384" s="68" t="n"/>
      <c r="CH384" s="68" t="n"/>
      <c r="CI384" s="68" t="n"/>
      <c r="CJ384" s="68" t="n"/>
      <c r="CK384" s="68" t="n"/>
      <c r="CL384" s="68" t="n"/>
      <c r="CM384" s="68" t="n"/>
      <c r="CN384" s="68" t="n"/>
      <c r="CO384" s="68" t="n"/>
      <c r="CP384" s="68" t="n"/>
      <c r="CQ384" s="68" t="n"/>
      <c r="CR384" s="68" t="n"/>
      <c r="CS384" s="68" t="n"/>
      <c r="CT384" s="68" t="n"/>
      <c r="CU384" s="68" t="n"/>
      <c r="CV384" s="68" t="n"/>
    </row>
    <row r="385" ht="31.5" customFormat="1" customHeight="1" s="69">
      <c r="A385" s="56" t="n"/>
      <c r="B385" s="57" t="n"/>
      <c r="C385" s="454" t="n"/>
      <c r="D385" s="57" t="n"/>
      <c r="E385" s="57" t="n"/>
      <c r="F385" s="58" t="n"/>
      <c r="G385" s="59" t="n"/>
      <c r="H385" s="59" t="n"/>
      <c r="I385" s="59" t="n"/>
      <c r="J385" s="59" t="n"/>
      <c r="K385" s="153" t="n"/>
      <c r="L385" s="154" t="n"/>
      <c r="M385" s="155" t="n"/>
      <c r="N385" s="94" t="n"/>
      <c r="O385" s="94" t="n"/>
      <c r="P385" s="94" t="n"/>
      <c r="Q385" s="94" t="n"/>
      <c r="R385" s="94" t="n"/>
      <c r="S385" s="60" t="n"/>
      <c r="T385" s="60" t="n"/>
      <c r="U385" s="94" t="n"/>
      <c r="V385" s="94" t="n"/>
      <c r="W385" s="94" t="n"/>
      <c r="X385" s="94" t="n"/>
      <c r="Y385" s="94" t="n"/>
      <c r="Z385" s="60" t="n"/>
      <c r="AA385" s="60" t="n"/>
      <c r="AB385" s="94" t="n"/>
      <c r="AC385" s="94" t="n"/>
      <c r="AD385" s="94" t="n"/>
      <c r="AE385" s="94" t="n"/>
      <c r="AF385" s="94" t="n"/>
      <c r="AG385" s="60" t="n"/>
      <c r="AH385" s="60" t="n"/>
      <c r="AI385" s="61" t="n"/>
      <c r="AJ385" s="62" t="n"/>
      <c r="AK385" s="63" t="n"/>
      <c r="AL385" s="60" t="n"/>
      <c r="AM385" s="60" t="n"/>
      <c r="AN385" s="64" t="n"/>
      <c r="AO385" s="64" t="n"/>
      <c r="AP385" s="64" t="n"/>
      <c r="AQ385" s="64" t="n"/>
      <c r="AR385" s="64" t="n"/>
      <c r="AS385" s="64" t="n"/>
      <c r="AT385" s="64" t="n"/>
      <c r="AU385" s="64" t="n"/>
      <c r="AV385" s="64" t="n"/>
      <c r="AW385" s="65" t="n"/>
      <c r="AX385" s="66" t="n"/>
      <c r="AY385" s="455" t="n"/>
      <c r="AZ385" s="67" t="n"/>
      <c r="BA385" s="66" t="n"/>
      <c r="BB385" s="66" t="n"/>
      <c r="BC385" s="66" t="n"/>
      <c r="BD385" s="66" t="n"/>
      <c r="BE385" s="66" t="n"/>
      <c r="BF385" s="24" t="n"/>
      <c r="BG385" s="68" t="n"/>
      <c r="BH385" s="68" t="n"/>
      <c r="BI385" s="68" t="n"/>
      <c r="BJ385" s="68" t="n"/>
      <c r="BK385" s="68" t="n"/>
      <c r="BL385" s="68" t="n"/>
      <c r="BM385" s="68" t="n"/>
      <c r="BN385" s="68" t="n"/>
      <c r="BO385" s="68" t="n"/>
      <c r="BP385" s="68" t="n"/>
      <c r="BQ385" s="68" t="n"/>
      <c r="BR385" s="68" t="n"/>
      <c r="BS385" s="68" t="n"/>
      <c r="BT385" s="68" t="n"/>
      <c r="BU385" s="68" t="n"/>
      <c r="BV385" s="68" t="n"/>
      <c r="BW385" s="68" t="n"/>
      <c r="BX385" s="68" t="n"/>
      <c r="BY385" s="68" t="n"/>
      <c r="BZ385" s="68" t="n"/>
      <c r="CA385" s="68" t="n"/>
      <c r="CB385" s="68" t="n"/>
      <c r="CC385" s="68" t="n"/>
      <c r="CD385" s="68" t="n"/>
      <c r="CE385" s="68" t="n"/>
      <c r="CF385" s="68" t="n"/>
      <c r="CG385" s="68" t="n"/>
      <c r="CH385" s="68" t="n"/>
      <c r="CI385" s="68" t="n"/>
      <c r="CJ385" s="68" t="n"/>
      <c r="CK385" s="68" t="n"/>
      <c r="CL385" s="68" t="n"/>
      <c r="CM385" s="68" t="n"/>
      <c r="CN385" s="68" t="n"/>
      <c r="CO385" s="68" t="n"/>
      <c r="CP385" s="68" t="n"/>
      <c r="CQ385" s="68" t="n"/>
      <c r="CR385" s="68" t="n"/>
      <c r="CS385" s="68" t="n"/>
      <c r="CT385" s="68" t="n"/>
      <c r="CU385" s="68" t="n"/>
      <c r="CV385" s="68" t="n"/>
    </row>
    <row r="386" ht="31.5" customFormat="1" customHeight="1" s="69">
      <c r="A386" s="56" t="n"/>
      <c r="B386" s="57" t="n"/>
      <c r="C386" s="454" t="n"/>
      <c r="D386" s="57" t="n"/>
      <c r="E386" s="57" t="n"/>
      <c r="F386" s="58" t="n"/>
      <c r="G386" s="59" t="n"/>
      <c r="H386" s="59" t="n"/>
      <c r="I386" s="59" t="n"/>
      <c r="J386" s="59" t="n"/>
      <c r="K386" s="153" t="n"/>
      <c r="L386" s="154" t="n"/>
      <c r="M386" s="155" t="n"/>
      <c r="N386" s="94" t="n"/>
      <c r="O386" s="94" t="n"/>
      <c r="P386" s="94" t="n"/>
      <c r="Q386" s="94" t="n"/>
      <c r="R386" s="94" t="n"/>
      <c r="S386" s="60" t="n"/>
      <c r="T386" s="60" t="n"/>
      <c r="U386" s="94" t="n"/>
      <c r="V386" s="94" t="n"/>
      <c r="W386" s="94" t="n"/>
      <c r="X386" s="94" t="n"/>
      <c r="Y386" s="94" t="n"/>
      <c r="Z386" s="60" t="n"/>
      <c r="AA386" s="60" t="n"/>
      <c r="AB386" s="94" t="n"/>
      <c r="AC386" s="94" t="n"/>
      <c r="AD386" s="94" t="n"/>
      <c r="AE386" s="94" t="n"/>
      <c r="AF386" s="94" t="n"/>
      <c r="AG386" s="60" t="n"/>
      <c r="AH386" s="60" t="n"/>
      <c r="AI386" s="61" t="n"/>
      <c r="AJ386" s="62" t="n"/>
      <c r="AK386" s="63" t="n"/>
      <c r="AL386" s="60" t="n"/>
      <c r="AM386" s="60" t="n"/>
      <c r="AN386" s="64" t="n"/>
      <c r="AO386" s="64" t="n"/>
      <c r="AP386" s="64" t="n"/>
      <c r="AQ386" s="64" t="n"/>
      <c r="AR386" s="64" t="n"/>
      <c r="AS386" s="64" t="n"/>
      <c r="AT386" s="64" t="n"/>
      <c r="AU386" s="64" t="n"/>
      <c r="AV386" s="64" t="n"/>
      <c r="AW386" s="65" t="n"/>
      <c r="AX386" s="66" t="n"/>
      <c r="AY386" s="455" t="n"/>
      <c r="AZ386" s="67" t="n"/>
      <c r="BA386" s="66" t="n"/>
      <c r="BB386" s="66" t="n"/>
      <c r="BC386" s="66" t="n"/>
      <c r="BD386" s="66" t="n"/>
      <c r="BE386" s="66" t="n"/>
      <c r="BF386" s="24" t="n"/>
      <c r="BG386" s="68" t="n"/>
      <c r="BH386" s="68" t="n"/>
      <c r="BI386" s="68" t="n"/>
      <c r="BJ386" s="68" t="n"/>
      <c r="BK386" s="68" t="n"/>
      <c r="BL386" s="68" t="n"/>
      <c r="BM386" s="68" t="n"/>
      <c r="BN386" s="68" t="n"/>
      <c r="BO386" s="68" t="n"/>
      <c r="BP386" s="68" t="n"/>
      <c r="BQ386" s="68" t="n"/>
      <c r="BR386" s="68" t="n"/>
      <c r="BS386" s="68" t="n"/>
      <c r="BT386" s="68" t="n"/>
      <c r="BU386" s="68" t="n"/>
      <c r="BV386" s="68" t="n"/>
      <c r="BW386" s="68" t="n"/>
      <c r="BX386" s="68" t="n"/>
      <c r="BY386" s="68" t="n"/>
      <c r="BZ386" s="68" t="n"/>
      <c r="CA386" s="68" t="n"/>
      <c r="CB386" s="68" t="n"/>
      <c r="CC386" s="68" t="n"/>
      <c r="CD386" s="68" t="n"/>
      <c r="CE386" s="68" t="n"/>
      <c r="CF386" s="68" t="n"/>
      <c r="CG386" s="68" t="n"/>
      <c r="CH386" s="68" t="n"/>
      <c r="CI386" s="68" t="n"/>
      <c r="CJ386" s="68" t="n"/>
      <c r="CK386" s="68" t="n"/>
      <c r="CL386" s="68" t="n"/>
      <c r="CM386" s="68" t="n"/>
      <c r="CN386" s="68" t="n"/>
      <c r="CO386" s="68" t="n"/>
      <c r="CP386" s="68" t="n"/>
      <c r="CQ386" s="68" t="n"/>
      <c r="CR386" s="68" t="n"/>
      <c r="CS386" s="68" t="n"/>
      <c r="CT386" s="68" t="n"/>
      <c r="CU386" s="68" t="n"/>
      <c r="CV386" s="68" t="n"/>
    </row>
    <row r="387" ht="31.5" customFormat="1" customHeight="1" s="69">
      <c r="A387" s="56" t="n"/>
      <c r="B387" s="57" t="n"/>
      <c r="C387" s="454" t="n"/>
      <c r="D387" s="57" t="n"/>
      <c r="E387" s="57" t="n"/>
      <c r="F387" s="58" t="n"/>
      <c r="G387" s="59" t="n"/>
      <c r="H387" s="59" t="n"/>
      <c r="I387" s="59" t="n"/>
      <c r="J387" s="59" t="n"/>
      <c r="K387" s="153" t="n"/>
      <c r="L387" s="154" t="n"/>
      <c r="M387" s="155" t="n"/>
      <c r="N387" s="94" t="n"/>
      <c r="O387" s="94" t="n"/>
      <c r="P387" s="94" t="n"/>
      <c r="Q387" s="94" t="n"/>
      <c r="R387" s="94" t="n"/>
      <c r="S387" s="60" t="n"/>
      <c r="T387" s="60" t="n"/>
      <c r="U387" s="94" t="n"/>
      <c r="V387" s="94" t="n"/>
      <c r="W387" s="94" t="n"/>
      <c r="X387" s="94" t="n"/>
      <c r="Y387" s="94" t="n"/>
      <c r="Z387" s="60" t="n"/>
      <c r="AA387" s="60" t="n"/>
      <c r="AB387" s="94" t="n"/>
      <c r="AC387" s="94" t="n"/>
      <c r="AD387" s="94" t="n"/>
      <c r="AE387" s="94" t="n"/>
      <c r="AF387" s="94" t="n"/>
      <c r="AG387" s="60" t="n"/>
      <c r="AH387" s="60" t="n"/>
      <c r="AI387" s="61" t="n"/>
      <c r="AJ387" s="62" t="n"/>
      <c r="AK387" s="63" t="n"/>
      <c r="AL387" s="60" t="n"/>
      <c r="AM387" s="60" t="n"/>
      <c r="AN387" s="64" t="n"/>
      <c r="AO387" s="64" t="n"/>
      <c r="AP387" s="64" t="n"/>
      <c r="AQ387" s="64" t="n"/>
      <c r="AR387" s="64" t="n"/>
      <c r="AS387" s="64" t="n"/>
      <c r="AT387" s="64" t="n"/>
      <c r="AU387" s="64" t="n"/>
      <c r="AV387" s="64" t="n"/>
      <c r="AW387" s="65" t="n"/>
      <c r="AX387" s="66" t="n"/>
      <c r="AY387" s="455" t="n"/>
      <c r="AZ387" s="67" t="n"/>
      <c r="BA387" s="66" t="n"/>
      <c r="BB387" s="66" t="n"/>
      <c r="BC387" s="66" t="n"/>
      <c r="BD387" s="66" t="n"/>
      <c r="BE387" s="66" t="n"/>
      <c r="BF387" s="24" t="n"/>
      <c r="BG387" s="68" t="n"/>
      <c r="BH387" s="68" t="n"/>
      <c r="BI387" s="68" t="n"/>
      <c r="BJ387" s="68" t="n"/>
      <c r="BK387" s="68" t="n"/>
      <c r="BL387" s="68" t="n"/>
      <c r="BM387" s="68" t="n"/>
      <c r="BN387" s="68" t="n"/>
      <c r="BO387" s="68" t="n"/>
      <c r="BP387" s="68" t="n"/>
      <c r="BQ387" s="68" t="n"/>
      <c r="BR387" s="68" t="n"/>
      <c r="BS387" s="68" t="n"/>
      <c r="BT387" s="68" t="n"/>
      <c r="BU387" s="68" t="n"/>
      <c r="BV387" s="68" t="n"/>
      <c r="BW387" s="68" t="n"/>
      <c r="BX387" s="68" t="n"/>
      <c r="BY387" s="68" t="n"/>
      <c r="BZ387" s="68" t="n"/>
      <c r="CA387" s="68" t="n"/>
      <c r="CB387" s="68" t="n"/>
      <c r="CC387" s="68" t="n"/>
      <c r="CD387" s="68" t="n"/>
      <c r="CE387" s="68" t="n"/>
      <c r="CF387" s="68" t="n"/>
      <c r="CG387" s="68" t="n"/>
      <c r="CH387" s="68" t="n"/>
      <c r="CI387" s="68" t="n"/>
      <c r="CJ387" s="68" t="n"/>
      <c r="CK387" s="68" t="n"/>
      <c r="CL387" s="68" t="n"/>
      <c r="CM387" s="68" t="n"/>
      <c r="CN387" s="68" t="n"/>
      <c r="CO387" s="68" t="n"/>
      <c r="CP387" s="68" t="n"/>
      <c r="CQ387" s="68" t="n"/>
      <c r="CR387" s="68" t="n"/>
      <c r="CS387" s="68" t="n"/>
      <c r="CT387" s="68" t="n"/>
      <c r="CU387" s="68" t="n"/>
      <c r="CV387" s="68" t="n"/>
    </row>
    <row r="388" ht="31.5" customFormat="1" customHeight="1" s="69">
      <c r="A388" s="56" t="n"/>
      <c r="B388" s="57" t="n"/>
      <c r="C388" s="454" t="n"/>
      <c r="D388" s="57" t="n"/>
      <c r="E388" s="57" t="n"/>
      <c r="F388" s="58" t="n"/>
      <c r="G388" s="59" t="n"/>
      <c r="H388" s="59" t="n"/>
      <c r="I388" s="59" t="n"/>
      <c r="J388" s="59" t="n"/>
      <c r="K388" s="153" t="n"/>
      <c r="L388" s="154" t="n"/>
      <c r="M388" s="155" t="n"/>
      <c r="N388" s="94" t="n"/>
      <c r="O388" s="94" t="n"/>
      <c r="P388" s="94" t="n"/>
      <c r="Q388" s="94" t="n"/>
      <c r="R388" s="94" t="n"/>
      <c r="S388" s="60" t="n"/>
      <c r="T388" s="60" t="n"/>
      <c r="U388" s="94" t="n"/>
      <c r="V388" s="94" t="n"/>
      <c r="W388" s="94" t="n"/>
      <c r="X388" s="94" t="n"/>
      <c r="Y388" s="94" t="n"/>
      <c r="Z388" s="60" t="n"/>
      <c r="AA388" s="60" t="n"/>
      <c r="AB388" s="94" t="n"/>
      <c r="AC388" s="94" t="n"/>
      <c r="AD388" s="94" t="n"/>
      <c r="AE388" s="94" t="n"/>
      <c r="AF388" s="94" t="n"/>
      <c r="AG388" s="60" t="n"/>
      <c r="AH388" s="60" t="n"/>
      <c r="AI388" s="61" t="n"/>
      <c r="AJ388" s="62" t="n"/>
      <c r="AK388" s="63" t="n"/>
      <c r="AL388" s="60" t="n"/>
      <c r="AM388" s="60" t="n"/>
      <c r="AN388" s="64" t="n"/>
      <c r="AO388" s="64" t="n"/>
      <c r="AP388" s="64" t="n"/>
      <c r="AQ388" s="64" t="n"/>
      <c r="AR388" s="64" t="n"/>
      <c r="AS388" s="64" t="n"/>
      <c r="AT388" s="64" t="n"/>
      <c r="AU388" s="64" t="n"/>
      <c r="AV388" s="64" t="n"/>
      <c r="AW388" s="65" t="n"/>
      <c r="AX388" s="66" t="n"/>
      <c r="AY388" s="455" t="n"/>
      <c r="AZ388" s="67" t="n"/>
      <c r="BA388" s="66" t="n"/>
      <c r="BB388" s="66" t="n"/>
      <c r="BC388" s="66" t="n"/>
      <c r="BD388" s="66" t="n"/>
      <c r="BE388" s="66" t="n"/>
      <c r="BF388" s="24" t="n"/>
      <c r="BG388" s="68" t="n"/>
      <c r="BH388" s="68" t="n"/>
      <c r="BI388" s="68" t="n"/>
      <c r="BJ388" s="68" t="n"/>
      <c r="BK388" s="68" t="n"/>
      <c r="BL388" s="68" t="n"/>
      <c r="BM388" s="68" t="n"/>
      <c r="BN388" s="68" t="n"/>
      <c r="BO388" s="68" t="n"/>
      <c r="BP388" s="68" t="n"/>
      <c r="BQ388" s="68" t="n"/>
      <c r="BR388" s="68" t="n"/>
      <c r="BS388" s="68" t="n"/>
      <c r="BT388" s="68" t="n"/>
      <c r="BU388" s="68" t="n"/>
      <c r="BV388" s="68" t="n"/>
      <c r="BW388" s="68" t="n"/>
      <c r="BX388" s="68" t="n"/>
      <c r="BY388" s="68" t="n"/>
      <c r="BZ388" s="68" t="n"/>
      <c r="CA388" s="68" t="n"/>
      <c r="CB388" s="68" t="n"/>
      <c r="CC388" s="68" t="n"/>
      <c r="CD388" s="68" t="n"/>
      <c r="CE388" s="68" t="n"/>
      <c r="CF388" s="68" t="n"/>
      <c r="CG388" s="68" t="n"/>
      <c r="CH388" s="68" t="n"/>
      <c r="CI388" s="68" t="n"/>
      <c r="CJ388" s="68" t="n"/>
      <c r="CK388" s="68" t="n"/>
      <c r="CL388" s="68" t="n"/>
      <c r="CM388" s="68" t="n"/>
      <c r="CN388" s="68" t="n"/>
      <c r="CO388" s="68" t="n"/>
      <c r="CP388" s="68" t="n"/>
      <c r="CQ388" s="68" t="n"/>
      <c r="CR388" s="68" t="n"/>
      <c r="CS388" s="68" t="n"/>
      <c r="CT388" s="68" t="n"/>
      <c r="CU388" s="68" t="n"/>
      <c r="CV388" s="68" t="n"/>
    </row>
    <row r="389" ht="31.5" customFormat="1" customHeight="1" s="69">
      <c r="A389" s="56" t="n"/>
      <c r="B389" s="57" t="n"/>
      <c r="C389" s="454" t="n"/>
      <c r="D389" s="57" t="n"/>
      <c r="E389" s="57" t="n"/>
      <c r="F389" s="58" t="n"/>
      <c r="G389" s="59" t="n"/>
      <c r="H389" s="59" t="n"/>
      <c r="I389" s="59" t="n"/>
      <c r="J389" s="59" t="n"/>
      <c r="K389" s="153" t="n"/>
      <c r="L389" s="154" t="n"/>
      <c r="M389" s="155" t="n"/>
      <c r="N389" s="94" t="n"/>
      <c r="O389" s="94" t="n"/>
      <c r="P389" s="94" t="n"/>
      <c r="Q389" s="94" t="n"/>
      <c r="R389" s="94" t="n"/>
      <c r="S389" s="60" t="n"/>
      <c r="T389" s="60" t="n"/>
      <c r="U389" s="94" t="n"/>
      <c r="V389" s="94" t="n"/>
      <c r="W389" s="94" t="n"/>
      <c r="X389" s="94" t="n"/>
      <c r="Y389" s="94" t="n"/>
      <c r="Z389" s="60" t="n"/>
      <c r="AA389" s="60" t="n"/>
      <c r="AB389" s="94" t="n"/>
      <c r="AC389" s="94" t="n"/>
      <c r="AD389" s="94" t="n"/>
      <c r="AE389" s="94" t="n"/>
      <c r="AF389" s="94" t="n"/>
      <c r="AG389" s="60" t="n"/>
      <c r="AH389" s="60" t="n"/>
      <c r="AI389" s="61" t="n"/>
      <c r="AJ389" s="62" t="n"/>
      <c r="AK389" s="63" t="n"/>
      <c r="AL389" s="60" t="n"/>
      <c r="AM389" s="60" t="n"/>
      <c r="AN389" s="64" t="n"/>
      <c r="AO389" s="64" t="n"/>
      <c r="AP389" s="64" t="n"/>
      <c r="AQ389" s="64" t="n"/>
      <c r="AR389" s="64" t="n"/>
      <c r="AS389" s="64" t="n"/>
      <c r="AT389" s="64" t="n"/>
      <c r="AU389" s="64" t="n"/>
      <c r="AV389" s="64" t="n"/>
      <c r="AW389" s="65" t="n"/>
      <c r="AX389" s="66" t="n"/>
      <c r="AY389" s="455" t="n"/>
      <c r="AZ389" s="67" t="n"/>
      <c r="BA389" s="66" t="n"/>
      <c r="BB389" s="66" t="n"/>
      <c r="BC389" s="66" t="n"/>
      <c r="BD389" s="66" t="n"/>
      <c r="BE389" s="66" t="n"/>
      <c r="BF389" s="24" t="n"/>
      <c r="BG389" s="68" t="n"/>
      <c r="BH389" s="68" t="n"/>
      <c r="BI389" s="68" t="n"/>
      <c r="BJ389" s="68" t="n"/>
      <c r="BK389" s="68" t="n"/>
      <c r="BL389" s="68" t="n"/>
      <c r="BM389" s="68" t="n"/>
      <c r="BN389" s="68" t="n"/>
      <c r="BO389" s="68" t="n"/>
      <c r="BP389" s="68" t="n"/>
      <c r="BQ389" s="68" t="n"/>
      <c r="BR389" s="68" t="n"/>
      <c r="BS389" s="68" t="n"/>
      <c r="BT389" s="68" t="n"/>
      <c r="BU389" s="68" t="n"/>
      <c r="BV389" s="68" t="n"/>
      <c r="BW389" s="68" t="n"/>
      <c r="BX389" s="68" t="n"/>
      <c r="BY389" s="68" t="n"/>
      <c r="BZ389" s="68" t="n"/>
      <c r="CA389" s="68" t="n"/>
      <c r="CB389" s="68" t="n"/>
      <c r="CC389" s="68" t="n"/>
      <c r="CD389" s="68" t="n"/>
      <c r="CE389" s="68" t="n"/>
      <c r="CF389" s="68" t="n"/>
      <c r="CG389" s="68" t="n"/>
      <c r="CH389" s="68" t="n"/>
      <c r="CI389" s="68" t="n"/>
      <c r="CJ389" s="68" t="n"/>
      <c r="CK389" s="68" t="n"/>
      <c r="CL389" s="68" t="n"/>
      <c r="CM389" s="68" t="n"/>
      <c r="CN389" s="68" t="n"/>
      <c r="CO389" s="68" t="n"/>
      <c r="CP389" s="68" t="n"/>
      <c r="CQ389" s="68" t="n"/>
      <c r="CR389" s="68" t="n"/>
      <c r="CS389" s="68" t="n"/>
      <c r="CT389" s="68" t="n"/>
      <c r="CU389" s="68" t="n"/>
      <c r="CV389" s="68" t="n"/>
    </row>
    <row r="390" ht="31.5" customFormat="1" customHeight="1" s="69">
      <c r="A390" s="56" t="n"/>
      <c r="B390" s="57" t="n"/>
      <c r="C390" s="454" t="n"/>
      <c r="D390" s="57" t="n"/>
      <c r="E390" s="57" t="n"/>
      <c r="F390" s="58" t="n"/>
      <c r="G390" s="59" t="n"/>
      <c r="H390" s="59" t="n"/>
      <c r="I390" s="59" t="n"/>
      <c r="J390" s="59" t="n"/>
      <c r="K390" s="153" t="n"/>
      <c r="L390" s="154" t="n"/>
      <c r="M390" s="155" t="n"/>
      <c r="N390" s="94" t="n"/>
      <c r="O390" s="94" t="n"/>
      <c r="P390" s="94" t="n"/>
      <c r="Q390" s="94" t="n"/>
      <c r="R390" s="94" t="n"/>
      <c r="S390" s="60" t="n"/>
      <c r="T390" s="60" t="n"/>
      <c r="U390" s="94" t="n"/>
      <c r="V390" s="94" t="n"/>
      <c r="W390" s="94" t="n"/>
      <c r="X390" s="94" t="n"/>
      <c r="Y390" s="94" t="n"/>
      <c r="Z390" s="60" t="n"/>
      <c r="AA390" s="60" t="n"/>
      <c r="AB390" s="94" t="n"/>
      <c r="AC390" s="94" t="n"/>
      <c r="AD390" s="94" t="n"/>
      <c r="AE390" s="94" t="n"/>
      <c r="AF390" s="94" t="n"/>
      <c r="AG390" s="60" t="n"/>
      <c r="AH390" s="60" t="n"/>
      <c r="AI390" s="61" t="n"/>
      <c r="AJ390" s="62" t="n"/>
      <c r="AK390" s="63" t="n"/>
      <c r="AL390" s="60" t="n"/>
      <c r="AM390" s="60" t="n"/>
      <c r="AN390" s="64" t="n"/>
      <c r="AO390" s="64" t="n"/>
      <c r="AP390" s="64" t="n"/>
      <c r="AQ390" s="64" t="n"/>
      <c r="AR390" s="64" t="n"/>
      <c r="AS390" s="64" t="n"/>
      <c r="AT390" s="64" t="n"/>
      <c r="AU390" s="64" t="n"/>
      <c r="AV390" s="64" t="n"/>
      <c r="AW390" s="65" t="n"/>
      <c r="AX390" s="66" t="n"/>
      <c r="AY390" s="455" t="n"/>
      <c r="AZ390" s="67" t="n"/>
      <c r="BA390" s="66" t="n"/>
      <c r="BB390" s="66" t="n"/>
      <c r="BC390" s="66" t="n"/>
      <c r="BD390" s="66" t="n"/>
      <c r="BE390" s="66" t="n"/>
      <c r="BF390" s="24" t="n"/>
      <c r="BG390" s="68" t="n"/>
      <c r="BH390" s="68" t="n"/>
      <c r="BI390" s="68" t="n"/>
      <c r="BJ390" s="68" t="n"/>
      <c r="BK390" s="68" t="n"/>
      <c r="BL390" s="68" t="n"/>
      <c r="BM390" s="68" t="n"/>
      <c r="BN390" s="68" t="n"/>
      <c r="BO390" s="68" t="n"/>
      <c r="BP390" s="68" t="n"/>
      <c r="BQ390" s="68" t="n"/>
      <c r="BR390" s="68" t="n"/>
      <c r="BS390" s="68" t="n"/>
      <c r="BT390" s="68" t="n"/>
      <c r="BU390" s="68" t="n"/>
      <c r="BV390" s="68" t="n"/>
      <c r="BW390" s="68" t="n"/>
      <c r="BX390" s="68" t="n"/>
      <c r="BY390" s="68" t="n"/>
      <c r="BZ390" s="68" t="n"/>
      <c r="CA390" s="68" t="n"/>
      <c r="CB390" s="68" t="n"/>
      <c r="CC390" s="68" t="n"/>
      <c r="CD390" s="68" t="n"/>
      <c r="CE390" s="68" t="n"/>
      <c r="CF390" s="68" t="n"/>
      <c r="CG390" s="68" t="n"/>
      <c r="CH390" s="68" t="n"/>
      <c r="CI390" s="68" t="n"/>
      <c r="CJ390" s="68" t="n"/>
      <c r="CK390" s="68" t="n"/>
      <c r="CL390" s="68" t="n"/>
      <c r="CM390" s="68" t="n"/>
      <c r="CN390" s="68" t="n"/>
      <c r="CO390" s="68" t="n"/>
      <c r="CP390" s="68" t="n"/>
      <c r="CQ390" s="68" t="n"/>
      <c r="CR390" s="68" t="n"/>
      <c r="CS390" s="68" t="n"/>
      <c r="CT390" s="68" t="n"/>
      <c r="CU390" s="68" t="n"/>
      <c r="CV390" s="68" t="n"/>
    </row>
    <row r="391" ht="31.5" customFormat="1" customHeight="1" s="69">
      <c r="A391" s="56" t="n"/>
      <c r="B391" s="57" t="n"/>
      <c r="C391" s="454" t="n"/>
      <c r="D391" s="57" t="n"/>
      <c r="E391" s="57" t="n"/>
      <c r="F391" s="58" t="n"/>
      <c r="G391" s="59" t="n"/>
      <c r="H391" s="59" t="n"/>
      <c r="I391" s="59" t="n"/>
      <c r="J391" s="59" t="n"/>
      <c r="K391" s="153" t="n"/>
      <c r="L391" s="154" t="n"/>
      <c r="M391" s="155" t="n"/>
      <c r="N391" s="94" t="n"/>
      <c r="O391" s="94" t="n"/>
      <c r="P391" s="94" t="n"/>
      <c r="Q391" s="94" t="n"/>
      <c r="R391" s="94" t="n"/>
      <c r="S391" s="60" t="n"/>
      <c r="T391" s="60" t="n"/>
      <c r="U391" s="94" t="n"/>
      <c r="V391" s="94" t="n"/>
      <c r="W391" s="94" t="n"/>
      <c r="X391" s="94" t="n"/>
      <c r="Y391" s="94" t="n"/>
      <c r="Z391" s="60" t="n"/>
      <c r="AA391" s="60" t="n"/>
      <c r="AB391" s="94" t="n"/>
      <c r="AC391" s="94" t="n"/>
      <c r="AD391" s="94" t="n"/>
      <c r="AE391" s="94" t="n"/>
      <c r="AF391" s="94" t="n"/>
      <c r="AG391" s="60" t="n"/>
      <c r="AH391" s="60" t="n"/>
      <c r="AI391" s="61" t="n"/>
      <c r="AJ391" s="62" t="n"/>
      <c r="AK391" s="63" t="n"/>
      <c r="AL391" s="60" t="n"/>
      <c r="AM391" s="60" t="n"/>
      <c r="AN391" s="64" t="n"/>
      <c r="AO391" s="64" t="n"/>
      <c r="AP391" s="64" t="n"/>
      <c r="AQ391" s="64" t="n"/>
      <c r="AR391" s="64" t="n"/>
      <c r="AS391" s="64" t="n"/>
      <c r="AT391" s="64" t="n"/>
      <c r="AU391" s="64" t="n"/>
      <c r="AV391" s="64" t="n"/>
      <c r="AW391" s="65" t="n"/>
      <c r="AX391" s="66" t="n"/>
      <c r="AY391" s="455" t="n"/>
      <c r="AZ391" s="67" t="n"/>
      <c r="BA391" s="66" t="n"/>
      <c r="BB391" s="66" t="n"/>
      <c r="BC391" s="66" t="n"/>
      <c r="BD391" s="66" t="n"/>
      <c r="BE391" s="66" t="n"/>
      <c r="BF391" s="24" t="n"/>
      <c r="BG391" s="68" t="n"/>
      <c r="BH391" s="68" t="n"/>
      <c r="BI391" s="68" t="n"/>
      <c r="BJ391" s="68" t="n"/>
      <c r="BK391" s="68" t="n"/>
      <c r="BL391" s="68" t="n"/>
      <c r="BM391" s="68" t="n"/>
      <c r="BN391" s="68" t="n"/>
      <c r="BO391" s="68" t="n"/>
      <c r="BP391" s="68" t="n"/>
      <c r="BQ391" s="68" t="n"/>
      <c r="BR391" s="68" t="n"/>
      <c r="BS391" s="68" t="n"/>
      <c r="BT391" s="68" t="n"/>
      <c r="BU391" s="68" t="n"/>
      <c r="BV391" s="68" t="n"/>
      <c r="BW391" s="68" t="n"/>
      <c r="BX391" s="68" t="n"/>
      <c r="BY391" s="68" t="n"/>
      <c r="BZ391" s="68" t="n"/>
      <c r="CA391" s="68" t="n"/>
      <c r="CB391" s="68" t="n"/>
      <c r="CC391" s="68" t="n"/>
      <c r="CD391" s="68" t="n"/>
      <c r="CE391" s="68" t="n"/>
      <c r="CF391" s="68" t="n"/>
      <c r="CG391" s="68" t="n"/>
      <c r="CH391" s="68" t="n"/>
      <c r="CI391" s="68" t="n"/>
      <c r="CJ391" s="68" t="n"/>
      <c r="CK391" s="68" t="n"/>
      <c r="CL391" s="68" t="n"/>
      <c r="CM391" s="68" t="n"/>
      <c r="CN391" s="68" t="n"/>
      <c r="CO391" s="68" t="n"/>
      <c r="CP391" s="68" t="n"/>
      <c r="CQ391" s="68" t="n"/>
      <c r="CR391" s="68" t="n"/>
      <c r="CS391" s="68" t="n"/>
      <c r="CT391" s="68" t="n"/>
      <c r="CU391" s="68" t="n"/>
      <c r="CV391" s="68" t="n"/>
    </row>
    <row r="392" ht="31.5" customFormat="1" customHeight="1" s="69">
      <c r="A392" s="56" t="n"/>
      <c r="B392" s="57" t="n"/>
      <c r="C392" s="454" t="n"/>
      <c r="D392" s="57" t="n"/>
      <c r="E392" s="57" t="n"/>
      <c r="F392" s="58" t="n"/>
      <c r="G392" s="59" t="n"/>
      <c r="H392" s="59" t="n"/>
      <c r="I392" s="59" t="n"/>
      <c r="J392" s="59" t="n"/>
      <c r="K392" s="153" t="n"/>
      <c r="L392" s="154" t="n"/>
      <c r="M392" s="155" t="n"/>
      <c r="N392" s="94" t="n"/>
      <c r="O392" s="94" t="n"/>
      <c r="P392" s="94" t="n"/>
      <c r="Q392" s="94" t="n"/>
      <c r="R392" s="94" t="n"/>
      <c r="S392" s="60" t="n"/>
      <c r="T392" s="60" t="n"/>
      <c r="U392" s="94" t="n"/>
      <c r="V392" s="94" t="n"/>
      <c r="W392" s="94" t="n"/>
      <c r="X392" s="94" t="n"/>
      <c r="Y392" s="94" t="n"/>
      <c r="Z392" s="60" t="n"/>
      <c r="AA392" s="60" t="n"/>
      <c r="AB392" s="94" t="n"/>
      <c r="AC392" s="94" t="n"/>
      <c r="AD392" s="94" t="n"/>
      <c r="AE392" s="94" t="n"/>
      <c r="AF392" s="94" t="n"/>
      <c r="AG392" s="60" t="n"/>
      <c r="AH392" s="60" t="n"/>
      <c r="AI392" s="61" t="n"/>
      <c r="AJ392" s="62" t="n"/>
      <c r="AK392" s="63" t="n"/>
      <c r="AL392" s="60" t="n"/>
      <c r="AM392" s="60" t="n"/>
      <c r="AN392" s="64" t="n"/>
      <c r="AO392" s="64" t="n"/>
      <c r="AP392" s="64" t="n"/>
      <c r="AQ392" s="64" t="n"/>
      <c r="AR392" s="64" t="n"/>
      <c r="AS392" s="64" t="n"/>
      <c r="AT392" s="64" t="n"/>
      <c r="AU392" s="64" t="n"/>
      <c r="AV392" s="64" t="n"/>
      <c r="AW392" s="65" t="n"/>
      <c r="AX392" s="66" t="n"/>
      <c r="AY392" s="455" t="n"/>
      <c r="AZ392" s="67" t="n"/>
      <c r="BA392" s="66" t="n"/>
      <c r="BB392" s="66" t="n"/>
      <c r="BC392" s="66" t="n"/>
      <c r="BD392" s="66" t="n"/>
      <c r="BE392" s="66" t="n"/>
      <c r="BF392" s="24" t="n"/>
      <c r="BG392" s="68" t="n"/>
      <c r="BH392" s="68" t="n"/>
      <c r="BI392" s="68" t="n"/>
      <c r="BJ392" s="68" t="n"/>
      <c r="BK392" s="68" t="n"/>
      <c r="BL392" s="68" t="n"/>
      <c r="BM392" s="68" t="n"/>
      <c r="BN392" s="68" t="n"/>
      <c r="BO392" s="68" t="n"/>
      <c r="BP392" s="68" t="n"/>
      <c r="BQ392" s="68" t="n"/>
      <c r="BR392" s="68" t="n"/>
      <c r="BS392" s="68" t="n"/>
      <c r="BT392" s="68" t="n"/>
      <c r="BU392" s="68" t="n"/>
      <c r="BV392" s="68" t="n"/>
      <c r="BW392" s="68" t="n"/>
      <c r="BX392" s="68" t="n"/>
      <c r="BY392" s="68" t="n"/>
      <c r="BZ392" s="68" t="n"/>
      <c r="CA392" s="68" t="n"/>
      <c r="CB392" s="68" t="n"/>
      <c r="CC392" s="68" t="n"/>
      <c r="CD392" s="68" t="n"/>
      <c r="CE392" s="68" t="n"/>
      <c r="CF392" s="68" t="n"/>
      <c r="CG392" s="68" t="n"/>
      <c r="CH392" s="68" t="n"/>
      <c r="CI392" s="68" t="n"/>
      <c r="CJ392" s="68" t="n"/>
      <c r="CK392" s="68" t="n"/>
      <c r="CL392" s="68" t="n"/>
      <c r="CM392" s="68" t="n"/>
      <c r="CN392" s="68" t="n"/>
      <c r="CO392" s="68" t="n"/>
      <c r="CP392" s="68" t="n"/>
      <c r="CQ392" s="68" t="n"/>
      <c r="CR392" s="68" t="n"/>
      <c r="CS392" s="68" t="n"/>
      <c r="CT392" s="68" t="n"/>
      <c r="CU392" s="68" t="n"/>
      <c r="CV392" s="68" t="n"/>
    </row>
    <row r="393" ht="31.5" customFormat="1" customHeight="1" s="69">
      <c r="A393" s="56" t="n"/>
      <c r="B393" s="57" t="n"/>
      <c r="C393" s="454" t="n"/>
      <c r="D393" s="57" t="n"/>
      <c r="E393" s="57" t="n"/>
      <c r="F393" s="58" t="n"/>
      <c r="G393" s="59" t="n"/>
      <c r="H393" s="59" t="n"/>
      <c r="I393" s="59" t="n"/>
      <c r="J393" s="59" t="n"/>
      <c r="K393" s="153" t="n"/>
      <c r="L393" s="154" t="n"/>
      <c r="M393" s="155" t="n"/>
      <c r="N393" s="94" t="n"/>
      <c r="O393" s="94" t="n"/>
      <c r="P393" s="94" t="n"/>
      <c r="Q393" s="94" t="n"/>
      <c r="R393" s="94" t="n"/>
      <c r="S393" s="60" t="n"/>
      <c r="T393" s="60" t="n"/>
      <c r="U393" s="94" t="n"/>
      <c r="V393" s="94" t="n"/>
      <c r="W393" s="94" t="n"/>
      <c r="X393" s="94" t="n"/>
      <c r="Y393" s="94" t="n"/>
      <c r="Z393" s="60" t="n"/>
      <c r="AA393" s="60" t="n"/>
      <c r="AB393" s="94" t="n"/>
      <c r="AC393" s="94" t="n"/>
      <c r="AD393" s="94" t="n"/>
      <c r="AE393" s="94" t="n"/>
      <c r="AF393" s="94" t="n"/>
      <c r="AG393" s="60" t="n"/>
      <c r="AH393" s="60" t="n"/>
      <c r="AI393" s="61" t="n"/>
      <c r="AJ393" s="62" t="n"/>
      <c r="AK393" s="63" t="n"/>
      <c r="AL393" s="60" t="n"/>
      <c r="AM393" s="60" t="n"/>
      <c r="AN393" s="64" t="n"/>
      <c r="AO393" s="64" t="n"/>
      <c r="AP393" s="64" t="n"/>
      <c r="AQ393" s="64" t="n"/>
      <c r="AR393" s="64" t="n"/>
      <c r="AS393" s="64" t="n"/>
      <c r="AT393" s="64" t="n"/>
      <c r="AU393" s="64" t="n"/>
      <c r="AV393" s="64" t="n"/>
      <c r="AW393" s="65" t="n"/>
      <c r="AX393" s="66" t="n"/>
      <c r="AY393" s="455" t="n"/>
      <c r="AZ393" s="67" t="n"/>
      <c r="BA393" s="66" t="n"/>
      <c r="BB393" s="66" t="n"/>
      <c r="BC393" s="66" t="n"/>
      <c r="BD393" s="66" t="n"/>
      <c r="BE393" s="66" t="n"/>
      <c r="BF393" s="24" t="n"/>
      <c r="BG393" s="68" t="n"/>
      <c r="BH393" s="68" t="n"/>
      <c r="BI393" s="68" t="n"/>
      <c r="BJ393" s="68" t="n"/>
      <c r="BK393" s="68" t="n"/>
      <c r="BL393" s="68" t="n"/>
      <c r="BM393" s="68" t="n"/>
      <c r="BN393" s="68" t="n"/>
      <c r="BO393" s="68" t="n"/>
      <c r="BP393" s="68" t="n"/>
      <c r="BQ393" s="68" t="n"/>
      <c r="BR393" s="68" t="n"/>
      <c r="BS393" s="68" t="n"/>
      <c r="BT393" s="68" t="n"/>
      <c r="BU393" s="68" t="n"/>
      <c r="BV393" s="68" t="n"/>
      <c r="BW393" s="68" t="n"/>
      <c r="BX393" s="68" t="n"/>
      <c r="BY393" s="68" t="n"/>
      <c r="BZ393" s="68" t="n"/>
      <c r="CA393" s="68" t="n"/>
      <c r="CB393" s="68" t="n"/>
      <c r="CC393" s="68" t="n"/>
      <c r="CD393" s="68" t="n"/>
      <c r="CE393" s="68" t="n"/>
      <c r="CF393" s="68" t="n"/>
      <c r="CG393" s="68" t="n"/>
      <c r="CH393" s="68" t="n"/>
      <c r="CI393" s="68" t="n"/>
      <c r="CJ393" s="68" t="n"/>
      <c r="CK393" s="68" t="n"/>
      <c r="CL393" s="68" t="n"/>
      <c r="CM393" s="68" t="n"/>
      <c r="CN393" s="68" t="n"/>
      <c r="CO393" s="68" t="n"/>
      <c r="CP393" s="68" t="n"/>
      <c r="CQ393" s="68" t="n"/>
      <c r="CR393" s="68" t="n"/>
      <c r="CS393" s="68" t="n"/>
      <c r="CT393" s="68" t="n"/>
      <c r="CU393" s="68" t="n"/>
      <c r="CV393" s="68" t="n"/>
    </row>
    <row r="394" ht="31.5" customFormat="1" customHeight="1" s="69">
      <c r="A394" s="56" t="n"/>
      <c r="B394" s="57" t="n"/>
      <c r="C394" s="454" t="n"/>
      <c r="D394" s="57" t="n"/>
      <c r="E394" s="57" t="n"/>
      <c r="F394" s="58" t="n"/>
      <c r="G394" s="59" t="n"/>
      <c r="H394" s="59" t="n"/>
      <c r="I394" s="59" t="n"/>
      <c r="J394" s="59" t="n"/>
      <c r="K394" s="153" t="n"/>
      <c r="L394" s="154" t="n"/>
      <c r="M394" s="155" t="n"/>
      <c r="N394" s="94" t="n"/>
      <c r="O394" s="94" t="n"/>
      <c r="P394" s="94" t="n"/>
      <c r="Q394" s="94" t="n"/>
      <c r="R394" s="94" t="n"/>
      <c r="S394" s="60" t="n"/>
      <c r="T394" s="60" t="n"/>
      <c r="U394" s="94" t="n"/>
      <c r="V394" s="94" t="n"/>
      <c r="W394" s="94" t="n"/>
      <c r="X394" s="94" t="n"/>
      <c r="Y394" s="94" t="n"/>
      <c r="Z394" s="60" t="n"/>
      <c r="AA394" s="60" t="n"/>
      <c r="AB394" s="94" t="n"/>
      <c r="AC394" s="94" t="n"/>
      <c r="AD394" s="94" t="n"/>
      <c r="AE394" s="94" t="n"/>
      <c r="AF394" s="94" t="n"/>
      <c r="AG394" s="60" t="n"/>
      <c r="AH394" s="60" t="n"/>
      <c r="AI394" s="61" t="n"/>
      <c r="AJ394" s="62" t="n"/>
      <c r="AK394" s="63" t="n"/>
      <c r="AL394" s="60" t="n"/>
      <c r="AM394" s="60" t="n"/>
      <c r="AN394" s="64" t="n"/>
      <c r="AO394" s="64" t="n"/>
      <c r="AP394" s="64" t="n"/>
      <c r="AQ394" s="64" t="n"/>
      <c r="AR394" s="64" t="n"/>
      <c r="AS394" s="64" t="n"/>
      <c r="AT394" s="64" t="n"/>
      <c r="AU394" s="64" t="n"/>
      <c r="AV394" s="64" t="n"/>
      <c r="AW394" s="65" t="n"/>
      <c r="AX394" s="66" t="n"/>
      <c r="AY394" s="455" t="n"/>
      <c r="AZ394" s="67" t="n"/>
      <c r="BA394" s="66" t="n"/>
      <c r="BB394" s="66" t="n"/>
      <c r="BC394" s="66" t="n"/>
      <c r="BD394" s="66" t="n"/>
      <c r="BE394" s="66" t="n"/>
      <c r="BF394" s="24" t="n"/>
      <c r="BG394" s="68" t="n"/>
      <c r="BH394" s="68" t="n"/>
      <c r="BI394" s="68" t="n"/>
      <c r="BJ394" s="68" t="n"/>
      <c r="BK394" s="68" t="n"/>
      <c r="BL394" s="68" t="n"/>
      <c r="BM394" s="68" t="n"/>
      <c r="BN394" s="68" t="n"/>
      <c r="BO394" s="68" t="n"/>
      <c r="BP394" s="68" t="n"/>
      <c r="BQ394" s="68" t="n"/>
      <c r="BR394" s="68" t="n"/>
      <c r="BS394" s="68" t="n"/>
      <c r="BT394" s="68" t="n"/>
      <c r="BU394" s="68" t="n"/>
      <c r="BV394" s="68" t="n"/>
      <c r="BW394" s="68" t="n"/>
      <c r="BX394" s="68" t="n"/>
      <c r="BY394" s="68" t="n"/>
      <c r="BZ394" s="68" t="n"/>
      <c r="CA394" s="68" t="n"/>
      <c r="CB394" s="68" t="n"/>
      <c r="CC394" s="68" t="n"/>
      <c r="CD394" s="68" t="n"/>
      <c r="CE394" s="68" t="n"/>
      <c r="CF394" s="68" t="n"/>
      <c r="CG394" s="68" t="n"/>
      <c r="CH394" s="68" t="n"/>
      <c r="CI394" s="68" t="n"/>
      <c r="CJ394" s="68" t="n"/>
      <c r="CK394" s="68" t="n"/>
      <c r="CL394" s="68" t="n"/>
      <c r="CM394" s="68" t="n"/>
      <c r="CN394" s="68" t="n"/>
      <c r="CO394" s="68" t="n"/>
      <c r="CP394" s="68" t="n"/>
      <c r="CQ394" s="68" t="n"/>
      <c r="CR394" s="68" t="n"/>
      <c r="CS394" s="68" t="n"/>
      <c r="CT394" s="68" t="n"/>
      <c r="CU394" s="68" t="n"/>
      <c r="CV394" s="68" t="n"/>
    </row>
    <row r="395" ht="31.5" customFormat="1" customHeight="1" s="69">
      <c r="A395" s="56" t="n"/>
      <c r="B395" s="57" t="n"/>
      <c r="C395" s="454" t="n"/>
      <c r="D395" s="57" t="n"/>
      <c r="E395" s="57" t="n"/>
      <c r="F395" s="58" t="n"/>
      <c r="G395" s="59" t="n"/>
      <c r="H395" s="59" t="n"/>
      <c r="I395" s="59" t="n"/>
      <c r="J395" s="59" t="n"/>
      <c r="K395" s="153" t="n"/>
      <c r="L395" s="154" t="n"/>
      <c r="M395" s="155" t="n"/>
      <c r="N395" s="94" t="n"/>
      <c r="O395" s="94" t="n"/>
      <c r="P395" s="94" t="n"/>
      <c r="Q395" s="94" t="n"/>
      <c r="R395" s="94" t="n"/>
      <c r="S395" s="60" t="n"/>
      <c r="T395" s="60" t="n"/>
      <c r="U395" s="94" t="n"/>
      <c r="V395" s="94" t="n"/>
      <c r="W395" s="94" t="n"/>
      <c r="X395" s="94" t="n"/>
      <c r="Y395" s="94" t="n"/>
      <c r="Z395" s="60" t="n"/>
      <c r="AA395" s="60" t="n"/>
      <c r="AB395" s="94" t="n"/>
      <c r="AC395" s="94" t="n"/>
      <c r="AD395" s="94" t="n"/>
      <c r="AE395" s="94" t="n"/>
      <c r="AF395" s="94" t="n"/>
      <c r="AG395" s="60" t="n"/>
      <c r="AH395" s="60" t="n"/>
      <c r="AI395" s="61" t="n"/>
      <c r="AJ395" s="62" t="n"/>
      <c r="AK395" s="63" t="n"/>
      <c r="AL395" s="60" t="n"/>
      <c r="AM395" s="60" t="n"/>
      <c r="AN395" s="64" t="n"/>
      <c r="AO395" s="64" t="n"/>
      <c r="AP395" s="64" t="n"/>
      <c r="AQ395" s="64" t="n"/>
      <c r="AR395" s="64" t="n"/>
      <c r="AS395" s="64" t="n"/>
      <c r="AT395" s="64" t="n"/>
      <c r="AU395" s="64" t="n"/>
      <c r="AV395" s="64" t="n"/>
      <c r="AW395" s="65" t="n"/>
      <c r="AX395" s="66" t="n"/>
      <c r="AY395" s="455" t="n"/>
      <c r="AZ395" s="67" t="n"/>
      <c r="BA395" s="66" t="n"/>
      <c r="BB395" s="66" t="n"/>
      <c r="BC395" s="66" t="n"/>
      <c r="BD395" s="66" t="n"/>
      <c r="BE395" s="66" t="n"/>
      <c r="BF395" s="24" t="n"/>
      <c r="BG395" s="68" t="n"/>
      <c r="BH395" s="68" t="n"/>
      <c r="BI395" s="68" t="n"/>
      <c r="BJ395" s="68" t="n"/>
      <c r="BK395" s="68" t="n"/>
      <c r="BL395" s="68" t="n"/>
      <c r="BM395" s="68" t="n"/>
      <c r="BN395" s="68" t="n"/>
      <c r="BO395" s="68" t="n"/>
      <c r="BP395" s="68" t="n"/>
      <c r="BQ395" s="68" t="n"/>
      <c r="BR395" s="68" t="n"/>
      <c r="BS395" s="68" t="n"/>
      <c r="BT395" s="68" t="n"/>
      <c r="BU395" s="68" t="n"/>
      <c r="BV395" s="68" t="n"/>
      <c r="BW395" s="68" t="n"/>
      <c r="BX395" s="68" t="n"/>
      <c r="BY395" s="68" t="n"/>
      <c r="BZ395" s="68" t="n"/>
      <c r="CA395" s="68" t="n"/>
      <c r="CB395" s="68" t="n"/>
      <c r="CC395" s="68" t="n"/>
      <c r="CD395" s="68" t="n"/>
      <c r="CE395" s="68" t="n"/>
      <c r="CF395" s="68" t="n"/>
      <c r="CG395" s="68" t="n"/>
      <c r="CH395" s="68" t="n"/>
      <c r="CI395" s="68" t="n"/>
      <c r="CJ395" s="68" t="n"/>
      <c r="CK395" s="68" t="n"/>
      <c r="CL395" s="68" t="n"/>
      <c r="CM395" s="68" t="n"/>
      <c r="CN395" s="68" t="n"/>
      <c r="CO395" s="68" t="n"/>
      <c r="CP395" s="68" t="n"/>
      <c r="CQ395" s="68" t="n"/>
      <c r="CR395" s="68" t="n"/>
      <c r="CS395" s="68" t="n"/>
      <c r="CT395" s="68" t="n"/>
      <c r="CU395" s="68" t="n"/>
      <c r="CV395" s="68" t="n"/>
    </row>
    <row r="396" ht="31.5" customFormat="1" customHeight="1" s="69">
      <c r="A396" s="56" t="n"/>
      <c r="B396" s="57" t="n"/>
      <c r="C396" s="454" t="n"/>
      <c r="D396" s="57" t="n"/>
      <c r="E396" s="57" t="n"/>
      <c r="F396" s="58" t="n"/>
      <c r="G396" s="59" t="n"/>
      <c r="H396" s="59" t="n"/>
      <c r="I396" s="59" t="n"/>
      <c r="J396" s="59" t="n"/>
      <c r="K396" s="153" t="n"/>
      <c r="L396" s="154" t="n"/>
      <c r="M396" s="155" t="n"/>
      <c r="N396" s="94" t="n"/>
      <c r="O396" s="94" t="n"/>
      <c r="P396" s="94" t="n"/>
      <c r="Q396" s="94" t="n"/>
      <c r="R396" s="94" t="n"/>
      <c r="S396" s="60" t="n"/>
      <c r="T396" s="60" t="n"/>
      <c r="U396" s="94" t="n"/>
      <c r="V396" s="94" t="n"/>
      <c r="W396" s="94" t="n"/>
      <c r="X396" s="94" t="n"/>
      <c r="Y396" s="94" t="n"/>
      <c r="Z396" s="60" t="n"/>
      <c r="AA396" s="60" t="n"/>
      <c r="AB396" s="94" t="n"/>
      <c r="AC396" s="94" t="n"/>
      <c r="AD396" s="94" t="n"/>
      <c r="AE396" s="94" t="n"/>
      <c r="AF396" s="94" t="n"/>
      <c r="AG396" s="60" t="n"/>
      <c r="AH396" s="60" t="n"/>
      <c r="AI396" s="61" t="n"/>
      <c r="AJ396" s="62" t="n"/>
      <c r="AK396" s="63" t="n"/>
      <c r="AL396" s="60" t="n"/>
      <c r="AM396" s="60" t="n"/>
      <c r="AN396" s="64" t="n"/>
      <c r="AO396" s="64" t="n"/>
      <c r="AP396" s="64" t="n"/>
      <c r="AQ396" s="64" t="n"/>
      <c r="AR396" s="64" t="n"/>
      <c r="AS396" s="64" t="n"/>
      <c r="AT396" s="64" t="n"/>
      <c r="AU396" s="64" t="n"/>
      <c r="AV396" s="64" t="n"/>
      <c r="AW396" s="65" t="n"/>
      <c r="AX396" s="66" t="n"/>
      <c r="AY396" s="455" t="n"/>
      <c r="AZ396" s="67" t="n"/>
      <c r="BA396" s="66" t="n"/>
      <c r="BB396" s="66" t="n"/>
      <c r="BC396" s="66" t="n"/>
      <c r="BD396" s="66" t="n"/>
      <c r="BE396" s="66" t="n"/>
      <c r="BF396" s="24" t="n"/>
      <c r="BG396" s="68" t="n"/>
      <c r="BH396" s="68" t="n"/>
      <c r="BI396" s="68" t="n"/>
      <c r="BJ396" s="68" t="n"/>
      <c r="BK396" s="68" t="n"/>
      <c r="BL396" s="68" t="n"/>
      <c r="BM396" s="68" t="n"/>
      <c r="BN396" s="68" t="n"/>
      <c r="BO396" s="68" t="n"/>
      <c r="BP396" s="68" t="n"/>
      <c r="BQ396" s="68" t="n"/>
      <c r="BR396" s="68" t="n"/>
      <c r="BS396" s="68" t="n"/>
      <c r="BT396" s="68" t="n"/>
      <c r="BU396" s="68" t="n"/>
      <c r="BV396" s="68" t="n"/>
      <c r="BW396" s="68" t="n"/>
      <c r="BX396" s="68" t="n"/>
      <c r="BY396" s="68" t="n"/>
      <c r="BZ396" s="68" t="n"/>
      <c r="CA396" s="68" t="n"/>
      <c r="CB396" s="68" t="n"/>
      <c r="CC396" s="68" t="n"/>
      <c r="CD396" s="68" t="n"/>
      <c r="CE396" s="68" t="n"/>
      <c r="CF396" s="68" t="n"/>
      <c r="CG396" s="68" t="n"/>
      <c r="CH396" s="68" t="n"/>
      <c r="CI396" s="68" t="n"/>
      <c r="CJ396" s="68" t="n"/>
      <c r="CK396" s="68" t="n"/>
      <c r="CL396" s="68" t="n"/>
      <c r="CM396" s="68" t="n"/>
      <c r="CN396" s="68" t="n"/>
      <c r="CO396" s="68" t="n"/>
      <c r="CP396" s="68" t="n"/>
      <c r="CQ396" s="68" t="n"/>
      <c r="CR396" s="68" t="n"/>
      <c r="CS396" s="68" t="n"/>
      <c r="CT396" s="68" t="n"/>
      <c r="CU396" s="68" t="n"/>
      <c r="CV396" s="68" t="n"/>
    </row>
    <row r="397" ht="31.5" customFormat="1" customHeight="1" s="69">
      <c r="A397" s="56" t="n"/>
      <c r="B397" s="57" t="n"/>
      <c r="C397" s="454" t="n"/>
      <c r="D397" s="57" t="n"/>
      <c r="E397" s="57" t="n"/>
      <c r="F397" s="58" t="n"/>
      <c r="G397" s="59" t="n"/>
      <c r="H397" s="59" t="n"/>
      <c r="I397" s="59" t="n"/>
      <c r="J397" s="59" t="n"/>
      <c r="K397" s="153" t="n"/>
      <c r="L397" s="154" t="n"/>
      <c r="M397" s="155" t="n"/>
      <c r="N397" s="94" t="n"/>
      <c r="O397" s="94" t="n"/>
      <c r="P397" s="94" t="n"/>
      <c r="Q397" s="94" t="n"/>
      <c r="R397" s="94" t="n"/>
      <c r="S397" s="60" t="n"/>
      <c r="T397" s="60" t="n"/>
      <c r="U397" s="94" t="n"/>
      <c r="V397" s="94" t="n"/>
      <c r="W397" s="94" t="n"/>
      <c r="X397" s="94" t="n"/>
      <c r="Y397" s="94" t="n"/>
      <c r="Z397" s="60" t="n"/>
      <c r="AA397" s="60" t="n"/>
      <c r="AB397" s="94" t="n"/>
      <c r="AC397" s="94" t="n"/>
      <c r="AD397" s="94" t="n"/>
      <c r="AE397" s="94" t="n"/>
      <c r="AF397" s="94" t="n"/>
      <c r="AG397" s="60" t="n"/>
      <c r="AH397" s="60" t="n"/>
      <c r="AI397" s="61" t="n"/>
      <c r="AJ397" s="62" t="n"/>
      <c r="AK397" s="63" t="n"/>
      <c r="AL397" s="60" t="n"/>
      <c r="AM397" s="60" t="n"/>
      <c r="AN397" s="64" t="n"/>
      <c r="AO397" s="64" t="n"/>
      <c r="AP397" s="64" t="n"/>
      <c r="AQ397" s="64" t="n"/>
      <c r="AR397" s="64" t="n"/>
      <c r="AS397" s="64" t="n"/>
      <c r="AT397" s="64" t="n"/>
      <c r="AU397" s="64" t="n"/>
      <c r="AV397" s="64" t="n"/>
      <c r="AW397" s="65" t="n"/>
      <c r="AX397" s="66" t="n"/>
      <c r="AY397" s="455" t="n"/>
      <c r="AZ397" s="67" t="n"/>
      <c r="BA397" s="66" t="n"/>
      <c r="BB397" s="66" t="n"/>
      <c r="BC397" s="66" t="n"/>
      <c r="BD397" s="66" t="n"/>
      <c r="BE397" s="66" t="n"/>
      <c r="BF397" s="24" t="n"/>
      <c r="BG397" s="68" t="n"/>
      <c r="BH397" s="68" t="n"/>
      <c r="BI397" s="68" t="n"/>
      <c r="BJ397" s="68" t="n"/>
      <c r="BK397" s="68" t="n"/>
      <c r="BL397" s="68" t="n"/>
      <c r="BM397" s="68" t="n"/>
      <c r="BN397" s="68" t="n"/>
      <c r="BO397" s="68" t="n"/>
      <c r="BP397" s="68" t="n"/>
      <c r="BQ397" s="68" t="n"/>
      <c r="BR397" s="68" t="n"/>
      <c r="BS397" s="68" t="n"/>
      <c r="BT397" s="68" t="n"/>
      <c r="BU397" s="68" t="n"/>
      <c r="BV397" s="68" t="n"/>
      <c r="BW397" s="68" t="n"/>
      <c r="BX397" s="68" t="n"/>
      <c r="BY397" s="68" t="n"/>
      <c r="BZ397" s="68" t="n"/>
      <c r="CA397" s="68" t="n"/>
      <c r="CB397" s="68" t="n"/>
      <c r="CC397" s="68" t="n"/>
      <c r="CD397" s="68" t="n"/>
      <c r="CE397" s="68" t="n"/>
      <c r="CF397" s="68" t="n"/>
      <c r="CG397" s="68" t="n"/>
      <c r="CH397" s="68" t="n"/>
      <c r="CI397" s="68" t="n"/>
      <c r="CJ397" s="68" t="n"/>
      <c r="CK397" s="68" t="n"/>
      <c r="CL397" s="68" t="n"/>
      <c r="CM397" s="68" t="n"/>
      <c r="CN397" s="68" t="n"/>
      <c r="CO397" s="68" t="n"/>
      <c r="CP397" s="68" t="n"/>
      <c r="CQ397" s="68" t="n"/>
      <c r="CR397" s="68" t="n"/>
      <c r="CS397" s="68" t="n"/>
      <c r="CT397" s="68" t="n"/>
      <c r="CU397" s="68" t="n"/>
      <c r="CV397" s="68" t="n"/>
    </row>
    <row r="398" ht="31.5" customFormat="1" customHeight="1" s="69">
      <c r="A398" s="56" t="n"/>
      <c r="B398" s="57" t="n"/>
      <c r="C398" s="454" t="n"/>
      <c r="D398" s="57" t="n"/>
      <c r="E398" s="57" t="n"/>
      <c r="F398" s="58" t="n"/>
      <c r="G398" s="59" t="n"/>
      <c r="H398" s="59" t="n"/>
      <c r="I398" s="59" t="n"/>
      <c r="J398" s="59" t="n"/>
      <c r="K398" s="153" t="n"/>
      <c r="L398" s="154" t="n"/>
      <c r="M398" s="155" t="n"/>
      <c r="N398" s="94" t="n"/>
      <c r="O398" s="94" t="n"/>
      <c r="P398" s="94" t="n"/>
      <c r="Q398" s="94" t="n"/>
      <c r="R398" s="94" t="n"/>
      <c r="S398" s="60" t="n"/>
      <c r="T398" s="60" t="n"/>
      <c r="U398" s="94" t="n"/>
      <c r="V398" s="94" t="n"/>
      <c r="W398" s="94" t="n"/>
      <c r="X398" s="94" t="n"/>
      <c r="Y398" s="94" t="n"/>
      <c r="Z398" s="60" t="n"/>
      <c r="AA398" s="60" t="n"/>
      <c r="AB398" s="94" t="n"/>
      <c r="AC398" s="94" t="n"/>
      <c r="AD398" s="94" t="n"/>
      <c r="AE398" s="94" t="n"/>
      <c r="AF398" s="94" t="n"/>
      <c r="AG398" s="60" t="n"/>
      <c r="AH398" s="60" t="n"/>
      <c r="AI398" s="61" t="n"/>
      <c r="AJ398" s="62" t="n"/>
      <c r="AK398" s="63" t="n"/>
      <c r="AL398" s="60" t="n"/>
      <c r="AM398" s="60" t="n"/>
      <c r="AN398" s="64" t="n"/>
      <c r="AO398" s="64" t="n"/>
      <c r="AP398" s="64" t="n"/>
      <c r="AQ398" s="64" t="n"/>
      <c r="AR398" s="64" t="n"/>
      <c r="AS398" s="64" t="n"/>
      <c r="AT398" s="64" t="n"/>
      <c r="AU398" s="64" t="n"/>
      <c r="AV398" s="64" t="n"/>
      <c r="AW398" s="65" t="n"/>
      <c r="AX398" s="66" t="n"/>
      <c r="AY398" s="455" t="n"/>
      <c r="AZ398" s="67" t="n"/>
      <c r="BA398" s="66" t="n"/>
      <c r="BB398" s="66" t="n"/>
      <c r="BC398" s="66" t="n"/>
      <c r="BD398" s="66" t="n"/>
      <c r="BE398" s="66" t="n"/>
      <c r="BF398" s="24" t="n"/>
      <c r="BG398" s="68" t="n"/>
      <c r="BH398" s="68" t="n"/>
      <c r="BI398" s="68" t="n"/>
      <c r="BJ398" s="68" t="n"/>
      <c r="BK398" s="68" t="n"/>
      <c r="BL398" s="68" t="n"/>
      <c r="BM398" s="68" t="n"/>
      <c r="BN398" s="68" t="n"/>
      <c r="BO398" s="68" t="n"/>
      <c r="BP398" s="68" t="n"/>
      <c r="BQ398" s="68" t="n"/>
      <c r="BR398" s="68" t="n"/>
      <c r="BS398" s="68" t="n"/>
      <c r="BT398" s="68" t="n"/>
      <c r="BU398" s="68" t="n"/>
      <c r="BV398" s="68" t="n"/>
      <c r="BW398" s="68" t="n"/>
      <c r="BX398" s="68" t="n"/>
      <c r="BY398" s="68" t="n"/>
      <c r="BZ398" s="68" t="n"/>
      <c r="CA398" s="68" t="n"/>
      <c r="CB398" s="68" t="n"/>
      <c r="CC398" s="68" t="n"/>
      <c r="CD398" s="68" t="n"/>
      <c r="CE398" s="68" t="n"/>
      <c r="CF398" s="68" t="n"/>
      <c r="CG398" s="68" t="n"/>
      <c r="CH398" s="68" t="n"/>
      <c r="CI398" s="68" t="n"/>
      <c r="CJ398" s="68" t="n"/>
      <c r="CK398" s="68" t="n"/>
      <c r="CL398" s="68" t="n"/>
      <c r="CM398" s="68" t="n"/>
      <c r="CN398" s="68" t="n"/>
      <c r="CO398" s="68" t="n"/>
      <c r="CP398" s="68" t="n"/>
      <c r="CQ398" s="68" t="n"/>
      <c r="CR398" s="68" t="n"/>
      <c r="CS398" s="68" t="n"/>
      <c r="CT398" s="68" t="n"/>
      <c r="CU398" s="68" t="n"/>
      <c r="CV398" s="68" t="n"/>
    </row>
    <row r="399" ht="31.5" customFormat="1" customHeight="1" s="69">
      <c r="A399" s="56" t="n"/>
      <c r="B399" s="57" t="n"/>
      <c r="C399" s="454" t="n"/>
      <c r="D399" s="57" t="n"/>
      <c r="E399" s="57" t="n"/>
      <c r="F399" s="58" t="n"/>
      <c r="G399" s="59" t="n"/>
      <c r="H399" s="59" t="n"/>
      <c r="I399" s="59" t="n"/>
      <c r="J399" s="59" t="n"/>
      <c r="K399" s="153" t="n"/>
      <c r="L399" s="154" t="n"/>
      <c r="M399" s="155" t="n"/>
      <c r="N399" s="94" t="n"/>
      <c r="O399" s="94" t="n"/>
      <c r="P399" s="94" t="n"/>
      <c r="Q399" s="94" t="n"/>
      <c r="R399" s="94" t="n"/>
      <c r="S399" s="60" t="n"/>
      <c r="T399" s="60" t="n"/>
      <c r="U399" s="94" t="n"/>
      <c r="V399" s="94" t="n"/>
      <c r="W399" s="94" t="n"/>
      <c r="X399" s="94" t="n"/>
      <c r="Y399" s="94" t="n"/>
      <c r="Z399" s="60" t="n"/>
      <c r="AA399" s="60" t="n"/>
      <c r="AB399" s="94" t="n"/>
      <c r="AC399" s="94" t="n"/>
      <c r="AD399" s="94" t="n"/>
      <c r="AE399" s="94" t="n"/>
      <c r="AF399" s="94" t="n"/>
      <c r="AG399" s="60" t="n"/>
      <c r="AH399" s="60" t="n"/>
      <c r="AI399" s="61" t="n"/>
      <c r="AJ399" s="62" t="n"/>
      <c r="AK399" s="63" t="n"/>
      <c r="AL399" s="60" t="n"/>
      <c r="AM399" s="60" t="n"/>
      <c r="AN399" s="64" t="n"/>
      <c r="AO399" s="64" t="n"/>
      <c r="AP399" s="64" t="n"/>
      <c r="AQ399" s="64" t="n"/>
      <c r="AR399" s="64" t="n"/>
      <c r="AS399" s="64" t="n"/>
      <c r="AT399" s="64" t="n"/>
      <c r="AU399" s="64" t="n"/>
      <c r="AV399" s="64" t="n"/>
      <c r="AW399" s="65" t="n"/>
      <c r="AX399" s="66" t="n"/>
      <c r="AY399" s="455" t="n"/>
      <c r="AZ399" s="67" t="n"/>
      <c r="BA399" s="66" t="n"/>
      <c r="BB399" s="66" t="n"/>
      <c r="BC399" s="66" t="n"/>
      <c r="BD399" s="66" t="n"/>
      <c r="BE399" s="66" t="n"/>
      <c r="BF399" s="24" t="n"/>
      <c r="BG399" s="68" t="n"/>
      <c r="BH399" s="68" t="n"/>
      <c r="BI399" s="68" t="n"/>
      <c r="BJ399" s="68" t="n"/>
      <c r="BK399" s="68" t="n"/>
      <c r="BL399" s="68" t="n"/>
      <c r="BM399" s="68" t="n"/>
      <c r="BN399" s="68" t="n"/>
      <c r="BO399" s="68" t="n"/>
      <c r="BP399" s="68" t="n"/>
      <c r="BQ399" s="68" t="n"/>
      <c r="BR399" s="68" t="n"/>
      <c r="BS399" s="68" t="n"/>
      <c r="BT399" s="68" t="n"/>
      <c r="BU399" s="68" t="n"/>
      <c r="BV399" s="68" t="n"/>
      <c r="BW399" s="68" t="n"/>
      <c r="BX399" s="68" t="n"/>
      <c r="BY399" s="68" t="n"/>
      <c r="BZ399" s="68" t="n"/>
      <c r="CA399" s="68" t="n"/>
      <c r="CB399" s="68" t="n"/>
      <c r="CC399" s="68" t="n"/>
      <c r="CD399" s="68" t="n"/>
      <c r="CE399" s="68" t="n"/>
      <c r="CF399" s="68" t="n"/>
      <c r="CG399" s="68" t="n"/>
      <c r="CH399" s="68" t="n"/>
      <c r="CI399" s="68" t="n"/>
      <c r="CJ399" s="68" t="n"/>
      <c r="CK399" s="68" t="n"/>
      <c r="CL399" s="68" t="n"/>
      <c r="CM399" s="68" t="n"/>
      <c r="CN399" s="68" t="n"/>
      <c r="CO399" s="68" t="n"/>
      <c r="CP399" s="68" t="n"/>
      <c r="CQ399" s="68" t="n"/>
      <c r="CR399" s="68" t="n"/>
      <c r="CS399" s="68" t="n"/>
      <c r="CT399" s="68" t="n"/>
      <c r="CU399" s="68" t="n"/>
      <c r="CV399" s="68" t="n"/>
    </row>
    <row r="400" ht="31.5" customFormat="1" customHeight="1" s="69">
      <c r="A400" s="56" t="n"/>
      <c r="B400" s="57" t="n"/>
      <c r="C400" s="454" t="n"/>
      <c r="D400" s="57" t="n"/>
      <c r="E400" s="57" t="n"/>
      <c r="F400" s="58" t="n"/>
      <c r="G400" s="59" t="n"/>
      <c r="H400" s="59" t="n"/>
      <c r="I400" s="59" t="n"/>
      <c r="J400" s="59" t="n"/>
      <c r="K400" s="153" t="n"/>
      <c r="L400" s="154" t="n"/>
      <c r="M400" s="155" t="n"/>
      <c r="N400" s="94" t="n"/>
      <c r="O400" s="94" t="n"/>
      <c r="P400" s="94" t="n"/>
      <c r="Q400" s="94" t="n"/>
      <c r="R400" s="94" t="n"/>
      <c r="S400" s="60" t="n"/>
      <c r="T400" s="60" t="n"/>
      <c r="U400" s="94" t="n"/>
      <c r="V400" s="94" t="n"/>
      <c r="W400" s="94" t="n"/>
      <c r="X400" s="94" t="n"/>
      <c r="Y400" s="94" t="n"/>
      <c r="Z400" s="60" t="n"/>
      <c r="AA400" s="60" t="n"/>
      <c r="AB400" s="94" t="n"/>
      <c r="AC400" s="94" t="n"/>
      <c r="AD400" s="94" t="n"/>
      <c r="AE400" s="94" t="n"/>
      <c r="AF400" s="94" t="n"/>
      <c r="AG400" s="60" t="n"/>
      <c r="AH400" s="60" t="n"/>
      <c r="AI400" s="61" t="n"/>
      <c r="AJ400" s="62" t="n"/>
      <c r="AK400" s="63" t="n"/>
      <c r="AL400" s="60" t="n"/>
      <c r="AM400" s="60" t="n"/>
      <c r="AN400" s="64" t="n"/>
      <c r="AO400" s="64" t="n"/>
      <c r="AP400" s="64" t="n"/>
      <c r="AQ400" s="64" t="n"/>
      <c r="AR400" s="64" t="n"/>
      <c r="AS400" s="64" t="n"/>
      <c r="AT400" s="64" t="n"/>
      <c r="AU400" s="64" t="n"/>
      <c r="AV400" s="64" t="n"/>
      <c r="AW400" s="65" t="n"/>
      <c r="AX400" s="66" t="n"/>
      <c r="AY400" s="455" t="n"/>
      <c r="AZ400" s="67" t="n"/>
      <c r="BA400" s="66" t="n"/>
      <c r="BB400" s="66" t="n"/>
      <c r="BC400" s="66" t="n"/>
      <c r="BD400" s="66" t="n"/>
      <c r="BE400" s="66" t="n"/>
      <c r="BF400" s="24" t="n"/>
      <c r="BG400" s="68" t="n"/>
      <c r="BH400" s="68" t="n"/>
      <c r="BI400" s="68" t="n"/>
      <c r="BJ400" s="68" t="n"/>
      <c r="BK400" s="68" t="n"/>
      <c r="BL400" s="68" t="n"/>
      <c r="BM400" s="68" t="n"/>
      <c r="BN400" s="68" t="n"/>
      <c r="BO400" s="68" t="n"/>
      <c r="BP400" s="68" t="n"/>
      <c r="BQ400" s="68" t="n"/>
      <c r="BR400" s="68" t="n"/>
      <c r="BS400" s="68" t="n"/>
      <c r="BT400" s="68" t="n"/>
      <c r="BU400" s="68" t="n"/>
      <c r="BV400" s="68" t="n"/>
      <c r="BW400" s="68" t="n"/>
      <c r="BX400" s="68" t="n"/>
      <c r="BY400" s="68" t="n"/>
      <c r="BZ400" s="68" t="n"/>
      <c r="CA400" s="68" t="n"/>
      <c r="CB400" s="68" t="n"/>
      <c r="CC400" s="68" t="n"/>
      <c r="CD400" s="68" t="n"/>
      <c r="CE400" s="68" t="n"/>
      <c r="CF400" s="68" t="n"/>
      <c r="CG400" s="68" t="n"/>
      <c r="CH400" s="68" t="n"/>
      <c r="CI400" s="68" t="n"/>
      <c r="CJ400" s="68" t="n"/>
      <c r="CK400" s="68" t="n"/>
      <c r="CL400" s="68" t="n"/>
      <c r="CM400" s="68" t="n"/>
      <c r="CN400" s="68" t="n"/>
      <c r="CO400" s="68" t="n"/>
      <c r="CP400" s="68" t="n"/>
      <c r="CQ400" s="68" t="n"/>
      <c r="CR400" s="68" t="n"/>
      <c r="CS400" s="68" t="n"/>
      <c r="CT400" s="68" t="n"/>
      <c r="CU400" s="68" t="n"/>
      <c r="CV400" s="68" t="n"/>
    </row>
    <row r="401" ht="31.5" customFormat="1" customHeight="1" s="69">
      <c r="A401" s="56" t="n"/>
      <c r="B401" s="57" t="n"/>
      <c r="C401" s="454" t="n"/>
      <c r="D401" s="57" t="n"/>
      <c r="E401" s="57" t="n"/>
      <c r="F401" s="58" t="n"/>
      <c r="G401" s="59" t="n"/>
      <c r="H401" s="59" t="n"/>
      <c r="I401" s="59" t="n"/>
      <c r="J401" s="59" t="n"/>
      <c r="K401" s="153" t="n"/>
      <c r="L401" s="154" t="n"/>
      <c r="M401" s="155" t="n"/>
      <c r="N401" s="94" t="n"/>
      <c r="O401" s="94" t="n"/>
      <c r="P401" s="94" t="n"/>
      <c r="Q401" s="94" t="n"/>
      <c r="R401" s="94" t="n"/>
      <c r="S401" s="60" t="n"/>
      <c r="T401" s="60" t="n"/>
      <c r="U401" s="94" t="n"/>
      <c r="V401" s="94" t="n"/>
      <c r="W401" s="94" t="n"/>
      <c r="X401" s="94" t="n"/>
      <c r="Y401" s="94" t="n"/>
      <c r="Z401" s="60" t="n"/>
      <c r="AA401" s="60" t="n"/>
      <c r="AB401" s="94" t="n"/>
      <c r="AC401" s="94" t="n"/>
      <c r="AD401" s="94" t="n"/>
      <c r="AE401" s="94" t="n"/>
      <c r="AF401" s="94" t="n"/>
      <c r="AG401" s="60" t="n"/>
      <c r="AH401" s="60" t="n"/>
      <c r="AI401" s="61" t="n"/>
      <c r="AJ401" s="62" t="n"/>
      <c r="AK401" s="63" t="n"/>
      <c r="AL401" s="60" t="n"/>
      <c r="AM401" s="60" t="n"/>
      <c r="AN401" s="64" t="n"/>
      <c r="AO401" s="64" t="n"/>
      <c r="AP401" s="64" t="n"/>
      <c r="AQ401" s="64" t="n"/>
      <c r="AR401" s="64" t="n"/>
      <c r="AS401" s="64" t="n"/>
      <c r="AT401" s="64" t="n"/>
      <c r="AU401" s="64" t="n"/>
      <c r="AV401" s="64" t="n"/>
      <c r="AW401" s="65" t="n"/>
      <c r="AX401" s="66" t="n"/>
      <c r="AY401" s="455" t="n"/>
      <c r="AZ401" s="67" t="n"/>
      <c r="BA401" s="66" t="n"/>
      <c r="BB401" s="66" t="n"/>
      <c r="BC401" s="66" t="n"/>
      <c r="BD401" s="66" t="n"/>
      <c r="BE401" s="66" t="n"/>
      <c r="BF401" s="24" t="n"/>
      <c r="BG401" s="68" t="n"/>
      <c r="BH401" s="68" t="n"/>
      <c r="BI401" s="68" t="n"/>
      <c r="BJ401" s="68" t="n"/>
      <c r="BK401" s="68" t="n"/>
      <c r="BL401" s="68" t="n"/>
      <c r="BM401" s="68" t="n"/>
      <c r="BN401" s="68" t="n"/>
      <c r="BO401" s="68" t="n"/>
      <c r="BP401" s="68" t="n"/>
      <c r="BQ401" s="68" t="n"/>
      <c r="BR401" s="68" t="n"/>
      <c r="BS401" s="68" t="n"/>
      <c r="BT401" s="68" t="n"/>
      <c r="BU401" s="68" t="n"/>
      <c r="BV401" s="68" t="n"/>
      <c r="BW401" s="68" t="n"/>
      <c r="BX401" s="68" t="n"/>
      <c r="BY401" s="68" t="n"/>
      <c r="BZ401" s="68" t="n"/>
      <c r="CA401" s="68" t="n"/>
      <c r="CB401" s="68" t="n"/>
      <c r="CC401" s="68" t="n"/>
      <c r="CD401" s="68" t="n"/>
      <c r="CE401" s="68" t="n"/>
      <c r="CF401" s="68" t="n"/>
      <c r="CG401" s="68" t="n"/>
      <c r="CH401" s="68" t="n"/>
      <c r="CI401" s="68" t="n"/>
      <c r="CJ401" s="68" t="n"/>
      <c r="CK401" s="68" t="n"/>
      <c r="CL401" s="68" t="n"/>
      <c r="CM401" s="68" t="n"/>
      <c r="CN401" s="68" t="n"/>
      <c r="CO401" s="68" t="n"/>
      <c r="CP401" s="68" t="n"/>
      <c r="CQ401" s="68" t="n"/>
      <c r="CR401" s="68" t="n"/>
      <c r="CS401" s="68" t="n"/>
      <c r="CT401" s="68" t="n"/>
      <c r="CU401" s="68" t="n"/>
      <c r="CV401" s="68" t="n"/>
    </row>
    <row r="402" ht="31.5" customFormat="1" customHeight="1" s="69">
      <c r="A402" s="56" t="n"/>
      <c r="B402" s="57" t="n"/>
      <c r="C402" s="454" t="n"/>
      <c r="D402" s="57" t="n"/>
      <c r="E402" s="57" t="n"/>
      <c r="F402" s="58" t="n"/>
      <c r="G402" s="59" t="n"/>
      <c r="H402" s="59" t="n"/>
      <c r="I402" s="59" t="n"/>
      <c r="J402" s="59" t="n"/>
      <c r="K402" s="153" t="n"/>
      <c r="L402" s="154" t="n"/>
      <c r="M402" s="155" t="n"/>
      <c r="N402" s="94" t="n"/>
      <c r="O402" s="94" t="n"/>
      <c r="P402" s="94" t="n"/>
      <c r="Q402" s="94" t="n"/>
      <c r="R402" s="94" t="n"/>
      <c r="S402" s="60" t="n"/>
      <c r="T402" s="60" t="n"/>
      <c r="U402" s="94" t="n"/>
      <c r="V402" s="94" t="n"/>
      <c r="W402" s="94" t="n"/>
      <c r="X402" s="94" t="n"/>
      <c r="Y402" s="94" t="n"/>
      <c r="Z402" s="60" t="n"/>
      <c r="AA402" s="60" t="n"/>
      <c r="AB402" s="94" t="n"/>
      <c r="AC402" s="94" t="n"/>
      <c r="AD402" s="94" t="n"/>
      <c r="AE402" s="94" t="n"/>
      <c r="AF402" s="94" t="n"/>
      <c r="AG402" s="60" t="n"/>
      <c r="AH402" s="60" t="n"/>
      <c r="AI402" s="61" t="n"/>
      <c r="AJ402" s="62" t="n"/>
      <c r="AK402" s="63" t="n"/>
      <c r="AL402" s="60" t="n"/>
      <c r="AM402" s="60" t="n"/>
      <c r="AN402" s="64" t="n"/>
      <c r="AO402" s="64" t="n"/>
      <c r="AP402" s="64" t="n"/>
      <c r="AQ402" s="64" t="n"/>
      <c r="AR402" s="64" t="n"/>
      <c r="AS402" s="64" t="n"/>
      <c r="AT402" s="64" t="n"/>
      <c r="AU402" s="64" t="n"/>
      <c r="AV402" s="64" t="n"/>
      <c r="AW402" s="65" t="n"/>
      <c r="AX402" s="66" t="n"/>
      <c r="AY402" s="455" t="n"/>
      <c r="AZ402" s="67" t="n"/>
      <c r="BA402" s="66" t="n"/>
      <c r="BB402" s="66" t="n"/>
      <c r="BC402" s="66" t="n"/>
      <c r="BD402" s="66" t="n"/>
      <c r="BE402" s="66" t="n"/>
      <c r="BF402" s="24" t="n"/>
      <c r="BG402" s="68" t="n"/>
      <c r="BH402" s="68" t="n"/>
      <c r="BI402" s="68" t="n"/>
      <c r="BJ402" s="68" t="n"/>
      <c r="BK402" s="68" t="n"/>
      <c r="BL402" s="68" t="n"/>
      <c r="BM402" s="68" t="n"/>
      <c r="BN402" s="68" t="n"/>
      <c r="BO402" s="68" t="n"/>
      <c r="BP402" s="68" t="n"/>
      <c r="BQ402" s="68" t="n"/>
      <c r="BR402" s="68" t="n"/>
      <c r="BS402" s="68" t="n"/>
      <c r="BT402" s="68" t="n"/>
      <c r="BU402" s="68" t="n"/>
      <c r="BV402" s="68" t="n"/>
      <c r="BW402" s="68" t="n"/>
      <c r="BX402" s="68" t="n"/>
      <c r="BY402" s="68" t="n"/>
      <c r="BZ402" s="68" t="n"/>
      <c r="CA402" s="68" t="n"/>
      <c r="CB402" s="68" t="n"/>
      <c r="CC402" s="68" t="n"/>
      <c r="CD402" s="68" t="n"/>
      <c r="CE402" s="68" t="n"/>
      <c r="CF402" s="68" t="n"/>
      <c r="CG402" s="68" t="n"/>
      <c r="CH402" s="68" t="n"/>
      <c r="CI402" s="68" t="n"/>
      <c r="CJ402" s="68" t="n"/>
      <c r="CK402" s="68" t="n"/>
      <c r="CL402" s="68" t="n"/>
      <c r="CM402" s="68" t="n"/>
      <c r="CN402" s="68" t="n"/>
      <c r="CO402" s="68" t="n"/>
      <c r="CP402" s="68" t="n"/>
      <c r="CQ402" s="68" t="n"/>
      <c r="CR402" s="68" t="n"/>
      <c r="CS402" s="68" t="n"/>
      <c r="CT402" s="68" t="n"/>
      <c r="CU402" s="68" t="n"/>
      <c r="CV402" s="68" t="n"/>
    </row>
    <row r="403" ht="31.5" customFormat="1" customHeight="1" s="69">
      <c r="A403" s="56" t="n"/>
      <c r="B403" s="57" t="n"/>
      <c r="C403" s="454" t="n"/>
      <c r="D403" s="57" t="n"/>
      <c r="E403" s="57" t="n"/>
      <c r="F403" s="58" t="n"/>
      <c r="G403" s="59" t="n"/>
      <c r="H403" s="59" t="n"/>
      <c r="I403" s="59" t="n"/>
      <c r="J403" s="59" t="n"/>
      <c r="K403" s="153" t="n"/>
      <c r="L403" s="154" t="n"/>
      <c r="M403" s="155" t="n"/>
      <c r="N403" s="94" t="n"/>
      <c r="O403" s="94" t="n"/>
      <c r="P403" s="94" t="n"/>
      <c r="Q403" s="94" t="n"/>
      <c r="R403" s="94" t="n"/>
      <c r="S403" s="60" t="n"/>
      <c r="T403" s="60" t="n"/>
      <c r="U403" s="94" t="n"/>
      <c r="V403" s="94" t="n"/>
      <c r="W403" s="94" t="n"/>
      <c r="X403" s="94" t="n"/>
      <c r="Y403" s="94" t="n"/>
      <c r="Z403" s="60" t="n"/>
      <c r="AA403" s="60" t="n"/>
      <c r="AB403" s="94" t="n"/>
      <c r="AC403" s="94" t="n"/>
      <c r="AD403" s="94" t="n"/>
      <c r="AE403" s="94" t="n"/>
      <c r="AF403" s="94" t="n"/>
      <c r="AG403" s="60" t="n"/>
      <c r="AH403" s="60" t="n"/>
      <c r="AI403" s="61" t="n"/>
      <c r="AJ403" s="62" t="n"/>
      <c r="AK403" s="63" t="n"/>
      <c r="AL403" s="60" t="n"/>
      <c r="AM403" s="60" t="n"/>
      <c r="AN403" s="64" t="n"/>
      <c r="AO403" s="64" t="n"/>
      <c r="AP403" s="64" t="n"/>
      <c r="AQ403" s="64" t="n"/>
      <c r="AR403" s="64" t="n"/>
      <c r="AS403" s="64" t="n"/>
      <c r="AT403" s="64" t="n"/>
      <c r="AU403" s="64" t="n"/>
      <c r="AV403" s="64" t="n"/>
      <c r="AW403" s="65" t="n"/>
      <c r="AX403" s="66" t="n"/>
      <c r="AY403" s="455" t="n"/>
      <c r="AZ403" s="67" t="n"/>
      <c r="BA403" s="66" t="n"/>
      <c r="BB403" s="66" t="n"/>
      <c r="BC403" s="66" t="n"/>
      <c r="BD403" s="66" t="n"/>
      <c r="BE403" s="66" t="n"/>
      <c r="BF403" s="24" t="n"/>
      <c r="BG403" s="68" t="n"/>
      <c r="BH403" s="68" t="n"/>
      <c r="BI403" s="68" t="n"/>
      <c r="BJ403" s="68" t="n"/>
      <c r="BK403" s="68" t="n"/>
      <c r="BL403" s="68" t="n"/>
      <c r="BM403" s="68" t="n"/>
      <c r="BN403" s="68" t="n"/>
      <c r="BO403" s="68" t="n"/>
      <c r="BP403" s="68" t="n"/>
      <c r="BQ403" s="68" t="n"/>
      <c r="BR403" s="68" t="n"/>
      <c r="BS403" s="68" t="n"/>
      <c r="BT403" s="68" t="n"/>
      <c r="BU403" s="68" t="n"/>
      <c r="BV403" s="68" t="n"/>
      <c r="BW403" s="68" t="n"/>
      <c r="BX403" s="68" t="n"/>
      <c r="BY403" s="68" t="n"/>
      <c r="BZ403" s="68" t="n"/>
      <c r="CA403" s="68" t="n"/>
      <c r="CB403" s="68" t="n"/>
      <c r="CC403" s="68" t="n"/>
      <c r="CD403" s="68" t="n"/>
      <c r="CE403" s="68" t="n"/>
      <c r="CF403" s="68" t="n"/>
      <c r="CG403" s="68" t="n"/>
      <c r="CH403" s="68" t="n"/>
      <c r="CI403" s="68" t="n"/>
      <c r="CJ403" s="68" t="n"/>
      <c r="CK403" s="68" t="n"/>
      <c r="CL403" s="68" t="n"/>
      <c r="CM403" s="68" t="n"/>
      <c r="CN403" s="68" t="n"/>
      <c r="CO403" s="68" t="n"/>
      <c r="CP403" s="68" t="n"/>
      <c r="CQ403" s="68" t="n"/>
      <c r="CR403" s="68" t="n"/>
      <c r="CS403" s="68" t="n"/>
      <c r="CT403" s="68" t="n"/>
      <c r="CU403" s="68" t="n"/>
      <c r="CV403" s="68" t="n"/>
    </row>
    <row r="404" ht="31.5" customFormat="1" customHeight="1" s="69">
      <c r="A404" s="56" t="n"/>
      <c r="B404" s="57" t="n"/>
      <c r="C404" s="454" t="n"/>
      <c r="D404" s="57" t="n"/>
      <c r="E404" s="57" t="n"/>
      <c r="F404" s="58" t="n"/>
      <c r="G404" s="59" t="n"/>
      <c r="H404" s="59" t="n"/>
      <c r="I404" s="59" t="n"/>
      <c r="J404" s="59" t="n"/>
      <c r="K404" s="153" t="n"/>
      <c r="L404" s="154" t="n"/>
      <c r="M404" s="155" t="n"/>
      <c r="N404" s="94" t="n"/>
      <c r="O404" s="94" t="n"/>
      <c r="P404" s="94" t="n"/>
      <c r="Q404" s="94" t="n"/>
      <c r="R404" s="94" t="n"/>
      <c r="S404" s="60" t="n"/>
      <c r="T404" s="60" t="n"/>
      <c r="U404" s="94" t="n"/>
      <c r="V404" s="94" t="n"/>
      <c r="W404" s="94" t="n"/>
      <c r="X404" s="94" t="n"/>
      <c r="Y404" s="94" t="n"/>
      <c r="Z404" s="60" t="n"/>
      <c r="AA404" s="60" t="n"/>
      <c r="AB404" s="94" t="n"/>
      <c r="AC404" s="94" t="n"/>
      <c r="AD404" s="94" t="n"/>
      <c r="AE404" s="94" t="n"/>
      <c r="AF404" s="94" t="n"/>
      <c r="AG404" s="60" t="n"/>
      <c r="AH404" s="60" t="n"/>
      <c r="AI404" s="61" t="n"/>
      <c r="AJ404" s="62" t="n"/>
      <c r="AK404" s="63" t="n"/>
      <c r="AL404" s="60" t="n"/>
      <c r="AM404" s="60" t="n"/>
      <c r="AN404" s="64" t="n"/>
      <c r="AO404" s="64" t="n"/>
      <c r="AP404" s="64" t="n"/>
      <c r="AQ404" s="64" t="n"/>
      <c r="AR404" s="64" t="n"/>
      <c r="AS404" s="64" t="n"/>
      <c r="AT404" s="64" t="n"/>
      <c r="AU404" s="64" t="n"/>
      <c r="AV404" s="64" t="n"/>
      <c r="AW404" s="65" t="n"/>
      <c r="AX404" s="66" t="n"/>
      <c r="AY404" s="455" t="n"/>
      <c r="AZ404" s="67" t="n"/>
      <c r="BA404" s="66" t="n"/>
      <c r="BB404" s="66" t="n"/>
      <c r="BC404" s="66" t="n"/>
      <c r="BD404" s="66" t="n"/>
      <c r="BE404" s="66" t="n"/>
      <c r="BF404" s="24" t="n"/>
      <c r="BG404" s="68" t="n"/>
      <c r="BH404" s="68" t="n"/>
      <c r="BI404" s="68" t="n"/>
      <c r="BJ404" s="68" t="n"/>
      <c r="BK404" s="68" t="n"/>
      <c r="BL404" s="68" t="n"/>
      <c r="BM404" s="68" t="n"/>
      <c r="BN404" s="68" t="n"/>
      <c r="BO404" s="68" t="n"/>
      <c r="BP404" s="68" t="n"/>
      <c r="BQ404" s="68" t="n"/>
      <c r="BR404" s="68" t="n"/>
      <c r="BS404" s="68" t="n"/>
      <c r="BT404" s="68" t="n"/>
      <c r="BU404" s="68" t="n"/>
      <c r="BV404" s="68" t="n"/>
      <c r="BW404" s="68" t="n"/>
      <c r="BX404" s="68" t="n"/>
      <c r="BY404" s="68" t="n"/>
      <c r="BZ404" s="68" t="n"/>
      <c r="CA404" s="68" t="n"/>
      <c r="CB404" s="68" t="n"/>
      <c r="CC404" s="68" t="n"/>
      <c r="CD404" s="68" t="n"/>
      <c r="CE404" s="68" t="n"/>
      <c r="CF404" s="68" t="n"/>
      <c r="CG404" s="68" t="n"/>
      <c r="CH404" s="68" t="n"/>
      <c r="CI404" s="68" t="n"/>
      <c r="CJ404" s="68" t="n"/>
      <c r="CK404" s="68" t="n"/>
      <c r="CL404" s="68" t="n"/>
      <c r="CM404" s="68" t="n"/>
      <c r="CN404" s="68" t="n"/>
      <c r="CO404" s="68" t="n"/>
      <c r="CP404" s="68" t="n"/>
      <c r="CQ404" s="68" t="n"/>
      <c r="CR404" s="68" t="n"/>
      <c r="CS404" s="68" t="n"/>
      <c r="CT404" s="68" t="n"/>
      <c r="CU404" s="68" t="n"/>
      <c r="CV404" s="68" t="n"/>
    </row>
    <row r="405" ht="31.5" customFormat="1" customHeight="1" s="69">
      <c r="A405" s="56" t="n"/>
      <c r="B405" s="57" t="n"/>
      <c r="C405" s="454" t="n"/>
      <c r="D405" s="57" t="n"/>
      <c r="E405" s="57" t="n"/>
      <c r="F405" s="58" t="n"/>
      <c r="G405" s="59" t="n"/>
      <c r="H405" s="59" t="n"/>
      <c r="I405" s="59" t="n"/>
      <c r="J405" s="59" t="n"/>
      <c r="K405" s="153" t="n"/>
      <c r="L405" s="154" t="n"/>
      <c r="M405" s="155" t="n"/>
      <c r="N405" s="94" t="n"/>
      <c r="O405" s="94" t="n"/>
      <c r="P405" s="94" t="n"/>
      <c r="Q405" s="94" t="n"/>
      <c r="R405" s="94" t="n"/>
      <c r="S405" s="60" t="n"/>
      <c r="T405" s="60" t="n"/>
      <c r="U405" s="94" t="n"/>
      <c r="V405" s="94" t="n"/>
      <c r="W405" s="94" t="n"/>
      <c r="X405" s="94" t="n"/>
      <c r="Y405" s="94" t="n"/>
      <c r="Z405" s="60" t="n"/>
      <c r="AA405" s="60" t="n"/>
      <c r="AB405" s="94" t="n"/>
      <c r="AC405" s="94" t="n"/>
      <c r="AD405" s="94" t="n"/>
      <c r="AE405" s="94" t="n"/>
      <c r="AF405" s="94" t="n"/>
      <c r="AG405" s="60" t="n"/>
      <c r="AH405" s="60" t="n"/>
      <c r="AI405" s="61" t="n"/>
      <c r="AJ405" s="62" t="n"/>
      <c r="AK405" s="63" t="n"/>
      <c r="AL405" s="60" t="n"/>
      <c r="AM405" s="60" t="n"/>
      <c r="AN405" s="64" t="n"/>
      <c r="AO405" s="64" t="n"/>
      <c r="AP405" s="64" t="n"/>
      <c r="AQ405" s="64" t="n"/>
      <c r="AR405" s="64" t="n"/>
      <c r="AS405" s="64" t="n"/>
      <c r="AT405" s="64" t="n"/>
      <c r="AU405" s="64" t="n"/>
      <c r="AV405" s="64" t="n"/>
      <c r="AW405" s="65" t="n"/>
      <c r="AX405" s="66" t="n"/>
      <c r="AY405" s="455" t="n"/>
      <c r="AZ405" s="67" t="n"/>
      <c r="BA405" s="66" t="n"/>
      <c r="BB405" s="66" t="n"/>
      <c r="BC405" s="66" t="n"/>
      <c r="BD405" s="66" t="n"/>
      <c r="BE405" s="66" t="n"/>
      <c r="BF405" s="24" t="n"/>
      <c r="BG405" s="68" t="n"/>
      <c r="BH405" s="68" t="n"/>
      <c r="BI405" s="68" t="n"/>
      <c r="BJ405" s="68" t="n"/>
      <c r="BK405" s="68" t="n"/>
      <c r="BL405" s="68" t="n"/>
      <c r="BM405" s="68" t="n"/>
      <c r="BN405" s="68" t="n"/>
      <c r="BO405" s="68" t="n"/>
      <c r="BP405" s="68" t="n"/>
      <c r="BQ405" s="68" t="n"/>
      <c r="BR405" s="68" t="n"/>
      <c r="BS405" s="68" t="n"/>
      <c r="BT405" s="68" t="n"/>
      <c r="BU405" s="68" t="n"/>
      <c r="BV405" s="68" t="n"/>
      <c r="BW405" s="68" t="n"/>
      <c r="BX405" s="68" t="n"/>
      <c r="BY405" s="68" t="n"/>
      <c r="BZ405" s="68" t="n"/>
      <c r="CA405" s="68" t="n"/>
      <c r="CB405" s="68" t="n"/>
      <c r="CC405" s="68" t="n"/>
      <c r="CD405" s="68" t="n"/>
      <c r="CE405" s="68" t="n"/>
      <c r="CF405" s="68" t="n"/>
      <c r="CG405" s="68" t="n"/>
      <c r="CH405" s="68" t="n"/>
      <c r="CI405" s="68" t="n"/>
      <c r="CJ405" s="68" t="n"/>
      <c r="CK405" s="68" t="n"/>
      <c r="CL405" s="68" t="n"/>
      <c r="CM405" s="68" t="n"/>
      <c r="CN405" s="68" t="n"/>
      <c r="CO405" s="68" t="n"/>
      <c r="CP405" s="68" t="n"/>
      <c r="CQ405" s="68" t="n"/>
      <c r="CR405" s="68" t="n"/>
      <c r="CS405" s="68" t="n"/>
      <c r="CT405" s="68" t="n"/>
      <c r="CU405" s="68" t="n"/>
      <c r="CV405" s="68" t="n"/>
    </row>
    <row r="406" ht="31.5" customFormat="1" customHeight="1" s="69">
      <c r="A406" s="56" t="n"/>
      <c r="B406" s="57" t="n"/>
      <c r="C406" s="454" t="n"/>
      <c r="D406" s="57" t="n"/>
      <c r="E406" s="57" t="n"/>
      <c r="F406" s="58" t="n"/>
      <c r="G406" s="59" t="n"/>
      <c r="H406" s="59" t="n"/>
      <c r="I406" s="59" t="n"/>
      <c r="J406" s="59" t="n"/>
      <c r="K406" s="153" t="n"/>
      <c r="L406" s="154" t="n"/>
      <c r="M406" s="155" t="n"/>
      <c r="N406" s="94" t="n"/>
      <c r="O406" s="94" t="n"/>
      <c r="P406" s="94" t="n"/>
      <c r="Q406" s="94" t="n"/>
      <c r="R406" s="94" t="n"/>
      <c r="S406" s="60" t="n"/>
      <c r="T406" s="60" t="n"/>
      <c r="U406" s="94" t="n"/>
      <c r="V406" s="94" t="n"/>
      <c r="W406" s="94" t="n"/>
      <c r="X406" s="94" t="n"/>
      <c r="Y406" s="94" t="n"/>
      <c r="Z406" s="60" t="n"/>
      <c r="AA406" s="60" t="n"/>
      <c r="AB406" s="94" t="n"/>
      <c r="AC406" s="94" t="n"/>
      <c r="AD406" s="94" t="n"/>
      <c r="AE406" s="94" t="n"/>
      <c r="AF406" s="94" t="n"/>
      <c r="AG406" s="60" t="n"/>
      <c r="AH406" s="60" t="n"/>
      <c r="AI406" s="61" t="n"/>
      <c r="AJ406" s="62" t="n"/>
      <c r="AK406" s="63" t="n"/>
      <c r="AL406" s="60" t="n"/>
      <c r="AM406" s="60" t="n"/>
      <c r="AN406" s="64" t="n"/>
      <c r="AO406" s="64" t="n"/>
      <c r="AP406" s="64" t="n"/>
      <c r="AQ406" s="64" t="n"/>
      <c r="AR406" s="64" t="n"/>
      <c r="AS406" s="64" t="n"/>
      <c r="AT406" s="64" t="n"/>
      <c r="AU406" s="64" t="n"/>
      <c r="AV406" s="64" t="n"/>
      <c r="AW406" s="65" t="n"/>
      <c r="AX406" s="66" t="n"/>
      <c r="AY406" s="455" t="n"/>
      <c r="AZ406" s="67" t="n"/>
      <c r="BA406" s="66" t="n"/>
      <c r="BB406" s="66" t="n"/>
      <c r="BC406" s="66" t="n"/>
      <c r="BD406" s="66" t="n"/>
      <c r="BE406" s="66" t="n"/>
      <c r="BF406" s="24" t="n"/>
      <c r="BG406" s="68" t="n"/>
      <c r="BH406" s="68" t="n"/>
      <c r="BI406" s="68" t="n"/>
      <c r="BJ406" s="68" t="n"/>
      <c r="BK406" s="68" t="n"/>
      <c r="BL406" s="68" t="n"/>
      <c r="BM406" s="68" t="n"/>
      <c r="BN406" s="68" t="n"/>
      <c r="BO406" s="68" t="n"/>
      <c r="BP406" s="68" t="n"/>
      <c r="BQ406" s="68" t="n"/>
      <c r="BR406" s="68" t="n"/>
      <c r="BS406" s="68" t="n"/>
      <c r="BT406" s="68" t="n"/>
      <c r="BU406" s="68" t="n"/>
      <c r="BV406" s="68" t="n"/>
      <c r="BW406" s="68" t="n"/>
      <c r="BX406" s="68" t="n"/>
      <c r="BY406" s="68" t="n"/>
      <c r="BZ406" s="68" t="n"/>
      <c r="CA406" s="68" t="n"/>
      <c r="CB406" s="68" t="n"/>
      <c r="CC406" s="68" t="n"/>
      <c r="CD406" s="68" t="n"/>
      <c r="CE406" s="68" t="n"/>
      <c r="CF406" s="68" t="n"/>
      <c r="CG406" s="68" t="n"/>
      <c r="CH406" s="68" t="n"/>
      <c r="CI406" s="68" t="n"/>
      <c r="CJ406" s="68" t="n"/>
      <c r="CK406" s="68" t="n"/>
      <c r="CL406" s="68" t="n"/>
      <c r="CM406" s="68" t="n"/>
      <c r="CN406" s="68" t="n"/>
      <c r="CO406" s="68" t="n"/>
      <c r="CP406" s="68" t="n"/>
      <c r="CQ406" s="68" t="n"/>
      <c r="CR406" s="68" t="n"/>
      <c r="CS406" s="68" t="n"/>
      <c r="CT406" s="68" t="n"/>
      <c r="CU406" s="68" t="n"/>
      <c r="CV406" s="68" t="n"/>
    </row>
    <row r="407" ht="31.5" customFormat="1" customHeight="1" s="69">
      <c r="A407" s="56" t="n"/>
      <c r="B407" s="57" t="n"/>
      <c r="C407" s="454" t="n"/>
      <c r="D407" s="57" t="n"/>
      <c r="E407" s="57" t="n"/>
      <c r="F407" s="58" t="n"/>
      <c r="G407" s="59" t="n"/>
      <c r="H407" s="59" t="n"/>
      <c r="I407" s="59" t="n"/>
      <c r="J407" s="59" t="n"/>
      <c r="K407" s="153" t="n"/>
      <c r="L407" s="154" t="n"/>
      <c r="M407" s="155" t="n"/>
      <c r="N407" s="94" t="n"/>
      <c r="O407" s="94" t="n"/>
      <c r="P407" s="94" t="n"/>
      <c r="Q407" s="94" t="n"/>
      <c r="R407" s="94" t="n"/>
      <c r="S407" s="60" t="n"/>
      <c r="T407" s="60" t="n"/>
      <c r="U407" s="94" t="n"/>
      <c r="V407" s="94" t="n"/>
      <c r="W407" s="94" t="n"/>
      <c r="X407" s="94" t="n"/>
      <c r="Y407" s="94" t="n"/>
      <c r="Z407" s="60" t="n"/>
      <c r="AA407" s="60" t="n"/>
      <c r="AB407" s="94" t="n"/>
      <c r="AC407" s="94" t="n"/>
      <c r="AD407" s="94" t="n"/>
      <c r="AE407" s="94" t="n"/>
      <c r="AF407" s="94" t="n"/>
      <c r="AG407" s="60" t="n"/>
      <c r="AH407" s="60" t="n"/>
      <c r="AI407" s="61" t="n"/>
      <c r="AJ407" s="62" t="n"/>
      <c r="AK407" s="63" t="n"/>
      <c r="AL407" s="60" t="n"/>
      <c r="AM407" s="60" t="n"/>
      <c r="AN407" s="64" t="n"/>
      <c r="AO407" s="64" t="n"/>
      <c r="AP407" s="64" t="n"/>
      <c r="AQ407" s="64" t="n"/>
      <c r="AR407" s="64" t="n"/>
      <c r="AS407" s="64" t="n"/>
      <c r="AT407" s="64" t="n"/>
      <c r="AU407" s="64" t="n"/>
      <c r="AV407" s="64" t="n"/>
      <c r="AW407" s="65" t="n"/>
      <c r="AX407" s="66" t="n"/>
      <c r="AY407" s="455" t="n"/>
      <c r="AZ407" s="67" t="n"/>
      <c r="BA407" s="66" t="n"/>
      <c r="BB407" s="66" t="n"/>
      <c r="BC407" s="66" t="n"/>
      <c r="BD407" s="66" t="n"/>
      <c r="BE407" s="66" t="n"/>
      <c r="BF407" s="24" t="n"/>
      <c r="BG407" s="68" t="n"/>
      <c r="BH407" s="68" t="n"/>
      <c r="BI407" s="68" t="n"/>
      <c r="BJ407" s="68" t="n"/>
      <c r="BK407" s="68" t="n"/>
      <c r="BL407" s="68" t="n"/>
      <c r="BM407" s="68" t="n"/>
      <c r="BN407" s="68" t="n"/>
      <c r="BO407" s="68" t="n"/>
      <c r="BP407" s="68" t="n"/>
      <c r="BQ407" s="68" t="n"/>
      <c r="BR407" s="68" t="n"/>
      <c r="BS407" s="68" t="n"/>
      <c r="BT407" s="68" t="n"/>
      <c r="BU407" s="68" t="n"/>
      <c r="BV407" s="68" t="n"/>
      <c r="BW407" s="68" t="n"/>
      <c r="BX407" s="68" t="n"/>
      <c r="BY407" s="68" t="n"/>
      <c r="BZ407" s="68" t="n"/>
      <c r="CA407" s="68" t="n"/>
      <c r="CB407" s="68" t="n"/>
      <c r="CC407" s="68" t="n"/>
      <c r="CD407" s="68" t="n"/>
      <c r="CE407" s="68" t="n"/>
      <c r="CF407" s="68" t="n"/>
      <c r="CG407" s="68" t="n"/>
      <c r="CH407" s="68" t="n"/>
      <c r="CI407" s="68" t="n"/>
      <c r="CJ407" s="68" t="n"/>
      <c r="CK407" s="68" t="n"/>
      <c r="CL407" s="68" t="n"/>
      <c r="CM407" s="68" t="n"/>
      <c r="CN407" s="68" t="n"/>
      <c r="CO407" s="68" t="n"/>
      <c r="CP407" s="68" t="n"/>
      <c r="CQ407" s="68" t="n"/>
      <c r="CR407" s="68" t="n"/>
      <c r="CS407" s="68" t="n"/>
      <c r="CT407" s="68" t="n"/>
      <c r="CU407" s="68" t="n"/>
      <c r="CV407" s="68" t="n"/>
    </row>
    <row r="408" ht="31.5" customFormat="1" customHeight="1" s="69">
      <c r="A408" s="56" t="n"/>
      <c r="B408" s="57" t="n"/>
      <c r="C408" s="454" t="n"/>
      <c r="D408" s="57" t="n"/>
      <c r="E408" s="57" t="n"/>
      <c r="F408" s="58" t="n"/>
      <c r="G408" s="59" t="n"/>
      <c r="H408" s="59" t="n"/>
      <c r="I408" s="59" t="n"/>
      <c r="J408" s="59" t="n"/>
      <c r="K408" s="153" t="n"/>
      <c r="L408" s="154" t="n"/>
      <c r="M408" s="155" t="n"/>
      <c r="N408" s="94" t="n"/>
      <c r="O408" s="94" t="n"/>
      <c r="P408" s="94" t="n"/>
      <c r="Q408" s="94" t="n"/>
      <c r="R408" s="94" t="n"/>
      <c r="S408" s="60" t="n"/>
      <c r="T408" s="60" t="n"/>
      <c r="U408" s="94" t="n"/>
      <c r="V408" s="94" t="n"/>
      <c r="W408" s="94" t="n"/>
      <c r="X408" s="94" t="n"/>
      <c r="Y408" s="94" t="n"/>
      <c r="Z408" s="60" t="n"/>
      <c r="AA408" s="60" t="n"/>
      <c r="AB408" s="94" t="n"/>
      <c r="AC408" s="94" t="n"/>
      <c r="AD408" s="94" t="n"/>
      <c r="AE408" s="94" t="n"/>
      <c r="AF408" s="94" t="n"/>
      <c r="AG408" s="60" t="n"/>
      <c r="AH408" s="60" t="n"/>
      <c r="AI408" s="61" t="n"/>
      <c r="AJ408" s="62" t="n"/>
      <c r="AK408" s="63" t="n"/>
      <c r="AL408" s="60" t="n"/>
      <c r="AM408" s="60" t="n"/>
      <c r="AN408" s="64" t="n"/>
      <c r="AO408" s="64" t="n"/>
      <c r="AP408" s="64" t="n"/>
      <c r="AQ408" s="64" t="n"/>
      <c r="AR408" s="64" t="n"/>
      <c r="AS408" s="64" t="n"/>
      <c r="AT408" s="64" t="n"/>
      <c r="AU408" s="64" t="n"/>
      <c r="AV408" s="64" t="n"/>
      <c r="AW408" s="65" t="n"/>
      <c r="AX408" s="66" t="n"/>
      <c r="AY408" s="455" t="n"/>
      <c r="AZ408" s="67" t="n"/>
      <c r="BA408" s="66" t="n"/>
      <c r="BB408" s="66" t="n"/>
      <c r="BC408" s="66" t="n"/>
      <c r="BD408" s="66" t="n"/>
      <c r="BE408" s="66" t="n"/>
      <c r="BF408" s="24" t="n"/>
      <c r="BG408" s="68" t="n"/>
      <c r="BH408" s="68" t="n"/>
      <c r="BI408" s="68" t="n"/>
      <c r="BJ408" s="68" t="n"/>
      <c r="BK408" s="68" t="n"/>
      <c r="BL408" s="68" t="n"/>
      <c r="BM408" s="68" t="n"/>
      <c r="BN408" s="68" t="n"/>
      <c r="BO408" s="68" t="n"/>
      <c r="BP408" s="68" t="n"/>
      <c r="BQ408" s="68" t="n"/>
      <c r="BR408" s="68" t="n"/>
      <c r="BS408" s="68" t="n"/>
      <c r="BT408" s="68" t="n"/>
      <c r="BU408" s="68" t="n"/>
      <c r="BV408" s="68" t="n"/>
      <c r="BW408" s="68" t="n"/>
      <c r="BX408" s="68" t="n"/>
      <c r="BY408" s="68" t="n"/>
      <c r="BZ408" s="68" t="n"/>
      <c r="CA408" s="68" t="n"/>
      <c r="CB408" s="68" t="n"/>
      <c r="CC408" s="68" t="n"/>
      <c r="CD408" s="68" t="n"/>
      <c r="CE408" s="68" t="n"/>
      <c r="CF408" s="68" t="n"/>
      <c r="CG408" s="68" t="n"/>
      <c r="CH408" s="68" t="n"/>
      <c r="CI408" s="68" t="n"/>
      <c r="CJ408" s="68" t="n"/>
      <c r="CK408" s="68" t="n"/>
      <c r="CL408" s="68" t="n"/>
      <c r="CM408" s="68" t="n"/>
      <c r="CN408" s="68" t="n"/>
      <c r="CO408" s="68" t="n"/>
      <c r="CP408" s="68" t="n"/>
      <c r="CQ408" s="68" t="n"/>
      <c r="CR408" s="68" t="n"/>
      <c r="CS408" s="68" t="n"/>
      <c r="CT408" s="68" t="n"/>
      <c r="CU408" s="68" t="n"/>
      <c r="CV408" s="68" t="n"/>
    </row>
    <row r="409" ht="31.5" customFormat="1" customHeight="1" s="69">
      <c r="A409" s="56" t="n"/>
      <c r="B409" s="57" t="n"/>
      <c r="C409" s="454" t="n"/>
      <c r="D409" s="57" t="n"/>
      <c r="E409" s="57" t="n"/>
      <c r="F409" s="58" t="n"/>
      <c r="G409" s="59" t="n"/>
      <c r="H409" s="59" t="n"/>
      <c r="I409" s="59" t="n"/>
      <c r="J409" s="59" t="n"/>
      <c r="K409" s="153" t="n"/>
      <c r="L409" s="154" t="n"/>
      <c r="M409" s="155" t="n"/>
      <c r="N409" s="94" t="n"/>
      <c r="O409" s="94" t="n"/>
      <c r="P409" s="94" t="n"/>
      <c r="Q409" s="94" t="n"/>
      <c r="R409" s="94" t="n"/>
      <c r="S409" s="60" t="n"/>
      <c r="T409" s="60" t="n"/>
      <c r="U409" s="94" t="n"/>
      <c r="V409" s="94" t="n"/>
      <c r="W409" s="94" t="n"/>
      <c r="X409" s="94" t="n"/>
      <c r="Y409" s="94" t="n"/>
      <c r="Z409" s="60" t="n"/>
      <c r="AA409" s="60" t="n"/>
      <c r="AB409" s="94" t="n"/>
      <c r="AC409" s="94" t="n"/>
      <c r="AD409" s="94" t="n"/>
      <c r="AE409" s="94" t="n"/>
      <c r="AF409" s="94" t="n"/>
      <c r="AG409" s="60" t="n"/>
      <c r="AH409" s="60" t="n"/>
      <c r="AI409" s="61" t="n"/>
      <c r="AJ409" s="62" t="n"/>
      <c r="AK409" s="63" t="n"/>
      <c r="AL409" s="60" t="n"/>
      <c r="AM409" s="60" t="n"/>
      <c r="AN409" s="64" t="n"/>
      <c r="AO409" s="64" t="n"/>
      <c r="AP409" s="64" t="n"/>
      <c r="AQ409" s="64" t="n"/>
      <c r="AR409" s="64" t="n"/>
      <c r="AS409" s="64" t="n"/>
      <c r="AT409" s="64" t="n"/>
      <c r="AU409" s="64" t="n"/>
      <c r="AV409" s="64" t="n"/>
      <c r="AW409" s="65" t="n"/>
      <c r="AX409" s="66" t="n"/>
      <c r="AY409" s="455" t="n"/>
      <c r="AZ409" s="67" t="n"/>
      <c r="BA409" s="66" t="n"/>
      <c r="BB409" s="66" t="n"/>
      <c r="BC409" s="66" t="n"/>
      <c r="BD409" s="66" t="n"/>
      <c r="BE409" s="66" t="n"/>
      <c r="BF409" s="24" t="n"/>
      <c r="BG409" s="68" t="n"/>
      <c r="BH409" s="68" t="n"/>
      <c r="BI409" s="68" t="n"/>
      <c r="BJ409" s="68" t="n"/>
      <c r="BK409" s="68" t="n"/>
      <c r="BL409" s="68" t="n"/>
      <c r="BM409" s="68" t="n"/>
      <c r="BN409" s="68" t="n"/>
      <c r="BO409" s="68" t="n"/>
      <c r="BP409" s="68" t="n"/>
      <c r="BQ409" s="68" t="n"/>
      <c r="BR409" s="68" t="n"/>
      <c r="BS409" s="68" t="n"/>
      <c r="BT409" s="68" t="n"/>
      <c r="BU409" s="68" t="n"/>
      <c r="BV409" s="68" t="n"/>
      <c r="BW409" s="68" t="n"/>
      <c r="BX409" s="68" t="n"/>
      <c r="BY409" s="68" t="n"/>
      <c r="BZ409" s="68" t="n"/>
      <c r="CA409" s="68" t="n"/>
      <c r="CB409" s="68" t="n"/>
      <c r="CC409" s="68" t="n"/>
      <c r="CD409" s="68" t="n"/>
      <c r="CE409" s="68" t="n"/>
      <c r="CF409" s="68" t="n"/>
      <c r="CG409" s="68" t="n"/>
      <c r="CH409" s="68" t="n"/>
      <c r="CI409" s="68" t="n"/>
      <c r="CJ409" s="68" t="n"/>
      <c r="CK409" s="68" t="n"/>
      <c r="CL409" s="68" t="n"/>
      <c r="CM409" s="68" t="n"/>
      <c r="CN409" s="68" t="n"/>
      <c r="CO409" s="68" t="n"/>
      <c r="CP409" s="68" t="n"/>
      <c r="CQ409" s="68" t="n"/>
      <c r="CR409" s="68" t="n"/>
      <c r="CS409" s="68" t="n"/>
      <c r="CT409" s="68" t="n"/>
      <c r="CU409" s="68" t="n"/>
      <c r="CV409" s="68" t="n"/>
    </row>
    <row r="410" ht="31.5" customFormat="1" customHeight="1" s="69">
      <c r="A410" s="56" t="n"/>
      <c r="B410" s="57" t="n"/>
      <c r="C410" s="454" t="n"/>
      <c r="D410" s="57" t="n"/>
      <c r="E410" s="57" t="n"/>
      <c r="F410" s="58" t="n"/>
      <c r="G410" s="59" t="n"/>
      <c r="H410" s="59" t="n"/>
      <c r="I410" s="59" t="n"/>
      <c r="J410" s="59" t="n"/>
      <c r="K410" s="153" t="n"/>
      <c r="L410" s="154" t="n"/>
      <c r="M410" s="155" t="n"/>
      <c r="N410" s="94" t="n"/>
      <c r="O410" s="94" t="n"/>
      <c r="P410" s="94" t="n"/>
      <c r="Q410" s="94" t="n"/>
      <c r="R410" s="94" t="n"/>
      <c r="S410" s="60" t="n"/>
      <c r="T410" s="60" t="n"/>
      <c r="U410" s="94" t="n"/>
      <c r="V410" s="94" t="n"/>
      <c r="W410" s="94" t="n"/>
      <c r="X410" s="94" t="n"/>
      <c r="Y410" s="94" t="n"/>
      <c r="Z410" s="60" t="n"/>
      <c r="AA410" s="60" t="n"/>
      <c r="AB410" s="94" t="n"/>
      <c r="AC410" s="94" t="n"/>
      <c r="AD410" s="94" t="n"/>
      <c r="AE410" s="94" t="n"/>
      <c r="AF410" s="94" t="n"/>
      <c r="AG410" s="60" t="n"/>
      <c r="AH410" s="60" t="n"/>
      <c r="AI410" s="61" t="n"/>
      <c r="AJ410" s="62" t="n"/>
      <c r="AK410" s="63" t="n"/>
      <c r="AL410" s="60" t="n"/>
      <c r="AM410" s="60" t="n"/>
      <c r="AN410" s="64" t="n"/>
      <c r="AO410" s="64" t="n"/>
      <c r="AP410" s="64" t="n"/>
      <c r="AQ410" s="64" t="n"/>
      <c r="AR410" s="64" t="n"/>
      <c r="AS410" s="64" t="n"/>
      <c r="AT410" s="64" t="n"/>
      <c r="AU410" s="64" t="n"/>
      <c r="AV410" s="64" t="n"/>
      <c r="AW410" s="65" t="n"/>
      <c r="AX410" s="66" t="n"/>
      <c r="AY410" s="455" t="n"/>
      <c r="AZ410" s="67" t="n"/>
      <c r="BA410" s="66" t="n"/>
      <c r="BB410" s="66" t="n"/>
      <c r="BC410" s="66" t="n"/>
      <c r="BD410" s="66" t="n"/>
      <c r="BE410" s="66" t="n"/>
      <c r="BF410" s="24" t="n"/>
      <c r="BG410" s="68" t="n"/>
      <c r="BH410" s="68" t="n"/>
      <c r="BI410" s="68" t="n"/>
      <c r="BJ410" s="68" t="n"/>
      <c r="BK410" s="68" t="n"/>
      <c r="BL410" s="68" t="n"/>
      <c r="BM410" s="68" t="n"/>
      <c r="BN410" s="68" t="n"/>
      <c r="BO410" s="68" t="n"/>
      <c r="BP410" s="68" t="n"/>
      <c r="BQ410" s="68" t="n"/>
      <c r="BR410" s="68" t="n"/>
      <c r="BS410" s="68" t="n"/>
      <c r="BT410" s="68" t="n"/>
      <c r="BU410" s="68" t="n"/>
      <c r="BV410" s="68" t="n"/>
      <c r="BW410" s="68" t="n"/>
      <c r="BX410" s="68" t="n"/>
      <c r="BY410" s="68" t="n"/>
      <c r="BZ410" s="68" t="n"/>
      <c r="CA410" s="68" t="n"/>
      <c r="CB410" s="68" t="n"/>
      <c r="CC410" s="68" t="n"/>
      <c r="CD410" s="68" t="n"/>
      <c r="CE410" s="68" t="n"/>
      <c r="CF410" s="68" t="n"/>
      <c r="CG410" s="68" t="n"/>
      <c r="CH410" s="68" t="n"/>
      <c r="CI410" s="68" t="n"/>
      <c r="CJ410" s="68" t="n"/>
      <c r="CK410" s="68" t="n"/>
      <c r="CL410" s="68" t="n"/>
      <c r="CM410" s="68" t="n"/>
      <c r="CN410" s="68" t="n"/>
      <c r="CO410" s="68" t="n"/>
      <c r="CP410" s="68" t="n"/>
      <c r="CQ410" s="68" t="n"/>
      <c r="CR410" s="68" t="n"/>
      <c r="CS410" s="68" t="n"/>
      <c r="CT410" s="68" t="n"/>
      <c r="CU410" s="68" t="n"/>
      <c r="CV410" s="68" t="n"/>
    </row>
    <row r="411" ht="31.5" customFormat="1" customHeight="1" s="69">
      <c r="A411" s="56" t="n"/>
      <c r="B411" s="57" t="n"/>
      <c r="C411" s="454" t="n"/>
      <c r="D411" s="57" t="n"/>
      <c r="E411" s="57" t="n"/>
      <c r="F411" s="58" t="n"/>
      <c r="G411" s="59" t="n"/>
      <c r="H411" s="59" t="n"/>
      <c r="I411" s="59" t="n"/>
      <c r="J411" s="59" t="n"/>
      <c r="K411" s="153" t="n"/>
      <c r="L411" s="154" t="n"/>
      <c r="M411" s="155" t="n"/>
      <c r="N411" s="94" t="n"/>
      <c r="O411" s="94" t="n"/>
      <c r="P411" s="94" t="n"/>
      <c r="Q411" s="94" t="n"/>
      <c r="R411" s="94" t="n"/>
      <c r="S411" s="60" t="n"/>
      <c r="T411" s="60" t="n"/>
      <c r="U411" s="94" t="n"/>
      <c r="V411" s="94" t="n"/>
      <c r="W411" s="94" t="n"/>
      <c r="X411" s="94" t="n"/>
      <c r="Y411" s="94" t="n"/>
      <c r="Z411" s="60" t="n"/>
      <c r="AA411" s="60" t="n"/>
      <c r="AB411" s="94" t="n"/>
      <c r="AC411" s="94" t="n"/>
      <c r="AD411" s="94" t="n"/>
      <c r="AE411" s="94" t="n"/>
      <c r="AF411" s="94" t="n"/>
      <c r="AG411" s="60" t="n"/>
      <c r="AH411" s="60" t="n"/>
      <c r="AI411" s="61" t="n"/>
      <c r="AJ411" s="62" t="n"/>
      <c r="AK411" s="63" t="n"/>
      <c r="AL411" s="60" t="n"/>
      <c r="AM411" s="60" t="n"/>
      <c r="AN411" s="64" t="n"/>
      <c r="AO411" s="64" t="n"/>
      <c r="AP411" s="64" t="n"/>
      <c r="AQ411" s="64" t="n"/>
      <c r="AR411" s="64" t="n"/>
      <c r="AS411" s="64" t="n"/>
      <c r="AT411" s="64" t="n"/>
      <c r="AU411" s="64" t="n"/>
      <c r="AV411" s="64" t="n"/>
      <c r="AW411" s="65" t="n"/>
      <c r="AX411" s="66" t="n"/>
      <c r="AY411" s="455" t="n"/>
      <c r="AZ411" s="67" t="n"/>
      <c r="BA411" s="66" t="n"/>
      <c r="BB411" s="66" t="n"/>
      <c r="BC411" s="66" t="n"/>
      <c r="BD411" s="66" t="n"/>
      <c r="BE411" s="66" t="n"/>
      <c r="BF411" s="24" t="n"/>
      <c r="BG411" s="68" t="n"/>
      <c r="BH411" s="68" t="n"/>
      <c r="BI411" s="68" t="n"/>
      <c r="BJ411" s="68" t="n"/>
      <c r="BK411" s="68" t="n"/>
      <c r="BL411" s="68" t="n"/>
      <c r="BM411" s="68" t="n"/>
      <c r="BN411" s="68" t="n"/>
      <c r="BO411" s="68" t="n"/>
      <c r="BP411" s="68" t="n"/>
      <c r="BQ411" s="68" t="n"/>
      <c r="BR411" s="68" t="n"/>
      <c r="BS411" s="68" t="n"/>
      <c r="BT411" s="68" t="n"/>
      <c r="BU411" s="68" t="n"/>
      <c r="BV411" s="68" t="n"/>
      <c r="BW411" s="68" t="n"/>
      <c r="BX411" s="68" t="n"/>
      <c r="BY411" s="68" t="n"/>
      <c r="BZ411" s="68" t="n"/>
      <c r="CA411" s="68" t="n"/>
      <c r="CB411" s="68" t="n"/>
      <c r="CC411" s="68" t="n"/>
      <c r="CD411" s="68" t="n"/>
      <c r="CE411" s="68" t="n"/>
      <c r="CF411" s="68" t="n"/>
      <c r="CG411" s="68" t="n"/>
      <c r="CH411" s="68" t="n"/>
      <c r="CI411" s="68" t="n"/>
      <c r="CJ411" s="68" t="n"/>
      <c r="CK411" s="68" t="n"/>
      <c r="CL411" s="68" t="n"/>
      <c r="CM411" s="68" t="n"/>
      <c r="CN411" s="68" t="n"/>
      <c r="CO411" s="68" t="n"/>
      <c r="CP411" s="68" t="n"/>
      <c r="CQ411" s="68" t="n"/>
      <c r="CR411" s="68" t="n"/>
      <c r="CS411" s="68" t="n"/>
      <c r="CT411" s="68" t="n"/>
      <c r="CU411" s="68" t="n"/>
      <c r="CV411" s="68" t="n"/>
    </row>
    <row r="412" ht="31.5" customFormat="1" customHeight="1" s="69">
      <c r="A412" s="56" t="n"/>
      <c r="B412" s="57" t="n"/>
      <c r="C412" s="454" t="n"/>
      <c r="D412" s="57" t="n"/>
      <c r="E412" s="57" t="n"/>
      <c r="F412" s="58" t="n"/>
      <c r="G412" s="59" t="n"/>
      <c r="H412" s="59" t="n"/>
      <c r="I412" s="59" t="n"/>
      <c r="J412" s="59" t="n"/>
      <c r="K412" s="153" t="n"/>
      <c r="L412" s="154" t="n"/>
      <c r="M412" s="155" t="n"/>
      <c r="N412" s="94" t="n"/>
      <c r="O412" s="94" t="n"/>
      <c r="P412" s="94" t="n"/>
      <c r="Q412" s="94" t="n"/>
      <c r="R412" s="94" t="n"/>
      <c r="S412" s="60" t="n"/>
      <c r="T412" s="60" t="n"/>
      <c r="U412" s="94" t="n"/>
      <c r="V412" s="94" t="n"/>
      <c r="W412" s="94" t="n"/>
      <c r="X412" s="94" t="n"/>
      <c r="Y412" s="94" t="n"/>
      <c r="Z412" s="60" t="n"/>
      <c r="AA412" s="60" t="n"/>
      <c r="AB412" s="94" t="n"/>
      <c r="AC412" s="94" t="n"/>
      <c r="AD412" s="94" t="n"/>
      <c r="AE412" s="94" t="n"/>
      <c r="AF412" s="94" t="n"/>
      <c r="AG412" s="60" t="n"/>
      <c r="AH412" s="60" t="n"/>
      <c r="AI412" s="61" t="n"/>
      <c r="AJ412" s="62" t="n"/>
      <c r="AK412" s="63" t="n"/>
      <c r="AL412" s="60" t="n"/>
      <c r="AM412" s="60" t="n"/>
      <c r="AN412" s="64" t="n"/>
      <c r="AO412" s="64" t="n"/>
      <c r="AP412" s="64" t="n"/>
      <c r="AQ412" s="64" t="n"/>
      <c r="AR412" s="64" t="n"/>
      <c r="AS412" s="64" t="n"/>
      <c r="AT412" s="64" t="n"/>
      <c r="AU412" s="64" t="n"/>
      <c r="AV412" s="64" t="n"/>
      <c r="AW412" s="65" t="n"/>
      <c r="AX412" s="66" t="n"/>
      <c r="AY412" s="455" t="n"/>
      <c r="AZ412" s="67" t="n"/>
      <c r="BA412" s="66" t="n"/>
      <c r="BB412" s="66" t="n"/>
      <c r="BC412" s="66" t="n"/>
      <c r="BD412" s="66" t="n"/>
      <c r="BE412" s="66" t="n"/>
      <c r="BF412" s="24" t="n"/>
      <c r="BG412" s="68" t="n"/>
      <c r="BH412" s="68" t="n"/>
      <c r="BI412" s="68" t="n"/>
      <c r="BJ412" s="68" t="n"/>
      <c r="BK412" s="68" t="n"/>
      <c r="BL412" s="68" t="n"/>
      <c r="BM412" s="68" t="n"/>
      <c r="BN412" s="68" t="n"/>
      <c r="BO412" s="68" t="n"/>
      <c r="BP412" s="68" t="n"/>
      <c r="BQ412" s="68" t="n"/>
      <c r="BR412" s="68" t="n"/>
      <c r="BS412" s="68" t="n"/>
      <c r="BT412" s="68" t="n"/>
      <c r="BU412" s="68" t="n"/>
      <c r="BV412" s="68" t="n"/>
      <c r="BW412" s="68" t="n"/>
      <c r="BX412" s="68" t="n"/>
      <c r="BY412" s="68" t="n"/>
      <c r="BZ412" s="68" t="n"/>
      <c r="CA412" s="68" t="n"/>
      <c r="CB412" s="68" t="n"/>
      <c r="CC412" s="68" t="n"/>
      <c r="CD412" s="68" t="n"/>
      <c r="CE412" s="68" t="n"/>
      <c r="CF412" s="68" t="n"/>
      <c r="CG412" s="68" t="n"/>
      <c r="CH412" s="68" t="n"/>
      <c r="CI412" s="68" t="n"/>
      <c r="CJ412" s="68" t="n"/>
      <c r="CK412" s="68" t="n"/>
      <c r="CL412" s="68" t="n"/>
      <c r="CM412" s="68" t="n"/>
      <c r="CN412" s="68" t="n"/>
      <c r="CO412" s="68" t="n"/>
      <c r="CP412" s="68" t="n"/>
      <c r="CQ412" s="68" t="n"/>
      <c r="CR412" s="68" t="n"/>
      <c r="CS412" s="68" t="n"/>
      <c r="CT412" s="68" t="n"/>
      <c r="CU412" s="68" t="n"/>
      <c r="CV412" s="68" t="n"/>
    </row>
    <row r="413" ht="31.5" customFormat="1" customHeight="1" s="69">
      <c r="A413" s="56" t="n"/>
      <c r="B413" s="57" t="n"/>
      <c r="C413" s="454" t="n"/>
      <c r="D413" s="57" t="n"/>
      <c r="E413" s="57" t="n"/>
      <c r="F413" s="58" t="n"/>
      <c r="G413" s="59" t="n"/>
      <c r="H413" s="59" t="n"/>
      <c r="I413" s="59" t="n"/>
      <c r="J413" s="59" t="n"/>
      <c r="K413" s="153" t="n"/>
      <c r="L413" s="154" t="n"/>
      <c r="M413" s="155" t="n"/>
      <c r="N413" s="94" t="n"/>
      <c r="O413" s="94" t="n"/>
      <c r="P413" s="94" t="n"/>
      <c r="Q413" s="94" t="n"/>
      <c r="R413" s="94" t="n"/>
      <c r="S413" s="60" t="n"/>
      <c r="T413" s="60" t="n"/>
      <c r="U413" s="94" t="n"/>
      <c r="V413" s="94" t="n"/>
      <c r="W413" s="94" t="n"/>
      <c r="X413" s="94" t="n"/>
      <c r="Y413" s="94" t="n"/>
      <c r="Z413" s="60" t="n"/>
      <c r="AA413" s="60" t="n"/>
      <c r="AB413" s="94" t="n"/>
      <c r="AC413" s="94" t="n"/>
      <c r="AD413" s="94" t="n"/>
      <c r="AE413" s="94" t="n"/>
      <c r="AF413" s="94" t="n"/>
      <c r="AG413" s="60" t="n"/>
      <c r="AH413" s="60" t="n"/>
      <c r="AI413" s="61" t="n"/>
      <c r="AJ413" s="62" t="n"/>
      <c r="AK413" s="63" t="n"/>
      <c r="AL413" s="60" t="n"/>
      <c r="AM413" s="60" t="n"/>
      <c r="AN413" s="64" t="n"/>
      <c r="AO413" s="64" t="n"/>
      <c r="AP413" s="64" t="n"/>
      <c r="AQ413" s="64" t="n"/>
      <c r="AR413" s="64" t="n"/>
      <c r="AS413" s="64" t="n"/>
      <c r="AT413" s="64" t="n"/>
      <c r="AU413" s="64" t="n"/>
      <c r="AV413" s="64" t="n"/>
      <c r="AW413" s="65" t="n"/>
      <c r="AX413" s="66" t="n"/>
      <c r="AY413" s="455" t="n"/>
      <c r="AZ413" s="67" t="n"/>
      <c r="BA413" s="66" t="n"/>
      <c r="BB413" s="66" t="n"/>
      <c r="BC413" s="66" t="n"/>
      <c r="BD413" s="66" t="n"/>
      <c r="BE413" s="66" t="n"/>
      <c r="BF413" s="24" t="n"/>
      <c r="BG413" s="68" t="n"/>
      <c r="BH413" s="68" t="n"/>
      <c r="BI413" s="68" t="n"/>
      <c r="BJ413" s="68" t="n"/>
      <c r="BK413" s="68" t="n"/>
      <c r="BL413" s="68" t="n"/>
      <c r="BM413" s="68" t="n"/>
      <c r="BN413" s="68" t="n"/>
      <c r="BO413" s="68" t="n"/>
      <c r="BP413" s="68" t="n"/>
      <c r="BQ413" s="68" t="n"/>
      <c r="BR413" s="68" t="n"/>
      <c r="BS413" s="68" t="n"/>
      <c r="BT413" s="68" t="n"/>
      <c r="BU413" s="68" t="n"/>
      <c r="BV413" s="68" t="n"/>
      <c r="BW413" s="68" t="n"/>
      <c r="BX413" s="68" t="n"/>
      <c r="BY413" s="68" t="n"/>
      <c r="BZ413" s="68" t="n"/>
      <c r="CA413" s="68" t="n"/>
      <c r="CB413" s="68" t="n"/>
      <c r="CC413" s="68" t="n"/>
      <c r="CD413" s="68" t="n"/>
      <c r="CE413" s="68" t="n"/>
      <c r="CF413" s="68" t="n"/>
      <c r="CG413" s="68" t="n"/>
      <c r="CH413" s="68" t="n"/>
      <c r="CI413" s="68" t="n"/>
      <c r="CJ413" s="68" t="n"/>
      <c r="CK413" s="68" t="n"/>
      <c r="CL413" s="68" t="n"/>
      <c r="CM413" s="68" t="n"/>
      <c r="CN413" s="68" t="n"/>
      <c r="CO413" s="68" t="n"/>
      <c r="CP413" s="68" t="n"/>
      <c r="CQ413" s="68" t="n"/>
      <c r="CR413" s="68" t="n"/>
      <c r="CS413" s="68" t="n"/>
      <c r="CT413" s="68" t="n"/>
      <c r="CU413" s="68" t="n"/>
      <c r="CV413" s="68" t="n"/>
    </row>
    <row r="414" ht="31.5" customFormat="1" customHeight="1" s="69">
      <c r="A414" s="56" t="n"/>
      <c r="B414" s="57" t="n"/>
      <c r="C414" s="454" t="n"/>
      <c r="D414" s="57" t="n"/>
      <c r="E414" s="57" t="n"/>
      <c r="F414" s="58" t="n"/>
      <c r="G414" s="59" t="n"/>
      <c r="H414" s="59" t="n"/>
      <c r="I414" s="59" t="n"/>
      <c r="J414" s="59" t="n"/>
      <c r="K414" s="153" t="n"/>
      <c r="L414" s="154" t="n"/>
      <c r="M414" s="155" t="n"/>
      <c r="N414" s="94" t="n"/>
      <c r="O414" s="94" t="n"/>
      <c r="P414" s="94" t="n"/>
      <c r="Q414" s="94" t="n"/>
      <c r="R414" s="94" t="n"/>
      <c r="S414" s="60" t="n"/>
      <c r="T414" s="60" t="n"/>
      <c r="U414" s="94" t="n"/>
      <c r="V414" s="94" t="n"/>
      <c r="W414" s="94" t="n"/>
      <c r="X414" s="94" t="n"/>
      <c r="Y414" s="94" t="n"/>
      <c r="Z414" s="60" t="n"/>
      <c r="AA414" s="60" t="n"/>
      <c r="AB414" s="94" t="n"/>
      <c r="AC414" s="94" t="n"/>
      <c r="AD414" s="94" t="n"/>
      <c r="AE414" s="94" t="n"/>
      <c r="AF414" s="94" t="n"/>
      <c r="AG414" s="60" t="n"/>
      <c r="AH414" s="60" t="n"/>
      <c r="AI414" s="61" t="n"/>
      <c r="AJ414" s="62" t="n"/>
      <c r="AK414" s="63" t="n"/>
      <c r="AL414" s="60" t="n"/>
      <c r="AM414" s="60" t="n"/>
      <c r="AN414" s="64" t="n"/>
      <c r="AO414" s="64" t="n"/>
      <c r="AP414" s="64" t="n"/>
      <c r="AQ414" s="64" t="n"/>
      <c r="AR414" s="64" t="n"/>
      <c r="AS414" s="64" t="n"/>
      <c r="AT414" s="64" t="n"/>
      <c r="AU414" s="64" t="n"/>
      <c r="AV414" s="64" t="n"/>
      <c r="AW414" s="65" t="n"/>
      <c r="AX414" s="66" t="n"/>
      <c r="AY414" s="455" t="n"/>
      <c r="AZ414" s="67" t="n"/>
      <c r="BA414" s="66" t="n"/>
      <c r="BB414" s="66" t="n"/>
      <c r="BC414" s="66" t="n"/>
      <c r="BD414" s="66" t="n"/>
      <c r="BE414" s="66" t="n"/>
      <c r="BF414" s="24" t="n"/>
      <c r="BG414" s="68" t="n"/>
      <c r="BH414" s="68" t="n"/>
      <c r="BI414" s="68" t="n"/>
      <c r="BJ414" s="68" t="n"/>
      <c r="BK414" s="68" t="n"/>
      <c r="BL414" s="68" t="n"/>
      <c r="BM414" s="68" t="n"/>
      <c r="BN414" s="68" t="n"/>
      <c r="BO414" s="68" t="n"/>
      <c r="BP414" s="68" t="n"/>
      <c r="BQ414" s="68" t="n"/>
      <c r="BR414" s="68" t="n"/>
      <c r="BS414" s="68" t="n"/>
      <c r="BT414" s="68" t="n"/>
      <c r="BU414" s="68" t="n"/>
      <c r="BV414" s="68" t="n"/>
      <c r="BW414" s="68" t="n"/>
      <c r="BX414" s="68" t="n"/>
      <c r="BY414" s="68" t="n"/>
      <c r="BZ414" s="68" t="n"/>
      <c r="CA414" s="68" t="n"/>
      <c r="CB414" s="68" t="n"/>
      <c r="CC414" s="68" t="n"/>
      <c r="CD414" s="68" t="n"/>
      <c r="CE414" s="68" t="n"/>
      <c r="CF414" s="68" t="n"/>
      <c r="CG414" s="68" t="n"/>
      <c r="CH414" s="68" t="n"/>
      <c r="CI414" s="68" t="n"/>
      <c r="CJ414" s="68" t="n"/>
      <c r="CK414" s="68" t="n"/>
      <c r="CL414" s="68" t="n"/>
      <c r="CM414" s="68" t="n"/>
      <c r="CN414" s="68" t="n"/>
      <c r="CO414" s="68" t="n"/>
      <c r="CP414" s="68" t="n"/>
      <c r="CQ414" s="68" t="n"/>
      <c r="CR414" s="68" t="n"/>
      <c r="CS414" s="68" t="n"/>
      <c r="CT414" s="68" t="n"/>
      <c r="CU414" s="68" t="n"/>
      <c r="CV414" s="68" t="n"/>
    </row>
    <row r="415" ht="31.5" customFormat="1" customHeight="1" s="69">
      <c r="A415" s="56" t="n"/>
      <c r="B415" s="57" t="n"/>
      <c r="C415" s="454" t="n"/>
      <c r="D415" s="57" t="n"/>
      <c r="E415" s="57" t="n"/>
      <c r="F415" s="58" t="n"/>
      <c r="G415" s="59" t="n"/>
      <c r="H415" s="59" t="n"/>
      <c r="I415" s="59" t="n"/>
      <c r="J415" s="59" t="n"/>
      <c r="K415" s="153" t="n"/>
      <c r="L415" s="154" t="n"/>
      <c r="M415" s="155" t="n"/>
      <c r="N415" s="94" t="n"/>
      <c r="O415" s="94" t="n"/>
      <c r="P415" s="94" t="n"/>
      <c r="Q415" s="94" t="n"/>
      <c r="R415" s="94" t="n"/>
      <c r="S415" s="60" t="n"/>
      <c r="T415" s="60" t="n"/>
      <c r="U415" s="94" t="n"/>
      <c r="V415" s="94" t="n"/>
      <c r="W415" s="94" t="n"/>
      <c r="X415" s="94" t="n"/>
      <c r="Y415" s="94" t="n"/>
      <c r="Z415" s="60" t="n"/>
      <c r="AA415" s="60" t="n"/>
      <c r="AB415" s="94" t="n"/>
      <c r="AC415" s="94" t="n"/>
      <c r="AD415" s="94" t="n"/>
      <c r="AE415" s="94" t="n"/>
      <c r="AF415" s="94" t="n"/>
      <c r="AG415" s="60" t="n"/>
      <c r="AH415" s="60" t="n"/>
      <c r="AI415" s="61" t="n"/>
      <c r="AJ415" s="62" t="n"/>
      <c r="AK415" s="63" t="n"/>
      <c r="AL415" s="60" t="n"/>
      <c r="AM415" s="60" t="n"/>
      <c r="AN415" s="64" t="n"/>
      <c r="AO415" s="64" t="n"/>
      <c r="AP415" s="64" t="n"/>
      <c r="AQ415" s="64" t="n"/>
      <c r="AR415" s="64" t="n"/>
      <c r="AS415" s="64" t="n"/>
      <c r="AT415" s="64" t="n"/>
      <c r="AU415" s="64" t="n"/>
      <c r="AV415" s="64" t="n"/>
      <c r="AW415" s="65" t="n"/>
      <c r="AX415" s="66" t="n"/>
      <c r="AY415" s="455" t="n"/>
      <c r="AZ415" s="67" t="n"/>
      <c r="BA415" s="66" t="n"/>
      <c r="BB415" s="66" t="n"/>
      <c r="BC415" s="66" t="n"/>
      <c r="BD415" s="66" t="n"/>
      <c r="BE415" s="66" t="n"/>
      <c r="BF415" s="24" t="n"/>
      <c r="BG415" s="68" t="n"/>
      <c r="BH415" s="68" t="n"/>
      <c r="BI415" s="68" t="n"/>
      <c r="BJ415" s="68" t="n"/>
      <c r="BK415" s="68" t="n"/>
      <c r="BL415" s="68" t="n"/>
      <c r="BM415" s="68" t="n"/>
      <c r="BN415" s="68" t="n"/>
      <c r="BO415" s="68" t="n"/>
      <c r="BP415" s="68" t="n"/>
      <c r="BQ415" s="68" t="n"/>
      <c r="BR415" s="68" t="n"/>
      <c r="BS415" s="68" t="n"/>
      <c r="BT415" s="68" t="n"/>
      <c r="BU415" s="68" t="n"/>
      <c r="BV415" s="68" t="n"/>
      <c r="BW415" s="68" t="n"/>
      <c r="BX415" s="68" t="n"/>
      <c r="BY415" s="68" t="n"/>
      <c r="BZ415" s="68" t="n"/>
      <c r="CA415" s="68" t="n"/>
      <c r="CB415" s="68" t="n"/>
      <c r="CC415" s="68" t="n"/>
      <c r="CD415" s="68" t="n"/>
      <c r="CE415" s="68" t="n"/>
      <c r="CF415" s="68" t="n"/>
      <c r="CG415" s="68" t="n"/>
      <c r="CH415" s="68" t="n"/>
      <c r="CI415" s="68" t="n"/>
      <c r="CJ415" s="68" t="n"/>
      <c r="CK415" s="68" t="n"/>
      <c r="CL415" s="68" t="n"/>
      <c r="CM415" s="68" t="n"/>
      <c r="CN415" s="68" t="n"/>
      <c r="CO415" s="68" t="n"/>
      <c r="CP415" s="68" t="n"/>
      <c r="CQ415" s="68" t="n"/>
      <c r="CR415" s="68" t="n"/>
      <c r="CS415" s="68" t="n"/>
      <c r="CT415" s="68" t="n"/>
      <c r="CU415" s="68" t="n"/>
      <c r="CV415" s="68" t="n"/>
    </row>
    <row r="416" ht="31.5" customFormat="1" customHeight="1" s="69">
      <c r="A416" s="56" t="n"/>
      <c r="B416" s="57" t="n"/>
      <c r="C416" s="454" t="n"/>
      <c r="D416" s="57" t="n"/>
      <c r="E416" s="57" t="n"/>
      <c r="F416" s="58" t="n"/>
      <c r="G416" s="59" t="n"/>
      <c r="H416" s="59" t="n"/>
      <c r="I416" s="59" t="n"/>
      <c r="J416" s="59" t="n"/>
      <c r="K416" s="153" t="n"/>
      <c r="L416" s="154" t="n"/>
      <c r="M416" s="155" t="n"/>
      <c r="N416" s="94" t="n"/>
      <c r="O416" s="94" t="n"/>
      <c r="P416" s="94" t="n"/>
      <c r="Q416" s="94" t="n"/>
      <c r="R416" s="94" t="n"/>
      <c r="S416" s="60" t="n"/>
      <c r="T416" s="60" t="n"/>
      <c r="U416" s="94" t="n"/>
      <c r="V416" s="94" t="n"/>
      <c r="W416" s="94" t="n"/>
      <c r="X416" s="94" t="n"/>
      <c r="Y416" s="94" t="n"/>
      <c r="Z416" s="60" t="n"/>
      <c r="AA416" s="60" t="n"/>
      <c r="AB416" s="94" t="n"/>
      <c r="AC416" s="94" t="n"/>
      <c r="AD416" s="94" t="n"/>
      <c r="AE416" s="94" t="n"/>
      <c r="AF416" s="94" t="n"/>
      <c r="AG416" s="60" t="n"/>
      <c r="AH416" s="60" t="n"/>
      <c r="AI416" s="61" t="n"/>
      <c r="AJ416" s="62" t="n"/>
      <c r="AK416" s="63" t="n"/>
      <c r="AL416" s="60" t="n"/>
      <c r="AM416" s="60" t="n"/>
      <c r="AN416" s="64" t="n"/>
      <c r="AO416" s="64" t="n"/>
      <c r="AP416" s="64" t="n"/>
      <c r="AQ416" s="64" t="n"/>
      <c r="AR416" s="64" t="n"/>
      <c r="AS416" s="64" t="n"/>
      <c r="AT416" s="64" t="n"/>
      <c r="AU416" s="64" t="n"/>
      <c r="AV416" s="64" t="n"/>
      <c r="AW416" s="65" t="n"/>
      <c r="AX416" s="66" t="n"/>
      <c r="AY416" s="455" t="n"/>
      <c r="AZ416" s="67" t="n"/>
      <c r="BA416" s="66" t="n"/>
      <c r="BB416" s="66" t="n"/>
      <c r="BC416" s="66" t="n"/>
      <c r="BD416" s="66" t="n"/>
      <c r="BE416" s="66" t="n"/>
      <c r="BF416" s="24" t="n"/>
      <c r="BG416" s="68" t="n"/>
      <c r="BH416" s="68" t="n"/>
      <c r="BI416" s="68" t="n"/>
      <c r="BJ416" s="68" t="n"/>
      <c r="BK416" s="68" t="n"/>
      <c r="BL416" s="68" t="n"/>
      <c r="BM416" s="68" t="n"/>
      <c r="BN416" s="68" t="n"/>
      <c r="BO416" s="68" t="n"/>
      <c r="BP416" s="68" t="n"/>
      <c r="BQ416" s="68" t="n"/>
      <c r="BR416" s="68" t="n"/>
      <c r="BS416" s="68" t="n"/>
      <c r="BT416" s="68" t="n"/>
      <c r="BU416" s="68" t="n"/>
      <c r="BV416" s="68" t="n"/>
      <c r="BW416" s="68" t="n"/>
      <c r="BX416" s="68" t="n"/>
      <c r="BY416" s="68" t="n"/>
      <c r="BZ416" s="68" t="n"/>
      <c r="CA416" s="68" t="n"/>
      <c r="CB416" s="68" t="n"/>
      <c r="CC416" s="68" t="n"/>
      <c r="CD416" s="68" t="n"/>
      <c r="CE416" s="68" t="n"/>
      <c r="CF416" s="68" t="n"/>
      <c r="CG416" s="68" t="n"/>
      <c r="CH416" s="68" t="n"/>
      <c r="CI416" s="68" t="n"/>
      <c r="CJ416" s="68" t="n"/>
      <c r="CK416" s="68" t="n"/>
      <c r="CL416" s="68" t="n"/>
      <c r="CM416" s="68" t="n"/>
      <c r="CN416" s="68" t="n"/>
      <c r="CO416" s="68" t="n"/>
      <c r="CP416" s="68" t="n"/>
      <c r="CQ416" s="68" t="n"/>
      <c r="CR416" s="68" t="n"/>
      <c r="CS416" s="68" t="n"/>
      <c r="CT416" s="68" t="n"/>
      <c r="CU416" s="68" t="n"/>
      <c r="CV416" s="68" t="n"/>
    </row>
    <row r="417" ht="31.5" customFormat="1" customHeight="1" s="69">
      <c r="A417" s="56" t="n"/>
      <c r="B417" s="57" t="n"/>
      <c r="C417" s="454" t="n"/>
      <c r="D417" s="57" t="n"/>
      <c r="E417" s="57" t="n"/>
      <c r="F417" s="58" t="n"/>
      <c r="G417" s="59" t="n"/>
      <c r="H417" s="59" t="n"/>
      <c r="I417" s="59" t="n"/>
      <c r="J417" s="59" t="n"/>
      <c r="K417" s="153" t="n"/>
      <c r="L417" s="154" t="n"/>
      <c r="M417" s="155" t="n"/>
      <c r="N417" s="94" t="n"/>
      <c r="O417" s="94" t="n"/>
      <c r="P417" s="94" t="n"/>
      <c r="Q417" s="94" t="n"/>
      <c r="R417" s="94" t="n"/>
      <c r="S417" s="60" t="n"/>
      <c r="T417" s="60" t="n"/>
      <c r="U417" s="94" t="n"/>
      <c r="V417" s="94" t="n"/>
      <c r="W417" s="94" t="n"/>
      <c r="X417" s="94" t="n"/>
      <c r="Y417" s="94" t="n"/>
      <c r="Z417" s="60" t="n"/>
      <c r="AA417" s="60" t="n"/>
      <c r="AB417" s="94" t="n"/>
      <c r="AC417" s="94" t="n"/>
      <c r="AD417" s="94" t="n"/>
      <c r="AE417" s="94" t="n"/>
      <c r="AF417" s="94" t="n"/>
      <c r="AG417" s="60" t="n"/>
      <c r="AH417" s="60" t="n"/>
      <c r="AI417" s="61" t="n"/>
      <c r="AJ417" s="62" t="n"/>
      <c r="AK417" s="63" t="n"/>
      <c r="AL417" s="60" t="n"/>
      <c r="AM417" s="60" t="n"/>
      <c r="AN417" s="64" t="n"/>
      <c r="AO417" s="64" t="n"/>
      <c r="AP417" s="64" t="n"/>
      <c r="AQ417" s="64" t="n"/>
      <c r="AR417" s="64" t="n"/>
      <c r="AS417" s="64" t="n"/>
      <c r="AT417" s="64" t="n"/>
      <c r="AU417" s="64" t="n"/>
      <c r="AV417" s="64" t="n"/>
      <c r="AW417" s="65" t="n"/>
      <c r="AX417" s="66" t="n"/>
      <c r="AY417" s="455" t="n"/>
      <c r="AZ417" s="67" t="n"/>
      <c r="BA417" s="66" t="n"/>
      <c r="BB417" s="66" t="n"/>
      <c r="BC417" s="66" t="n"/>
      <c r="BD417" s="66" t="n"/>
      <c r="BE417" s="66" t="n"/>
      <c r="BF417" s="24" t="n"/>
      <c r="BG417" s="68" t="n"/>
      <c r="BH417" s="68" t="n"/>
      <c r="BI417" s="68" t="n"/>
      <c r="BJ417" s="68" t="n"/>
      <c r="BK417" s="68" t="n"/>
      <c r="BL417" s="68" t="n"/>
      <c r="BM417" s="68" t="n"/>
      <c r="BN417" s="68" t="n"/>
      <c r="BO417" s="68" t="n"/>
      <c r="BP417" s="68" t="n"/>
      <c r="BQ417" s="68" t="n"/>
      <c r="BR417" s="68" t="n"/>
      <c r="BS417" s="68" t="n"/>
      <c r="BT417" s="68" t="n"/>
      <c r="BU417" s="68" t="n"/>
      <c r="BV417" s="68" t="n"/>
      <c r="BW417" s="68" t="n"/>
      <c r="BX417" s="68" t="n"/>
      <c r="BY417" s="68" t="n"/>
      <c r="BZ417" s="68" t="n"/>
      <c r="CA417" s="68" t="n"/>
      <c r="CB417" s="68" t="n"/>
      <c r="CC417" s="68" t="n"/>
      <c r="CD417" s="68" t="n"/>
      <c r="CE417" s="68" t="n"/>
      <c r="CF417" s="68" t="n"/>
      <c r="CG417" s="68" t="n"/>
      <c r="CH417" s="68" t="n"/>
      <c r="CI417" s="68" t="n"/>
      <c r="CJ417" s="68" t="n"/>
      <c r="CK417" s="68" t="n"/>
      <c r="CL417" s="68" t="n"/>
      <c r="CM417" s="68" t="n"/>
      <c r="CN417" s="68" t="n"/>
      <c r="CO417" s="68" t="n"/>
      <c r="CP417" s="68" t="n"/>
      <c r="CQ417" s="68" t="n"/>
      <c r="CR417" s="68" t="n"/>
      <c r="CS417" s="68" t="n"/>
      <c r="CT417" s="68" t="n"/>
      <c r="CU417" s="68" t="n"/>
      <c r="CV417" s="68" t="n"/>
    </row>
    <row r="418" ht="31.5" customFormat="1" customHeight="1" s="69">
      <c r="A418" s="56" t="n"/>
      <c r="B418" s="57" t="n"/>
      <c r="C418" s="454" t="n"/>
      <c r="D418" s="57" t="n"/>
      <c r="E418" s="57" t="n"/>
      <c r="F418" s="58" t="n"/>
      <c r="G418" s="59" t="n"/>
      <c r="H418" s="59" t="n"/>
      <c r="I418" s="59" t="n"/>
      <c r="J418" s="59" t="n"/>
      <c r="K418" s="153" t="n"/>
      <c r="L418" s="154" t="n"/>
      <c r="M418" s="155" t="n"/>
      <c r="N418" s="94" t="n"/>
      <c r="O418" s="94" t="n"/>
      <c r="P418" s="94" t="n"/>
      <c r="Q418" s="94" t="n"/>
      <c r="R418" s="94" t="n"/>
      <c r="S418" s="60" t="n"/>
      <c r="T418" s="60" t="n"/>
      <c r="U418" s="94" t="n"/>
      <c r="V418" s="94" t="n"/>
      <c r="W418" s="94" t="n"/>
      <c r="X418" s="94" t="n"/>
      <c r="Y418" s="94" t="n"/>
      <c r="Z418" s="60" t="n"/>
      <c r="AA418" s="60" t="n"/>
      <c r="AB418" s="94" t="n"/>
      <c r="AC418" s="94" t="n"/>
      <c r="AD418" s="94" t="n"/>
      <c r="AE418" s="94" t="n"/>
      <c r="AF418" s="94" t="n"/>
      <c r="AG418" s="60" t="n"/>
      <c r="AH418" s="60" t="n"/>
      <c r="AI418" s="61" t="n"/>
      <c r="AJ418" s="62" t="n"/>
      <c r="AK418" s="63" t="n"/>
      <c r="AL418" s="60" t="n"/>
      <c r="AM418" s="60" t="n"/>
      <c r="AN418" s="64" t="n"/>
      <c r="AO418" s="64" t="n"/>
      <c r="AP418" s="64" t="n"/>
      <c r="AQ418" s="64" t="n"/>
      <c r="AR418" s="64" t="n"/>
      <c r="AS418" s="64" t="n"/>
      <c r="AT418" s="64" t="n"/>
      <c r="AU418" s="64" t="n"/>
      <c r="AV418" s="64" t="n"/>
      <c r="AW418" s="65" t="n"/>
      <c r="AX418" s="66" t="n"/>
      <c r="AY418" s="455" t="n"/>
      <c r="AZ418" s="67" t="n"/>
      <c r="BA418" s="66" t="n"/>
      <c r="BB418" s="66" t="n"/>
      <c r="BC418" s="66" t="n"/>
      <c r="BD418" s="66" t="n"/>
      <c r="BE418" s="66" t="n"/>
      <c r="BF418" s="24" t="n"/>
      <c r="BG418" s="68" t="n"/>
      <c r="BH418" s="68" t="n"/>
      <c r="BI418" s="68" t="n"/>
      <c r="BJ418" s="68" t="n"/>
      <c r="BK418" s="68" t="n"/>
      <c r="BL418" s="68" t="n"/>
      <c r="BM418" s="68" t="n"/>
      <c r="BN418" s="68" t="n"/>
      <c r="BO418" s="68" t="n"/>
      <c r="BP418" s="68" t="n"/>
      <c r="BQ418" s="68" t="n"/>
      <c r="BR418" s="68" t="n"/>
      <c r="BS418" s="68" t="n"/>
      <c r="BT418" s="68" t="n"/>
      <c r="BU418" s="68" t="n"/>
      <c r="BV418" s="68" t="n"/>
      <c r="BW418" s="68" t="n"/>
      <c r="BX418" s="68" t="n"/>
      <c r="BY418" s="68" t="n"/>
      <c r="BZ418" s="68" t="n"/>
      <c r="CA418" s="68" t="n"/>
      <c r="CB418" s="68" t="n"/>
      <c r="CC418" s="68" t="n"/>
      <c r="CD418" s="68" t="n"/>
      <c r="CE418" s="68" t="n"/>
      <c r="CF418" s="68" t="n"/>
      <c r="CG418" s="68" t="n"/>
      <c r="CH418" s="68" t="n"/>
      <c r="CI418" s="68" t="n"/>
      <c r="CJ418" s="68" t="n"/>
      <c r="CK418" s="68" t="n"/>
      <c r="CL418" s="68" t="n"/>
      <c r="CM418" s="68" t="n"/>
      <c r="CN418" s="68" t="n"/>
      <c r="CO418" s="68" t="n"/>
      <c r="CP418" s="68" t="n"/>
      <c r="CQ418" s="68" t="n"/>
      <c r="CR418" s="68" t="n"/>
      <c r="CS418" s="68" t="n"/>
      <c r="CT418" s="68" t="n"/>
      <c r="CU418" s="68" t="n"/>
      <c r="CV418" s="68" t="n"/>
    </row>
    <row r="419" ht="31.5" customFormat="1" customHeight="1" s="69">
      <c r="A419" s="56" t="n"/>
      <c r="B419" s="57" t="n"/>
      <c r="C419" s="454" t="n"/>
      <c r="D419" s="57" t="n"/>
      <c r="E419" s="57" t="n"/>
      <c r="F419" s="58" t="n"/>
      <c r="G419" s="59" t="n"/>
      <c r="H419" s="59" t="n"/>
      <c r="I419" s="59" t="n"/>
      <c r="J419" s="59" t="n"/>
      <c r="K419" s="153" t="n"/>
      <c r="L419" s="154" t="n"/>
      <c r="M419" s="155" t="n"/>
      <c r="N419" s="94" t="n"/>
      <c r="O419" s="94" t="n"/>
      <c r="P419" s="94" t="n"/>
      <c r="Q419" s="94" t="n"/>
      <c r="R419" s="94" t="n"/>
      <c r="S419" s="60" t="n"/>
      <c r="T419" s="60" t="n"/>
      <c r="U419" s="94" t="n"/>
      <c r="V419" s="94" t="n"/>
      <c r="W419" s="94" t="n"/>
      <c r="X419" s="94" t="n"/>
      <c r="Y419" s="94" t="n"/>
      <c r="Z419" s="60" t="n"/>
      <c r="AA419" s="60" t="n"/>
      <c r="AB419" s="94" t="n"/>
      <c r="AC419" s="94" t="n"/>
      <c r="AD419" s="94" t="n"/>
      <c r="AE419" s="94" t="n"/>
      <c r="AF419" s="94" t="n"/>
      <c r="AG419" s="60" t="n"/>
      <c r="AH419" s="60" t="n"/>
      <c r="AI419" s="61" t="n"/>
      <c r="AJ419" s="62" t="n"/>
      <c r="AK419" s="63" t="n"/>
      <c r="AL419" s="60" t="n"/>
      <c r="AM419" s="60" t="n"/>
      <c r="AN419" s="64" t="n"/>
      <c r="AO419" s="64" t="n"/>
      <c r="AP419" s="64" t="n"/>
      <c r="AQ419" s="64" t="n"/>
      <c r="AR419" s="64" t="n"/>
      <c r="AS419" s="64" t="n"/>
      <c r="AT419" s="64" t="n"/>
      <c r="AU419" s="64" t="n"/>
      <c r="AV419" s="64" t="n"/>
      <c r="AW419" s="65" t="n"/>
      <c r="AX419" s="66" t="n"/>
      <c r="AY419" s="455" t="n"/>
      <c r="AZ419" s="67" t="n"/>
      <c r="BA419" s="66" t="n"/>
      <c r="BB419" s="66" t="n"/>
      <c r="BC419" s="66" t="n"/>
      <c r="BD419" s="66" t="n"/>
      <c r="BE419" s="66" t="n"/>
      <c r="BF419" s="24" t="n"/>
      <c r="BG419" s="68" t="n"/>
      <c r="BH419" s="68" t="n"/>
      <c r="BI419" s="68" t="n"/>
      <c r="BJ419" s="68" t="n"/>
      <c r="BK419" s="68" t="n"/>
      <c r="BL419" s="68" t="n"/>
      <c r="BM419" s="68" t="n"/>
      <c r="BN419" s="68" t="n"/>
      <c r="BO419" s="68" t="n"/>
      <c r="BP419" s="68" t="n"/>
      <c r="BQ419" s="68" t="n"/>
      <c r="BR419" s="68" t="n"/>
      <c r="BS419" s="68" t="n"/>
      <c r="BT419" s="68" t="n"/>
      <c r="BU419" s="68" t="n"/>
      <c r="BV419" s="68" t="n"/>
      <c r="BW419" s="68" t="n"/>
      <c r="BX419" s="68" t="n"/>
      <c r="BY419" s="68" t="n"/>
      <c r="BZ419" s="68" t="n"/>
      <c r="CA419" s="68" t="n"/>
      <c r="CB419" s="68" t="n"/>
      <c r="CC419" s="68" t="n"/>
      <c r="CD419" s="68" t="n"/>
      <c r="CE419" s="68" t="n"/>
      <c r="CF419" s="68" t="n"/>
      <c r="CG419" s="68" t="n"/>
      <c r="CH419" s="68" t="n"/>
      <c r="CI419" s="68" t="n"/>
      <c r="CJ419" s="68" t="n"/>
      <c r="CK419" s="68" t="n"/>
      <c r="CL419" s="68" t="n"/>
      <c r="CM419" s="68" t="n"/>
      <c r="CN419" s="68" t="n"/>
      <c r="CO419" s="68" t="n"/>
      <c r="CP419" s="68" t="n"/>
      <c r="CQ419" s="68" t="n"/>
      <c r="CR419" s="68" t="n"/>
      <c r="CS419" s="68" t="n"/>
      <c r="CT419" s="68" t="n"/>
      <c r="CU419" s="68" t="n"/>
      <c r="CV419" s="68" t="n"/>
    </row>
    <row r="420" ht="31.5" customFormat="1" customHeight="1" s="69">
      <c r="A420" s="56" t="n"/>
      <c r="B420" s="57" t="n"/>
      <c r="C420" s="454" t="n"/>
      <c r="D420" s="57" t="n"/>
      <c r="E420" s="57" t="n"/>
      <c r="F420" s="58" t="n"/>
      <c r="G420" s="59" t="n"/>
      <c r="H420" s="59" t="n"/>
      <c r="I420" s="59" t="n"/>
      <c r="J420" s="59" t="n"/>
      <c r="K420" s="153" t="n"/>
      <c r="L420" s="154" t="n"/>
      <c r="M420" s="155" t="n"/>
      <c r="N420" s="94" t="n"/>
      <c r="O420" s="94" t="n"/>
      <c r="P420" s="94" t="n"/>
      <c r="Q420" s="94" t="n"/>
      <c r="R420" s="94" t="n"/>
      <c r="S420" s="60" t="n"/>
      <c r="T420" s="60" t="n"/>
      <c r="U420" s="94" t="n"/>
      <c r="V420" s="94" t="n"/>
      <c r="W420" s="94" t="n"/>
      <c r="X420" s="94" t="n"/>
      <c r="Y420" s="94" t="n"/>
      <c r="Z420" s="60" t="n"/>
      <c r="AA420" s="60" t="n"/>
      <c r="AB420" s="94" t="n"/>
      <c r="AC420" s="94" t="n"/>
      <c r="AD420" s="94" t="n"/>
      <c r="AE420" s="94" t="n"/>
      <c r="AF420" s="94" t="n"/>
      <c r="AG420" s="60" t="n"/>
      <c r="AH420" s="60" t="n"/>
      <c r="AI420" s="61" t="n"/>
      <c r="AJ420" s="62" t="n"/>
      <c r="AK420" s="63" t="n"/>
      <c r="AL420" s="60" t="n"/>
      <c r="AM420" s="60" t="n"/>
      <c r="AN420" s="64" t="n"/>
      <c r="AO420" s="64" t="n"/>
      <c r="AP420" s="64" t="n"/>
      <c r="AQ420" s="64" t="n"/>
      <c r="AR420" s="64" t="n"/>
      <c r="AS420" s="64" t="n"/>
      <c r="AT420" s="64" t="n"/>
      <c r="AU420" s="64" t="n"/>
      <c r="AV420" s="64" t="n"/>
      <c r="AW420" s="65" t="n"/>
      <c r="AX420" s="66" t="n"/>
      <c r="AY420" s="455" t="n"/>
      <c r="AZ420" s="67" t="n"/>
      <c r="BA420" s="66" t="n"/>
      <c r="BB420" s="66" t="n"/>
      <c r="BC420" s="66" t="n"/>
      <c r="BD420" s="66" t="n"/>
      <c r="BE420" s="66" t="n"/>
      <c r="BF420" s="24" t="n"/>
      <c r="BG420" s="68" t="n"/>
      <c r="BH420" s="68" t="n"/>
      <c r="BI420" s="68" t="n"/>
      <c r="BJ420" s="68" t="n"/>
      <c r="BK420" s="68" t="n"/>
      <c r="BL420" s="68" t="n"/>
      <c r="BM420" s="68" t="n"/>
      <c r="BN420" s="68" t="n"/>
      <c r="BO420" s="68" t="n"/>
      <c r="BP420" s="68" t="n"/>
      <c r="BQ420" s="68" t="n"/>
      <c r="BR420" s="68" t="n"/>
      <c r="BS420" s="68" t="n"/>
      <c r="BT420" s="68" t="n"/>
      <c r="BU420" s="68" t="n"/>
      <c r="BV420" s="68" t="n"/>
      <c r="BW420" s="68" t="n"/>
      <c r="BX420" s="68" t="n"/>
      <c r="BY420" s="68" t="n"/>
      <c r="BZ420" s="68" t="n"/>
      <c r="CA420" s="68" t="n"/>
      <c r="CB420" s="68" t="n"/>
      <c r="CC420" s="68" t="n"/>
      <c r="CD420" s="68" t="n"/>
      <c r="CE420" s="68" t="n"/>
      <c r="CF420" s="68" t="n"/>
      <c r="CG420" s="68" t="n"/>
      <c r="CH420" s="68" t="n"/>
      <c r="CI420" s="68" t="n"/>
      <c r="CJ420" s="68" t="n"/>
      <c r="CK420" s="68" t="n"/>
      <c r="CL420" s="68" t="n"/>
      <c r="CM420" s="68" t="n"/>
      <c r="CN420" s="68" t="n"/>
      <c r="CO420" s="68" t="n"/>
      <c r="CP420" s="68" t="n"/>
      <c r="CQ420" s="68" t="n"/>
      <c r="CR420" s="68" t="n"/>
      <c r="CS420" s="68" t="n"/>
      <c r="CT420" s="68" t="n"/>
      <c r="CU420" s="68" t="n"/>
      <c r="CV420" s="68" t="n"/>
    </row>
    <row r="421" ht="31.5" customFormat="1" customHeight="1" s="69">
      <c r="A421" s="56" t="n"/>
      <c r="B421" s="57" t="n"/>
      <c r="C421" s="454" t="n"/>
      <c r="D421" s="57" t="n"/>
      <c r="E421" s="57" t="n"/>
      <c r="F421" s="58" t="n"/>
      <c r="G421" s="59" t="n"/>
      <c r="H421" s="59" t="n"/>
      <c r="I421" s="59" t="n"/>
      <c r="J421" s="59" t="n"/>
      <c r="K421" s="153" t="n"/>
      <c r="L421" s="154" t="n"/>
      <c r="M421" s="155" t="n"/>
      <c r="N421" s="94" t="n"/>
      <c r="O421" s="94" t="n"/>
      <c r="P421" s="94" t="n"/>
      <c r="Q421" s="94" t="n"/>
      <c r="R421" s="94" t="n"/>
      <c r="S421" s="60" t="n"/>
      <c r="T421" s="60" t="n"/>
      <c r="U421" s="94" t="n"/>
      <c r="V421" s="94" t="n"/>
      <c r="W421" s="94" t="n"/>
      <c r="X421" s="94" t="n"/>
      <c r="Y421" s="94" t="n"/>
      <c r="Z421" s="60" t="n"/>
      <c r="AA421" s="60" t="n"/>
      <c r="AB421" s="94" t="n"/>
      <c r="AC421" s="94" t="n"/>
      <c r="AD421" s="94" t="n"/>
      <c r="AE421" s="94" t="n"/>
      <c r="AF421" s="94" t="n"/>
      <c r="AG421" s="60" t="n"/>
      <c r="AH421" s="60" t="n"/>
      <c r="AI421" s="61" t="n"/>
      <c r="AJ421" s="62" t="n"/>
      <c r="AK421" s="63" t="n"/>
      <c r="AL421" s="60" t="n"/>
      <c r="AM421" s="60" t="n"/>
      <c r="AN421" s="64" t="n"/>
      <c r="AO421" s="64" t="n"/>
      <c r="AP421" s="64" t="n"/>
      <c r="AQ421" s="64" t="n"/>
      <c r="AR421" s="64" t="n"/>
      <c r="AS421" s="64" t="n"/>
      <c r="AT421" s="64" t="n"/>
      <c r="AU421" s="64" t="n"/>
      <c r="AV421" s="64" t="n"/>
      <c r="AW421" s="65" t="n"/>
      <c r="AX421" s="66" t="n"/>
      <c r="AY421" s="455" t="n"/>
      <c r="AZ421" s="67" t="n"/>
      <c r="BA421" s="66" t="n"/>
      <c r="BB421" s="66" t="n"/>
      <c r="BC421" s="66" t="n"/>
      <c r="BD421" s="66" t="n"/>
      <c r="BE421" s="66" t="n"/>
      <c r="BF421" s="24" t="n"/>
      <c r="BG421" s="68" t="n"/>
      <c r="BH421" s="68" t="n"/>
      <c r="BI421" s="68" t="n"/>
      <c r="BJ421" s="68" t="n"/>
      <c r="BK421" s="68" t="n"/>
      <c r="BL421" s="68" t="n"/>
      <c r="BM421" s="68" t="n"/>
      <c r="BN421" s="68" t="n"/>
      <c r="BO421" s="68" t="n"/>
      <c r="BP421" s="68" t="n"/>
      <c r="BQ421" s="68" t="n"/>
      <c r="BR421" s="68" t="n"/>
      <c r="BS421" s="68" t="n"/>
      <c r="BT421" s="68" t="n"/>
      <c r="BU421" s="68" t="n"/>
      <c r="BV421" s="68" t="n"/>
      <c r="BW421" s="68" t="n"/>
      <c r="BX421" s="68" t="n"/>
      <c r="BY421" s="68" t="n"/>
      <c r="BZ421" s="68" t="n"/>
      <c r="CA421" s="68" t="n"/>
      <c r="CB421" s="68" t="n"/>
      <c r="CC421" s="68" t="n"/>
      <c r="CD421" s="68" t="n"/>
      <c r="CE421" s="68" t="n"/>
      <c r="CF421" s="68" t="n"/>
      <c r="CG421" s="68" t="n"/>
      <c r="CH421" s="68" t="n"/>
      <c r="CI421" s="68" t="n"/>
      <c r="CJ421" s="68" t="n"/>
      <c r="CK421" s="68" t="n"/>
      <c r="CL421" s="68" t="n"/>
      <c r="CM421" s="68" t="n"/>
      <c r="CN421" s="68" t="n"/>
      <c r="CO421" s="68" t="n"/>
      <c r="CP421" s="68" t="n"/>
      <c r="CQ421" s="68" t="n"/>
      <c r="CR421" s="68" t="n"/>
      <c r="CS421" s="68" t="n"/>
      <c r="CT421" s="68" t="n"/>
      <c r="CU421" s="68" t="n"/>
      <c r="CV421" s="68" t="n"/>
    </row>
    <row r="422" ht="31.5" customFormat="1" customHeight="1" s="69">
      <c r="A422" s="56" t="n"/>
      <c r="B422" s="57" t="n"/>
      <c r="C422" s="454" t="n"/>
      <c r="D422" s="57" t="n"/>
      <c r="E422" s="57" t="n"/>
      <c r="F422" s="58" t="n"/>
      <c r="G422" s="59" t="n"/>
      <c r="H422" s="59" t="n"/>
      <c r="I422" s="59" t="n"/>
      <c r="J422" s="59" t="n"/>
      <c r="K422" s="153" t="n"/>
      <c r="L422" s="154" t="n"/>
      <c r="M422" s="155" t="n"/>
      <c r="N422" s="94" t="n"/>
      <c r="O422" s="94" t="n"/>
      <c r="P422" s="94" t="n"/>
      <c r="Q422" s="94" t="n"/>
      <c r="R422" s="94" t="n"/>
      <c r="S422" s="60" t="n"/>
      <c r="T422" s="60" t="n"/>
      <c r="U422" s="94" t="n"/>
      <c r="V422" s="94" t="n"/>
      <c r="W422" s="94" t="n"/>
      <c r="X422" s="94" t="n"/>
      <c r="Y422" s="94" t="n"/>
      <c r="Z422" s="60" t="n"/>
      <c r="AA422" s="60" t="n"/>
      <c r="AB422" s="94" t="n"/>
      <c r="AC422" s="94" t="n"/>
      <c r="AD422" s="94" t="n"/>
      <c r="AE422" s="94" t="n"/>
      <c r="AF422" s="94" t="n"/>
      <c r="AG422" s="60" t="n"/>
      <c r="AH422" s="60" t="n"/>
      <c r="AI422" s="61" t="n"/>
      <c r="AJ422" s="62" t="n"/>
      <c r="AK422" s="63" t="n"/>
      <c r="AL422" s="60" t="n"/>
      <c r="AM422" s="60" t="n"/>
      <c r="AN422" s="64" t="n"/>
      <c r="AO422" s="64" t="n"/>
      <c r="AP422" s="64" t="n"/>
      <c r="AQ422" s="64" t="n"/>
      <c r="AR422" s="64" t="n"/>
      <c r="AS422" s="64" t="n"/>
      <c r="AT422" s="64" t="n"/>
      <c r="AU422" s="64" t="n"/>
      <c r="AV422" s="64" t="n"/>
      <c r="AW422" s="65" t="n"/>
      <c r="AX422" s="66" t="n"/>
      <c r="AY422" s="455" t="n"/>
      <c r="AZ422" s="67" t="n"/>
      <c r="BA422" s="66" t="n"/>
      <c r="BB422" s="66" t="n"/>
      <c r="BC422" s="66" t="n"/>
      <c r="BD422" s="66" t="n"/>
      <c r="BE422" s="66" t="n"/>
      <c r="BF422" s="24" t="n"/>
      <c r="BG422" s="68" t="n"/>
      <c r="BH422" s="68" t="n"/>
      <c r="BI422" s="68" t="n"/>
      <c r="BJ422" s="68" t="n"/>
      <c r="BK422" s="68" t="n"/>
      <c r="BL422" s="68" t="n"/>
      <c r="BM422" s="68" t="n"/>
      <c r="BN422" s="68" t="n"/>
      <c r="BO422" s="68" t="n"/>
      <c r="BP422" s="68" t="n"/>
      <c r="BQ422" s="68" t="n"/>
      <c r="BR422" s="68" t="n"/>
      <c r="BS422" s="68" t="n"/>
      <c r="BT422" s="68" t="n"/>
      <c r="BU422" s="68" t="n"/>
      <c r="BV422" s="68" t="n"/>
      <c r="BW422" s="68" t="n"/>
      <c r="BX422" s="68" t="n"/>
      <c r="BY422" s="68" t="n"/>
      <c r="BZ422" s="68" t="n"/>
      <c r="CA422" s="68" t="n"/>
      <c r="CB422" s="68" t="n"/>
      <c r="CC422" s="68" t="n"/>
      <c r="CD422" s="68" t="n"/>
      <c r="CE422" s="68" t="n"/>
      <c r="CF422" s="68" t="n"/>
      <c r="CG422" s="68" t="n"/>
      <c r="CH422" s="68" t="n"/>
      <c r="CI422" s="68" t="n"/>
      <c r="CJ422" s="68" t="n"/>
      <c r="CK422" s="68" t="n"/>
      <c r="CL422" s="68" t="n"/>
      <c r="CM422" s="68" t="n"/>
      <c r="CN422" s="68" t="n"/>
      <c r="CO422" s="68" t="n"/>
      <c r="CP422" s="68" t="n"/>
      <c r="CQ422" s="68" t="n"/>
      <c r="CR422" s="68" t="n"/>
      <c r="CS422" s="68" t="n"/>
      <c r="CT422" s="68" t="n"/>
      <c r="CU422" s="68" t="n"/>
      <c r="CV422" s="68" t="n"/>
    </row>
    <row r="423" ht="31.5" customFormat="1" customHeight="1" s="69">
      <c r="A423" s="56" t="n"/>
      <c r="B423" s="57" t="n"/>
      <c r="C423" s="454" t="n"/>
      <c r="D423" s="57" t="n"/>
      <c r="E423" s="57" t="n"/>
      <c r="F423" s="58" t="n"/>
      <c r="G423" s="59" t="n"/>
      <c r="H423" s="59" t="n"/>
      <c r="I423" s="59" t="n"/>
      <c r="J423" s="59" t="n"/>
      <c r="K423" s="153" t="n"/>
      <c r="L423" s="154" t="n"/>
      <c r="M423" s="155" t="n"/>
      <c r="N423" s="94" t="n"/>
      <c r="O423" s="94" t="n"/>
      <c r="P423" s="94" t="n"/>
      <c r="Q423" s="94" t="n"/>
      <c r="R423" s="94" t="n"/>
      <c r="S423" s="60" t="n"/>
      <c r="T423" s="60" t="n"/>
      <c r="U423" s="94" t="n"/>
      <c r="V423" s="94" t="n"/>
      <c r="W423" s="94" t="n"/>
      <c r="X423" s="94" t="n"/>
      <c r="Y423" s="94" t="n"/>
      <c r="Z423" s="60" t="n"/>
      <c r="AA423" s="60" t="n"/>
      <c r="AB423" s="94" t="n"/>
      <c r="AC423" s="94" t="n"/>
      <c r="AD423" s="94" t="n"/>
      <c r="AE423" s="94" t="n"/>
      <c r="AF423" s="94" t="n"/>
      <c r="AG423" s="60" t="n"/>
      <c r="AH423" s="60" t="n"/>
      <c r="AI423" s="61" t="n"/>
      <c r="AJ423" s="62" t="n"/>
      <c r="AK423" s="63" t="n"/>
      <c r="AL423" s="60" t="n"/>
      <c r="AM423" s="60" t="n"/>
      <c r="AN423" s="64" t="n"/>
      <c r="AO423" s="64" t="n"/>
      <c r="AP423" s="64" t="n"/>
      <c r="AQ423" s="64" t="n"/>
      <c r="AR423" s="64" t="n"/>
      <c r="AS423" s="64" t="n"/>
      <c r="AT423" s="64" t="n"/>
      <c r="AU423" s="64" t="n"/>
      <c r="AV423" s="64" t="n"/>
      <c r="AW423" s="65" t="n"/>
      <c r="AX423" s="66" t="n"/>
      <c r="AY423" s="455" t="n"/>
      <c r="AZ423" s="67" t="n"/>
      <c r="BA423" s="66" t="n"/>
      <c r="BB423" s="66" t="n"/>
      <c r="BC423" s="66" t="n"/>
      <c r="BD423" s="66" t="n"/>
      <c r="BE423" s="66" t="n"/>
      <c r="BF423" s="24" t="n"/>
      <c r="BG423" s="68" t="n"/>
      <c r="BH423" s="68" t="n"/>
      <c r="BI423" s="68" t="n"/>
      <c r="BJ423" s="68" t="n"/>
      <c r="BK423" s="68" t="n"/>
      <c r="BL423" s="68" t="n"/>
      <c r="BM423" s="68" t="n"/>
      <c r="BN423" s="68" t="n"/>
      <c r="BO423" s="68" t="n"/>
      <c r="BP423" s="68" t="n"/>
      <c r="BQ423" s="68" t="n"/>
      <c r="BR423" s="68" t="n"/>
      <c r="BS423" s="68" t="n"/>
      <c r="BT423" s="68" t="n"/>
      <c r="BU423" s="68" t="n"/>
      <c r="BV423" s="68" t="n"/>
      <c r="BW423" s="68" t="n"/>
      <c r="BX423" s="68" t="n"/>
      <c r="BY423" s="68" t="n"/>
      <c r="BZ423" s="68" t="n"/>
      <c r="CA423" s="68" t="n"/>
      <c r="CB423" s="68" t="n"/>
      <c r="CC423" s="68" t="n"/>
      <c r="CD423" s="68" t="n"/>
      <c r="CE423" s="68" t="n"/>
      <c r="CF423" s="68" t="n"/>
      <c r="CG423" s="68" t="n"/>
      <c r="CH423" s="68" t="n"/>
      <c r="CI423" s="68" t="n"/>
      <c r="CJ423" s="68" t="n"/>
      <c r="CK423" s="68" t="n"/>
      <c r="CL423" s="68" t="n"/>
      <c r="CM423" s="68" t="n"/>
      <c r="CN423" s="68" t="n"/>
      <c r="CO423" s="68" t="n"/>
      <c r="CP423" s="68" t="n"/>
      <c r="CQ423" s="68" t="n"/>
      <c r="CR423" s="68" t="n"/>
      <c r="CS423" s="68" t="n"/>
      <c r="CT423" s="68" t="n"/>
      <c r="CU423" s="68" t="n"/>
      <c r="CV423" s="68" t="n"/>
    </row>
    <row r="424" ht="31.5" customFormat="1" customHeight="1" s="69">
      <c r="A424" s="56" t="n"/>
      <c r="B424" s="57" t="n"/>
      <c r="C424" s="454" t="n"/>
      <c r="D424" s="57" t="n"/>
      <c r="E424" s="57" t="n"/>
      <c r="F424" s="58" t="n"/>
      <c r="G424" s="59" t="n"/>
      <c r="H424" s="59" t="n"/>
      <c r="I424" s="59" t="n"/>
      <c r="J424" s="59" t="n"/>
      <c r="K424" s="153" t="n"/>
      <c r="L424" s="154" t="n"/>
      <c r="M424" s="155" t="n"/>
      <c r="N424" s="94" t="n"/>
      <c r="O424" s="94" t="n"/>
      <c r="P424" s="94" t="n"/>
      <c r="Q424" s="94" t="n"/>
      <c r="R424" s="94" t="n"/>
      <c r="S424" s="60" t="n"/>
      <c r="T424" s="60" t="n"/>
      <c r="U424" s="94" t="n"/>
      <c r="V424" s="94" t="n"/>
      <c r="W424" s="94" t="n"/>
      <c r="X424" s="94" t="n"/>
      <c r="Y424" s="94" t="n"/>
      <c r="Z424" s="60" t="n"/>
      <c r="AA424" s="60" t="n"/>
      <c r="AB424" s="94" t="n"/>
      <c r="AC424" s="94" t="n"/>
      <c r="AD424" s="94" t="n"/>
      <c r="AE424" s="94" t="n"/>
      <c r="AF424" s="94" t="n"/>
      <c r="AG424" s="60" t="n"/>
      <c r="AH424" s="60" t="n"/>
      <c r="AI424" s="61" t="n"/>
      <c r="AJ424" s="62" t="n"/>
      <c r="AK424" s="63" t="n"/>
      <c r="AL424" s="60" t="n"/>
      <c r="AM424" s="60" t="n"/>
      <c r="AN424" s="64" t="n"/>
      <c r="AO424" s="64" t="n"/>
      <c r="AP424" s="64" t="n"/>
      <c r="AQ424" s="64" t="n"/>
      <c r="AR424" s="64" t="n"/>
      <c r="AS424" s="64" t="n"/>
      <c r="AT424" s="64" t="n"/>
      <c r="AU424" s="64" t="n"/>
      <c r="AV424" s="64" t="n"/>
      <c r="AW424" s="65" t="n"/>
      <c r="AX424" s="66" t="n"/>
      <c r="AY424" s="455" t="n"/>
      <c r="AZ424" s="67" t="n"/>
      <c r="BA424" s="66" t="n"/>
      <c r="BB424" s="66" t="n"/>
      <c r="BC424" s="66" t="n"/>
      <c r="BD424" s="66" t="n"/>
      <c r="BE424" s="66" t="n"/>
      <c r="BF424" s="24" t="n"/>
      <c r="BG424" s="68" t="n"/>
      <c r="BH424" s="68" t="n"/>
      <c r="BI424" s="68" t="n"/>
      <c r="BJ424" s="68" t="n"/>
      <c r="BK424" s="68" t="n"/>
      <c r="BL424" s="68" t="n"/>
      <c r="BM424" s="68" t="n"/>
      <c r="BN424" s="68" t="n"/>
      <c r="BO424" s="68" t="n"/>
      <c r="BP424" s="68" t="n"/>
      <c r="BQ424" s="68" t="n"/>
      <c r="BR424" s="68" t="n"/>
      <c r="BS424" s="68" t="n"/>
      <c r="BT424" s="68" t="n"/>
      <c r="BU424" s="68" t="n"/>
      <c r="BV424" s="68" t="n"/>
      <c r="BW424" s="68" t="n"/>
      <c r="BX424" s="68" t="n"/>
      <c r="BY424" s="68" t="n"/>
      <c r="BZ424" s="68" t="n"/>
      <c r="CA424" s="68" t="n"/>
      <c r="CB424" s="68" t="n"/>
      <c r="CC424" s="68" t="n"/>
      <c r="CD424" s="68" t="n"/>
      <c r="CE424" s="68" t="n"/>
      <c r="CF424" s="68" t="n"/>
      <c r="CG424" s="68" t="n"/>
      <c r="CH424" s="68" t="n"/>
      <c r="CI424" s="68" t="n"/>
      <c r="CJ424" s="68" t="n"/>
      <c r="CK424" s="68" t="n"/>
      <c r="CL424" s="68" t="n"/>
      <c r="CM424" s="68" t="n"/>
      <c r="CN424" s="68" t="n"/>
      <c r="CO424" s="68" t="n"/>
      <c r="CP424" s="68" t="n"/>
      <c r="CQ424" s="68" t="n"/>
      <c r="CR424" s="68" t="n"/>
      <c r="CS424" s="68" t="n"/>
      <c r="CT424" s="68" t="n"/>
      <c r="CU424" s="68" t="n"/>
      <c r="CV424" s="68" t="n"/>
    </row>
    <row r="425" ht="31.5" customFormat="1" customHeight="1" s="69">
      <c r="A425" s="56" t="n"/>
      <c r="B425" s="57" t="n"/>
      <c r="C425" s="454" t="n"/>
      <c r="D425" s="57" t="n"/>
      <c r="E425" s="57" t="n"/>
      <c r="F425" s="58" t="n"/>
      <c r="G425" s="59" t="n"/>
      <c r="H425" s="59" t="n"/>
      <c r="I425" s="59" t="n"/>
      <c r="J425" s="59" t="n"/>
      <c r="K425" s="153" t="n"/>
      <c r="L425" s="154" t="n"/>
      <c r="M425" s="155" t="n"/>
      <c r="N425" s="94" t="n"/>
      <c r="O425" s="94" t="n"/>
      <c r="P425" s="94" t="n"/>
      <c r="Q425" s="94" t="n"/>
      <c r="R425" s="94" t="n"/>
      <c r="S425" s="60" t="n"/>
      <c r="T425" s="60" t="n"/>
      <c r="U425" s="94" t="n"/>
      <c r="V425" s="94" t="n"/>
      <c r="W425" s="94" t="n"/>
      <c r="X425" s="94" t="n"/>
      <c r="Y425" s="94" t="n"/>
      <c r="Z425" s="60" t="n"/>
      <c r="AA425" s="60" t="n"/>
      <c r="AB425" s="94" t="n"/>
      <c r="AC425" s="94" t="n"/>
      <c r="AD425" s="94" t="n"/>
      <c r="AE425" s="94" t="n"/>
      <c r="AF425" s="94" t="n"/>
      <c r="AG425" s="60" t="n"/>
      <c r="AH425" s="60" t="n"/>
      <c r="AI425" s="61" t="n"/>
      <c r="AJ425" s="62" t="n"/>
      <c r="AK425" s="63" t="n"/>
      <c r="AL425" s="60" t="n"/>
      <c r="AM425" s="60" t="n"/>
      <c r="AN425" s="64" t="n"/>
      <c r="AO425" s="64" t="n"/>
      <c r="AP425" s="64" t="n"/>
      <c r="AQ425" s="64" t="n"/>
      <c r="AR425" s="64" t="n"/>
      <c r="AS425" s="64" t="n"/>
      <c r="AT425" s="64" t="n"/>
      <c r="AU425" s="64" t="n"/>
      <c r="AV425" s="64" t="n"/>
      <c r="AW425" s="65" t="n"/>
      <c r="AX425" s="66" t="n"/>
      <c r="AY425" s="455" t="n"/>
      <c r="AZ425" s="67" t="n"/>
      <c r="BA425" s="66" t="n"/>
      <c r="BB425" s="66" t="n"/>
      <c r="BC425" s="66" t="n"/>
      <c r="BD425" s="66" t="n"/>
      <c r="BE425" s="66" t="n"/>
      <c r="BF425" s="24" t="n"/>
      <c r="BG425" s="68" t="n"/>
      <c r="BH425" s="68" t="n"/>
      <c r="BI425" s="68" t="n"/>
      <c r="BJ425" s="68" t="n"/>
      <c r="BK425" s="68" t="n"/>
      <c r="BL425" s="68" t="n"/>
      <c r="BM425" s="68" t="n"/>
      <c r="BN425" s="68" t="n"/>
      <c r="BO425" s="68" t="n"/>
      <c r="BP425" s="68" t="n"/>
      <c r="BQ425" s="68" t="n"/>
      <c r="BR425" s="68" t="n"/>
      <c r="BS425" s="68" t="n"/>
      <c r="BT425" s="68" t="n"/>
      <c r="BU425" s="68" t="n"/>
      <c r="BV425" s="68" t="n"/>
      <c r="BW425" s="68" t="n"/>
      <c r="BX425" s="68" t="n"/>
      <c r="BY425" s="68" t="n"/>
      <c r="BZ425" s="68" t="n"/>
      <c r="CA425" s="68" t="n"/>
      <c r="CB425" s="68" t="n"/>
      <c r="CC425" s="68" t="n"/>
      <c r="CD425" s="68" t="n"/>
      <c r="CE425" s="68" t="n"/>
      <c r="CF425" s="68" t="n"/>
      <c r="CG425" s="68" t="n"/>
      <c r="CH425" s="68" t="n"/>
      <c r="CI425" s="68" t="n"/>
      <c r="CJ425" s="68" t="n"/>
      <c r="CK425" s="68" t="n"/>
      <c r="CL425" s="68" t="n"/>
      <c r="CM425" s="68" t="n"/>
      <c r="CN425" s="68" t="n"/>
      <c r="CO425" s="68" t="n"/>
      <c r="CP425" s="68" t="n"/>
      <c r="CQ425" s="68" t="n"/>
      <c r="CR425" s="68" t="n"/>
      <c r="CS425" s="68" t="n"/>
      <c r="CT425" s="68" t="n"/>
      <c r="CU425" s="68" t="n"/>
      <c r="CV425" s="68" t="n"/>
    </row>
    <row r="426" ht="31.5" customFormat="1" customHeight="1" s="69">
      <c r="A426" s="56" t="n"/>
      <c r="B426" s="57" t="n"/>
      <c r="C426" s="454" t="n"/>
      <c r="D426" s="57" t="n"/>
      <c r="E426" s="57" t="n"/>
      <c r="F426" s="58" t="n"/>
      <c r="G426" s="59" t="n"/>
      <c r="H426" s="59" t="n"/>
      <c r="I426" s="59" t="n"/>
      <c r="J426" s="59" t="n"/>
      <c r="K426" s="153" t="n"/>
      <c r="L426" s="154" t="n"/>
      <c r="M426" s="155" t="n"/>
      <c r="N426" s="94" t="n"/>
      <c r="O426" s="94" t="n"/>
      <c r="P426" s="94" t="n"/>
      <c r="Q426" s="94" t="n"/>
      <c r="R426" s="94" t="n"/>
      <c r="S426" s="60" t="n"/>
      <c r="T426" s="60" t="n"/>
      <c r="U426" s="94" t="n"/>
      <c r="V426" s="94" t="n"/>
      <c r="W426" s="94" t="n"/>
      <c r="X426" s="94" t="n"/>
      <c r="Y426" s="94" t="n"/>
      <c r="Z426" s="60" t="n"/>
      <c r="AA426" s="60" t="n"/>
      <c r="AB426" s="94" t="n"/>
      <c r="AC426" s="94" t="n"/>
      <c r="AD426" s="94" t="n"/>
      <c r="AE426" s="94" t="n"/>
      <c r="AF426" s="94" t="n"/>
      <c r="AG426" s="60" t="n"/>
      <c r="AH426" s="60" t="n"/>
      <c r="AI426" s="61" t="n"/>
      <c r="AJ426" s="62" t="n"/>
      <c r="AK426" s="63" t="n"/>
      <c r="AL426" s="60" t="n"/>
      <c r="AM426" s="60" t="n"/>
      <c r="AN426" s="64" t="n"/>
      <c r="AO426" s="64" t="n"/>
      <c r="AP426" s="64" t="n"/>
      <c r="AQ426" s="64" t="n"/>
      <c r="AR426" s="64" t="n"/>
      <c r="AS426" s="64" t="n"/>
      <c r="AT426" s="64" t="n"/>
      <c r="AU426" s="64" t="n"/>
      <c r="AV426" s="64" t="n"/>
      <c r="AW426" s="65" t="n"/>
      <c r="AX426" s="66" t="n"/>
      <c r="AY426" s="455" t="n"/>
      <c r="AZ426" s="67" t="n"/>
      <c r="BA426" s="66" t="n"/>
      <c r="BB426" s="66" t="n"/>
      <c r="BC426" s="66" t="n"/>
      <c r="BD426" s="66" t="n"/>
      <c r="BE426" s="66" t="n"/>
      <c r="BF426" s="24" t="n"/>
      <c r="BG426" s="68" t="n"/>
      <c r="BH426" s="68" t="n"/>
      <c r="BI426" s="68" t="n"/>
      <c r="BJ426" s="68" t="n"/>
      <c r="BK426" s="68" t="n"/>
      <c r="BL426" s="68" t="n"/>
      <c r="BM426" s="68" t="n"/>
      <c r="BN426" s="68" t="n"/>
      <c r="BO426" s="68" t="n"/>
      <c r="BP426" s="68" t="n"/>
      <c r="BQ426" s="68" t="n"/>
      <c r="BR426" s="68" t="n"/>
      <c r="BS426" s="68" t="n"/>
      <c r="BT426" s="68" t="n"/>
      <c r="BU426" s="68" t="n"/>
      <c r="BV426" s="68" t="n"/>
      <c r="BW426" s="68" t="n"/>
      <c r="BX426" s="68" t="n"/>
      <c r="BY426" s="68" t="n"/>
      <c r="BZ426" s="68" t="n"/>
      <c r="CA426" s="68" t="n"/>
      <c r="CB426" s="68" t="n"/>
      <c r="CC426" s="68" t="n"/>
      <c r="CD426" s="68" t="n"/>
      <c r="CE426" s="68" t="n"/>
      <c r="CF426" s="68" t="n"/>
      <c r="CG426" s="68" t="n"/>
      <c r="CH426" s="68" t="n"/>
      <c r="CI426" s="68" t="n"/>
      <c r="CJ426" s="68" t="n"/>
      <c r="CK426" s="68" t="n"/>
      <c r="CL426" s="68" t="n"/>
      <c r="CM426" s="68" t="n"/>
      <c r="CN426" s="68" t="n"/>
      <c r="CO426" s="68" t="n"/>
      <c r="CP426" s="68" t="n"/>
      <c r="CQ426" s="68" t="n"/>
      <c r="CR426" s="68" t="n"/>
      <c r="CS426" s="68" t="n"/>
      <c r="CT426" s="68" t="n"/>
      <c r="CU426" s="68" t="n"/>
      <c r="CV426" s="68" t="n"/>
    </row>
    <row r="427" ht="31.5" customFormat="1" customHeight="1" s="69">
      <c r="A427" s="56" t="n"/>
      <c r="B427" s="57" t="n"/>
      <c r="C427" s="454" t="n"/>
      <c r="D427" s="57" t="n"/>
      <c r="E427" s="57" t="n"/>
      <c r="F427" s="58" t="n"/>
      <c r="G427" s="59" t="n"/>
      <c r="H427" s="59" t="n"/>
      <c r="I427" s="59" t="n"/>
      <c r="J427" s="59" t="n"/>
      <c r="K427" s="153" t="n"/>
      <c r="L427" s="154" t="n"/>
      <c r="M427" s="155" t="n"/>
      <c r="N427" s="94" t="n"/>
      <c r="O427" s="94" t="n"/>
      <c r="P427" s="94" t="n"/>
      <c r="Q427" s="94" t="n"/>
      <c r="R427" s="94" t="n"/>
      <c r="S427" s="60" t="n"/>
      <c r="T427" s="60" t="n"/>
      <c r="U427" s="94" t="n"/>
      <c r="V427" s="94" t="n"/>
      <c r="W427" s="94" t="n"/>
      <c r="X427" s="94" t="n"/>
      <c r="Y427" s="94" t="n"/>
      <c r="Z427" s="60" t="n"/>
      <c r="AA427" s="60" t="n"/>
      <c r="AB427" s="94" t="n"/>
      <c r="AC427" s="94" t="n"/>
      <c r="AD427" s="94" t="n"/>
      <c r="AE427" s="94" t="n"/>
      <c r="AF427" s="94" t="n"/>
      <c r="AG427" s="60" t="n"/>
      <c r="AH427" s="60" t="n"/>
      <c r="AI427" s="61" t="n"/>
      <c r="AJ427" s="62" t="n"/>
      <c r="AK427" s="63" t="n"/>
      <c r="AL427" s="60" t="n"/>
      <c r="AM427" s="60" t="n"/>
      <c r="AN427" s="64" t="n"/>
      <c r="AO427" s="64" t="n"/>
      <c r="AP427" s="64" t="n"/>
      <c r="AQ427" s="64" t="n"/>
      <c r="AR427" s="64" t="n"/>
      <c r="AS427" s="64" t="n"/>
      <c r="AT427" s="64" t="n"/>
      <c r="AU427" s="64" t="n"/>
      <c r="AV427" s="64" t="n"/>
      <c r="AW427" s="65" t="n"/>
      <c r="AX427" s="66" t="n"/>
      <c r="AY427" s="455" t="n"/>
      <c r="AZ427" s="67" t="n"/>
      <c r="BA427" s="66" t="n"/>
      <c r="BB427" s="66" t="n"/>
      <c r="BC427" s="66" t="n"/>
      <c r="BD427" s="66" t="n"/>
      <c r="BE427" s="66" t="n"/>
      <c r="BF427" s="24" t="n"/>
      <c r="BG427" s="68" t="n"/>
      <c r="BH427" s="68" t="n"/>
      <c r="BI427" s="68" t="n"/>
      <c r="BJ427" s="68" t="n"/>
      <c r="BK427" s="68" t="n"/>
      <c r="BL427" s="68" t="n"/>
      <c r="BM427" s="68" t="n"/>
      <c r="BN427" s="68" t="n"/>
      <c r="BO427" s="68" t="n"/>
      <c r="BP427" s="68" t="n"/>
      <c r="BQ427" s="68" t="n"/>
      <c r="BR427" s="68" t="n"/>
      <c r="BS427" s="68" t="n"/>
      <c r="BT427" s="68" t="n"/>
      <c r="BU427" s="68" t="n"/>
      <c r="BV427" s="68" t="n"/>
      <c r="BW427" s="68" t="n"/>
      <c r="BX427" s="68" t="n"/>
      <c r="BY427" s="68" t="n"/>
      <c r="BZ427" s="68" t="n"/>
      <c r="CA427" s="68" t="n"/>
      <c r="CB427" s="68" t="n"/>
      <c r="CC427" s="68" t="n"/>
      <c r="CD427" s="68" t="n"/>
      <c r="CE427" s="68" t="n"/>
      <c r="CF427" s="68" t="n"/>
      <c r="CG427" s="68" t="n"/>
      <c r="CH427" s="68" t="n"/>
      <c r="CI427" s="68" t="n"/>
      <c r="CJ427" s="68" t="n"/>
      <c r="CK427" s="68" t="n"/>
      <c r="CL427" s="68" t="n"/>
      <c r="CM427" s="68" t="n"/>
      <c r="CN427" s="68" t="n"/>
      <c r="CO427" s="68" t="n"/>
      <c r="CP427" s="68" t="n"/>
      <c r="CQ427" s="68" t="n"/>
      <c r="CR427" s="68" t="n"/>
      <c r="CS427" s="68" t="n"/>
      <c r="CT427" s="68" t="n"/>
      <c r="CU427" s="68" t="n"/>
      <c r="CV427" s="68" t="n"/>
    </row>
    <row r="428" ht="31.5" customFormat="1" customHeight="1" s="69">
      <c r="A428" s="56" t="n"/>
      <c r="B428" s="57" t="n"/>
      <c r="C428" s="454" t="n"/>
      <c r="D428" s="57" t="n"/>
      <c r="E428" s="57" t="n"/>
      <c r="F428" s="58" t="n"/>
      <c r="G428" s="59" t="n"/>
      <c r="H428" s="59" t="n"/>
      <c r="I428" s="59" t="n"/>
      <c r="J428" s="59" t="n"/>
      <c r="K428" s="153" t="n"/>
      <c r="L428" s="154" t="n"/>
      <c r="M428" s="155" t="n"/>
      <c r="N428" s="94" t="n"/>
      <c r="O428" s="94" t="n"/>
      <c r="P428" s="94" t="n"/>
      <c r="Q428" s="94" t="n"/>
      <c r="R428" s="94" t="n"/>
      <c r="S428" s="60" t="n"/>
      <c r="T428" s="60" t="n"/>
      <c r="U428" s="94" t="n"/>
      <c r="V428" s="94" t="n"/>
      <c r="W428" s="94" t="n"/>
      <c r="X428" s="94" t="n"/>
      <c r="Y428" s="94" t="n"/>
      <c r="Z428" s="60" t="n"/>
      <c r="AA428" s="60" t="n"/>
      <c r="AB428" s="94" t="n"/>
      <c r="AC428" s="94" t="n"/>
      <c r="AD428" s="94" t="n"/>
      <c r="AE428" s="94" t="n"/>
      <c r="AF428" s="94" t="n"/>
      <c r="AG428" s="60" t="n"/>
      <c r="AH428" s="60" t="n"/>
      <c r="AI428" s="61" t="n"/>
      <c r="AJ428" s="62" t="n"/>
      <c r="AK428" s="63" t="n"/>
      <c r="AL428" s="60" t="n"/>
      <c r="AM428" s="60" t="n"/>
      <c r="AN428" s="64" t="n"/>
      <c r="AO428" s="64" t="n"/>
      <c r="AP428" s="64" t="n"/>
      <c r="AQ428" s="64" t="n"/>
      <c r="AR428" s="64" t="n"/>
      <c r="AS428" s="64" t="n"/>
      <c r="AT428" s="64" t="n"/>
      <c r="AU428" s="64" t="n"/>
      <c r="AV428" s="64" t="n"/>
      <c r="AW428" s="65" t="n"/>
      <c r="AX428" s="66" t="n"/>
      <c r="AY428" s="455" t="n"/>
      <c r="AZ428" s="67" t="n"/>
      <c r="BA428" s="66" t="n"/>
      <c r="BB428" s="66" t="n"/>
      <c r="BC428" s="66" t="n"/>
      <c r="BD428" s="66" t="n"/>
      <c r="BE428" s="66" t="n"/>
      <c r="BF428" s="24" t="n"/>
      <c r="BG428" s="68" t="n"/>
      <c r="BH428" s="68" t="n"/>
      <c r="BI428" s="68" t="n"/>
      <c r="BJ428" s="68" t="n"/>
      <c r="BK428" s="68" t="n"/>
      <c r="BL428" s="68" t="n"/>
      <c r="BM428" s="68" t="n"/>
      <c r="BN428" s="68" t="n"/>
      <c r="BO428" s="68" t="n"/>
      <c r="BP428" s="68" t="n"/>
      <c r="BQ428" s="68" t="n"/>
      <c r="BR428" s="68" t="n"/>
      <c r="BS428" s="68" t="n"/>
      <c r="BT428" s="68" t="n"/>
      <c r="BU428" s="68" t="n"/>
      <c r="BV428" s="68" t="n"/>
      <c r="BW428" s="68" t="n"/>
      <c r="BX428" s="68" t="n"/>
      <c r="BY428" s="68" t="n"/>
      <c r="BZ428" s="68" t="n"/>
      <c r="CA428" s="68" t="n"/>
      <c r="CB428" s="68" t="n"/>
      <c r="CC428" s="68" t="n"/>
      <c r="CD428" s="68" t="n"/>
      <c r="CE428" s="68" t="n"/>
      <c r="CF428" s="68" t="n"/>
      <c r="CG428" s="68" t="n"/>
      <c r="CH428" s="68" t="n"/>
      <c r="CI428" s="68" t="n"/>
      <c r="CJ428" s="68" t="n"/>
      <c r="CK428" s="68" t="n"/>
      <c r="CL428" s="68" t="n"/>
      <c r="CM428" s="68" t="n"/>
      <c r="CN428" s="68" t="n"/>
      <c r="CO428" s="68" t="n"/>
      <c r="CP428" s="68" t="n"/>
      <c r="CQ428" s="68" t="n"/>
      <c r="CR428" s="68" t="n"/>
      <c r="CS428" s="68" t="n"/>
      <c r="CT428" s="68" t="n"/>
      <c r="CU428" s="68" t="n"/>
      <c r="CV428" s="68" t="n"/>
    </row>
    <row r="429" ht="31.5" customFormat="1" customHeight="1" s="69">
      <c r="A429" s="56" t="n"/>
      <c r="B429" s="57" t="n"/>
      <c r="C429" s="454" t="n"/>
      <c r="D429" s="57" t="n"/>
      <c r="E429" s="57" t="n"/>
      <c r="F429" s="58" t="n"/>
      <c r="G429" s="59" t="n"/>
      <c r="H429" s="59" t="n"/>
      <c r="I429" s="59" t="n"/>
      <c r="J429" s="59" t="n"/>
      <c r="K429" s="153" t="n"/>
      <c r="L429" s="154" t="n"/>
      <c r="M429" s="155" t="n"/>
      <c r="N429" s="94" t="n"/>
      <c r="O429" s="94" t="n"/>
      <c r="P429" s="94" t="n"/>
      <c r="Q429" s="94" t="n"/>
      <c r="R429" s="94" t="n"/>
      <c r="S429" s="60" t="n"/>
      <c r="T429" s="60" t="n"/>
      <c r="U429" s="94" t="n"/>
      <c r="V429" s="94" t="n"/>
      <c r="W429" s="94" t="n"/>
      <c r="X429" s="94" t="n"/>
      <c r="Y429" s="94" t="n"/>
      <c r="Z429" s="60" t="n"/>
      <c r="AA429" s="60" t="n"/>
      <c r="AB429" s="94" t="n"/>
      <c r="AC429" s="94" t="n"/>
      <c r="AD429" s="94" t="n"/>
      <c r="AE429" s="94" t="n"/>
      <c r="AF429" s="94" t="n"/>
      <c r="AG429" s="60" t="n"/>
      <c r="AH429" s="60" t="n"/>
      <c r="AI429" s="61" t="n"/>
      <c r="AJ429" s="62" t="n"/>
      <c r="AK429" s="63" t="n"/>
      <c r="AL429" s="60" t="n"/>
      <c r="AM429" s="60" t="n"/>
      <c r="AN429" s="64" t="n"/>
      <c r="AO429" s="64" t="n"/>
      <c r="AP429" s="64" t="n"/>
      <c r="AQ429" s="64" t="n"/>
      <c r="AR429" s="64" t="n"/>
      <c r="AS429" s="64" t="n"/>
      <c r="AT429" s="64" t="n"/>
      <c r="AU429" s="64" t="n"/>
      <c r="AV429" s="64" t="n"/>
      <c r="AW429" s="65" t="n"/>
      <c r="AX429" s="66" t="n"/>
      <c r="AY429" s="455" t="n"/>
      <c r="AZ429" s="67" t="n"/>
      <c r="BA429" s="66" t="n"/>
      <c r="BB429" s="66" t="n"/>
      <c r="BC429" s="66" t="n"/>
      <c r="BD429" s="66" t="n"/>
      <c r="BE429" s="66" t="n"/>
      <c r="BF429" s="24" t="n"/>
      <c r="BG429" s="68" t="n"/>
      <c r="BH429" s="68" t="n"/>
      <c r="BI429" s="68" t="n"/>
      <c r="BJ429" s="68" t="n"/>
      <c r="BK429" s="68" t="n"/>
      <c r="BL429" s="68" t="n"/>
      <c r="BM429" s="68" t="n"/>
      <c r="BN429" s="68" t="n"/>
      <c r="BO429" s="68" t="n"/>
      <c r="BP429" s="68" t="n"/>
      <c r="BQ429" s="68" t="n"/>
      <c r="BR429" s="68" t="n"/>
      <c r="BS429" s="68" t="n"/>
      <c r="BT429" s="68" t="n"/>
      <c r="BU429" s="68" t="n"/>
      <c r="BV429" s="68" t="n"/>
      <c r="BW429" s="68" t="n"/>
      <c r="BX429" s="68" t="n"/>
      <c r="BY429" s="68" t="n"/>
      <c r="BZ429" s="68" t="n"/>
      <c r="CA429" s="68" t="n"/>
      <c r="CB429" s="68" t="n"/>
      <c r="CC429" s="68" t="n"/>
      <c r="CD429" s="68" t="n"/>
      <c r="CE429" s="68" t="n"/>
      <c r="CF429" s="68" t="n"/>
      <c r="CG429" s="68" t="n"/>
      <c r="CH429" s="68" t="n"/>
      <c r="CI429" s="68" t="n"/>
      <c r="CJ429" s="68" t="n"/>
      <c r="CK429" s="68" t="n"/>
      <c r="CL429" s="68" t="n"/>
      <c r="CM429" s="68" t="n"/>
      <c r="CN429" s="68" t="n"/>
      <c r="CO429" s="68" t="n"/>
      <c r="CP429" s="68" t="n"/>
      <c r="CQ429" s="68" t="n"/>
      <c r="CR429" s="68" t="n"/>
      <c r="CS429" s="68" t="n"/>
      <c r="CT429" s="68" t="n"/>
      <c r="CU429" s="68" t="n"/>
      <c r="CV429" s="68" t="n"/>
    </row>
    <row r="430" ht="31.5" customFormat="1" customHeight="1" s="69">
      <c r="A430" s="56" t="n"/>
      <c r="B430" s="57" t="n"/>
      <c r="C430" s="454" t="n"/>
      <c r="D430" s="57" t="n"/>
      <c r="E430" s="57" t="n"/>
      <c r="F430" s="58" t="n"/>
      <c r="G430" s="59" t="n"/>
      <c r="H430" s="59" t="n"/>
      <c r="I430" s="59" t="n"/>
      <c r="J430" s="59" t="n"/>
      <c r="K430" s="153" t="n"/>
      <c r="L430" s="154" t="n"/>
      <c r="M430" s="155" t="n"/>
      <c r="N430" s="94" t="n"/>
      <c r="O430" s="94" t="n"/>
      <c r="P430" s="94" t="n"/>
      <c r="Q430" s="94" t="n"/>
      <c r="R430" s="94" t="n"/>
      <c r="S430" s="60" t="n"/>
      <c r="T430" s="60" t="n"/>
      <c r="U430" s="94" t="n"/>
      <c r="V430" s="94" t="n"/>
      <c r="W430" s="94" t="n"/>
      <c r="X430" s="94" t="n"/>
      <c r="Y430" s="94" t="n"/>
      <c r="Z430" s="60" t="n"/>
      <c r="AA430" s="60" t="n"/>
      <c r="AB430" s="94" t="n"/>
      <c r="AC430" s="94" t="n"/>
      <c r="AD430" s="94" t="n"/>
      <c r="AE430" s="94" t="n"/>
      <c r="AF430" s="94" t="n"/>
      <c r="AG430" s="60" t="n"/>
      <c r="AH430" s="60" t="n"/>
      <c r="AI430" s="61" t="n"/>
      <c r="AJ430" s="62" t="n"/>
      <c r="AK430" s="63" t="n"/>
      <c r="AL430" s="60" t="n"/>
      <c r="AM430" s="60" t="n"/>
      <c r="AN430" s="64" t="n"/>
      <c r="AO430" s="64" t="n"/>
      <c r="AP430" s="64" t="n"/>
      <c r="AQ430" s="64" t="n"/>
      <c r="AR430" s="64" t="n"/>
      <c r="AS430" s="64" t="n"/>
      <c r="AT430" s="64" t="n"/>
      <c r="AU430" s="64" t="n"/>
      <c r="AV430" s="64" t="n"/>
      <c r="AW430" s="65" t="n"/>
      <c r="AX430" s="66" t="n"/>
      <c r="AY430" s="455" t="n"/>
      <c r="AZ430" s="67" t="n"/>
      <c r="BA430" s="66" t="n"/>
      <c r="BB430" s="66" t="n"/>
      <c r="BC430" s="66" t="n"/>
      <c r="BD430" s="66" t="n"/>
      <c r="BE430" s="66" t="n"/>
      <c r="BF430" s="24" t="n"/>
      <c r="BG430" s="68" t="n"/>
      <c r="BH430" s="68" t="n"/>
      <c r="BI430" s="68" t="n"/>
      <c r="BJ430" s="68" t="n"/>
      <c r="BK430" s="68" t="n"/>
      <c r="BL430" s="68" t="n"/>
      <c r="BM430" s="68" t="n"/>
      <c r="BN430" s="68" t="n"/>
      <c r="BO430" s="68" t="n"/>
      <c r="BP430" s="68" t="n"/>
      <c r="BQ430" s="68" t="n"/>
      <c r="BR430" s="68" t="n"/>
      <c r="BS430" s="68" t="n"/>
      <c r="BT430" s="68" t="n"/>
      <c r="BU430" s="68" t="n"/>
      <c r="BV430" s="68" t="n"/>
      <c r="BW430" s="68" t="n"/>
      <c r="BX430" s="68" t="n"/>
      <c r="BY430" s="68" t="n"/>
      <c r="BZ430" s="68" t="n"/>
      <c r="CA430" s="68" t="n"/>
      <c r="CB430" s="68" t="n"/>
      <c r="CC430" s="68" t="n"/>
      <c r="CD430" s="68" t="n"/>
      <c r="CE430" s="68" t="n"/>
      <c r="CF430" s="68" t="n"/>
      <c r="CG430" s="68" t="n"/>
      <c r="CH430" s="68" t="n"/>
      <c r="CI430" s="68" t="n"/>
      <c r="CJ430" s="68" t="n"/>
      <c r="CK430" s="68" t="n"/>
      <c r="CL430" s="68" t="n"/>
      <c r="CM430" s="68" t="n"/>
      <c r="CN430" s="68" t="n"/>
      <c r="CO430" s="68" t="n"/>
      <c r="CP430" s="68" t="n"/>
      <c r="CQ430" s="68" t="n"/>
      <c r="CR430" s="68" t="n"/>
      <c r="CS430" s="68" t="n"/>
      <c r="CT430" s="68" t="n"/>
      <c r="CU430" s="68" t="n"/>
      <c r="CV430" s="68" t="n"/>
    </row>
    <row r="431" ht="31.5" customFormat="1" customHeight="1" s="69">
      <c r="A431" s="56" t="n"/>
      <c r="B431" s="57" t="n"/>
      <c r="C431" s="454" t="n"/>
      <c r="D431" s="57" t="n"/>
      <c r="E431" s="57" t="n"/>
      <c r="F431" s="58" t="n"/>
      <c r="G431" s="59" t="n"/>
      <c r="H431" s="59" t="n"/>
      <c r="I431" s="59" t="n"/>
      <c r="J431" s="59" t="n"/>
      <c r="K431" s="153" t="n"/>
      <c r="L431" s="154" t="n"/>
      <c r="M431" s="155" t="n"/>
      <c r="N431" s="94" t="n"/>
      <c r="O431" s="94" t="n"/>
      <c r="P431" s="94" t="n"/>
      <c r="Q431" s="94" t="n"/>
      <c r="R431" s="94" t="n"/>
      <c r="S431" s="60" t="n"/>
      <c r="T431" s="60" t="n"/>
      <c r="U431" s="94" t="n"/>
      <c r="V431" s="94" t="n"/>
      <c r="W431" s="94" t="n"/>
      <c r="X431" s="94" t="n"/>
      <c r="Y431" s="94" t="n"/>
      <c r="Z431" s="60" t="n"/>
      <c r="AA431" s="60" t="n"/>
      <c r="AB431" s="94" t="n"/>
      <c r="AC431" s="94" t="n"/>
      <c r="AD431" s="94" t="n"/>
      <c r="AE431" s="94" t="n"/>
      <c r="AF431" s="94" t="n"/>
      <c r="AG431" s="60" t="n"/>
      <c r="AH431" s="60" t="n"/>
      <c r="AI431" s="61" t="n"/>
      <c r="AJ431" s="62" t="n"/>
      <c r="AK431" s="63" t="n"/>
      <c r="AL431" s="60" t="n"/>
      <c r="AM431" s="60" t="n"/>
      <c r="AN431" s="64" t="n"/>
      <c r="AO431" s="64" t="n"/>
      <c r="AP431" s="64" t="n"/>
      <c r="AQ431" s="64" t="n"/>
      <c r="AR431" s="64" t="n"/>
      <c r="AS431" s="64" t="n"/>
      <c r="AT431" s="64" t="n"/>
      <c r="AU431" s="64" t="n"/>
      <c r="AV431" s="64" t="n"/>
      <c r="AW431" s="65" t="n"/>
      <c r="AX431" s="66" t="n"/>
      <c r="AY431" s="455" t="n"/>
      <c r="AZ431" s="67" t="n"/>
      <c r="BA431" s="66" t="n"/>
      <c r="BB431" s="66" t="n"/>
      <c r="BC431" s="66" t="n"/>
      <c r="BD431" s="66" t="n"/>
      <c r="BE431" s="66" t="n"/>
      <c r="BF431" s="24" t="n"/>
      <c r="BG431" s="68" t="n"/>
      <c r="BH431" s="68" t="n"/>
      <c r="BI431" s="68" t="n"/>
      <c r="BJ431" s="68" t="n"/>
      <c r="BK431" s="68" t="n"/>
      <c r="BL431" s="68" t="n"/>
      <c r="BM431" s="68" t="n"/>
      <c r="BN431" s="68" t="n"/>
      <c r="BO431" s="68" t="n"/>
      <c r="BP431" s="68" t="n"/>
      <c r="BQ431" s="68" t="n"/>
      <c r="BR431" s="68" t="n"/>
      <c r="BS431" s="68" t="n"/>
      <c r="BT431" s="68" t="n"/>
      <c r="BU431" s="68" t="n"/>
      <c r="BV431" s="68" t="n"/>
      <c r="BW431" s="68" t="n"/>
      <c r="BX431" s="68" t="n"/>
      <c r="BY431" s="68" t="n"/>
      <c r="BZ431" s="68" t="n"/>
      <c r="CA431" s="68" t="n"/>
      <c r="CB431" s="68" t="n"/>
      <c r="CC431" s="68" t="n"/>
      <c r="CD431" s="68" t="n"/>
      <c r="CE431" s="68" t="n"/>
      <c r="CF431" s="68" t="n"/>
      <c r="CG431" s="68" t="n"/>
      <c r="CH431" s="68" t="n"/>
      <c r="CI431" s="68" t="n"/>
      <c r="CJ431" s="68" t="n"/>
      <c r="CK431" s="68" t="n"/>
      <c r="CL431" s="68" t="n"/>
      <c r="CM431" s="68" t="n"/>
      <c r="CN431" s="68" t="n"/>
      <c r="CO431" s="68" t="n"/>
      <c r="CP431" s="68" t="n"/>
      <c r="CQ431" s="68" t="n"/>
      <c r="CR431" s="68" t="n"/>
      <c r="CS431" s="68" t="n"/>
      <c r="CT431" s="68" t="n"/>
      <c r="CU431" s="68" t="n"/>
      <c r="CV431" s="68" t="n"/>
    </row>
    <row r="432" ht="31.5" customFormat="1" customHeight="1" s="69">
      <c r="A432" s="56" t="n"/>
      <c r="B432" s="57" t="n"/>
      <c r="C432" s="454" t="n"/>
      <c r="D432" s="57" t="n"/>
      <c r="E432" s="57" t="n"/>
      <c r="F432" s="58" t="n"/>
      <c r="G432" s="59" t="n"/>
      <c r="H432" s="59" t="n"/>
      <c r="I432" s="59" t="n"/>
      <c r="J432" s="59" t="n"/>
      <c r="K432" s="153" t="n"/>
      <c r="L432" s="154" t="n"/>
      <c r="M432" s="155" t="n"/>
      <c r="N432" s="94" t="n"/>
      <c r="O432" s="94" t="n"/>
      <c r="P432" s="94" t="n"/>
      <c r="Q432" s="94" t="n"/>
      <c r="R432" s="94" t="n"/>
      <c r="S432" s="60" t="n"/>
      <c r="T432" s="60" t="n"/>
      <c r="U432" s="94" t="n"/>
      <c r="V432" s="94" t="n"/>
      <c r="W432" s="94" t="n"/>
      <c r="X432" s="94" t="n"/>
      <c r="Y432" s="94" t="n"/>
      <c r="Z432" s="60" t="n"/>
      <c r="AA432" s="60" t="n"/>
      <c r="AB432" s="94" t="n"/>
      <c r="AC432" s="94" t="n"/>
      <c r="AD432" s="94" t="n"/>
      <c r="AE432" s="94" t="n"/>
      <c r="AF432" s="94" t="n"/>
      <c r="AG432" s="60" t="n"/>
      <c r="AH432" s="60" t="n"/>
      <c r="AI432" s="61" t="n"/>
      <c r="AJ432" s="62" t="n"/>
      <c r="AK432" s="63" t="n"/>
      <c r="AL432" s="60" t="n"/>
      <c r="AM432" s="60" t="n"/>
      <c r="AN432" s="64" t="n"/>
      <c r="AO432" s="64" t="n"/>
      <c r="AP432" s="64" t="n"/>
      <c r="AQ432" s="64" t="n"/>
      <c r="AR432" s="64" t="n"/>
      <c r="AS432" s="64" t="n"/>
      <c r="AT432" s="64" t="n"/>
      <c r="AU432" s="64" t="n"/>
      <c r="AV432" s="64" t="n"/>
      <c r="AW432" s="65" t="n"/>
      <c r="AX432" s="66" t="n"/>
      <c r="AY432" s="455" t="n"/>
      <c r="AZ432" s="67" t="n"/>
      <c r="BA432" s="66" t="n"/>
      <c r="BB432" s="66" t="n"/>
      <c r="BC432" s="66" t="n"/>
      <c r="BD432" s="66" t="n"/>
      <c r="BE432" s="66" t="n"/>
      <c r="BF432" s="24" t="n"/>
      <c r="BG432" s="68" t="n"/>
      <c r="BH432" s="68" t="n"/>
      <c r="BI432" s="68" t="n"/>
      <c r="BJ432" s="68" t="n"/>
      <c r="BK432" s="68" t="n"/>
      <c r="BL432" s="68" t="n"/>
      <c r="BM432" s="68" t="n"/>
      <c r="BN432" s="68" t="n"/>
      <c r="BO432" s="68" t="n"/>
      <c r="BP432" s="68" t="n"/>
      <c r="BQ432" s="68" t="n"/>
      <c r="BR432" s="68" t="n"/>
      <c r="BS432" s="68" t="n"/>
      <c r="BT432" s="68" t="n"/>
      <c r="BU432" s="68" t="n"/>
      <c r="BV432" s="68" t="n"/>
      <c r="BW432" s="68" t="n"/>
      <c r="BX432" s="68" t="n"/>
      <c r="BY432" s="68" t="n"/>
      <c r="BZ432" s="68" t="n"/>
      <c r="CA432" s="68" t="n"/>
      <c r="CB432" s="68" t="n"/>
      <c r="CC432" s="68" t="n"/>
      <c r="CD432" s="68" t="n"/>
      <c r="CE432" s="68" t="n"/>
      <c r="CF432" s="68" t="n"/>
      <c r="CG432" s="68" t="n"/>
      <c r="CH432" s="68" t="n"/>
      <c r="CI432" s="68" t="n"/>
      <c r="CJ432" s="68" t="n"/>
      <c r="CK432" s="68" t="n"/>
      <c r="CL432" s="68" t="n"/>
      <c r="CM432" s="68" t="n"/>
      <c r="CN432" s="68" t="n"/>
      <c r="CO432" s="68" t="n"/>
      <c r="CP432" s="68" t="n"/>
      <c r="CQ432" s="68" t="n"/>
      <c r="CR432" s="68" t="n"/>
      <c r="CS432" s="68" t="n"/>
      <c r="CT432" s="68" t="n"/>
      <c r="CU432" s="68" t="n"/>
      <c r="CV432" s="68" t="n"/>
    </row>
    <row r="433" ht="31.5" customFormat="1" customHeight="1" s="69">
      <c r="A433" s="56" t="n"/>
      <c r="B433" s="57" t="n"/>
      <c r="C433" s="454" t="n"/>
      <c r="D433" s="57" t="n"/>
      <c r="E433" s="57" t="n"/>
      <c r="F433" s="58" t="n"/>
      <c r="G433" s="59" t="n"/>
      <c r="H433" s="59" t="n"/>
      <c r="I433" s="59" t="n"/>
      <c r="J433" s="59" t="n"/>
      <c r="K433" s="153" t="n"/>
      <c r="L433" s="154" t="n"/>
      <c r="M433" s="155" t="n"/>
      <c r="N433" s="94" t="n"/>
      <c r="O433" s="94" t="n"/>
      <c r="P433" s="94" t="n"/>
      <c r="Q433" s="94" t="n"/>
      <c r="R433" s="94" t="n"/>
      <c r="S433" s="60" t="n"/>
      <c r="T433" s="60" t="n"/>
      <c r="U433" s="94" t="n"/>
      <c r="V433" s="94" t="n"/>
      <c r="W433" s="94" t="n"/>
      <c r="X433" s="94" t="n"/>
      <c r="Y433" s="94" t="n"/>
      <c r="Z433" s="60" t="n"/>
      <c r="AA433" s="60" t="n"/>
      <c r="AB433" s="94" t="n"/>
      <c r="AC433" s="94" t="n"/>
      <c r="AD433" s="94" t="n"/>
      <c r="AE433" s="94" t="n"/>
      <c r="AF433" s="94" t="n"/>
      <c r="AG433" s="60" t="n"/>
      <c r="AH433" s="60" t="n"/>
      <c r="AI433" s="61" t="n"/>
      <c r="AJ433" s="62" t="n"/>
      <c r="AK433" s="63" t="n"/>
      <c r="AL433" s="60" t="n"/>
      <c r="AM433" s="60" t="n"/>
      <c r="AN433" s="64" t="n"/>
      <c r="AO433" s="64" t="n"/>
      <c r="AP433" s="64" t="n"/>
      <c r="AQ433" s="64" t="n"/>
      <c r="AR433" s="64" t="n"/>
      <c r="AS433" s="64" t="n"/>
      <c r="AT433" s="64" t="n"/>
      <c r="AU433" s="64" t="n"/>
      <c r="AV433" s="64" t="n"/>
      <c r="AW433" s="65" t="n"/>
      <c r="AX433" s="66" t="n"/>
      <c r="AY433" s="455" t="n"/>
      <c r="AZ433" s="67" t="n"/>
      <c r="BA433" s="66" t="n"/>
      <c r="BB433" s="66" t="n"/>
      <c r="BC433" s="66" t="n"/>
      <c r="BD433" s="66" t="n"/>
      <c r="BE433" s="66" t="n"/>
      <c r="BF433" s="24" t="n"/>
      <c r="BG433" s="68" t="n"/>
      <c r="BH433" s="68" t="n"/>
      <c r="BI433" s="68" t="n"/>
      <c r="BJ433" s="68" t="n"/>
      <c r="BK433" s="68" t="n"/>
      <c r="BL433" s="68" t="n"/>
      <c r="BM433" s="68" t="n"/>
      <c r="BN433" s="68" t="n"/>
      <c r="BO433" s="68" t="n"/>
      <c r="BP433" s="68" t="n"/>
      <c r="BQ433" s="68" t="n"/>
      <c r="BR433" s="68" t="n"/>
      <c r="BS433" s="68" t="n"/>
      <c r="BT433" s="68" t="n"/>
      <c r="BU433" s="68" t="n"/>
      <c r="BV433" s="68" t="n"/>
      <c r="BW433" s="68" t="n"/>
      <c r="BX433" s="68" t="n"/>
      <c r="BY433" s="68" t="n"/>
      <c r="BZ433" s="68" t="n"/>
      <c r="CA433" s="68" t="n"/>
      <c r="CB433" s="68" t="n"/>
      <c r="CC433" s="68" t="n"/>
      <c r="CD433" s="68" t="n"/>
      <c r="CE433" s="68" t="n"/>
      <c r="CF433" s="68" t="n"/>
      <c r="CG433" s="68" t="n"/>
      <c r="CH433" s="68" t="n"/>
      <c r="CI433" s="68" t="n"/>
      <c r="CJ433" s="68" t="n"/>
      <c r="CK433" s="68" t="n"/>
      <c r="CL433" s="68" t="n"/>
      <c r="CM433" s="68" t="n"/>
      <c r="CN433" s="68" t="n"/>
      <c r="CO433" s="68" t="n"/>
      <c r="CP433" s="68" t="n"/>
      <c r="CQ433" s="68" t="n"/>
      <c r="CR433" s="68" t="n"/>
      <c r="CS433" s="68" t="n"/>
      <c r="CT433" s="68" t="n"/>
      <c r="CU433" s="68" t="n"/>
      <c r="CV433" s="68" t="n"/>
    </row>
    <row r="434" ht="31.5" customFormat="1" customHeight="1" s="69">
      <c r="A434" s="56" t="n"/>
      <c r="B434" s="57" t="n"/>
      <c r="C434" s="454" t="n"/>
      <c r="D434" s="57" t="n"/>
      <c r="E434" s="57" t="n"/>
      <c r="F434" s="58" t="n"/>
      <c r="G434" s="59" t="n"/>
      <c r="H434" s="59" t="n"/>
      <c r="I434" s="59" t="n"/>
      <c r="J434" s="59" t="n"/>
      <c r="K434" s="153" t="n"/>
      <c r="L434" s="154" t="n"/>
      <c r="M434" s="155" t="n"/>
      <c r="N434" s="94" t="n"/>
      <c r="O434" s="94" t="n"/>
      <c r="P434" s="94" t="n"/>
      <c r="Q434" s="94" t="n"/>
      <c r="R434" s="94" t="n"/>
      <c r="S434" s="60" t="n"/>
      <c r="T434" s="60" t="n"/>
      <c r="U434" s="94" t="n"/>
      <c r="V434" s="94" t="n"/>
      <c r="W434" s="94" t="n"/>
      <c r="X434" s="94" t="n"/>
      <c r="Y434" s="94" t="n"/>
      <c r="Z434" s="60" t="n"/>
      <c r="AA434" s="60" t="n"/>
      <c r="AB434" s="94" t="n"/>
      <c r="AC434" s="94" t="n"/>
      <c r="AD434" s="94" t="n"/>
      <c r="AE434" s="94" t="n"/>
      <c r="AF434" s="94" t="n"/>
      <c r="AG434" s="60" t="n"/>
      <c r="AH434" s="60" t="n"/>
      <c r="AI434" s="61" t="n"/>
      <c r="AJ434" s="62" t="n"/>
      <c r="AK434" s="63" t="n"/>
      <c r="AL434" s="60" t="n"/>
      <c r="AM434" s="60" t="n"/>
      <c r="AN434" s="64" t="n"/>
      <c r="AO434" s="64" t="n"/>
      <c r="AP434" s="64" t="n"/>
      <c r="AQ434" s="64" t="n"/>
      <c r="AR434" s="64" t="n"/>
      <c r="AS434" s="64" t="n"/>
      <c r="AT434" s="64" t="n"/>
      <c r="AU434" s="64" t="n"/>
      <c r="AV434" s="64" t="n"/>
      <c r="AW434" s="65" t="n"/>
      <c r="AX434" s="66" t="n"/>
      <c r="AY434" s="455" t="n"/>
      <c r="AZ434" s="67" t="n"/>
      <c r="BA434" s="66" t="n"/>
      <c r="BB434" s="66" t="n"/>
      <c r="BC434" s="66" t="n"/>
      <c r="BD434" s="66" t="n"/>
      <c r="BE434" s="66" t="n"/>
      <c r="BF434" s="24" t="n"/>
      <c r="BG434" s="68" t="n"/>
      <c r="BH434" s="68" t="n"/>
      <c r="BI434" s="68" t="n"/>
      <c r="BJ434" s="68" t="n"/>
      <c r="BK434" s="68" t="n"/>
      <c r="BL434" s="68" t="n"/>
      <c r="BM434" s="68" t="n"/>
      <c r="BN434" s="68" t="n"/>
      <c r="BO434" s="68" t="n"/>
      <c r="BP434" s="68" t="n"/>
      <c r="BQ434" s="68" t="n"/>
      <c r="BR434" s="68" t="n"/>
      <c r="BS434" s="68" t="n"/>
      <c r="BT434" s="68" t="n"/>
      <c r="BU434" s="68" t="n"/>
      <c r="BV434" s="68" t="n"/>
      <c r="BW434" s="68" t="n"/>
      <c r="BX434" s="68" t="n"/>
      <c r="BY434" s="68" t="n"/>
      <c r="BZ434" s="68" t="n"/>
      <c r="CA434" s="68" t="n"/>
      <c r="CB434" s="68" t="n"/>
      <c r="CC434" s="68" t="n"/>
      <c r="CD434" s="68" t="n"/>
      <c r="CE434" s="68" t="n"/>
      <c r="CF434" s="68" t="n"/>
      <c r="CG434" s="68" t="n"/>
      <c r="CH434" s="68" t="n"/>
      <c r="CI434" s="68" t="n"/>
      <c r="CJ434" s="68" t="n"/>
      <c r="CK434" s="68" t="n"/>
      <c r="CL434" s="68" t="n"/>
      <c r="CM434" s="68" t="n"/>
      <c r="CN434" s="68" t="n"/>
      <c r="CO434" s="68" t="n"/>
      <c r="CP434" s="68" t="n"/>
      <c r="CQ434" s="68" t="n"/>
      <c r="CR434" s="68" t="n"/>
      <c r="CS434" s="68" t="n"/>
      <c r="CT434" s="68" t="n"/>
      <c r="CU434" s="68" t="n"/>
      <c r="CV434" s="68" t="n"/>
    </row>
    <row r="435" ht="31.5" customFormat="1" customHeight="1" s="69">
      <c r="A435" s="56" t="n"/>
      <c r="B435" s="57" t="n"/>
      <c r="C435" s="454" t="n"/>
      <c r="D435" s="57" t="n"/>
      <c r="E435" s="57" t="n"/>
      <c r="F435" s="58" t="n"/>
      <c r="G435" s="59" t="n"/>
      <c r="H435" s="59" t="n"/>
      <c r="I435" s="59" t="n"/>
      <c r="J435" s="59" t="n"/>
      <c r="K435" s="153" t="n"/>
      <c r="L435" s="154" t="n"/>
      <c r="M435" s="155" t="n"/>
      <c r="N435" s="94" t="n"/>
      <c r="O435" s="94" t="n"/>
      <c r="P435" s="94" t="n"/>
      <c r="Q435" s="94" t="n"/>
      <c r="R435" s="94" t="n"/>
      <c r="S435" s="60" t="n"/>
      <c r="T435" s="60" t="n"/>
      <c r="U435" s="94" t="n"/>
      <c r="V435" s="94" t="n"/>
      <c r="W435" s="94" t="n"/>
      <c r="X435" s="94" t="n"/>
      <c r="Y435" s="94" t="n"/>
      <c r="Z435" s="60" t="n"/>
      <c r="AA435" s="60" t="n"/>
      <c r="AB435" s="94" t="n"/>
      <c r="AC435" s="94" t="n"/>
      <c r="AD435" s="94" t="n"/>
      <c r="AE435" s="94" t="n"/>
      <c r="AF435" s="94" t="n"/>
      <c r="AG435" s="60" t="n"/>
      <c r="AH435" s="60" t="n"/>
      <c r="AI435" s="61" t="n"/>
      <c r="AJ435" s="62" t="n"/>
      <c r="AK435" s="63" t="n"/>
      <c r="AL435" s="60" t="n"/>
      <c r="AM435" s="60" t="n"/>
      <c r="AN435" s="64" t="n"/>
      <c r="AO435" s="64" t="n"/>
      <c r="AP435" s="64" t="n"/>
      <c r="AQ435" s="64" t="n"/>
      <c r="AR435" s="64" t="n"/>
      <c r="AS435" s="64" t="n"/>
      <c r="AT435" s="64" t="n"/>
      <c r="AU435" s="64" t="n"/>
      <c r="AV435" s="64" t="n"/>
      <c r="AW435" s="65" t="n"/>
      <c r="AX435" s="66" t="n"/>
      <c r="AY435" s="455" t="n"/>
      <c r="AZ435" s="67" t="n"/>
      <c r="BA435" s="66" t="n"/>
      <c r="BB435" s="66" t="n"/>
      <c r="BC435" s="66" t="n"/>
      <c r="BD435" s="66" t="n"/>
      <c r="BE435" s="66" t="n"/>
      <c r="BF435" s="24" t="n"/>
      <c r="BG435" s="68" t="n"/>
      <c r="BH435" s="68" t="n"/>
      <c r="BI435" s="68" t="n"/>
      <c r="BJ435" s="68" t="n"/>
      <c r="BK435" s="68" t="n"/>
      <c r="BL435" s="68" t="n"/>
      <c r="BM435" s="68" t="n"/>
      <c r="BN435" s="68" t="n"/>
      <c r="BO435" s="68" t="n"/>
      <c r="BP435" s="68" t="n"/>
      <c r="BQ435" s="68" t="n"/>
      <c r="BR435" s="68" t="n"/>
      <c r="BS435" s="68" t="n"/>
      <c r="BT435" s="68" t="n"/>
      <c r="BU435" s="68" t="n"/>
      <c r="BV435" s="68" t="n"/>
      <c r="BW435" s="68" t="n"/>
      <c r="BX435" s="68" t="n"/>
      <c r="BY435" s="68" t="n"/>
      <c r="BZ435" s="68" t="n"/>
      <c r="CA435" s="68" t="n"/>
      <c r="CB435" s="68" t="n"/>
      <c r="CC435" s="68" t="n"/>
      <c r="CD435" s="68" t="n"/>
      <c r="CE435" s="68" t="n"/>
      <c r="CF435" s="68" t="n"/>
      <c r="CG435" s="68" t="n"/>
      <c r="CH435" s="68" t="n"/>
      <c r="CI435" s="68" t="n"/>
      <c r="CJ435" s="68" t="n"/>
      <c r="CK435" s="68" t="n"/>
      <c r="CL435" s="68" t="n"/>
      <c r="CM435" s="68" t="n"/>
      <c r="CN435" s="68" t="n"/>
      <c r="CO435" s="68" t="n"/>
      <c r="CP435" s="68" t="n"/>
      <c r="CQ435" s="68" t="n"/>
      <c r="CR435" s="68" t="n"/>
      <c r="CS435" s="68" t="n"/>
      <c r="CT435" s="68" t="n"/>
      <c r="CU435" s="68" t="n"/>
      <c r="CV435" s="68" t="n"/>
    </row>
    <row r="436" ht="31.5" customFormat="1" customHeight="1" s="69">
      <c r="A436" s="56" t="n"/>
      <c r="B436" s="57" t="n"/>
      <c r="C436" s="454" t="n"/>
      <c r="D436" s="57" t="n"/>
      <c r="E436" s="57" t="n"/>
      <c r="F436" s="58" t="n"/>
      <c r="G436" s="59" t="n"/>
      <c r="H436" s="59" t="n"/>
      <c r="I436" s="59" t="n"/>
      <c r="J436" s="59" t="n"/>
      <c r="K436" s="153" t="n"/>
      <c r="L436" s="154" t="n"/>
      <c r="M436" s="155" t="n"/>
      <c r="N436" s="94" t="n"/>
      <c r="O436" s="94" t="n"/>
      <c r="P436" s="94" t="n"/>
      <c r="Q436" s="94" t="n"/>
      <c r="R436" s="94" t="n"/>
      <c r="S436" s="60" t="n"/>
      <c r="T436" s="60" t="n"/>
      <c r="U436" s="94" t="n"/>
      <c r="V436" s="94" t="n"/>
      <c r="W436" s="94" t="n"/>
      <c r="X436" s="94" t="n"/>
      <c r="Y436" s="94" t="n"/>
      <c r="Z436" s="60" t="n"/>
      <c r="AA436" s="60" t="n"/>
      <c r="AB436" s="94" t="n"/>
      <c r="AC436" s="94" t="n"/>
      <c r="AD436" s="94" t="n"/>
      <c r="AE436" s="94" t="n"/>
      <c r="AF436" s="94" t="n"/>
      <c r="AG436" s="60" t="n"/>
      <c r="AH436" s="60" t="n"/>
      <c r="AI436" s="61" t="n"/>
      <c r="AJ436" s="62" t="n"/>
      <c r="AK436" s="63" t="n"/>
      <c r="AL436" s="60" t="n"/>
      <c r="AM436" s="60" t="n"/>
      <c r="AN436" s="64" t="n"/>
      <c r="AO436" s="64" t="n"/>
      <c r="AP436" s="64" t="n"/>
      <c r="AQ436" s="64" t="n"/>
      <c r="AR436" s="64" t="n"/>
      <c r="AS436" s="64" t="n"/>
      <c r="AT436" s="64" t="n"/>
      <c r="AU436" s="64" t="n"/>
      <c r="AV436" s="64" t="n"/>
      <c r="AW436" s="65" t="n"/>
      <c r="AX436" s="66" t="n"/>
      <c r="AY436" s="455" t="n"/>
      <c r="AZ436" s="67" t="n"/>
      <c r="BA436" s="66" t="n"/>
      <c r="BB436" s="66" t="n"/>
      <c r="BC436" s="66" t="n"/>
      <c r="BD436" s="66" t="n"/>
      <c r="BE436" s="66" t="n"/>
      <c r="BF436" s="24" t="n"/>
      <c r="BG436" s="68" t="n"/>
      <c r="BH436" s="68" t="n"/>
      <c r="BI436" s="68" t="n"/>
      <c r="BJ436" s="68" t="n"/>
      <c r="BK436" s="68" t="n"/>
      <c r="BL436" s="68" t="n"/>
      <c r="BM436" s="68" t="n"/>
      <c r="BN436" s="68" t="n"/>
      <c r="BO436" s="68" t="n"/>
      <c r="BP436" s="68" t="n"/>
      <c r="BQ436" s="68" t="n"/>
      <c r="BR436" s="68" t="n"/>
      <c r="BS436" s="68" t="n"/>
      <c r="BT436" s="68" t="n"/>
      <c r="BU436" s="68" t="n"/>
      <c r="BV436" s="68" t="n"/>
      <c r="BW436" s="68" t="n"/>
      <c r="BX436" s="68" t="n"/>
      <c r="BY436" s="68" t="n"/>
      <c r="BZ436" s="68" t="n"/>
      <c r="CA436" s="68" t="n"/>
      <c r="CB436" s="68" t="n"/>
      <c r="CC436" s="68" t="n"/>
      <c r="CD436" s="68" t="n"/>
      <c r="CE436" s="68" t="n"/>
      <c r="CF436" s="68" t="n"/>
      <c r="CG436" s="68" t="n"/>
      <c r="CH436" s="68" t="n"/>
      <c r="CI436" s="68" t="n"/>
      <c r="CJ436" s="68" t="n"/>
      <c r="CK436" s="68" t="n"/>
      <c r="CL436" s="68" t="n"/>
      <c r="CM436" s="68" t="n"/>
      <c r="CN436" s="68" t="n"/>
      <c r="CO436" s="68" t="n"/>
      <c r="CP436" s="68" t="n"/>
      <c r="CQ436" s="68" t="n"/>
      <c r="CR436" s="68" t="n"/>
      <c r="CS436" s="68" t="n"/>
      <c r="CT436" s="68" t="n"/>
      <c r="CU436" s="68" t="n"/>
      <c r="CV436" s="68" t="n"/>
    </row>
    <row r="437" ht="31.5" customFormat="1" customHeight="1" s="69">
      <c r="A437" s="56" t="n"/>
      <c r="B437" s="57" t="n"/>
      <c r="C437" s="454" t="n"/>
      <c r="D437" s="57" t="n"/>
      <c r="E437" s="57" t="n"/>
      <c r="F437" s="58" t="n"/>
      <c r="G437" s="59" t="n"/>
      <c r="H437" s="59" t="n"/>
      <c r="I437" s="59" t="n"/>
      <c r="J437" s="59" t="n"/>
      <c r="K437" s="153" t="n"/>
      <c r="L437" s="154" t="n"/>
      <c r="M437" s="155" t="n"/>
      <c r="N437" s="94" t="n"/>
      <c r="O437" s="94" t="n"/>
      <c r="P437" s="94" t="n"/>
      <c r="Q437" s="94" t="n"/>
      <c r="R437" s="94" t="n"/>
      <c r="S437" s="60" t="n"/>
      <c r="T437" s="60" t="n"/>
      <c r="U437" s="94" t="n"/>
      <c r="V437" s="94" t="n"/>
      <c r="W437" s="94" t="n"/>
      <c r="X437" s="94" t="n"/>
      <c r="Y437" s="94" t="n"/>
      <c r="Z437" s="60" t="n"/>
      <c r="AA437" s="60" t="n"/>
      <c r="AB437" s="94" t="n"/>
      <c r="AC437" s="94" t="n"/>
      <c r="AD437" s="94" t="n"/>
      <c r="AE437" s="94" t="n"/>
      <c r="AF437" s="94" t="n"/>
      <c r="AG437" s="60" t="n"/>
      <c r="AH437" s="60" t="n"/>
      <c r="AI437" s="61" t="n"/>
      <c r="AJ437" s="62" t="n"/>
      <c r="AK437" s="63" t="n"/>
      <c r="AL437" s="60" t="n"/>
      <c r="AM437" s="60" t="n"/>
      <c r="AN437" s="64" t="n"/>
      <c r="AO437" s="64" t="n"/>
      <c r="AP437" s="64" t="n"/>
      <c r="AQ437" s="64" t="n"/>
      <c r="AR437" s="64" t="n"/>
      <c r="AS437" s="64" t="n"/>
      <c r="AT437" s="64" t="n"/>
      <c r="AU437" s="64" t="n"/>
      <c r="AV437" s="64" t="n"/>
      <c r="AW437" s="65" t="n"/>
      <c r="AX437" s="66" t="n"/>
      <c r="AY437" s="455" t="n"/>
      <c r="AZ437" s="67" t="n"/>
      <c r="BA437" s="66" t="n"/>
      <c r="BB437" s="66" t="n"/>
      <c r="BC437" s="66" t="n"/>
      <c r="BD437" s="66" t="n"/>
      <c r="BE437" s="66" t="n"/>
      <c r="BF437" s="24" t="n"/>
      <c r="BG437" s="68" t="n"/>
      <c r="BH437" s="68" t="n"/>
      <c r="BI437" s="68" t="n"/>
      <c r="BJ437" s="68" t="n"/>
      <c r="BK437" s="68" t="n"/>
      <c r="BL437" s="68" t="n"/>
      <c r="BM437" s="68" t="n"/>
      <c r="BN437" s="68" t="n"/>
      <c r="BO437" s="68" t="n"/>
      <c r="BP437" s="68" t="n"/>
      <c r="BQ437" s="68" t="n"/>
      <c r="BR437" s="68" t="n"/>
      <c r="BS437" s="68" t="n"/>
      <c r="BT437" s="68" t="n"/>
      <c r="BU437" s="68" t="n"/>
      <c r="BV437" s="68" t="n"/>
      <c r="BW437" s="68" t="n"/>
      <c r="BX437" s="68" t="n"/>
      <c r="BY437" s="68" t="n"/>
      <c r="BZ437" s="68" t="n"/>
      <c r="CA437" s="68" t="n"/>
      <c r="CB437" s="68" t="n"/>
      <c r="CC437" s="68" t="n"/>
      <c r="CD437" s="68" t="n"/>
      <c r="CE437" s="68" t="n"/>
      <c r="CF437" s="68" t="n"/>
      <c r="CG437" s="68" t="n"/>
      <c r="CH437" s="68" t="n"/>
      <c r="CI437" s="68" t="n"/>
      <c r="CJ437" s="68" t="n"/>
      <c r="CK437" s="68" t="n"/>
      <c r="CL437" s="68" t="n"/>
      <c r="CM437" s="68" t="n"/>
      <c r="CN437" s="68" t="n"/>
      <c r="CO437" s="68" t="n"/>
      <c r="CP437" s="68" t="n"/>
      <c r="CQ437" s="68" t="n"/>
      <c r="CR437" s="68" t="n"/>
      <c r="CS437" s="68" t="n"/>
      <c r="CT437" s="68" t="n"/>
      <c r="CU437" s="68" t="n"/>
      <c r="CV437" s="68" t="n"/>
    </row>
    <row r="438" ht="31.5" customFormat="1" customHeight="1" s="69">
      <c r="A438" s="56" t="n"/>
      <c r="B438" s="57" t="n"/>
      <c r="C438" s="454" t="n"/>
      <c r="D438" s="57" t="n"/>
      <c r="E438" s="57" t="n"/>
      <c r="F438" s="58" t="n"/>
      <c r="G438" s="59" t="n"/>
      <c r="H438" s="59" t="n"/>
      <c r="I438" s="59" t="n"/>
      <c r="J438" s="59" t="n"/>
      <c r="K438" s="153" t="n"/>
      <c r="L438" s="154" t="n"/>
      <c r="M438" s="155" t="n"/>
      <c r="N438" s="94" t="n"/>
      <c r="O438" s="94" t="n"/>
      <c r="P438" s="94" t="n"/>
      <c r="Q438" s="94" t="n"/>
      <c r="R438" s="94" t="n"/>
      <c r="S438" s="60" t="n"/>
      <c r="T438" s="60" t="n"/>
      <c r="U438" s="94" t="n"/>
      <c r="V438" s="94" t="n"/>
      <c r="W438" s="94" t="n"/>
      <c r="X438" s="94" t="n"/>
      <c r="Y438" s="94" t="n"/>
      <c r="Z438" s="60" t="n"/>
      <c r="AA438" s="60" t="n"/>
      <c r="AB438" s="94" t="n"/>
      <c r="AC438" s="94" t="n"/>
      <c r="AD438" s="94" t="n"/>
      <c r="AE438" s="94" t="n"/>
      <c r="AF438" s="94" t="n"/>
      <c r="AG438" s="60" t="n"/>
      <c r="AH438" s="60" t="n"/>
      <c r="AI438" s="61" t="n"/>
      <c r="AJ438" s="62" t="n"/>
      <c r="AK438" s="63" t="n"/>
      <c r="AL438" s="60" t="n"/>
      <c r="AM438" s="60" t="n"/>
      <c r="AN438" s="64" t="n"/>
      <c r="AO438" s="64" t="n"/>
      <c r="AP438" s="64" t="n"/>
      <c r="AQ438" s="64" t="n"/>
      <c r="AR438" s="64" t="n"/>
      <c r="AS438" s="64" t="n"/>
      <c r="AT438" s="64" t="n"/>
      <c r="AU438" s="64" t="n"/>
      <c r="AV438" s="64" t="n"/>
      <c r="AW438" s="65" t="n"/>
      <c r="AX438" s="66" t="n"/>
      <c r="AY438" s="455" t="n"/>
      <c r="AZ438" s="67" t="n"/>
      <c r="BA438" s="66" t="n"/>
      <c r="BB438" s="66" t="n"/>
      <c r="BC438" s="66" t="n"/>
      <c r="BD438" s="66" t="n"/>
      <c r="BE438" s="66" t="n"/>
      <c r="BF438" s="24" t="n"/>
      <c r="BG438" s="68" t="n"/>
      <c r="BH438" s="68" t="n"/>
      <c r="BI438" s="68" t="n"/>
      <c r="BJ438" s="68" t="n"/>
      <c r="BK438" s="68" t="n"/>
      <c r="BL438" s="68" t="n"/>
      <c r="BM438" s="68" t="n"/>
      <c r="BN438" s="68" t="n"/>
      <c r="BO438" s="68" t="n"/>
      <c r="BP438" s="68" t="n"/>
      <c r="BQ438" s="68" t="n"/>
      <c r="BR438" s="68" t="n"/>
      <c r="BS438" s="68" t="n"/>
      <c r="BT438" s="68" t="n"/>
      <c r="BU438" s="68" t="n"/>
      <c r="BV438" s="68" t="n"/>
      <c r="BW438" s="68" t="n"/>
      <c r="BX438" s="68" t="n"/>
      <c r="BY438" s="68" t="n"/>
      <c r="BZ438" s="68" t="n"/>
      <c r="CA438" s="68" t="n"/>
      <c r="CB438" s="68" t="n"/>
      <c r="CC438" s="68" t="n"/>
      <c r="CD438" s="68" t="n"/>
      <c r="CE438" s="68" t="n"/>
      <c r="CF438" s="68" t="n"/>
      <c r="CG438" s="68" t="n"/>
      <c r="CH438" s="68" t="n"/>
      <c r="CI438" s="68" t="n"/>
      <c r="CJ438" s="68" t="n"/>
      <c r="CK438" s="68" t="n"/>
      <c r="CL438" s="68" t="n"/>
      <c r="CM438" s="68" t="n"/>
      <c r="CN438" s="68" t="n"/>
      <c r="CO438" s="68" t="n"/>
      <c r="CP438" s="68" t="n"/>
      <c r="CQ438" s="68" t="n"/>
      <c r="CR438" s="68" t="n"/>
      <c r="CS438" s="68" t="n"/>
      <c r="CT438" s="68" t="n"/>
      <c r="CU438" s="68" t="n"/>
      <c r="CV438" s="68" t="n"/>
    </row>
    <row r="439" ht="31.5" customFormat="1" customHeight="1" s="69">
      <c r="A439" s="56" t="n"/>
      <c r="B439" s="57" t="n"/>
      <c r="C439" s="454" t="n"/>
      <c r="D439" s="57" t="n"/>
      <c r="E439" s="57" t="n"/>
      <c r="F439" s="58" t="n"/>
      <c r="G439" s="59" t="n"/>
      <c r="H439" s="59" t="n"/>
      <c r="I439" s="59" t="n"/>
      <c r="J439" s="59" t="n"/>
      <c r="K439" s="153" t="n"/>
      <c r="L439" s="154" t="n"/>
      <c r="M439" s="155" t="n"/>
      <c r="N439" s="94" t="n"/>
      <c r="O439" s="94" t="n"/>
      <c r="P439" s="94" t="n"/>
      <c r="Q439" s="94" t="n"/>
      <c r="R439" s="94" t="n"/>
      <c r="S439" s="60" t="n"/>
      <c r="T439" s="60" t="n"/>
      <c r="U439" s="94" t="n"/>
      <c r="V439" s="94" t="n"/>
      <c r="W439" s="94" t="n"/>
      <c r="X439" s="94" t="n"/>
      <c r="Y439" s="94" t="n"/>
      <c r="Z439" s="60" t="n"/>
      <c r="AA439" s="60" t="n"/>
      <c r="AB439" s="94" t="n"/>
      <c r="AC439" s="94" t="n"/>
      <c r="AD439" s="94" t="n"/>
      <c r="AE439" s="94" t="n"/>
      <c r="AF439" s="94" t="n"/>
      <c r="AG439" s="60" t="n"/>
      <c r="AH439" s="60" t="n"/>
      <c r="AI439" s="61" t="n"/>
      <c r="AJ439" s="62" t="n"/>
      <c r="AK439" s="63" t="n"/>
      <c r="AL439" s="60" t="n"/>
      <c r="AM439" s="60" t="n"/>
      <c r="AN439" s="64" t="n"/>
      <c r="AO439" s="64" t="n"/>
      <c r="AP439" s="64" t="n"/>
      <c r="AQ439" s="64" t="n"/>
      <c r="AR439" s="64" t="n"/>
      <c r="AS439" s="64" t="n"/>
      <c r="AT439" s="64" t="n"/>
      <c r="AU439" s="64" t="n"/>
      <c r="AV439" s="64" t="n"/>
      <c r="AW439" s="65" t="n"/>
      <c r="AX439" s="66" t="n"/>
      <c r="AY439" s="455" t="n"/>
      <c r="AZ439" s="67" t="n"/>
      <c r="BA439" s="66" t="n"/>
      <c r="BB439" s="66" t="n"/>
      <c r="BC439" s="66" t="n"/>
      <c r="BD439" s="66" t="n"/>
      <c r="BE439" s="66" t="n"/>
      <c r="BF439" s="24" t="n"/>
      <c r="BG439" s="68" t="n"/>
      <c r="BH439" s="68" t="n"/>
      <c r="BI439" s="68" t="n"/>
      <c r="BJ439" s="68" t="n"/>
      <c r="BK439" s="68" t="n"/>
      <c r="BL439" s="68" t="n"/>
      <c r="BM439" s="68" t="n"/>
      <c r="BN439" s="68" t="n"/>
      <c r="BO439" s="68" t="n"/>
      <c r="BP439" s="68" t="n"/>
      <c r="BQ439" s="68" t="n"/>
      <c r="BR439" s="68" t="n"/>
      <c r="BS439" s="68" t="n"/>
      <c r="BT439" s="68" t="n"/>
      <c r="BU439" s="68" t="n"/>
      <c r="BV439" s="68" t="n"/>
      <c r="BW439" s="68" t="n"/>
      <c r="BX439" s="68" t="n"/>
      <c r="BY439" s="68" t="n"/>
      <c r="BZ439" s="68" t="n"/>
      <c r="CA439" s="68" t="n"/>
      <c r="CB439" s="68" t="n"/>
      <c r="CC439" s="68" t="n"/>
      <c r="CD439" s="68" t="n"/>
      <c r="CE439" s="68" t="n"/>
      <c r="CF439" s="68" t="n"/>
      <c r="CG439" s="68" t="n"/>
      <c r="CH439" s="68" t="n"/>
      <c r="CI439" s="68" t="n"/>
      <c r="CJ439" s="68" t="n"/>
      <c r="CK439" s="68" t="n"/>
      <c r="CL439" s="68" t="n"/>
      <c r="CM439" s="68" t="n"/>
      <c r="CN439" s="68" t="n"/>
      <c r="CO439" s="68" t="n"/>
      <c r="CP439" s="68" t="n"/>
      <c r="CQ439" s="68" t="n"/>
      <c r="CR439" s="68" t="n"/>
      <c r="CS439" s="68" t="n"/>
      <c r="CT439" s="68" t="n"/>
      <c r="CU439" s="68" t="n"/>
      <c r="CV439" s="68" t="n"/>
    </row>
    <row r="440" ht="31.5" customFormat="1" customHeight="1" s="69">
      <c r="A440" s="56" t="n"/>
      <c r="B440" s="57" t="n"/>
      <c r="C440" s="454" t="n"/>
      <c r="D440" s="57" t="n"/>
      <c r="E440" s="57" t="n"/>
      <c r="F440" s="58" t="n"/>
      <c r="G440" s="59" t="n"/>
      <c r="H440" s="59" t="n"/>
      <c r="I440" s="59" t="n"/>
      <c r="J440" s="59" t="n"/>
      <c r="K440" s="153" t="n"/>
      <c r="L440" s="154" t="n"/>
      <c r="M440" s="155" t="n"/>
      <c r="N440" s="94" t="n"/>
      <c r="O440" s="94" t="n"/>
      <c r="P440" s="94" t="n"/>
      <c r="Q440" s="94" t="n"/>
      <c r="R440" s="94" t="n"/>
      <c r="S440" s="60" t="n"/>
      <c r="T440" s="60" t="n"/>
      <c r="U440" s="94" t="n"/>
      <c r="V440" s="94" t="n"/>
      <c r="W440" s="94" t="n"/>
      <c r="X440" s="94" t="n"/>
      <c r="Y440" s="94" t="n"/>
      <c r="Z440" s="60" t="n"/>
      <c r="AA440" s="60" t="n"/>
      <c r="AB440" s="94" t="n"/>
      <c r="AC440" s="94" t="n"/>
      <c r="AD440" s="94" t="n"/>
      <c r="AE440" s="94" t="n"/>
      <c r="AF440" s="94" t="n"/>
      <c r="AG440" s="60" t="n"/>
      <c r="AH440" s="60" t="n"/>
      <c r="AI440" s="61" t="n"/>
      <c r="AJ440" s="62" t="n"/>
      <c r="AK440" s="63" t="n"/>
      <c r="AL440" s="60" t="n"/>
      <c r="AM440" s="60" t="n"/>
      <c r="AN440" s="64" t="n"/>
      <c r="AO440" s="64" t="n"/>
      <c r="AP440" s="64" t="n"/>
      <c r="AQ440" s="64" t="n"/>
      <c r="AR440" s="64" t="n"/>
      <c r="AS440" s="64" t="n"/>
      <c r="AT440" s="64" t="n"/>
      <c r="AU440" s="64" t="n"/>
      <c r="AV440" s="64" t="n"/>
      <c r="AW440" s="65" t="n"/>
      <c r="AX440" s="66" t="n"/>
      <c r="AY440" s="455" t="n"/>
      <c r="AZ440" s="67" t="n"/>
      <c r="BA440" s="66" t="n"/>
      <c r="BB440" s="66" t="n"/>
      <c r="BC440" s="66" t="n"/>
      <c r="BD440" s="66" t="n"/>
      <c r="BE440" s="66" t="n"/>
      <c r="BF440" s="24" t="n"/>
      <c r="BG440" s="68" t="n"/>
      <c r="BH440" s="68" t="n"/>
      <c r="BI440" s="68" t="n"/>
      <c r="BJ440" s="68" t="n"/>
      <c r="BK440" s="68" t="n"/>
      <c r="BL440" s="68" t="n"/>
      <c r="BM440" s="68" t="n"/>
      <c r="BN440" s="68" t="n"/>
      <c r="BO440" s="68" t="n"/>
      <c r="BP440" s="68" t="n"/>
      <c r="BQ440" s="68" t="n"/>
      <c r="BR440" s="68" t="n"/>
      <c r="BS440" s="68" t="n"/>
      <c r="BT440" s="68" t="n"/>
      <c r="BU440" s="68" t="n"/>
      <c r="BV440" s="68" t="n"/>
      <c r="BW440" s="68" t="n"/>
      <c r="BX440" s="68" t="n"/>
      <c r="BY440" s="68" t="n"/>
      <c r="BZ440" s="68" t="n"/>
      <c r="CA440" s="68" t="n"/>
      <c r="CB440" s="68" t="n"/>
      <c r="CC440" s="68" t="n"/>
      <c r="CD440" s="68" t="n"/>
      <c r="CE440" s="68" t="n"/>
      <c r="CF440" s="68" t="n"/>
      <c r="CG440" s="68" t="n"/>
      <c r="CH440" s="68" t="n"/>
      <c r="CI440" s="68" t="n"/>
      <c r="CJ440" s="68" t="n"/>
      <c r="CK440" s="68" t="n"/>
      <c r="CL440" s="68" t="n"/>
      <c r="CM440" s="68" t="n"/>
      <c r="CN440" s="68" t="n"/>
      <c r="CO440" s="68" t="n"/>
      <c r="CP440" s="68" t="n"/>
      <c r="CQ440" s="68" t="n"/>
      <c r="CR440" s="68" t="n"/>
      <c r="CS440" s="68" t="n"/>
      <c r="CT440" s="68" t="n"/>
      <c r="CU440" s="68" t="n"/>
      <c r="CV440" s="68" t="n"/>
    </row>
    <row r="441" ht="31.5" customFormat="1" customHeight="1" s="69">
      <c r="A441" s="56" t="n"/>
      <c r="B441" s="57" t="n"/>
      <c r="C441" s="454" t="n"/>
      <c r="D441" s="57" t="n"/>
      <c r="E441" s="57" t="n"/>
      <c r="F441" s="58" t="n"/>
      <c r="G441" s="59" t="n"/>
      <c r="H441" s="59" t="n"/>
      <c r="I441" s="59" t="n"/>
      <c r="J441" s="59" t="n"/>
      <c r="K441" s="153" t="n"/>
      <c r="L441" s="154" t="n"/>
      <c r="M441" s="155" t="n"/>
      <c r="N441" s="94" t="n"/>
      <c r="O441" s="94" t="n"/>
      <c r="P441" s="94" t="n"/>
      <c r="Q441" s="94" t="n"/>
      <c r="R441" s="94" t="n"/>
      <c r="S441" s="60" t="n"/>
      <c r="T441" s="60" t="n"/>
      <c r="U441" s="94" t="n"/>
      <c r="V441" s="94" t="n"/>
      <c r="W441" s="94" t="n"/>
      <c r="X441" s="94" t="n"/>
      <c r="Y441" s="94" t="n"/>
      <c r="Z441" s="60" t="n"/>
      <c r="AA441" s="60" t="n"/>
      <c r="AB441" s="94" t="n"/>
      <c r="AC441" s="94" t="n"/>
      <c r="AD441" s="94" t="n"/>
      <c r="AE441" s="94" t="n"/>
      <c r="AF441" s="94" t="n"/>
      <c r="AG441" s="60" t="n"/>
      <c r="AH441" s="60" t="n"/>
      <c r="AI441" s="61" t="n"/>
      <c r="AJ441" s="62" t="n"/>
      <c r="AK441" s="63" t="n"/>
      <c r="AL441" s="60" t="n"/>
      <c r="AM441" s="60" t="n"/>
      <c r="AN441" s="64" t="n"/>
      <c r="AO441" s="64" t="n"/>
      <c r="AP441" s="64" t="n"/>
      <c r="AQ441" s="64" t="n"/>
      <c r="AR441" s="64" t="n"/>
      <c r="AS441" s="64" t="n"/>
      <c r="AT441" s="64" t="n"/>
      <c r="AU441" s="64" t="n"/>
      <c r="AV441" s="64" t="n"/>
      <c r="AW441" s="65" t="n"/>
      <c r="AX441" s="66" t="n"/>
      <c r="AY441" s="455" t="n"/>
      <c r="AZ441" s="67" t="n"/>
      <c r="BA441" s="66" t="n"/>
      <c r="BB441" s="66" t="n"/>
      <c r="BC441" s="66" t="n"/>
      <c r="BD441" s="66" t="n"/>
      <c r="BE441" s="66" t="n"/>
      <c r="BF441" s="24" t="n"/>
      <c r="BG441" s="68" t="n"/>
      <c r="BH441" s="68" t="n"/>
      <c r="BI441" s="68" t="n"/>
      <c r="BJ441" s="68" t="n"/>
      <c r="BK441" s="68" t="n"/>
      <c r="BL441" s="68" t="n"/>
      <c r="BM441" s="68" t="n"/>
      <c r="BN441" s="68" t="n"/>
      <c r="BO441" s="68" t="n"/>
      <c r="BP441" s="68" t="n"/>
      <c r="BQ441" s="68" t="n"/>
      <c r="BR441" s="68" t="n"/>
      <c r="BS441" s="68" t="n"/>
      <c r="BT441" s="68" t="n"/>
      <c r="BU441" s="68" t="n"/>
      <c r="BV441" s="68" t="n"/>
      <c r="BW441" s="68" t="n"/>
      <c r="BX441" s="68" t="n"/>
      <c r="BY441" s="68" t="n"/>
      <c r="BZ441" s="68" t="n"/>
      <c r="CA441" s="68" t="n"/>
      <c r="CB441" s="68" t="n"/>
      <c r="CC441" s="68" t="n"/>
      <c r="CD441" s="68" t="n"/>
      <c r="CE441" s="68" t="n"/>
      <c r="CF441" s="68" t="n"/>
      <c r="CG441" s="68" t="n"/>
      <c r="CH441" s="68" t="n"/>
      <c r="CI441" s="68" t="n"/>
      <c r="CJ441" s="68" t="n"/>
      <c r="CK441" s="68" t="n"/>
      <c r="CL441" s="68" t="n"/>
      <c r="CM441" s="68" t="n"/>
      <c r="CN441" s="68" t="n"/>
      <c r="CO441" s="68" t="n"/>
      <c r="CP441" s="68" t="n"/>
      <c r="CQ441" s="68" t="n"/>
      <c r="CR441" s="68" t="n"/>
      <c r="CS441" s="68" t="n"/>
      <c r="CT441" s="68" t="n"/>
      <c r="CU441" s="68" t="n"/>
      <c r="CV441" s="68" t="n"/>
    </row>
    <row r="442" ht="31.5" customFormat="1" customHeight="1" s="69">
      <c r="A442" s="56" t="n"/>
      <c r="B442" s="57" t="n"/>
      <c r="C442" s="454" t="n"/>
      <c r="D442" s="57" t="n"/>
      <c r="E442" s="57" t="n"/>
      <c r="F442" s="58" t="n"/>
      <c r="G442" s="59" t="n"/>
      <c r="H442" s="59" t="n"/>
      <c r="I442" s="59" t="n"/>
      <c r="J442" s="59" t="n"/>
      <c r="K442" s="153" t="n"/>
      <c r="L442" s="154" t="n"/>
      <c r="M442" s="155" t="n"/>
      <c r="N442" s="94" t="n"/>
      <c r="O442" s="94" t="n"/>
      <c r="P442" s="94" t="n"/>
      <c r="Q442" s="94" t="n"/>
      <c r="R442" s="94" t="n"/>
      <c r="S442" s="60" t="n"/>
      <c r="T442" s="60" t="n"/>
      <c r="U442" s="94" t="n"/>
      <c r="V442" s="94" t="n"/>
      <c r="W442" s="94" t="n"/>
      <c r="X442" s="94" t="n"/>
      <c r="Y442" s="94" t="n"/>
      <c r="Z442" s="60" t="n"/>
      <c r="AA442" s="60" t="n"/>
      <c r="AB442" s="94" t="n"/>
      <c r="AC442" s="94" t="n"/>
      <c r="AD442" s="94" t="n"/>
      <c r="AE442" s="94" t="n"/>
      <c r="AF442" s="94" t="n"/>
      <c r="AG442" s="60" t="n"/>
      <c r="AH442" s="60" t="n"/>
      <c r="AI442" s="61" t="n"/>
      <c r="AJ442" s="62" t="n"/>
      <c r="AK442" s="63" t="n"/>
      <c r="AL442" s="60" t="n"/>
      <c r="AM442" s="60" t="n"/>
      <c r="AN442" s="64" t="n"/>
      <c r="AO442" s="64" t="n"/>
      <c r="AP442" s="64" t="n"/>
      <c r="AQ442" s="64" t="n"/>
      <c r="AR442" s="64" t="n"/>
      <c r="AS442" s="64" t="n"/>
      <c r="AT442" s="64" t="n"/>
      <c r="AU442" s="64" t="n"/>
      <c r="AV442" s="64" t="n"/>
      <c r="AW442" s="65" t="n"/>
      <c r="AX442" s="66" t="n"/>
      <c r="AY442" s="455" t="n"/>
      <c r="AZ442" s="67" t="n"/>
      <c r="BA442" s="66" t="n"/>
      <c r="BB442" s="66" t="n"/>
      <c r="BC442" s="66" t="n"/>
      <c r="BD442" s="66" t="n"/>
      <c r="BE442" s="66" t="n"/>
      <c r="BF442" s="24" t="n"/>
      <c r="BG442" s="68" t="n"/>
      <c r="BH442" s="68" t="n"/>
      <c r="BI442" s="68" t="n"/>
      <c r="BJ442" s="68" t="n"/>
      <c r="BK442" s="68" t="n"/>
      <c r="BL442" s="68" t="n"/>
      <c r="BM442" s="68" t="n"/>
      <c r="BN442" s="68" t="n"/>
      <c r="BO442" s="68" t="n"/>
      <c r="BP442" s="68" t="n"/>
      <c r="BQ442" s="68" t="n"/>
      <c r="BR442" s="68" t="n"/>
      <c r="BS442" s="68" t="n"/>
      <c r="BT442" s="68" t="n"/>
      <c r="BU442" s="68" t="n"/>
      <c r="BV442" s="68" t="n"/>
      <c r="BW442" s="68" t="n"/>
      <c r="BX442" s="68" t="n"/>
      <c r="BY442" s="68" t="n"/>
      <c r="BZ442" s="68" t="n"/>
      <c r="CA442" s="68" t="n"/>
      <c r="CB442" s="68" t="n"/>
      <c r="CC442" s="68" t="n"/>
      <c r="CD442" s="68" t="n"/>
      <c r="CE442" s="68" t="n"/>
      <c r="CF442" s="68" t="n"/>
      <c r="CG442" s="68" t="n"/>
      <c r="CH442" s="68" t="n"/>
      <c r="CI442" s="68" t="n"/>
      <c r="CJ442" s="68" t="n"/>
      <c r="CK442" s="68" t="n"/>
      <c r="CL442" s="68" t="n"/>
      <c r="CM442" s="68" t="n"/>
      <c r="CN442" s="68" t="n"/>
      <c r="CO442" s="68" t="n"/>
      <c r="CP442" s="68" t="n"/>
      <c r="CQ442" s="68" t="n"/>
      <c r="CR442" s="68" t="n"/>
      <c r="CS442" s="68" t="n"/>
      <c r="CT442" s="68" t="n"/>
      <c r="CU442" s="68" t="n"/>
      <c r="CV442" s="68" t="n"/>
    </row>
    <row r="443" ht="31.5" customFormat="1" customHeight="1" s="69">
      <c r="A443" s="56" t="n"/>
      <c r="B443" s="57" t="n"/>
      <c r="C443" s="454" t="n"/>
      <c r="D443" s="57" t="n"/>
      <c r="E443" s="57" t="n"/>
      <c r="F443" s="58" t="n"/>
      <c r="G443" s="59" t="n"/>
      <c r="H443" s="59" t="n"/>
      <c r="I443" s="59" t="n"/>
      <c r="J443" s="59" t="n"/>
      <c r="K443" s="153" t="n"/>
      <c r="L443" s="154" t="n"/>
      <c r="M443" s="155" t="n"/>
      <c r="N443" s="94" t="n"/>
      <c r="O443" s="94" t="n"/>
      <c r="P443" s="94" t="n"/>
      <c r="Q443" s="94" t="n"/>
      <c r="R443" s="94" t="n"/>
      <c r="S443" s="60" t="n"/>
      <c r="T443" s="60" t="n"/>
      <c r="U443" s="94" t="n"/>
      <c r="V443" s="94" t="n"/>
      <c r="W443" s="94" t="n"/>
      <c r="X443" s="94" t="n"/>
      <c r="Y443" s="94" t="n"/>
      <c r="Z443" s="60" t="n"/>
      <c r="AA443" s="60" t="n"/>
      <c r="AB443" s="94" t="n"/>
      <c r="AC443" s="94" t="n"/>
      <c r="AD443" s="94" t="n"/>
      <c r="AE443" s="94" t="n"/>
      <c r="AF443" s="94" t="n"/>
      <c r="AG443" s="60" t="n"/>
      <c r="AH443" s="60" t="n"/>
      <c r="AI443" s="61" t="n"/>
      <c r="AJ443" s="62" t="n"/>
      <c r="AK443" s="63" t="n"/>
      <c r="AL443" s="60" t="n"/>
      <c r="AM443" s="60" t="n"/>
      <c r="AN443" s="64" t="n"/>
      <c r="AO443" s="64" t="n"/>
      <c r="AP443" s="64" t="n"/>
      <c r="AQ443" s="64" t="n"/>
      <c r="AR443" s="64" t="n"/>
      <c r="AS443" s="64" t="n"/>
      <c r="AT443" s="64" t="n"/>
      <c r="AU443" s="64" t="n"/>
      <c r="AV443" s="64" t="n"/>
      <c r="AW443" s="65" t="n"/>
      <c r="AX443" s="66" t="n"/>
      <c r="AY443" s="455" t="n"/>
      <c r="AZ443" s="67" t="n"/>
      <c r="BA443" s="66" t="n"/>
      <c r="BB443" s="66" t="n"/>
      <c r="BC443" s="66" t="n"/>
      <c r="BD443" s="66" t="n"/>
      <c r="BE443" s="66" t="n"/>
      <c r="BF443" s="24" t="n"/>
      <c r="BG443" s="68" t="n"/>
      <c r="BH443" s="68" t="n"/>
      <c r="BI443" s="68" t="n"/>
      <c r="BJ443" s="68" t="n"/>
      <c r="BK443" s="68" t="n"/>
      <c r="BL443" s="68" t="n"/>
      <c r="BM443" s="68" t="n"/>
      <c r="BN443" s="68" t="n"/>
      <c r="BO443" s="68" t="n"/>
      <c r="BP443" s="68" t="n"/>
      <c r="BQ443" s="68" t="n"/>
      <c r="BR443" s="68" t="n"/>
      <c r="BS443" s="68" t="n"/>
      <c r="BT443" s="68" t="n"/>
      <c r="BU443" s="68" t="n"/>
      <c r="BV443" s="68" t="n"/>
      <c r="BW443" s="68" t="n"/>
      <c r="BX443" s="68" t="n"/>
      <c r="BY443" s="68" t="n"/>
      <c r="BZ443" s="68" t="n"/>
      <c r="CA443" s="68" t="n"/>
      <c r="CB443" s="68" t="n"/>
      <c r="CC443" s="68" t="n"/>
      <c r="CD443" s="68" t="n"/>
      <c r="CE443" s="68" t="n"/>
      <c r="CF443" s="68" t="n"/>
      <c r="CG443" s="68" t="n"/>
      <c r="CH443" s="68" t="n"/>
      <c r="CI443" s="68" t="n"/>
      <c r="CJ443" s="68" t="n"/>
      <c r="CK443" s="68" t="n"/>
      <c r="CL443" s="68" t="n"/>
      <c r="CM443" s="68" t="n"/>
      <c r="CN443" s="68" t="n"/>
      <c r="CO443" s="68" t="n"/>
      <c r="CP443" s="68" t="n"/>
      <c r="CQ443" s="68" t="n"/>
      <c r="CR443" s="68" t="n"/>
      <c r="CS443" s="68" t="n"/>
      <c r="CT443" s="68" t="n"/>
      <c r="CU443" s="68" t="n"/>
      <c r="CV443" s="68" t="n"/>
    </row>
    <row r="444" ht="31.5" customFormat="1" customHeight="1" s="69">
      <c r="A444" s="56" t="n"/>
      <c r="B444" s="57" t="n"/>
      <c r="C444" s="454" t="n"/>
      <c r="D444" s="57" t="n"/>
      <c r="E444" s="57" t="n"/>
      <c r="F444" s="58" t="n"/>
      <c r="G444" s="59" t="n"/>
      <c r="H444" s="59" t="n"/>
      <c r="I444" s="59" t="n"/>
      <c r="J444" s="59" t="n"/>
      <c r="K444" s="153" t="n"/>
      <c r="L444" s="154" t="n"/>
      <c r="M444" s="155" t="n"/>
      <c r="N444" s="94" t="n"/>
      <c r="O444" s="94" t="n"/>
      <c r="P444" s="94" t="n"/>
      <c r="Q444" s="94" t="n"/>
      <c r="R444" s="94" t="n"/>
      <c r="S444" s="60" t="n"/>
      <c r="T444" s="60" t="n"/>
      <c r="U444" s="94" t="n"/>
      <c r="V444" s="94" t="n"/>
      <c r="W444" s="94" t="n"/>
      <c r="X444" s="94" t="n"/>
      <c r="Y444" s="94" t="n"/>
      <c r="Z444" s="60" t="n"/>
      <c r="AA444" s="60" t="n"/>
      <c r="AB444" s="94" t="n"/>
      <c r="AC444" s="94" t="n"/>
      <c r="AD444" s="94" t="n"/>
      <c r="AE444" s="94" t="n"/>
      <c r="AF444" s="94" t="n"/>
      <c r="AG444" s="60" t="n"/>
      <c r="AH444" s="60" t="n"/>
      <c r="AI444" s="61" t="n"/>
      <c r="AJ444" s="62" t="n"/>
      <c r="AK444" s="63" t="n"/>
      <c r="AL444" s="60" t="n"/>
      <c r="AM444" s="60" t="n"/>
      <c r="AN444" s="64" t="n"/>
      <c r="AO444" s="64" t="n"/>
      <c r="AP444" s="64" t="n"/>
      <c r="AQ444" s="64" t="n"/>
      <c r="AR444" s="64" t="n"/>
      <c r="AS444" s="64" t="n"/>
      <c r="AT444" s="64" t="n"/>
      <c r="AU444" s="64" t="n"/>
      <c r="AV444" s="64" t="n"/>
      <c r="AW444" s="65" t="n"/>
      <c r="AX444" s="66" t="n"/>
      <c r="AY444" s="455" t="n"/>
      <c r="AZ444" s="67" t="n"/>
      <c r="BA444" s="66" t="n"/>
      <c r="BB444" s="66" t="n"/>
      <c r="BC444" s="66" t="n"/>
      <c r="BD444" s="66" t="n"/>
      <c r="BE444" s="66" t="n"/>
      <c r="BF444" s="24" t="n"/>
      <c r="BG444" s="68" t="n"/>
      <c r="BH444" s="68" t="n"/>
      <c r="BI444" s="68" t="n"/>
      <c r="BJ444" s="68" t="n"/>
      <c r="BK444" s="68" t="n"/>
      <c r="BL444" s="68" t="n"/>
      <c r="BM444" s="68" t="n"/>
      <c r="BN444" s="68" t="n"/>
      <c r="BO444" s="68" t="n"/>
      <c r="BP444" s="68" t="n"/>
      <c r="BQ444" s="68" t="n"/>
      <c r="BR444" s="68" t="n"/>
      <c r="BS444" s="68" t="n"/>
      <c r="BT444" s="68" t="n"/>
      <c r="BU444" s="68" t="n"/>
      <c r="BV444" s="68" t="n"/>
      <c r="BW444" s="68" t="n"/>
      <c r="BX444" s="68" t="n"/>
      <c r="BY444" s="68" t="n"/>
      <c r="BZ444" s="68" t="n"/>
      <c r="CA444" s="68" t="n"/>
      <c r="CB444" s="68" t="n"/>
      <c r="CC444" s="68" t="n"/>
      <c r="CD444" s="68" t="n"/>
      <c r="CE444" s="68" t="n"/>
      <c r="CF444" s="68" t="n"/>
      <c r="CG444" s="68" t="n"/>
      <c r="CH444" s="68" t="n"/>
      <c r="CI444" s="68" t="n"/>
      <c r="CJ444" s="68" t="n"/>
      <c r="CK444" s="68" t="n"/>
      <c r="CL444" s="68" t="n"/>
      <c r="CM444" s="68" t="n"/>
      <c r="CN444" s="68" t="n"/>
      <c r="CO444" s="68" t="n"/>
      <c r="CP444" s="68" t="n"/>
      <c r="CQ444" s="68" t="n"/>
      <c r="CR444" s="68" t="n"/>
      <c r="CS444" s="68" t="n"/>
      <c r="CT444" s="68" t="n"/>
      <c r="CU444" s="68" t="n"/>
      <c r="CV444" s="68" t="n"/>
    </row>
    <row r="445" ht="31.5" customFormat="1" customHeight="1" s="69">
      <c r="A445" s="56" t="n"/>
      <c r="B445" s="57" t="n"/>
      <c r="C445" s="454" t="n"/>
      <c r="D445" s="57" t="n"/>
      <c r="E445" s="57" t="n"/>
      <c r="F445" s="58" t="n"/>
      <c r="G445" s="59" t="n"/>
      <c r="H445" s="59" t="n"/>
      <c r="I445" s="59" t="n"/>
      <c r="J445" s="59" t="n"/>
      <c r="K445" s="153" t="n"/>
      <c r="L445" s="154" t="n"/>
      <c r="M445" s="155" t="n"/>
      <c r="N445" s="94" t="n"/>
      <c r="O445" s="94" t="n"/>
      <c r="P445" s="94" t="n"/>
      <c r="Q445" s="94" t="n"/>
      <c r="R445" s="94" t="n"/>
      <c r="S445" s="60" t="n"/>
      <c r="T445" s="60" t="n"/>
      <c r="U445" s="94" t="n"/>
      <c r="V445" s="94" t="n"/>
      <c r="W445" s="94" t="n"/>
      <c r="X445" s="94" t="n"/>
      <c r="Y445" s="94" t="n"/>
      <c r="Z445" s="60" t="n"/>
      <c r="AA445" s="60" t="n"/>
      <c r="AB445" s="94" t="n"/>
      <c r="AC445" s="94" t="n"/>
      <c r="AD445" s="94" t="n"/>
      <c r="AE445" s="94" t="n"/>
      <c r="AF445" s="94" t="n"/>
      <c r="AG445" s="60" t="n"/>
      <c r="AH445" s="60" t="n"/>
      <c r="AI445" s="61" t="n"/>
      <c r="AJ445" s="62" t="n"/>
      <c r="AK445" s="63" t="n"/>
      <c r="AL445" s="60" t="n"/>
      <c r="AM445" s="60" t="n"/>
      <c r="AN445" s="64" t="n"/>
      <c r="AO445" s="64" t="n"/>
      <c r="AP445" s="64" t="n"/>
      <c r="AQ445" s="64" t="n"/>
      <c r="AR445" s="64" t="n"/>
      <c r="AS445" s="64" t="n"/>
      <c r="AT445" s="64" t="n"/>
      <c r="AU445" s="64" t="n"/>
      <c r="AV445" s="64" t="n"/>
      <c r="AW445" s="65" t="n"/>
      <c r="AX445" s="66" t="n"/>
      <c r="AY445" s="455" t="n"/>
      <c r="AZ445" s="67" t="n"/>
      <c r="BA445" s="66" t="n"/>
      <c r="BB445" s="66" t="n"/>
      <c r="BC445" s="66" t="n"/>
      <c r="BD445" s="66" t="n"/>
      <c r="BE445" s="66" t="n"/>
      <c r="BF445" s="24" t="n"/>
      <c r="BG445" s="68" t="n"/>
      <c r="BH445" s="68" t="n"/>
      <c r="BI445" s="68" t="n"/>
      <c r="BJ445" s="68" t="n"/>
      <c r="BK445" s="68" t="n"/>
      <c r="BL445" s="68" t="n"/>
      <c r="BM445" s="68" t="n"/>
      <c r="BN445" s="68" t="n"/>
      <c r="BO445" s="68" t="n"/>
      <c r="BP445" s="68" t="n"/>
      <c r="BQ445" s="68" t="n"/>
      <c r="BR445" s="68" t="n"/>
      <c r="BS445" s="68" t="n"/>
      <c r="BT445" s="68" t="n"/>
      <c r="BU445" s="68" t="n"/>
      <c r="BV445" s="68" t="n"/>
      <c r="BW445" s="68" t="n"/>
      <c r="BX445" s="68" t="n"/>
      <c r="BY445" s="68" t="n"/>
      <c r="BZ445" s="68" t="n"/>
      <c r="CA445" s="68" t="n"/>
      <c r="CB445" s="68" t="n"/>
      <c r="CC445" s="68" t="n"/>
      <c r="CD445" s="68" t="n"/>
      <c r="CE445" s="68" t="n"/>
      <c r="CF445" s="68" t="n"/>
      <c r="CG445" s="68" t="n"/>
      <c r="CH445" s="68" t="n"/>
      <c r="CI445" s="68" t="n"/>
      <c r="CJ445" s="68" t="n"/>
      <c r="CK445" s="68" t="n"/>
      <c r="CL445" s="68" t="n"/>
      <c r="CM445" s="68" t="n"/>
      <c r="CN445" s="68" t="n"/>
      <c r="CO445" s="68" t="n"/>
      <c r="CP445" s="68" t="n"/>
      <c r="CQ445" s="68" t="n"/>
      <c r="CR445" s="68" t="n"/>
      <c r="CS445" s="68" t="n"/>
      <c r="CT445" s="68" t="n"/>
      <c r="CU445" s="68" t="n"/>
      <c r="CV445" s="68" t="n"/>
    </row>
    <row r="446" ht="31.5" customFormat="1" customHeight="1" s="69">
      <c r="A446" s="56" t="n"/>
      <c r="B446" s="57" t="n"/>
      <c r="C446" s="454" t="n"/>
      <c r="D446" s="57" t="n"/>
      <c r="E446" s="57" t="n"/>
      <c r="F446" s="58" t="n"/>
      <c r="G446" s="59" t="n"/>
      <c r="H446" s="59" t="n"/>
      <c r="I446" s="59" t="n"/>
      <c r="J446" s="59" t="n"/>
      <c r="K446" s="153" t="n"/>
      <c r="L446" s="154" t="n"/>
      <c r="M446" s="155" t="n"/>
      <c r="N446" s="94" t="n"/>
      <c r="O446" s="94" t="n"/>
      <c r="P446" s="94" t="n"/>
      <c r="Q446" s="94" t="n"/>
      <c r="R446" s="94" t="n"/>
      <c r="S446" s="60" t="n"/>
      <c r="T446" s="60" t="n"/>
      <c r="U446" s="94" t="n"/>
      <c r="V446" s="94" t="n"/>
      <c r="W446" s="94" t="n"/>
      <c r="X446" s="94" t="n"/>
      <c r="Y446" s="94" t="n"/>
      <c r="Z446" s="60" t="n"/>
      <c r="AA446" s="60" t="n"/>
      <c r="AB446" s="94" t="n"/>
      <c r="AC446" s="94" t="n"/>
      <c r="AD446" s="94" t="n"/>
      <c r="AE446" s="94" t="n"/>
      <c r="AF446" s="94" t="n"/>
      <c r="AG446" s="60" t="n"/>
      <c r="AH446" s="60" t="n"/>
      <c r="AI446" s="61" t="n"/>
      <c r="AJ446" s="62" t="n"/>
      <c r="AK446" s="63" t="n"/>
      <c r="AL446" s="60" t="n"/>
      <c r="AM446" s="60" t="n"/>
      <c r="AN446" s="64" t="n"/>
      <c r="AO446" s="64" t="n"/>
      <c r="AP446" s="64" t="n"/>
      <c r="AQ446" s="64" t="n"/>
      <c r="AR446" s="64" t="n"/>
      <c r="AS446" s="64" t="n"/>
      <c r="AT446" s="64" t="n"/>
      <c r="AU446" s="64" t="n"/>
      <c r="AV446" s="64" t="n"/>
      <c r="AW446" s="65" t="n"/>
      <c r="AX446" s="66" t="n"/>
      <c r="AY446" s="455" t="n"/>
      <c r="AZ446" s="67" t="n"/>
      <c r="BA446" s="66" t="n"/>
      <c r="BB446" s="66" t="n"/>
      <c r="BC446" s="66" t="n"/>
      <c r="BD446" s="66" t="n"/>
      <c r="BE446" s="66" t="n"/>
      <c r="BF446" s="24" t="n"/>
      <c r="BG446" s="68" t="n"/>
      <c r="BH446" s="68" t="n"/>
      <c r="BI446" s="68" t="n"/>
      <c r="BJ446" s="68" t="n"/>
      <c r="BK446" s="68" t="n"/>
      <c r="BL446" s="68" t="n"/>
      <c r="BM446" s="68" t="n"/>
      <c r="BN446" s="68" t="n"/>
      <c r="BO446" s="68" t="n"/>
      <c r="BP446" s="68" t="n"/>
      <c r="BQ446" s="68" t="n"/>
      <c r="BR446" s="68" t="n"/>
      <c r="BS446" s="68" t="n"/>
      <c r="BT446" s="68" t="n"/>
      <c r="BU446" s="68" t="n"/>
      <c r="BV446" s="68" t="n"/>
      <c r="BW446" s="68" t="n"/>
      <c r="BX446" s="68" t="n"/>
      <c r="BY446" s="68" t="n"/>
      <c r="BZ446" s="68" t="n"/>
      <c r="CA446" s="68" t="n"/>
      <c r="CB446" s="68" t="n"/>
      <c r="CC446" s="68" t="n"/>
      <c r="CD446" s="68" t="n"/>
      <c r="CE446" s="68" t="n"/>
      <c r="CF446" s="68" t="n"/>
      <c r="CG446" s="68" t="n"/>
      <c r="CH446" s="68" t="n"/>
      <c r="CI446" s="68" t="n"/>
      <c r="CJ446" s="68" t="n"/>
      <c r="CK446" s="68" t="n"/>
      <c r="CL446" s="68" t="n"/>
      <c r="CM446" s="68" t="n"/>
      <c r="CN446" s="68" t="n"/>
      <c r="CO446" s="68" t="n"/>
      <c r="CP446" s="68" t="n"/>
      <c r="CQ446" s="68" t="n"/>
      <c r="CR446" s="68" t="n"/>
      <c r="CS446" s="68" t="n"/>
      <c r="CT446" s="68" t="n"/>
      <c r="CU446" s="68" t="n"/>
      <c r="CV446" s="68" t="n"/>
    </row>
    <row r="447" ht="31.5" customFormat="1" customHeight="1" s="69">
      <c r="A447" s="56" t="n"/>
      <c r="B447" s="57" t="n"/>
      <c r="C447" s="454" t="n"/>
      <c r="D447" s="57" t="n"/>
      <c r="E447" s="57" t="n"/>
      <c r="F447" s="58" t="n"/>
      <c r="G447" s="59" t="n"/>
      <c r="H447" s="59" t="n"/>
      <c r="I447" s="59" t="n"/>
      <c r="J447" s="59" t="n"/>
      <c r="K447" s="153" t="n"/>
      <c r="L447" s="154" t="n"/>
      <c r="M447" s="155" t="n"/>
      <c r="N447" s="94" t="n"/>
      <c r="O447" s="94" t="n"/>
      <c r="P447" s="94" t="n"/>
      <c r="Q447" s="94" t="n"/>
      <c r="R447" s="94" t="n"/>
      <c r="S447" s="60" t="n"/>
      <c r="T447" s="60" t="n"/>
      <c r="U447" s="94" t="n"/>
      <c r="V447" s="94" t="n"/>
      <c r="W447" s="94" t="n"/>
      <c r="X447" s="94" t="n"/>
      <c r="Y447" s="94" t="n"/>
      <c r="Z447" s="60" t="n"/>
      <c r="AA447" s="60" t="n"/>
      <c r="AB447" s="94" t="n"/>
      <c r="AC447" s="94" t="n"/>
      <c r="AD447" s="94" t="n"/>
      <c r="AE447" s="94" t="n"/>
      <c r="AF447" s="94" t="n"/>
      <c r="AG447" s="60" t="n"/>
      <c r="AH447" s="60" t="n"/>
      <c r="AI447" s="61" t="n"/>
      <c r="AJ447" s="62" t="n"/>
      <c r="AK447" s="63" t="n"/>
      <c r="AL447" s="60" t="n"/>
      <c r="AM447" s="60" t="n"/>
      <c r="AN447" s="64" t="n"/>
      <c r="AO447" s="64" t="n"/>
      <c r="AP447" s="64" t="n"/>
      <c r="AQ447" s="64" t="n"/>
      <c r="AR447" s="64" t="n"/>
      <c r="AS447" s="64" t="n"/>
      <c r="AT447" s="64" t="n"/>
      <c r="AU447" s="64" t="n"/>
      <c r="AV447" s="64" t="n"/>
      <c r="AW447" s="65" t="n"/>
      <c r="AX447" s="66" t="n"/>
      <c r="AY447" s="455" t="n"/>
      <c r="AZ447" s="67" t="n"/>
      <c r="BA447" s="66" t="n"/>
      <c r="BB447" s="66" t="n"/>
      <c r="BC447" s="66" t="n"/>
      <c r="BD447" s="66" t="n"/>
      <c r="BE447" s="66" t="n"/>
      <c r="BF447" s="24" t="n"/>
      <c r="BG447" s="68" t="n"/>
      <c r="BH447" s="68" t="n"/>
      <c r="BI447" s="68" t="n"/>
      <c r="BJ447" s="68" t="n"/>
      <c r="BK447" s="68" t="n"/>
      <c r="BL447" s="68" t="n"/>
      <c r="BM447" s="68" t="n"/>
      <c r="BN447" s="68" t="n"/>
      <c r="BO447" s="68" t="n"/>
      <c r="BP447" s="68" t="n"/>
      <c r="BQ447" s="68" t="n"/>
      <c r="BR447" s="68" t="n"/>
      <c r="BS447" s="68" t="n"/>
      <c r="BT447" s="68" t="n"/>
      <c r="BU447" s="68" t="n"/>
      <c r="BV447" s="68" t="n"/>
      <c r="BW447" s="68" t="n"/>
      <c r="BX447" s="68" t="n"/>
      <c r="BY447" s="68" t="n"/>
      <c r="BZ447" s="68" t="n"/>
      <c r="CA447" s="68" t="n"/>
      <c r="CB447" s="68" t="n"/>
      <c r="CC447" s="68" t="n"/>
      <c r="CD447" s="68" t="n"/>
      <c r="CE447" s="68" t="n"/>
      <c r="CF447" s="68" t="n"/>
      <c r="CG447" s="68" t="n"/>
      <c r="CH447" s="68" t="n"/>
      <c r="CI447" s="68" t="n"/>
      <c r="CJ447" s="68" t="n"/>
      <c r="CK447" s="68" t="n"/>
      <c r="CL447" s="68" t="n"/>
      <c r="CM447" s="68" t="n"/>
      <c r="CN447" s="68" t="n"/>
      <c r="CO447" s="68" t="n"/>
      <c r="CP447" s="68" t="n"/>
      <c r="CQ447" s="68" t="n"/>
      <c r="CR447" s="68" t="n"/>
      <c r="CS447" s="68" t="n"/>
      <c r="CT447" s="68" t="n"/>
      <c r="CU447" s="68" t="n"/>
      <c r="CV447" s="68" t="n"/>
    </row>
    <row r="448" ht="31.5" customFormat="1" customHeight="1" s="69">
      <c r="A448" s="56" t="n"/>
      <c r="B448" s="57" t="n"/>
      <c r="C448" s="454" t="n"/>
      <c r="D448" s="57" t="n"/>
      <c r="E448" s="57" t="n"/>
      <c r="F448" s="58" t="n"/>
      <c r="G448" s="59" t="n"/>
      <c r="H448" s="59" t="n"/>
      <c r="I448" s="59" t="n"/>
      <c r="J448" s="59" t="n"/>
      <c r="K448" s="153" t="n"/>
      <c r="L448" s="154" t="n"/>
      <c r="M448" s="155" t="n"/>
      <c r="N448" s="94" t="n"/>
      <c r="O448" s="94" t="n"/>
      <c r="P448" s="94" t="n"/>
      <c r="Q448" s="94" t="n"/>
      <c r="R448" s="94" t="n"/>
      <c r="S448" s="60" t="n"/>
      <c r="T448" s="60" t="n"/>
      <c r="U448" s="94" t="n"/>
      <c r="V448" s="94" t="n"/>
      <c r="W448" s="94" t="n"/>
      <c r="X448" s="94" t="n"/>
      <c r="Y448" s="94" t="n"/>
      <c r="Z448" s="60" t="n"/>
      <c r="AA448" s="60" t="n"/>
      <c r="AB448" s="94" t="n"/>
      <c r="AC448" s="94" t="n"/>
      <c r="AD448" s="94" t="n"/>
      <c r="AE448" s="94" t="n"/>
      <c r="AF448" s="94" t="n"/>
      <c r="AG448" s="60" t="n"/>
      <c r="AH448" s="60" t="n"/>
      <c r="AI448" s="61" t="n"/>
      <c r="AJ448" s="62" t="n"/>
      <c r="AK448" s="63" t="n"/>
      <c r="AL448" s="60" t="n"/>
      <c r="AM448" s="60" t="n"/>
      <c r="AN448" s="64" t="n"/>
      <c r="AO448" s="64" t="n"/>
      <c r="AP448" s="64" t="n"/>
      <c r="AQ448" s="64" t="n"/>
      <c r="AR448" s="64" t="n"/>
      <c r="AS448" s="64" t="n"/>
      <c r="AT448" s="64" t="n"/>
      <c r="AU448" s="64" t="n"/>
      <c r="AV448" s="64" t="n"/>
      <c r="AW448" s="65" t="n"/>
      <c r="AX448" s="66" t="n"/>
      <c r="AY448" s="455" t="n"/>
      <c r="AZ448" s="67" t="n"/>
      <c r="BA448" s="66" t="n"/>
      <c r="BB448" s="66" t="n"/>
      <c r="BC448" s="66" t="n"/>
      <c r="BD448" s="66" t="n"/>
      <c r="BE448" s="66" t="n"/>
      <c r="BF448" s="24" t="n"/>
      <c r="BG448" s="68" t="n"/>
      <c r="BH448" s="68" t="n"/>
      <c r="BI448" s="68" t="n"/>
      <c r="BJ448" s="68" t="n"/>
      <c r="BK448" s="68" t="n"/>
      <c r="BL448" s="68" t="n"/>
      <c r="BM448" s="68" t="n"/>
      <c r="BN448" s="68" t="n"/>
      <c r="BO448" s="68" t="n"/>
      <c r="BP448" s="68" t="n"/>
      <c r="BQ448" s="68" t="n"/>
      <c r="BR448" s="68" t="n"/>
      <c r="BS448" s="68" t="n"/>
      <c r="BT448" s="68" t="n"/>
      <c r="BU448" s="68" t="n"/>
      <c r="BV448" s="68" t="n"/>
      <c r="BW448" s="68" t="n"/>
      <c r="BX448" s="68" t="n"/>
      <c r="BY448" s="68" t="n"/>
      <c r="BZ448" s="68" t="n"/>
      <c r="CA448" s="68" t="n"/>
      <c r="CB448" s="68" t="n"/>
      <c r="CC448" s="68" t="n"/>
      <c r="CD448" s="68" t="n"/>
      <c r="CE448" s="68" t="n"/>
      <c r="CF448" s="68" t="n"/>
      <c r="CG448" s="68" t="n"/>
      <c r="CH448" s="68" t="n"/>
      <c r="CI448" s="68" t="n"/>
      <c r="CJ448" s="68" t="n"/>
      <c r="CK448" s="68" t="n"/>
      <c r="CL448" s="68" t="n"/>
      <c r="CM448" s="68" t="n"/>
      <c r="CN448" s="68" t="n"/>
      <c r="CO448" s="68" t="n"/>
      <c r="CP448" s="68" t="n"/>
      <c r="CQ448" s="68" t="n"/>
      <c r="CR448" s="68" t="n"/>
      <c r="CS448" s="68" t="n"/>
      <c r="CT448" s="68" t="n"/>
      <c r="CU448" s="68" t="n"/>
      <c r="CV448" s="68" t="n"/>
    </row>
    <row r="449" ht="31.5" customFormat="1" customHeight="1" s="69">
      <c r="A449" s="56" t="n"/>
      <c r="B449" s="57" t="n"/>
      <c r="C449" s="454" t="n"/>
      <c r="D449" s="57" t="n"/>
      <c r="E449" s="57" t="n"/>
      <c r="F449" s="58" t="n"/>
      <c r="G449" s="59" t="n"/>
      <c r="H449" s="59" t="n"/>
      <c r="I449" s="59" t="n"/>
      <c r="J449" s="59" t="n"/>
      <c r="K449" s="153" t="n"/>
      <c r="L449" s="154" t="n"/>
      <c r="M449" s="155" t="n"/>
      <c r="N449" s="94" t="n"/>
      <c r="O449" s="94" t="n"/>
      <c r="P449" s="94" t="n"/>
      <c r="Q449" s="94" t="n"/>
      <c r="R449" s="94" t="n"/>
      <c r="S449" s="60" t="n"/>
      <c r="T449" s="60" t="n"/>
      <c r="U449" s="94" t="n"/>
      <c r="V449" s="94" t="n"/>
      <c r="W449" s="94" t="n"/>
      <c r="X449" s="94" t="n"/>
      <c r="Y449" s="94" t="n"/>
      <c r="Z449" s="60" t="n"/>
      <c r="AA449" s="60" t="n"/>
      <c r="AB449" s="94" t="n"/>
      <c r="AC449" s="94" t="n"/>
      <c r="AD449" s="94" t="n"/>
      <c r="AE449" s="94" t="n"/>
      <c r="AF449" s="94" t="n"/>
      <c r="AG449" s="60" t="n"/>
      <c r="AH449" s="60" t="n"/>
      <c r="AI449" s="61" t="n"/>
      <c r="AJ449" s="62" t="n"/>
      <c r="AK449" s="63" t="n"/>
      <c r="AL449" s="60" t="n"/>
      <c r="AM449" s="60" t="n"/>
      <c r="AN449" s="64" t="n"/>
      <c r="AO449" s="64" t="n"/>
      <c r="AP449" s="64" t="n"/>
      <c r="AQ449" s="64" t="n"/>
      <c r="AR449" s="64" t="n"/>
      <c r="AS449" s="64" t="n"/>
      <c r="AT449" s="64" t="n"/>
      <c r="AU449" s="64" t="n"/>
      <c r="AV449" s="64" t="n"/>
      <c r="AW449" s="65" t="n"/>
      <c r="AX449" s="66" t="n"/>
      <c r="AY449" s="455" t="n"/>
      <c r="AZ449" s="67" t="n"/>
      <c r="BA449" s="66" t="n"/>
      <c r="BB449" s="66" t="n"/>
      <c r="BC449" s="66" t="n"/>
      <c r="BD449" s="66" t="n"/>
      <c r="BE449" s="66" t="n"/>
      <c r="BF449" s="24" t="n"/>
      <c r="BG449" s="68" t="n"/>
      <c r="BH449" s="68" t="n"/>
      <c r="BI449" s="68" t="n"/>
      <c r="BJ449" s="68" t="n"/>
      <c r="BK449" s="68" t="n"/>
      <c r="BL449" s="68" t="n"/>
      <c r="BM449" s="68" t="n"/>
      <c r="BN449" s="68" t="n"/>
      <c r="BO449" s="68" t="n"/>
      <c r="BP449" s="68" t="n"/>
      <c r="BQ449" s="68" t="n"/>
      <c r="BR449" s="68" t="n"/>
      <c r="BS449" s="68" t="n"/>
      <c r="BT449" s="68" t="n"/>
      <c r="BU449" s="68" t="n"/>
      <c r="BV449" s="68" t="n"/>
      <c r="BW449" s="68" t="n"/>
      <c r="BX449" s="68" t="n"/>
      <c r="BY449" s="68" t="n"/>
      <c r="BZ449" s="68" t="n"/>
      <c r="CA449" s="68" t="n"/>
      <c r="CB449" s="68" t="n"/>
      <c r="CC449" s="68" t="n"/>
      <c r="CD449" s="68" t="n"/>
      <c r="CE449" s="68" t="n"/>
      <c r="CF449" s="68" t="n"/>
      <c r="CG449" s="68" t="n"/>
      <c r="CH449" s="68" t="n"/>
      <c r="CI449" s="68" t="n"/>
      <c r="CJ449" s="68" t="n"/>
      <c r="CK449" s="68" t="n"/>
      <c r="CL449" s="68" t="n"/>
      <c r="CM449" s="68" t="n"/>
      <c r="CN449" s="68" t="n"/>
      <c r="CO449" s="68" t="n"/>
      <c r="CP449" s="68" t="n"/>
      <c r="CQ449" s="68" t="n"/>
      <c r="CR449" s="68" t="n"/>
      <c r="CS449" s="68" t="n"/>
      <c r="CT449" s="68" t="n"/>
      <c r="CU449" s="68" t="n"/>
      <c r="CV449" s="68" t="n"/>
    </row>
    <row r="450" ht="31.5" customFormat="1" customHeight="1" s="69">
      <c r="A450" s="56" t="n"/>
      <c r="B450" s="57" t="n"/>
      <c r="C450" s="454" t="n"/>
      <c r="D450" s="57" t="n"/>
      <c r="E450" s="57" t="n"/>
      <c r="F450" s="58" t="n"/>
      <c r="G450" s="59" t="n"/>
      <c r="H450" s="59" t="n"/>
      <c r="I450" s="59" t="n"/>
      <c r="J450" s="59" t="n"/>
      <c r="K450" s="153" t="n"/>
      <c r="L450" s="154" t="n"/>
      <c r="M450" s="155" t="n"/>
      <c r="N450" s="94" t="n"/>
      <c r="O450" s="94" t="n"/>
      <c r="P450" s="94" t="n"/>
      <c r="Q450" s="94" t="n"/>
      <c r="R450" s="94" t="n"/>
      <c r="S450" s="60" t="n"/>
      <c r="T450" s="60" t="n"/>
      <c r="U450" s="94" t="n"/>
      <c r="V450" s="94" t="n"/>
      <c r="W450" s="94" t="n"/>
      <c r="X450" s="94" t="n"/>
      <c r="Y450" s="94" t="n"/>
      <c r="Z450" s="60" t="n"/>
      <c r="AA450" s="60" t="n"/>
      <c r="AB450" s="94" t="n"/>
      <c r="AC450" s="94" t="n"/>
      <c r="AD450" s="94" t="n"/>
      <c r="AE450" s="94" t="n"/>
      <c r="AF450" s="94" t="n"/>
      <c r="AG450" s="60" t="n"/>
      <c r="AH450" s="60" t="n"/>
      <c r="AI450" s="61" t="n"/>
      <c r="AJ450" s="62" t="n"/>
      <c r="AK450" s="63" t="n"/>
      <c r="AL450" s="60" t="n"/>
      <c r="AM450" s="60" t="n"/>
      <c r="AN450" s="64" t="n"/>
      <c r="AO450" s="64" t="n"/>
      <c r="AP450" s="64" t="n"/>
      <c r="AQ450" s="64" t="n"/>
      <c r="AR450" s="64" t="n"/>
      <c r="AS450" s="64" t="n"/>
      <c r="AT450" s="64" t="n"/>
      <c r="AU450" s="64" t="n"/>
      <c r="AV450" s="64" t="n"/>
      <c r="AW450" s="65" t="n"/>
      <c r="AX450" s="66" t="n"/>
      <c r="AY450" s="455" t="n"/>
      <c r="AZ450" s="67" t="n"/>
      <c r="BA450" s="66" t="n"/>
      <c r="BB450" s="66" t="n"/>
      <c r="BC450" s="66" t="n"/>
      <c r="BD450" s="66" t="n"/>
      <c r="BE450" s="66" t="n"/>
      <c r="BF450" s="24" t="n"/>
      <c r="BG450" s="68" t="n"/>
      <c r="BH450" s="68" t="n"/>
      <c r="BI450" s="68" t="n"/>
      <c r="BJ450" s="68" t="n"/>
      <c r="BK450" s="68" t="n"/>
      <c r="BL450" s="68" t="n"/>
      <c r="BM450" s="68" t="n"/>
      <c r="BN450" s="68" t="n"/>
      <c r="BO450" s="68" t="n"/>
      <c r="BP450" s="68" t="n"/>
      <c r="BQ450" s="68" t="n"/>
      <c r="BR450" s="68" t="n"/>
      <c r="BS450" s="68" t="n"/>
      <c r="BT450" s="68" t="n"/>
      <c r="BU450" s="68" t="n"/>
      <c r="BV450" s="68" t="n"/>
      <c r="BW450" s="68" t="n"/>
      <c r="BX450" s="68" t="n"/>
      <c r="BY450" s="68" t="n"/>
      <c r="BZ450" s="68" t="n"/>
      <c r="CA450" s="68" t="n"/>
      <c r="CB450" s="68" t="n"/>
      <c r="CC450" s="68" t="n"/>
      <c r="CD450" s="68" t="n"/>
      <c r="CE450" s="68" t="n"/>
      <c r="CF450" s="68" t="n"/>
      <c r="CG450" s="68" t="n"/>
      <c r="CH450" s="68" t="n"/>
      <c r="CI450" s="68" t="n"/>
      <c r="CJ450" s="68" t="n"/>
      <c r="CK450" s="68" t="n"/>
      <c r="CL450" s="68" t="n"/>
      <c r="CM450" s="68" t="n"/>
      <c r="CN450" s="68" t="n"/>
      <c r="CO450" s="68" t="n"/>
      <c r="CP450" s="68" t="n"/>
      <c r="CQ450" s="68" t="n"/>
      <c r="CR450" s="68" t="n"/>
      <c r="CS450" s="68" t="n"/>
      <c r="CT450" s="68" t="n"/>
      <c r="CU450" s="68" t="n"/>
      <c r="CV450" s="68" t="n"/>
    </row>
    <row r="451" ht="31.5" customFormat="1" customHeight="1" s="69">
      <c r="A451" s="56" t="n"/>
      <c r="B451" s="57" t="n"/>
      <c r="C451" s="454" t="n"/>
      <c r="D451" s="57" t="n"/>
      <c r="E451" s="57" t="n"/>
      <c r="F451" s="58" t="n"/>
      <c r="G451" s="59" t="n"/>
      <c r="H451" s="59" t="n"/>
      <c r="I451" s="59" t="n"/>
      <c r="J451" s="59" t="n"/>
      <c r="K451" s="153" t="n"/>
      <c r="L451" s="154" t="n"/>
      <c r="M451" s="155" t="n"/>
      <c r="N451" s="94" t="n"/>
      <c r="O451" s="94" t="n"/>
      <c r="P451" s="94" t="n"/>
      <c r="Q451" s="94" t="n"/>
      <c r="R451" s="94" t="n"/>
      <c r="S451" s="60" t="n"/>
      <c r="T451" s="60" t="n"/>
      <c r="U451" s="94" t="n"/>
      <c r="V451" s="94" t="n"/>
      <c r="W451" s="94" t="n"/>
      <c r="X451" s="94" t="n"/>
      <c r="Y451" s="94" t="n"/>
      <c r="Z451" s="60" t="n"/>
      <c r="AA451" s="60" t="n"/>
      <c r="AB451" s="94" t="n"/>
      <c r="AC451" s="94" t="n"/>
      <c r="AD451" s="94" t="n"/>
      <c r="AE451" s="94" t="n"/>
      <c r="AF451" s="94" t="n"/>
      <c r="AG451" s="60" t="n"/>
      <c r="AH451" s="60" t="n"/>
      <c r="AI451" s="61" t="n"/>
      <c r="AJ451" s="62" t="n"/>
      <c r="AK451" s="63" t="n"/>
      <c r="AL451" s="60" t="n"/>
      <c r="AM451" s="60" t="n"/>
      <c r="AN451" s="64" t="n"/>
      <c r="AO451" s="64" t="n"/>
      <c r="AP451" s="64" t="n"/>
      <c r="AQ451" s="64" t="n"/>
      <c r="AR451" s="64" t="n"/>
      <c r="AS451" s="64" t="n"/>
      <c r="AT451" s="64" t="n"/>
      <c r="AU451" s="64" t="n"/>
      <c r="AV451" s="64" t="n"/>
      <c r="AW451" s="65" t="n"/>
      <c r="AX451" s="66" t="n"/>
      <c r="AY451" s="455" t="n"/>
      <c r="AZ451" s="67" t="n"/>
      <c r="BA451" s="66" t="n"/>
      <c r="BB451" s="66" t="n"/>
      <c r="BC451" s="66" t="n"/>
      <c r="BD451" s="66" t="n"/>
      <c r="BE451" s="66" t="n"/>
      <c r="BF451" s="24" t="n"/>
      <c r="BG451" s="68" t="n"/>
      <c r="BH451" s="68" t="n"/>
      <c r="BI451" s="68" t="n"/>
      <c r="BJ451" s="68" t="n"/>
      <c r="BK451" s="68" t="n"/>
      <c r="BL451" s="68" t="n"/>
      <c r="BM451" s="68" t="n"/>
      <c r="BN451" s="68" t="n"/>
      <c r="BO451" s="68" t="n"/>
      <c r="BP451" s="68" t="n"/>
      <c r="BQ451" s="68" t="n"/>
      <c r="BR451" s="68" t="n"/>
      <c r="BS451" s="68" t="n"/>
      <c r="BT451" s="68" t="n"/>
      <c r="BU451" s="68" t="n"/>
      <c r="BV451" s="68" t="n"/>
      <c r="BW451" s="68" t="n"/>
      <c r="BX451" s="68" t="n"/>
      <c r="BY451" s="68" t="n"/>
      <c r="BZ451" s="68" t="n"/>
      <c r="CA451" s="68" t="n"/>
      <c r="CB451" s="68" t="n"/>
      <c r="CC451" s="68" t="n"/>
      <c r="CD451" s="68" t="n"/>
      <c r="CE451" s="68" t="n"/>
      <c r="CF451" s="68" t="n"/>
      <c r="CG451" s="68" t="n"/>
      <c r="CH451" s="68" t="n"/>
      <c r="CI451" s="68" t="n"/>
      <c r="CJ451" s="68" t="n"/>
      <c r="CK451" s="68" t="n"/>
      <c r="CL451" s="68" t="n"/>
      <c r="CM451" s="68" t="n"/>
      <c r="CN451" s="68" t="n"/>
      <c r="CO451" s="68" t="n"/>
      <c r="CP451" s="68" t="n"/>
      <c r="CQ451" s="68" t="n"/>
      <c r="CR451" s="68" t="n"/>
      <c r="CS451" s="68" t="n"/>
      <c r="CT451" s="68" t="n"/>
      <c r="CU451" s="68" t="n"/>
      <c r="CV451" s="68" t="n"/>
    </row>
    <row r="452" ht="31.5" customFormat="1" customHeight="1" s="69">
      <c r="A452" s="56" t="n"/>
      <c r="B452" s="57" t="n"/>
      <c r="C452" s="454" t="n"/>
      <c r="D452" s="57" t="n"/>
      <c r="E452" s="57" t="n"/>
      <c r="F452" s="58" t="n"/>
      <c r="G452" s="59" t="n"/>
      <c r="H452" s="59" t="n"/>
      <c r="I452" s="59" t="n"/>
      <c r="J452" s="59" t="n"/>
      <c r="K452" s="153" t="n"/>
      <c r="L452" s="154" t="n"/>
      <c r="M452" s="155" t="n"/>
      <c r="N452" s="94" t="n"/>
      <c r="O452" s="94" t="n"/>
      <c r="P452" s="94" t="n"/>
      <c r="Q452" s="94" t="n"/>
      <c r="R452" s="94" t="n"/>
      <c r="S452" s="60" t="n"/>
      <c r="T452" s="60" t="n"/>
      <c r="U452" s="94" t="n"/>
      <c r="V452" s="94" t="n"/>
      <c r="W452" s="94" t="n"/>
      <c r="X452" s="94" t="n"/>
      <c r="Y452" s="94" t="n"/>
      <c r="Z452" s="60" t="n"/>
      <c r="AA452" s="60" t="n"/>
      <c r="AB452" s="94" t="n"/>
      <c r="AC452" s="94" t="n"/>
      <c r="AD452" s="94" t="n"/>
      <c r="AE452" s="94" t="n"/>
      <c r="AF452" s="94" t="n"/>
      <c r="AG452" s="60" t="n"/>
      <c r="AH452" s="60" t="n"/>
      <c r="AI452" s="61" t="n"/>
      <c r="AJ452" s="62" t="n"/>
      <c r="AK452" s="63" t="n"/>
      <c r="AL452" s="60" t="n"/>
      <c r="AM452" s="60" t="n"/>
      <c r="AN452" s="64" t="n"/>
      <c r="AO452" s="64" t="n"/>
      <c r="AP452" s="64" t="n"/>
      <c r="AQ452" s="64" t="n"/>
      <c r="AR452" s="64" t="n"/>
      <c r="AS452" s="64" t="n"/>
      <c r="AT452" s="64" t="n"/>
      <c r="AU452" s="64" t="n"/>
      <c r="AV452" s="64" t="n"/>
      <c r="AW452" s="65" t="n"/>
      <c r="AX452" s="66" t="n"/>
      <c r="AY452" s="455" t="n"/>
      <c r="AZ452" s="67" t="n"/>
      <c r="BA452" s="66" t="n"/>
      <c r="BB452" s="66" t="n"/>
      <c r="BC452" s="66" t="n"/>
      <c r="BD452" s="66" t="n"/>
      <c r="BE452" s="66" t="n"/>
      <c r="BF452" s="24" t="n"/>
      <c r="BG452" s="68" t="n"/>
      <c r="BH452" s="68" t="n"/>
      <c r="BI452" s="68" t="n"/>
      <c r="BJ452" s="68" t="n"/>
      <c r="BK452" s="68" t="n"/>
      <c r="BL452" s="68" t="n"/>
      <c r="BM452" s="68" t="n"/>
      <c r="BN452" s="68" t="n"/>
      <c r="BO452" s="68" t="n"/>
      <c r="BP452" s="68" t="n"/>
      <c r="BQ452" s="68" t="n"/>
      <c r="BR452" s="68" t="n"/>
      <c r="BS452" s="68" t="n"/>
      <c r="BT452" s="68" t="n"/>
      <c r="BU452" s="68" t="n"/>
      <c r="BV452" s="68" t="n"/>
      <c r="BW452" s="68" t="n"/>
      <c r="BX452" s="68" t="n"/>
      <c r="BY452" s="68" t="n"/>
      <c r="BZ452" s="68" t="n"/>
      <c r="CA452" s="68" t="n"/>
      <c r="CB452" s="68" t="n"/>
      <c r="CC452" s="68" t="n"/>
      <c r="CD452" s="68" t="n"/>
      <c r="CE452" s="68" t="n"/>
      <c r="CF452" s="68" t="n"/>
      <c r="CG452" s="68" t="n"/>
      <c r="CH452" s="68" t="n"/>
      <c r="CI452" s="68" t="n"/>
      <c r="CJ452" s="68" t="n"/>
      <c r="CK452" s="68" t="n"/>
      <c r="CL452" s="68" t="n"/>
      <c r="CM452" s="68" t="n"/>
      <c r="CN452" s="68" t="n"/>
      <c r="CO452" s="68" t="n"/>
      <c r="CP452" s="68" t="n"/>
      <c r="CQ452" s="68" t="n"/>
      <c r="CR452" s="68" t="n"/>
      <c r="CS452" s="68" t="n"/>
      <c r="CT452" s="68" t="n"/>
      <c r="CU452" s="68" t="n"/>
      <c r="CV452" s="68" t="n"/>
    </row>
    <row r="453" ht="31.5" customFormat="1" customHeight="1" s="69">
      <c r="A453" s="56" t="n"/>
      <c r="B453" s="57" t="n"/>
      <c r="C453" s="454" t="n"/>
      <c r="D453" s="57" t="n"/>
      <c r="E453" s="57" t="n"/>
      <c r="F453" s="58" t="n"/>
      <c r="G453" s="59" t="n"/>
      <c r="H453" s="59" t="n"/>
      <c r="I453" s="59" t="n"/>
      <c r="J453" s="59" t="n"/>
      <c r="K453" s="153" t="n"/>
      <c r="L453" s="154" t="n"/>
      <c r="M453" s="155" t="n"/>
      <c r="N453" s="94" t="n"/>
      <c r="O453" s="94" t="n"/>
      <c r="P453" s="94" t="n"/>
      <c r="Q453" s="94" t="n"/>
      <c r="R453" s="94" t="n"/>
      <c r="S453" s="60" t="n"/>
      <c r="T453" s="60" t="n"/>
      <c r="U453" s="94" t="n"/>
      <c r="V453" s="94" t="n"/>
      <c r="W453" s="94" t="n"/>
      <c r="X453" s="94" t="n"/>
      <c r="Y453" s="94" t="n"/>
      <c r="Z453" s="60" t="n"/>
      <c r="AA453" s="60" t="n"/>
      <c r="AB453" s="94" t="n"/>
      <c r="AC453" s="94" t="n"/>
      <c r="AD453" s="94" t="n"/>
      <c r="AE453" s="94" t="n"/>
      <c r="AF453" s="94" t="n"/>
      <c r="AG453" s="60" t="n"/>
      <c r="AH453" s="60" t="n"/>
      <c r="AI453" s="61" t="n"/>
      <c r="AJ453" s="62" t="n"/>
      <c r="AK453" s="63" t="n"/>
      <c r="AL453" s="60" t="n"/>
      <c r="AM453" s="60" t="n"/>
      <c r="AN453" s="64" t="n"/>
      <c r="AO453" s="64" t="n"/>
      <c r="AP453" s="64" t="n"/>
      <c r="AQ453" s="64" t="n"/>
      <c r="AR453" s="64" t="n"/>
      <c r="AS453" s="64" t="n"/>
      <c r="AT453" s="64" t="n"/>
      <c r="AU453" s="64" t="n"/>
      <c r="AV453" s="64" t="n"/>
      <c r="AW453" s="65" t="n"/>
      <c r="AX453" s="66" t="n"/>
      <c r="AY453" s="455" t="n"/>
      <c r="AZ453" s="67" t="n"/>
      <c r="BA453" s="66" t="n"/>
      <c r="BB453" s="66" t="n"/>
      <c r="BC453" s="66" t="n"/>
      <c r="BD453" s="66" t="n"/>
      <c r="BE453" s="66" t="n"/>
      <c r="BF453" s="24" t="n"/>
      <c r="BG453" s="68" t="n"/>
      <c r="BH453" s="68" t="n"/>
      <c r="BI453" s="68" t="n"/>
      <c r="BJ453" s="68" t="n"/>
      <c r="BK453" s="68" t="n"/>
      <c r="BL453" s="68" t="n"/>
      <c r="BM453" s="68" t="n"/>
      <c r="BN453" s="68" t="n"/>
      <c r="BO453" s="68" t="n"/>
      <c r="BP453" s="68" t="n"/>
      <c r="BQ453" s="68" t="n"/>
      <c r="BR453" s="68" t="n"/>
      <c r="BS453" s="68" t="n"/>
      <c r="BT453" s="68" t="n"/>
      <c r="BU453" s="68" t="n"/>
      <c r="BV453" s="68" t="n"/>
      <c r="BW453" s="68" t="n"/>
      <c r="BX453" s="68" t="n"/>
      <c r="BY453" s="68" t="n"/>
      <c r="BZ453" s="68" t="n"/>
      <c r="CA453" s="68" t="n"/>
      <c r="CB453" s="68" t="n"/>
      <c r="CC453" s="68" t="n"/>
      <c r="CD453" s="68" t="n"/>
      <c r="CE453" s="68" t="n"/>
      <c r="CF453" s="68" t="n"/>
      <c r="CG453" s="68" t="n"/>
      <c r="CH453" s="68" t="n"/>
      <c r="CI453" s="68" t="n"/>
      <c r="CJ453" s="68" t="n"/>
      <c r="CK453" s="68" t="n"/>
      <c r="CL453" s="68" t="n"/>
      <c r="CM453" s="68" t="n"/>
      <c r="CN453" s="68" t="n"/>
      <c r="CO453" s="68" t="n"/>
      <c r="CP453" s="68" t="n"/>
      <c r="CQ453" s="68" t="n"/>
      <c r="CR453" s="68" t="n"/>
      <c r="CS453" s="68" t="n"/>
      <c r="CT453" s="68" t="n"/>
      <c r="CU453" s="68" t="n"/>
      <c r="CV453" s="68" t="n"/>
    </row>
    <row r="454" ht="31.5" customFormat="1" customHeight="1" s="69">
      <c r="A454" s="56" t="n"/>
      <c r="B454" s="57" t="n"/>
      <c r="C454" s="454" t="n"/>
      <c r="D454" s="57" t="n"/>
      <c r="E454" s="57" t="n"/>
      <c r="F454" s="58" t="n"/>
      <c r="G454" s="59" t="n"/>
      <c r="H454" s="59" t="n"/>
      <c r="I454" s="59" t="n"/>
      <c r="J454" s="59" t="n"/>
      <c r="K454" s="153" t="n"/>
      <c r="L454" s="154" t="n"/>
      <c r="M454" s="155" t="n"/>
      <c r="N454" s="94" t="n"/>
      <c r="O454" s="94" t="n"/>
      <c r="P454" s="94" t="n"/>
      <c r="Q454" s="94" t="n"/>
      <c r="R454" s="94" t="n"/>
      <c r="S454" s="60" t="n"/>
      <c r="T454" s="60" t="n"/>
      <c r="U454" s="94" t="n"/>
      <c r="V454" s="94" t="n"/>
      <c r="W454" s="94" t="n"/>
      <c r="X454" s="94" t="n"/>
      <c r="Y454" s="94" t="n"/>
      <c r="Z454" s="60" t="n"/>
      <c r="AA454" s="60" t="n"/>
      <c r="AB454" s="94" t="n"/>
      <c r="AC454" s="94" t="n"/>
      <c r="AD454" s="94" t="n"/>
      <c r="AE454" s="94" t="n"/>
      <c r="AF454" s="94" t="n"/>
      <c r="AG454" s="60" t="n"/>
      <c r="AH454" s="60" t="n"/>
      <c r="AI454" s="61" t="n"/>
      <c r="AJ454" s="62" t="n"/>
      <c r="AK454" s="63" t="n"/>
      <c r="AL454" s="60" t="n"/>
      <c r="AM454" s="60" t="n"/>
      <c r="AN454" s="64" t="n"/>
      <c r="AO454" s="64" t="n"/>
      <c r="AP454" s="64" t="n"/>
      <c r="AQ454" s="64" t="n"/>
      <c r="AR454" s="64" t="n"/>
      <c r="AS454" s="64" t="n"/>
      <c r="AT454" s="64" t="n"/>
      <c r="AU454" s="64" t="n"/>
      <c r="AV454" s="64" t="n"/>
      <c r="AW454" s="65" t="n"/>
      <c r="AX454" s="66" t="n"/>
      <c r="AY454" s="455" t="n"/>
      <c r="AZ454" s="67" t="n"/>
      <c r="BA454" s="66" t="n"/>
      <c r="BB454" s="66" t="n"/>
      <c r="BC454" s="66" t="n"/>
      <c r="BD454" s="66" t="n"/>
      <c r="BE454" s="66" t="n"/>
      <c r="BF454" s="24" t="n"/>
      <c r="BG454" s="68" t="n"/>
      <c r="BH454" s="68" t="n"/>
      <c r="BI454" s="68" t="n"/>
      <c r="BJ454" s="68" t="n"/>
      <c r="BK454" s="68" t="n"/>
      <c r="BL454" s="68" t="n"/>
      <c r="BM454" s="68" t="n"/>
      <c r="BN454" s="68" t="n"/>
      <c r="BO454" s="68" t="n"/>
      <c r="BP454" s="68" t="n"/>
      <c r="BQ454" s="68" t="n"/>
      <c r="BR454" s="68" t="n"/>
      <c r="BS454" s="68" t="n"/>
      <c r="BT454" s="68" t="n"/>
      <c r="BU454" s="68" t="n"/>
      <c r="BV454" s="68" t="n"/>
      <c r="BW454" s="68" t="n"/>
      <c r="BX454" s="68" t="n"/>
      <c r="BY454" s="68" t="n"/>
      <c r="BZ454" s="68" t="n"/>
      <c r="CA454" s="68" t="n"/>
      <c r="CB454" s="68" t="n"/>
      <c r="CC454" s="68" t="n"/>
      <c r="CD454" s="68" t="n"/>
      <c r="CE454" s="68" t="n"/>
      <c r="CF454" s="68" t="n"/>
      <c r="CG454" s="68" t="n"/>
      <c r="CH454" s="68" t="n"/>
      <c r="CI454" s="68" t="n"/>
      <c r="CJ454" s="68" t="n"/>
      <c r="CK454" s="68" t="n"/>
      <c r="CL454" s="68" t="n"/>
      <c r="CM454" s="68" t="n"/>
      <c r="CN454" s="68" t="n"/>
      <c r="CO454" s="68" t="n"/>
      <c r="CP454" s="68" t="n"/>
      <c r="CQ454" s="68" t="n"/>
      <c r="CR454" s="68" t="n"/>
      <c r="CS454" s="68" t="n"/>
      <c r="CT454" s="68" t="n"/>
      <c r="CU454" s="68" t="n"/>
      <c r="CV454" s="68" t="n"/>
    </row>
    <row r="455" ht="31.5" customFormat="1" customHeight="1" s="69">
      <c r="A455" s="56" t="n"/>
      <c r="B455" s="57" t="n"/>
      <c r="C455" s="454" t="n"/>
      <c r="D455" s="57" t="n"/>
      <c r="E455" s="57" t="n"/>
      <c r="F455" s="58" t="n"/>
      <c r="G455" s="59" t="n"/>
      <c r="H455" s="59" t="n"/>
      <c r="I455" s="59" t="n"/>
      <c r="J455" s="59" t="n"/>
      <c r="K455" s="153" t="n"/>
      <c r="L455" s="154" t="n"/>
      <c r="M455" s="155" t="n"/>
      <c r="N455" s="94" t="n"/>
      <c r="O455" s="94" t="n"/>
      <c r="P455" s="94" t="n"/>
      <c r="Q455" s="94" t="n"/>
      <c r="R455" s="94" t="n"/>
      <c r="S455" s="60" t="n"/>
      <c r="T455" s="60" t="n"/>
      <c r="U455" s="94" t="n"/>
      <c r="V455" s="94" t="n"/>
      <c r="W455" s="94" t="n"/>
      <c r="X455" s="94" t="n"/>
      <c r="Y455" s="94" t="n"/>
      <c r="Z455" s="60" t="n"/>
      <c r="AA455" s="60" t="n"/>
      <c r="AB455" s="94" t="n"/>
      <c r="AC455" s="94" t="n"/>
      <c r="AD455" s="94" t="n"/>
      <c r="AE455" s="94" t="n"/>
      <c r="AF455" s="94" t="n"/>
      <c r="AG455" s="60" t="n"/>
      <c r="AH455" s="60" t="n"/>
      <c r="AI455" s="61" t="n"/>
      <c r="AJ455" s="62" t="n"/>
      <c r="AK455" s="63" t="n"/>
      <c r="AL455" s="60" t="n"/>
      <c r="AM455" s="60" t="n"/>
      <c r="AN455" s="64" t="n"/>
      <c r="AO455" s="64" t="n"/>
      <c r="AP455" s="64" t="n"/>
      <c r="AQ455" s="64" t="n"/>
      <c r="AR455" s="64" t="n"/>
      <c r="AS455" s="64" t="n"/>
      <c r="AT455" s="64" t="n"/>
      <c r="AU455" s="64" t="n"/>
      <c r="AV455" s="64" t="n"/>
      <c r="AW455" s="65" t="n"/>
      <c r="AX455" s="66" t="n"/>
      <c r="AY455" s="455" t="n"/>
      <c r="AZ455" s="67" t="n"/>
      <c r="BA455" s="66" t="n"/>
      <c r="BB455" s="66" t="n"/>
      <c r="BC455" s="66" t="n"/>
      <c r="BD455" s="66" t="n"/>
      <c r="BE455" s="66" t="n"/>
      <c r="BF455" s="24" t="n"/>
      <c r="BG455" s="68" t="n"/>
      <c r="BH455" s="68" t="n"/>
      <c r="BI455" s="68" t="n"/>
      <c r="BJ455" s="68" t="n"/>
      <c r="BK455" s="68" t="n"/>
      <c r="BL455" s="68" t="n"/>
      <c r="BM455" s="68" t="n"/>
      <c r="BN455" s="68" t="n"/>
      <c r="BO455" s="68" t="n"/>
      <c r="BP455" s="68" t="n"/>
      <c r="BQ455" s="68" t="n"/>
      <c r="BR455" s="68" t="n"/>
      <c r="BS455" s="68" t="n"/>
      <c r="BT455" s="68" t="n"/>
      <c r="BU455" s="68" t="n"/>
      <c r="BV455" s="68" t="n"/>
      <c r="BW455" s="68" t="n"/>
      <c r="BX455" s="68" t="n"/>
      <c r="BY455" s="68" t="n"/>
      <c r="BZ455" s="68" t="n"/>
      <c r="CA455" s="68" t="n"/>
      <c r="CB455" s="68" t="n"/>
      <c r="CC455" s="68" t="n"/>
      <c r="CD455" s="68" t="n"/>
      <c r="CE455" s="68" t="n"/>
      <c r="CF455" s="68" t="n"/>
      <c r="CG455" s="68" t="n"/>
      <c r="CH455" s="68" t="n"/>
      <c r="CI455" s="68" t="n"/>
      <c r="CJ455" s="68" t="n"/>
      <c r="CK455" s="68" t="n"/>
      <c r="CL455" s="68" t="n"/>
      <c r="CM455" s="68" t="n"/>
      <c r="CN455" s="68" t="n"/>
      <c r="CO455" s="68" t="n"/>
      <c r="CP455" s="68" t="n"/>
      <c r="CQ455" s="68" t="n"/>
      <c r="CR455" s="68" t="n"/>
      <c r="CS455" s="68" t="n"/>
      <c r="CT455" s="68" t="n"/>
      <c r="CU455" s="68" t="n"/>
      <c r="CV455" s="68" t="n"/>
    </row>
    <row r="456" ht="31.5" customFormat="1" customHeight="1" s="69">
      <c r="A456" s="56" t="n"/>
      <c r="B456" s="57" t="n"/>
      <c r="C456" s="454" t="n"/>
      <c r="D456" s="57" t="n"/>
      <c r="E456" s="57" t="n"/>
      <c r="F456" s="58" t="n"/>
      <c r="G456" s="59" t="n"/>
      <c r="H456" s="59" t="n"/>
      <c r="I456" s="59" t="n"/>
      <c r="J456" s="59" t="n"/>
      <c r="K456" s="153" t="n"/>
      <c r="L456" s="154" t="n"/>
      <c r="M456" s="155" t="n"/>
      <c r="N456" s="94" t="n"/>
      <c r="O456" s="94" t="n"/>
      <c r="P456" s="94" t="n"/>
      <c r="Q456" s="94" t="n"/>
      <c r="R456" s="94" t="n"/>
      <c r="S456" s="60" t="n"/>
      <c r="T456" s="60" t="n"/>
      <c r="U456" s="94" t="n"/>
      <c r="V456" s="94" t="n"/>
      <c r="W456" s="94" t="n"/>
      <c r="X456" s="94" t="n"/>
      <c r="Y456" s="94" t="n"/>
      <c r="Z456" s="60" t="n"/>
      <c r="AA456" s="60" t="n"/>
      <c r="AB456" s="94" t="n"/>
      <c r="AC456" s="94" t="n"/>
      <c r="AD456" s="94" t="n"/>
      <c r="AE456" s="94" t="n"/>
      <c r="AF456" s="94" t="n"/>
      <c r="AG456" s="60" t="n"/>
      <c r="AH456" s="60" t="n"/>
      <c r="AI456" s="61" t="n"/>
      <c r="AJ456" s="62" t="n"/>
      <c r="AK456" s="63" t="n"/>
      <c r="AL456" s="60" t="n"/>
      <c r="AM456" s="60" t="n"/>
      <c r="AN456" s="64" t="n"/>
      <c r="AO456" s="64" t="n"/>
      <c r="AP456" s="64" t="n"/>
      <c r="AQ456" s="64" t="n"/>
      <c r="AR456" s="64" t="n"/>
      <c r="AS456" s="64" t="n"/>
      <c r="AT456" s="64" t="n"/>
      <c r="AU456" s="64" t="n"/>
      <c r="AV456" s="64" t="n"/>
      <c r="AW456" s="65" t="n"/>
      <c r="AX456" s="66" t="n"/>
      <c r="AY456" s="455" t="n"/>
      <c r="AZ456" s="67" t="n"/>
      <c r="BA456" s="66" t="n"/>
      <c r="BB456" s="66" t="n"/>
      <c r="BC456" s="66" t="n"/>
      <c r="BD456" s="66" t="n"/>
      <c r="BE456" s="66" t="n"/>
      <c r="BF456" s="24" t="n"/>
      <c r="BG456" s="68" t="n"/>
      <c r="BH456" s="68" t="n"/>
      <c r="BI456" s="68" t="n"/>
      <c r="BJ456" s="68" t="n"/>
      <c r="BK456" s="68" t="n"/>
      <c r="BL456" s="68" t="n"/>
      <c r="BM456" s="68" t="n"/>
      <c r="BN456" s="68" t="n"/>
      <c r="BO456" s="68" t="n"/>
      <c r="BP456" s="68" t="n"/>
      <c r="BQ456" s="68" t="n"/>
      <c r="BR456" s="68" t="n"/>
      <c r="BS456" s="68" t="n"/>
      <c r="BT456" s="68" t="n"/>
      <c r="BU456" s="68" t="n"/>
      <c r="BV456" s="68" t="n"/>
      <c r="BW456" s="68" t="n"/>
      <c r="BX456" s="68" t="n"/>
      <c r="BY456" s="68" t="n"/>
      <c r="BZ456" s="68" t="n"/>
      <c r="CA456" s="68" t="n"/>
      <c r="CB456" s="68" t="n"/>
      <c r="CC456" s="68" t="n"/>
      <c r="CD456" s="68" t="n"/>
      <c r="CE456" s="68" t="n"/>
      <c r="CF456" s="68" t="n"/>
      <c r="CG456" s="68" t="n"/>
      <c r="CH456" s="68" t="n"/>
      <c r="CI456" s="68" t="n"/>
      <c r="CJ456" s="68" t="n"/>
      <c r="CK456" s="68" t="n"/>
      <c r="CL456" s="68" t="n"/>
      <c r="CM456" s="68" t="n"/>
      <c r="CN456" s="68" t="n"/>
      <c r="CO456" s="68" t="n"/>
      <c r="CP456" s="68" t="n"/>
      <c r="CQ456" s="68" t="n"/>
      <c r="CR456" s="68" t="n"/>
      <c r="CS456" s="68" t="n"/>
      <c r="CT456" s="68" t="n"/>
      <c r="CU456" s="68" t="n"/>
      <c r="CV456" s="68" t="n"/>
    </row>
    <row r="457" ht="31.5" customFormat="1" customHeight="1" s="69">
      <c r="A457" s="56" t="n"/>
      <c r="B457" s="57" t="n"/>
      <c r="C457" s="454" t="n"/>
      <c r="D457" s="57" t="n"/>
      <c r="E457" s="57" t="n"/>
      <c r="F457" s="58" t="n"/>
      <c r="G457" s="59" t="n"/>
      <c r="H457" s="59" t="n"/>
      <c r="I457" s="59" t="n"/>
      <c r="J457" s="59" t="n"/>
      <c r="K457" s="153" t="n"/>
      <c r="L457" s="154" t="n"/>
      <c r="M457" s="155" t="n"/>
      <c r="N457" s="94" t="n"/>
      <c r="O457" s="94" t="n"/>
      <c r="P457" s="94" t="n"/>
      <c r="Q457" s="94" t="n"/>
      <c r="R457" s="94" t="n"/>
      <c r="S457" s="60" t="n"/>
      <c r="T457" s="60" t="n"/>
      <c r="U457" s="94" t="n"/>
      <c r="V457" s="94" t="n"/>
      <c r="W457" s="94" t="n"/>
      <c r="X457" s="94" t="n"/>
      <c r="Y457" s="94" t="n"/>
      <c r="Z457" s="60" t="n"/>
      <c r="AA457" s="60" t="n"/>
      <c r="AB457" s="94" t="n"/>
      <c r="AC457" s="94" t="n"/>
      <c r="AD457" s="94" t="n"/>
      <c r="AE457" s="94" t="n"/>
      <c r="AF457" s="94" t="n"/>
      <c r="AG457" s="60" t="n"/>
      <c r="AH457" s="60" t="n"/>
      <c r="AI457" s="61" t="n"/>
      <c r="AJ457" s="62" t="n"/>
      <c r="AK457" s="63" t="n"/>
      <c r="AL457" s="60" t="n"/>
      <c r="AM457" s="60" t="n"/>
      <c r="AN457" s="64" t="n"/>
      <c r="AO457" s="64" t="n"/>
      <c r="AP457" s="64" t="n"/>
      <c r="AQ457" s="64" t="n"/>
      <c r="AR457" s="64" t="n"/>
      <c r="AS457" s="64" t="n"/>
      <c r="AT457" s="64" t="n"/>
      <c r="AU457" s="64" t="n"/>
      <c r="AV457" s="64" t="n"/>
      <c r="AW457" s="65" t="n"/>
      <c r="AX457" s="66" t="n"/>
      <c r="AY457" s="455" t="n"/>
      <c r="AZ457" s="67" t="n"/>
      <c r="BA457" s="66" t="n"/>
      <c r="BB457" s="66" t="n"/>
      <c r="BC457" s="66" t="n"/>
      <c r="BD457" s="66" t="n"/>
      <c r="BE457" s="66" t="n"/>
      <c r="BF457" s="24" t="n"/>
      <c r="BG457" s="68" t="n"/>
      <c r="BH457" s="68" t="n"/>
      <c r="BI457" s="68" t="n"/>
      <c r="BJ457" s="68" t="n"/>
      <c r="BK457" s="68" t="n"/>
      <c r="BL457" s="68" t="n"/>
      <c r="BM457" s="68" t="n"/>
      <c r="BN457" s="68" t="n"/>
      <c r="BO457" s="68" t="n"/>
      <c r="BP457" s="68" t="n"/>
      <c r="BQ457" s="68" t="n"/>
      <c r="BR457" s="68" t="n"/>
      <c r="BS457" s="68" t="n"/>
      <c r="BT457" s="68" t="n"/>
      <c r="BU457" s="68" t="n"/>
      <c r="BV457" s="68" t="n"/>
      <c r="BW457" s="68" t="n"/>
      <c r="BX457" s="68" t="n"/>
      <c r="BY457" s="68" t="n"/>
      <c r="BZ457" s="68" t="n"/>
      <c r="CA457" s="68" t="n"/>
      <c r="CB457" s="68" t="n"/>
      <c r="CC457" s="68" t="n"/>
      <c r="CD457" s="68" t="n"/>
      <c r="CE457" s="68" t="n"/>
      <c r="CF457" s="68" t="n"/>
      <c r="CG457" s="68" t="n"/>
      <c r="CH457" s="68" t="n"/>
      <c r="CI457" s="68" t="n"/>
      <c r="CJ457" s="68" t="n"/>
      <c r="CK457" s="68" t="n"/>
      <c r="CL457" s="68" t="n"/>
      <c r="CM457" s="68" t="n"/>
      <c r="CN457" s="68" t="n"/>
      <c r="CO457" s="68" t="n"/>
      <c r="CP457" s="68" t="n"/>
      <c r="CQ457" s="68" t="n"/>
      <c r="CR457" s="68" t="n"/>
      <c r="CS457" s="68" t="n"/>
      <c r="CT457" s="68" t="n"/>
      <c r="CU457" s="68" t="n"/>
      <c r="CV457" s="68" t="n"/>
    </row>
    <row r="458" ht="31.5" customFormat="1" customHeight="1" s="69">
      <c r="A458" s="56" t="n"/>
      <c r="B458" s="57" t="n"/>
      <c r="C458" s="454" t="n"/>
      <c r="D458" s="57" t="n"/>
      <c r="E458" s="57" t="n"/>
      <c r="F458" s="58" t="n"/>
      <c r="G458" s="59" t="n"/>
      <c r="H458" s="59" t="n"/>
      <c r="I458" s="59" t="n"/>
      <c r="J458" s="59" t="n"/>
      <c r="K458" s="153" t="n"/>
      <c r="L458" s="154" t="n"/>
      <c r="M458" s="155" t="n"/>
      <c r="N458" s="94" t="n"/>
      <c r="O458" s="94" t="n"/>
      <c r="P458" s="94" t="n"/>
      <c r="Q458" s="94" t="n"/>
      <c r="R458" s="94" t="n"/>
      <c r="S458" s="60" t="n"/>
      <c r="T458" s="60" t="n"/>
      <c r="U458" s="94" t="n"/>
      <c r="V458" s="94" t="n"/>
      <c r="W458" s="94" t="n"/>
      <c r="X458" s="94" t="n"/>
      <c r="Y458" s="94" t="n"/>
      <c r="Z458" s="60" t="n"/>
      <c r="AA458" s="60" t="n"/>
      <c r="AB458" s="94" t="n"/>
      <c r="AC458" s="94" t="n"/>
      <c r="AD458" s="94" t="n"/>
      <c r="AE458" s="94" t="n"/>
      <c r="AF458" s="94" t="n"/>
      <c r="AG458" s="60" t="n"/>
      <c r="AH458" s="60" t="n"/>
      <c r="AI458" s="61" t="n"/>
      <c r="AJ458" s="62" t="n"/>
      <c r="AK458" s="63" t="n"/>
      <c r="AL458" s="60" t="n"/>
      <c r="AM458" s="60" t="n"/>
      <c r="AN458" s="64" t="n"/>
      <c r="AO458" s="64" t="n"/>
      <c r="AP458" s="64" t="n"/>
      <c r="AQ458" s="64" t="n"/>
      <c r="AR458" s="64" t="n"/>
      <c r="AS458" s="64" t="n"/>
      <c r="AT458" s="64" t="n"/>
      <c r="AU458" s="64" t="n"/>
      <c r="AV458" s="64" t="n"/>
      <c r="AW458" s="65" t="n"/>
      <c r="AX458" s="66" t="n"/>
      <c r="AY458" s="455" t="n"/>
      <c r="AZ458" s="67" t="n"/>
      <c r="BA458" s="66" t="n"/>
      <c r="BB458" s="66" t="n"/>
      <c r="BC458" s="66" t="n"/>
      <c r="BD458" s="66" t="n"/>
      <c r="BE458" s="66" t="n"/>
      <c r="BF458" s="24" t="n"/>
      <c r="BG458" s="68" t="n"/>
      <c r="BH458" s="68" t="n"/>
      <c r="BI458" s="68" t="n"/>
      <c r="BJ458" s="68" t="n"/>
      <c r="BK458" s="68" t="n"/>
      <c r="BL458" s="68" t="n"/>
      <c r="BM458" s="68" t="n"/>
      <c r="BN458" s="68" t="n"/>
      <c r="BO458" s="68" t="n"/>
      <c r="BP458" s="68" t="n"/>
      <c r="BQ458" s="68" t="n"/>
      <c r="BR458" s="68" t="n"/>
      <c r="BS458" s="68" t="n"/>
      <c r="BT458" s="68" t="n"/>
      <c r="BU458" s="68" t="n"/>
      <c r="BV458" s="68" t="n"/>
      <c r="BW458" s="68" t="n"/>
      <c r="BX458" s="68" t="n"/>
      <c r="BY458" s="68" t="n"/>
      <c r="BZ458" s="68" t="n"/>
      <c r="CA458" s="68" t="n"/>
      <c r="CB458" s="68" t="n"/>
      <c r="CC458" s="68" t="n"/>
      <c r="CD458" s="68" t="n"/>
      <c r="CE458" s="68" t="n"/>
      <c r="CF458" s="68" t="n"/>
      <c r="CG458" s="68" t="n"/>
      <c r="CH458" s="68" t="n"/>
      <c r="CI458" s="68" t="n"/>
      <c r="CJ458" s="68" t="n"/>
      <c r="CK458" s="68" t="n"/>
      <c r="CL458" s="68" t="n"/>
      <c r="CM458" s="68" t="n"/>
      <c r="CN458" s="68" t="n"/>
      <c r="CO458" s="68" t="n"/>
      <c r="CP458" s="68" t="n"/>
      <c r="CQ458" s="68" t="n"/>
      <c r="CR458" s="68" t="n"/>
      <c r="CS458" s="68" t="n"/>
      <c r="CT458" s="68" t="n"/>
      <c r="CU458" s="68" t="n"/>
      <c r="CV458" s="68" t="n"/>
    </row>
    <row r="459" ht="31.5" customFormat="1" customHeight="1" s="69">
      <c r="A459" s="56" t="n"/>
      <c r="B459" s="57" t="n"/>
      <c r="C459" s="454" t="n"/>
      <c r="D459" s="57" t="n"/>
      <c r="E459" s="57" t="n"/>
      <c r="F459" s="58" t="n"/>
      <c r="G459" s="59" t="n"/>
      <c r="H459" s="59" t="n"/>
      <c r="I459" s="59" t="n"/>
      <c r="J459" s="59" t="n"/>
      <c r="K459" s="153" t="n"/>
      <c r="L459" s="154" t="n"/>
      <c r="M459" s="155" t="n"/>
      <c r="N459" s="94" t="n"/>
      <c r="O459" s="94" t="n"/>
      <c r="P459" s="94" t="n"/>
      <c r="Q459" s="94" t="n"/>
      <c r="R459" s="94" t="n"/>
      <c r="S459" s="60" t="n"/>
      <c r="T459" s="60" t="n"/>
      <c r="U459" s="94" t="n"/>
      <c r="V459" s="94" t="n"/>
      <c r="W459" s="94" t="n"/>
      <c r="X459" s="94" t="n"/>
      <c r="Y459" s="94" t="n"/>
      <c r="Z459" s="60" t="n"/>
      <c r="AA459" s="60" t="n"/>
      <c r="AB459" s="94" t="n"/>
      <c r="AC459" s="94" t="n"/>
      <c r="AD459" s="94" t="n"/>
      <c r="AE459" s="94" t="n"/>
      <c r="AF459" s="94" t="n"/>
      <c r="AG459" s="60" t="n"/>
      <c r="AH459" s="60" t="n"/>
      <c r="AI459" s="61" t="n"/>
      <c r="AJ459" s="62" t="n"/>
      <c r="AK459" s="63" t="n"/>
      <c r="AL459" s="60" t="n"/>
      <c r="AM459" s="60" t="n"/>
      <c r="AN459" s="64" t="n"/>
      <c r="AO459" s="64" t="n"/>
      <c r="AP459" s="64" t="n"/>
      <c r="AQ459" s="64" t="n"/>
      <c r="AR459" s="64" t="n"/>
      <c r="AS459" s="64" t="n"/>
      <c r="AT459" s="64" t="n"/>
      <c r="AU459" s="64" t="n"/>
      <c r="AV459" s="64" t="n"/>
      <c r="AW459" s="65" t="n"/>
      <c r="AX459" s="66" t="n"/>
      <c r="AY459" s="455" t="n"/>
      <c r="AZ459" s="67" t="n"/>
      <c r="BA459" s="66" t="n"/>
      <c r="BB459" s="66" t="n"/>
      <c r="BC459" s="66" t="n"/>
      <c r="BD459" s="66" t="n"/>
      <c r="BE459" s="66" t="n"/>
      <c r="BF459" s="24" t="n"/>
      <c r="BG459" s="68" t="n"/>
      <c r="BH459" s="68" t="n"/>
      <c r="BI459" s="68" t="n"/>
      <c r="BJ459" s="68" t="n"/>
      <c r="BK459" s="68" t="n"/>
      <c r="BL459" s="68" t="n"/>
      <c r="BM459" s="68" t="n"/>
      <c r="BN459" s="68" t="n"/>
      <c r="BO459" s="68" t="n"/>
      <c r="BP459" s="68" t="n"/>
      <c r="BQ459" s="68" t="n"/>
      <c r="BR459" s="68" t="n"/>
      <c r="BS459" s="68" t="n"/>
      <c r="BT459" s="68" t="n"/>
      <c r="BU459" s="68" t="n"/>
      <c r="BV459" s="68" t="n"/>
      <c r="BW459" s="68" t="n"/>
      <c r="BX459" s="68" t="n"/>
      <c r="BY459" s="68" t="n"/>
      <c r="BZ459" s="68" t="n"/>
      <c r="CA459" s="68" t="n"/>
      <c r="CB459" s="68" t="n"/>
      <c r="CC459" s="68" t="n"/>
      <c r="CD459" s="68" t="n"/>
      <c r="CE459" s="68" t="n"/>
      <c r="CF459" s="68" t="n"/>
      <c r="CG459" s="68" t="n"/>
      <c r="CH459" s="68" t="n"/>
      <c r="CI459" s="68" t="n"/>
      <c r="CJ459" s="68" t="n"/>
      <c r="CK459" s="68" t="n"/>
      <c r="CL459" s="68" t="n"/>
      <c r="CM459" s="68" t="n"/>
      <c r="CN459" s="68" t="n"/>
      <c r="CO459" s="68" t="n"/>
      <c r="CP459" s="68" t="n"/>
      <c r="CQ459" s="68" t="n"/>
      <c r="CR459" s="68" t="n"/>
      <c r="CS459" s="68" t="n"/>
      <c r="CT459" s="68" t="n"/>
      <c r="CU459" s="68" t="n"/>
      <c r="CV459" s="68" t="n"/>
    </row>
    <row r="460" ht="31.5" customFormat="1" customHeight="1" s="69">
      <c r="A460" s="56" t="n"/>
      <c r="B460" s="57" t="n"/>
      <c r="C460" s="454" t="n"/>
      <c r="D460" s="57" t="n"/>
      <c r="E460" s="57" t="n"/>
      <c r="F460" s="58" t="n"/>
      <c r="G460" s="59" t="n"/>
      <c r="H460" s="59" t="n"/>
      <c r="I460" s="59" t="n"/>
      <c r="J460" s="59" t="n"/>
      <c r="K460" s="153" t="n"/>
      <c r="L460" s="154" t="n"/>
      <c r="M460" s="155" t="n"/>
      <c r="N460" s="94" t="n"/>
      <c r="O460" s="94" t="n"/>
      <c r="P460" s="94" t="n"/>
      <c r="Q460" s="94" t="n"/>
      <c r="R460" s="94" t="n"/>
      <c r="S460" s="60" t="n"/>
      <c r="T460" s="60" t="n"/>
      <c r="U460" s="94" t="n"/>
      <c r="V460" s="94" t="n"/>
      <c r="W460" s="94" t="n"/>
      <c r="X460" s="94" t="n"/>
      <c r="Y460" s="94" t="n"/>
      <c r="Z460" s="60" t="n"/>
      <c r="AA460" s="60" t="n"/>
      <c r="AB460" s="94" t="n"/>
      <c r="AC460" s="94" t="n"/>
      <c r="AD460" s="94" t="n"/>
      <c r="AE460" s="94" t="n"/>
      <c r="AF460" s="94" t="n"/>
      <c r="AG460" s="60" t="n"/>
      <c r="AH460" s="60" t="n"/>
      <c r="AI460" s="61" t="n"/>
      <c r="AJ460" s="62" t="n"/>
      <c r="AK460" s="63" t="n"/>
      <c r="AL460" s="60" t="n"/>
      <c r="AM460" s="60" t="n"/>
      <c r="AN460" s="64" t="n"/>
      <c r="AO460" s="64" t="n"/>
      <c r="AP460" s="64" t="n"/>
      <c r="AQ460" s="64" t="n"/>
      <c r="AR460" s="64" t="n"/>
      <c r="AS460" s="64" t="n"/>
      <c r="AT460" s="64" t="n"/>
      <c r="AU460" s="64" t="n"/>
      <c r="AV460" s="64" t="n"/>
      <c r="AW460" s="65" t="n"/>
      <c r="AX460" s="66" t="n"/>
      <c r="AY460" s="455" t="n"/>
      <c r="AZ460" s="67" t="n"/>
      <c r="BA460" s="66" t="n"/>
      <c r="BB460" s="66" t="n"/>
      <c r="BC460" s="66" t="n"/>
      <c r="BD460" s="66" t="n"/>
      <c r="BE460" s="66" t="n"/>
      <c r="BF460" s="24" t="n"/>
      <c r="BG460" s="68" t="n"/>
      <c r="BH460" s="68" t="n"/>
      <c r="BI460" s="68" t="n"/>
      <c r="BJ460" s="68" t="n"/>
      <c r="BK460" s="68" t="n"/>
      <c r="BL460" s="68" t="n"/>
      <c r="BM460" s="68" t="n"/>
      <c r="BN460" s="68" t="n"/>
      <c r="BO460" s="68" t="n"/>
      <c r="BP460" s="68" t="n"/>
      <c r="BQ460" s="68" t="n"/>
      <c r="BR460" s="68" t="n"/>
      <c r="BS460" s="68" t="n"/>
      <c r="BT460" s="68" t="n"/>
      <c r="BU460" s="68" t="n"/>
      <c r="BV460" s="68" t="n"/>
      <c r="BW460" s="68" t="n"/>
      <c r="BX460" s="68" t="n"/>
      <c r="BY460" s="68" t="n"/>
      <c r="BZ460" s="68" t="n"/>
      <c r="CA460" s="68" t="n"/>
      <c r="CB460" s="68" t="n"/>
      <c r="CC460" s="68" t="n"/>
      <c r="CD460" s="68" t="n"/>
      <c r="CE460" s="68" t="n"/>
      <c r="CF460" s="68" t="n"/>
      <c r="CG460" s="68" t="n"/>
      <c r="CH460" s="68" t="n"/>
      <c r="CI460" s="68" t="n"/>
      <c r="CJ460" s="68" t="n"/>
      <c r="CK460" s="68" t="n"/>
      <c r="CL460" s="68" t="n"/>
      <c r="CM460" s="68" t="n"/>
      <c r="CN460" s="68" t="n"/>
      <c r="CO460" s="68" t="n"/>
      <c r="CP460" s="68" t="n"/>
      <c r="CQ460" s="68" t="n"/>
      <c r="CR460" s="68" t="n"/>
      <c r="CS460" s="68" t="n"/>
      <c r="CT460" s="68" t="n"/>
      <c r="CU460" s="68" t="n"/>
      <c r="CV460" s="68" t="n"/>
    </row>
    <row r="461" ht="31.5" customFormat="1" customHeight="1" s="69">
      <c r="A461" s="56" t="n"/>
      <c r="B461" s="57" t="n"/>
      <c r="C461" s="454" t="n"/>
      <c r="D461" s="57" t="n"/>
      <c r="E461" s="57" t="n"/>
      <c r="F461" s="58" t="n"/>
      <c r="G461" s="59" t="n"/>
      <c r="H461" s="59" t="n"/>
      <c r="I461" s="59" t="n"/>
      <c r="J461" s="59" t="n"/>
      <c r="K461" s="153" t="n"/>
      <c r="L461" s="154" t="n"/>
      <c r="M461" s="155" t="n"/>
      <c r="N461" s="94" t="n"/>
      <c r="O461" s="94" t="n"/>
      <c r="P461" s="94" t="n"/>
      <c r="Q461" s="94" t="n"/>
      <c r="R461" s="94" t="n"/>
      <c r="S461" s="60" t="n"/>
      <c r="T461" s="60" t="n"/>
      <c r="U461" s="94" t="n"/>
      <c r="V461" s="94" t="n"/>
      <c r="W461" s="94" t="n"/>
      <c r="X461" s="94" t="n"/>
      <c r="Y461" s="94" t="n"/>
      <c r="Z461" s="60" t="n"/>
      <c r="AA461" s="60" t="n"/>
      <c r="AB461" s="94" t="n"/>
      <c r="AC461" s="94" t="n"/>
      <c r="AD461" s="94" t="n"/>
      <c r="AE461" s="94" t="n"/>
      <c r="AF461" s="94" t="n"/>
      <c r="AG461" s="60" t="n"/>
      <c r="AH461" s="60" t="n"/>
      <c r="AI461" s="61" t="n"/>
      <c r="AJ461" s="62" t="n"/>
      <c r="AK461" s="63" t="n"/>
      <c r="AL461" s="60" t="n"/>
      <c r="AM461" s="60" t="n"/>
      <c r="AN461" s="64" t="n"/>
      <c r="AO461" s="64" t="n"/>
      <c r="AP461" s="64" t="n"/>
      <c r="AQ461" s="64" t="n"/>
      <c r="AR461" s="64" t="n"/>
      <c r="AS461" s="64" t="n"/>
      <c r="AT461" s="64" t="n"/>
      <c r="AU461" s="64" t="n"/>
      <c r="AV461" s="64" t="n"/>
      <c r="AW461" s="65" t="n"/>
      <c r="AX461" s="66" t="n"/>
      <c r="AY461" s="455" t="n"/>
      <c r="AZ461" s="67" t="n"/>
      <c r="BA461" s="66" t="n"/>
      <c r="BB461" s="66" t="n"/>
      <c r="BC461" s="66" t="n"/>
      <c r="BD461" s="66" t="n"/>
      <c r="BE461" s="66" t="n"/>
      <c r="BF461" s="24" t="n"/>
      <c r="BG461" s="68" t="n"/>
      <c r="BH461" s="68" t="n"/>
      <c r="BI461" s="68" t="n"/>
      <c r="BJ461" s="68" t="n"/>
      <c r="BK461" s="68" t="n"/>
      <c r="BL461" s="68" t="n"/>
      <c r="BM461" s="68" t="n"/>
      <c r="BN461" s="68" t="n"/>
      <c r="BO461" s="68" t="n"/>
      <c r="BP461" s="68" t="n"/>
      <c r="BQ461" s="68" t="n"/>
      <c r="BR461" s="68" t="n"/>
      <c r="BS461" s="68" t="n"/>
      <c r="BT461" s="68" t="n"/>
      <c r="BU461" s="68" t="n"/>
      <c r="BV461" s="68" t="n"/>
      <c r="BW461" s="68" t="n"/>
      <c r="BX461" s="68" t="n"/>
      <c r="BY461" s="68" t="n"/>
      <c r="BZ461" s="68" t="n"/>
      <c r="CA461" s="68" t="n"/>
      <c r="CB461" s="68" t="n"/>
      <c r="CC461" s="68" t="n"/>
      <c r="CD461" s="68" t="n"/>
      <c r="CE461" s="68" t="n"/>
      <c r="CF461" s="68" t="n"/>
      <c r="CG461" s="68" t="n"/>
      <c r="CH461" s="68" t="n"/>
      <c r="CI461" s="68" t="n"/>
      <c r="CJ461" s="68" t="n"/>
      <c r="CK461" s="68" t="n"/>
      <c r="CL461" s="68" t="n"/>
      <c r="CM461" s="68" t="n"/>
      <c r="CN461" s="68" t="n"/>
      <c r="CO461" s="68" t="n"/>
      <c r="CP461" s="68" t="n"/>
      <c r="CQ461" s="68" t="n"/>
      <c r="CR461" s="68" t="n"/>
      <c r="CS461" s="68" t="n"/>
      <c r="CT461" s="68" t="n"/>
      <c r="CU461" s="68" t="n"/>
      <c r="CV461" s="68" t="n"/>
    </row>
    <row r="462" ht="31.5" customFormat="1" customHeight="1" s="69">
      <c r="A462" s="56" t="n"/>
      <c r="B462" s="57" t="n"/>
      <c r="C462" s="454" t="n"/>
      <c r="D462" s="57" t="n"/>
      <c r="E462" s="57" t="n"/>
      <c r="F462" s="58" t="n"/>
      <c r="G462" s="59" t="n"/>
      <c r="H462" s="59" t="n"/>
      <c r="I462" s="59" t="n"/>
      <c r="J462" s="59" t="n"/>
      <c r="K462" s="153" t="n"/>
      <c r="L462" s="154" t="n"/>
      <c r="M462" s="155" t="n"/>
      <c r="N462" s="94" t="n"/>
      <c r="O462" s="94" t="n"/>
      <c r="P462" s="94" t="n"/>
      <c r="Q462" s="94" t="n"/>
      <c r="R462" s="94" t="n"/>
      <c r="S462" s="60" t="n"/>
      <c r="T462" s="60" t="n"/>
      <c r="U462" s="94" t="n"/>
      <c r="V462" s="94" t="n"/>
      <c r="W462" s="94" t="n"/>
      <c r="X462" s="94" t="n"/>
      <c r="Y462" s="94" t="n"/>
      <c r="Z462" s="60" t="n"/>
      <c r="AA462" s="60" t="n"/>
      <c r="AB462" s="94" t="n"/>
      <c r="AC462" s="94" t="n"/>
      <c r="AD462" s="94" t="n"/>
      <c r="AE462" s="94" t="n"/>
      <c r="AF462" s="94" t="n"/>
      <c r="AG462" s="60" t="n"/>
      <c r="AH462" s="60" t="n"/>
      <c r="AI462" s="61" t="n"/>
      <c r="AJ462" s="62" t="n"/>
      <c r="AK462" s="63" t="n"/>
      <c r="AL462" s="60" t="n"/>
      <c r="AM462" s="60" t="n"/>
      <c r="AN462" s="64" t="n"/>
      <c r="AO462" s="64" t="n"/>
      <c r="AP462" s="64" t="n"/>
      <c r="AQ462" s="64" t="n"/>
      <c r="AR462" s="64" t="n"/>
      <c r="AS462" s="64" t="n"/>
      <c r="AT462" s="64" t="n"/>
      <c r="AU462" s="64" t="n"/>
      <c r="AV462" s="64" t="n"/>
      <c r="AW462" s="65" t="n"/>
      <c r="AX462" s="66" t="n"/>
      <c r="AY462" s="455" t="n"/>
      <c r="AZ462" s="67" t="n"/>
      <c r="BA462" s="66" t="n"/>
      <c r="BB462" s="66" t="n"/>
      <c r="BC462" s="66" t="n"/>
      <c r="BD462" s="66" t="n"/>
      <c r="BE462" s="66" t="n"/>
      <c r="BF462" s="24" t="n"/>
      <c r="BG462" s="68" t="n"/>
      <c r="BH462" s="68" t="n"/>
      <c r="BI462" s="68" t="n"/>
      <c r="BJ462" s="68" t="n"/>
      <c r="BK462" s="68" t="n"/>
      <c r="BL462" s="68" t="n"/>
      <c r="BM462" s="68" t="n"/>
      <c r="BN462" s="68" t="n"/>
      <c r="BO462" s="68" t="n"/>
      <c r="BP462" s="68" t="n"/>
      <c r="BQ462" s="68" t="n"/>
      <c r="BR462" s="68" t="n"/>
      <c r="BS462" s="68" t="n"/>
      <c r="BT462" s="68" t="n"/>
      <c r="BU462" s="68" t="n"/>
      <c r="BV462" s="68" t="n"/>
      <c r="BW462" s="68" t="n"/>
      <c r="BX462" s="68" t="n"/>
      <c r="BY462" s="68" t="n"/>
      <c r="BZ462" s="68" t="n"/>
      <c r="CA462" s="68" t="n"/>
      <c r="CB462" s="68" t="n"/>
      <c r="CC462" s="68" t="n"/>
      <c r="CD462" s="68" t="n"/>
      <c r="CE462" s="68" t="n"/>
      <c r="CF462" s="68" t="n"/>
      <c r="CG462" s="68" t="n"/>
      <c r="CH462" s="68" t="n"/>
      <c r="CI462" s="68" t="n"/>
      <c r="CJ462" s="68" t="n"/>
      <c r="CK462" s="68" t="n"/>
      <c r="CL462" s="68" t="n"/>
      <c r="CM462" s="68" t="n"/>
      <c r="CN462" s="68" t="n"/>
      <c r="CO462" s="68" t="n"/>
      <c r="CP462" s="68" t="n"/>
      <c r="CQ462" s="68" t="n"/>
      <c r="CR462" s="68" t="n"/>
      <c r="CS462" s="68" t="n"/>
      <c r="CT462" s="68" t="n"/>
      <c r="CU462" s="68" t="n"/>
      <c r="CV462" s="68" t="n"/>
    </row>
    <row r="463" ht="31.5" customFormat="1" customHeight="1" s="69">
      <c r="A463" s="56" t="n"/>
      <c r="B463" s="57" t="n"/>
      <c r="C463" s="454" t="n"/>
      <c r="D463" s="57" t="n"/>
      <c r="E463" s="57" t="n"/>
      <c r="F463" s="58" t="n"/>
      <c r="G463" s="59" t="n"/>
      <c r="H463" s="59" t="n"/>
      <c r="I463" s="59" t="n"/>
      <c r="J463" s="59" t="n"/>
      <c r="K463" s="153" t="n"/>
      <c r="L463" s="154" t="n"/>
      <c r="M463" s="155" t="n"/>
      <c r="N463" s="94" t="n"/>
      <c r="O463" s="94" t="n"/>
      <c r="P463" s="94" t="n"/>
      <c r="Q463" s="94" t="n"/>
      <c r="R463" s="94" t="n"/>
      <c r="S463" s="60" t="n"/>
      <c r="T463" s="60" t="n"/>
      <c r="U463" s="94" t="n"/>
      <c r="V463" s="94" t="n"/>
      <c r="W463" s="94" t="n"/>
      <c r="X463" s="94" t="n"/>
      <c r="Y463" s="94" t="n"/>
      <c r="Z463" s="60" t="n"/>
      <c r="AA463" s="60" t="n"/>
      <c r="AB463" s="94" t="n"/>
      <c r="AC463" s="94" t="n"/>
      <c r="AD463" s="94" t="n"/>
      <c r="AE463" s="94" t="n"/>
      <c r="AF463" s="94" t="n"/>
      <c r="AG463" s="60" t="n"/>
      <c r="AH463" s="60" t="n"/>
      <c r="AI463" s="61" t="n"/>
      <c r="AJ463" s="62" t="n"/>
      <c r="AK463" s="63" t="n"/>
      <c r="AL463" s="60" t="n"/>
      <c r="AM463" s="60" t="n"/>
      <c r="AN463" s="64" t="n"/>
      <c r="AO463" s="64" t="n"/>
      <c r="AP463" s="64" t="n"/>
      <c r="AQ463" s="64" t="n"/>
      <c r="AR463" s="64" t="n"/>
      <c r="AS463" s="64" t="n"/>
      <c r="AT463" s="64" t="n"/>
      <c r="AU463" s="64" t="n"/>
      <c r="AV463" s="64" t="n"/>
      <c r="AW463" s="65" t="n"/>
      <c r="AX463" s="66" t="n"/>
      <c r="AY463" s="455" t="n"/>
      <c r="AZ463" s="67" t="n"/>
      <c r="BA463" s="66" t="n"/>
      <c r="BB463" s="66" t="n"/>
      <c r="BC463" s="66" t="n"/>
      <c r="BD463" s="66" t="n"/>
      <c r="BE463" s="66" t="n"/>
      <c r="BF463" s="24" t="n"/>
      <c r="BG463" s="68" t="n"/>
      <c r="BH463" s="68" t="n"/>
      <c r="BI463" s="68" t="n"/>
      <c r="BJ463" s="68" t="n"/>
      <c r="BK463" s="68" t="n"/>
      <c r="BL463" s="68" t="n"/>
      <c r="BM463" s="68" t="n"/>
      <c r="BN463" s="68" t="n"/>
      <c r="BO463" s="68" t="n"/>
      <c r="BP463" s="68" t="n"/>
      <c r="BQ463" s="68" t="n"/>
      <c r="BR463" s="68" t="n"/>
      <c r="BS463" s="68" t="n"/>
      <c r="BT463" s="68" t="n"/>
      <c r="BU463" s="68" t="n"/>
      <c r="BV463" s="68" t="n"/>
      <c r="BW463" s="68" t="n"/>
      <c r="BX463" s="68" t="n"/>
      <c r="BY463" s="68" t="n"/>
      <c r="BZ463" s="68" t="n"/>
      <c r="CA463" s="68" t="n"/>
      <c r="CB463" s="68" t="n"/>
      <c r="CC463" s="68" t="n"/>
      <c r="CD463" s="68" t="n"/>
      <c r="CE463" s="68" t="n"/>
      <c r="CF463" s="68" t="n"/>
      <c r="CG463" s="68" t="n"/>
      <c r="CH463" s="68" t="n"/>
      <c r="CI463" s="68" t="n"/>
      <c r="CJ463" s="68" t="n"/>
      <c r="CK463" s="68" t="n"/>
      <c r="CL463" s="68" t="n"/>
      <c r="CM463" s="68" t="n"/>
      <c r="CN463" s="68" t="n"/>
      <c r="CO463" s="68" t="n"/>
      <c r="CP463" s="68" t="n"/>
      <c r="CQ463" s="68" t="n"/>
      <c r="CR463" s="68" t="n"/>
      <c r="CS463" s="68" t="n"/>
      <c r="CT463" s="68" t="n"/>
      <c r="CU463" s="68" t="n"/>
      <c r="CV463" s="68" t="n"/>
    </row>
    <row r="464" ht="31.5" customFormat="1" customHeight="1" s="69">
      <c r="A464" s="56" t="n"/>
      <c r="B464" s="57" t="n"/>
      <c r="C464" s="57" t="n"/>
      <c r="D464" s="57" t="n"/>
      <c r="E464" s="57" t="n"/>
      <c r="F464" s="58" t="n"/>
      <c r="G464" s="59" t="n"/>
      <c r="H464" s="59" t="n"/>
      <c r="I464" s="59" t="n"/>
      <c r="J464" s="59" t="n"/>
      <c r="K464" s="153" t="n"/>
      <c r="L464" s="154" t="n"/>
      <c r="M464" s="155" t="n"/>
      <c r="N464" s="94" t="n"/>
      <c r="O464" s="94" t="n"/>
      <c r="P464" s="94" t="n"/>
      <c r="Q464" s="94" t="n"/>
      <c r="R464" s="94" t="n"/>
      <c r="S464" s="60" t="n"/>
      <c r="T464" s="60" t="n"/>
      <c r="U464" s="94" t="n"/>
      <c r="V464" s="94" t="n"/>
      <c r="W464" s="94" t="n"/>
      <c r="X464" s="94" t="n"/>
      <c r="Y464" s="94" t="n"/>
      <c r="Z464" s="60" t="n"/>
      <c r="AA464" s="60" t="n"/>
      <c r="AB464" s="94" t="n"/>
      <c r="AC464" s="94" t="n"/>
      <c r="AD464" s="94" t="n"/>
      <c r="AE464" s="94" t="n"/>
      <c r="AF464" s="94" t="n"/>
      <c r="AG464" s="60" t="n"/>
      <c r="AH464" s="60" t="n"/>
      <c r="AI464" s="61" t="n"/>
      <c r="AJ464" s="62" t="n"/>
      <c r="AK464" s="63" t="n"/>
      <c r="AL464" s="60" t="n"/>
      <c r="AM464" s="60" t="n"/>
      <c r="AN464" s="64" t="n"/>
      <c r="AO464" s="64" t="n"/>
      <c r="AP464" s="64" t="n"/>
      <c r="AQ464" s="64" t="n"/>
      <c r="AR464" s="64" t="n"/>
      <c r="AS464" s="64" t="n"/>
      <c r="AT464" s="64" t="n"/>
      <c r="AU464" s="64" t="n"/>
      <c r="AV464" s="64" t="n"/>
      <c r="AW464" s="65" t="n"/>
      <c r="AX464" s="66" t="n"/>
      <c r="AY464" s="455" t="n"/>
      <c r="AZ464" s="67" t="n"/>
      <c r="BA464" s="66" t="n"/>
      <c r="BB464" s="66" t="n"/>
      <c r="BC464" s="66" t="n"/>
      <c r="BD464" s="66" t="n"/>
      <c r="BE464" s="66" t="n"/>
      <c r="BF464" s="24" t="n"/>
      <c r="BG464" s="68" t="n"/>
      <c r="BH464" s="68" t="n"/>
      <c r="BI464" s="68" t="n"/>
      <c r="BJ464" s="68" t="n"/>
      <c r="BK464" s="68" t="n"/>
      <c r="BL464" s="68" t="n"/>
      <c r="BM464" s="68" t="n"/>
      <c r="BN464" s="68" t="n"/>
      <c r="BO464" s="68" t="n"/>
      <c r="BP464" s="68" t="n"/>
      <c r="BQ464" s="68" t="n"/>
      <c r="BR464" s="68" t="n"/>
      <c r="BS464" s="68" t="n"/>
      <c r="BT464" s="68" t="n"/>
      <c r="BU464" s="68" t="n"/>
      <c r="BV464" s="68" t="n"/>
      <c r="BW464" s="68" t="n"/>
      <c r="BX464" s="68" t="n"/>
      <c r="BY464" s="68" t="n"/>
      <c r="BZ464" s="68" t="n"/>
      <c r="CA464" s="68" t="n"/>
      <c r="CB464" s="68" t="n"/>
      <c r="CC464" s="68" t="n"/>
      <c r="CD464" s="68" t="n"/>
      <c r="CE464" s="68" t="n"/>
      <c r="CF464" s="68" t="n"/>
      <c r="CG464" s="68" t="n"/>
      <c r="CH464" s="68" t="n"/>
      <c r="CI464" s="68" t="n"/>
      <c r="CJ464" s="68" t="n"/>
      <c r="CK464" s="68" t="n"/>
      <c r="CL464" s="68" t="n"/>
      <c r="CM464" s="68" t="n"/>
      <c r="CN464" s="68" t="n"/>
      <c r="CO464" s="68" t="n"/>
      <c r="CP464" s="68" t="n"/>
      <c r="CQ464" s="68" t="n"/>
      <c r="CR464" s="68" t="n"/>
      <c r="CS464" s="68" t="n"/>
      <c r="CT464" s="68" t="n"/>
      <c r="CU464" s="68" t="n"/>
      <c r="CV464" s="68" t="n"/>
    </row>
    <row r="465" ht="31.5" customFormat="1" customHeight="1" s="69">
      <c r="A465" s="56" t="n"/>
      <c r="B465" s="57" t="n"/>
      <c r="C465" s="57" t="n"/>
      <c r="D465" s="57" t="n"/>
      <c r="E465" s="57" t="n"/>
      <c r="F465" s="58" t="n"/>
      <c r="G465" s="59" t="n"/>
      <c r="H465" s="59" t="n"/>
      <c r="I465" s="59" t="n"/>
      <c r="J465" s="59" t="n"/>
      <c r="K465" s="153" t="n"/>
      <c r="L465" s="154" t="n"/>
      <c r="M465" s="155" t="n"/>
      <c r="N465" s="94" t="n"/>
      <c r="O465" s="94" t="n"/>
      <c r="P465" s="94" t="n"/>
      <c r="Q465" s="94" t="n"/>
      <c r="R465" s="94" t="n"/>
      <c r="S465" s="60" t="n"/>
      <c r="T465" s="60" t="n"/>
      <c r="U465" s="94" t="n"/>
      <c r="V465" s="94" t="n"/>
      <c r="W465" s="94" t="n"/>
      <c r="X465" s="94" t="n"/>
      <c r="Y465" s="94" t="n"/>
      <c r="Z465" s="60" t="n"/>
      <c r="AA465" s="60" t="n"/>
      <c r="AB465" s="94" t="n"/>
      <c r="AC465" s="94" t="n"/>
      <c r="AD465" s="94" t="n"/>
      <c r="AE465" s="94" t="n"/>
      <c r="AF465" s="94" t="n"/>
      <c r="AG465" s="60" t="n"/>
      <c r="AH465" s="60" t="n"/>
      <c r="AI465" s="61" t="n"/>
      <c r="AJ465" s="62" t="n"/>
      <c r="AK465" s="63" t="n"/>
      <c r="AL465" s="60" t="n"/>
      <c r="AM465" s="60" t="n"/>
      <c r="AN465" s="64" t="n"/>
      <c r="AO465" s="64" t="n"/>
      <c r="AP465" s="64" t="n"/>
      <c r="AQ465" s="64" t="n"/>
      <c r="AR465" s="64" t="n"/>
      <c r="AS465" s="64" t="n"/>
      <c r="AT465" s="64" t="n"/>
      <c r="AU465" s="64" t="n"/>
      <c r="AV465" s="64" t="n"/>
      <c r="AW465" s="65" t="n"/>
      <c r="AX465" s="66" t="n"/>
      <c r="AY465" s="455" t="n"/>
      <c r="AZ465" s="67" t="n"/>
      <c r="BA465" s="66" t="n"/>
      <c r="BB465" s="66" t="n"/>
      <c r="BC465" s="66" t="n"/>
      <c r="BD465" s="66" t="n"/>
      <c r="BE465" s="66" t="n"/>
      <c r="BF465" s="24" t="n"/>
      <c r="BG465" s="68" t="n"/>
      <c r="BH465" s="68" t="n"/>
      <c r="BI465" s="68" t="n"/>
      <c r="BJ465" s="68" t="n"/>
      <c r="BK465" s="68" t="n"/>
      <c r="BL465" s="68" t="n"/>
      <c r="BM465" s="68" t="n"/>
      <c r="BN465" s="68" t="n"/>
      <c r="BO465" s="68" t="n"/>
      <c r="BP465" s="68" t="n"/>
      <c r="BQ465" s="68" t="n"/>
      <c r="BR465" s="68" t="n"/>
      <c r="BS465" s="68" t="n"/>
      <c r="BT465" s="68" t="n"/>
      <c r="BU465" s="68" t="n"/>
      <c r="BV465" s="68" t="n"/>
      <c r="BW465" s="68" t="n"/>
      <c r="BX465" s="68" t="n"/>
      <c r="BY465" s="68" t="n"/>
      <c r="BZ465" s="68" t="n"/>
      <c r="CA465" s="68" t="n"/>
      <c r="CB465" s="68" t="n"/>
      <c r="CC465" s="68" t="n"/>
      <c r="CD465" s="68" t="n"/>
      <c r="CE465" s="68" t="n"/>
      <c r="CF465" s="68" t="n"/>
      <c r="CG465" s="68" t="n"/>
      <c r="CH465" s="68" t="n"/>
      <c r="CI465" s="68" t="n"/>
      <c r="CJ465" s="68" t="n"/>
      <c r="CK465" s="68" t="n"/>
      <c r="CL465" s="68" t="n"/>
      <c r="CM465" s="68" t="n"/>
      <c r="CN465" s="68" t="n"/>
      <c r="CO465" s="68" t="n"/>
      <c r="CP465" s="68" t="n"/>
      <c r="CQ465" s="68" t="n"/>
      <c r="CR465" s="68" t="n"/>
      <c r="CS465" s="68" t="n"/>
      <c r="CT465" s="68" t="n"/>
      <c r="CU465" s="68" t="n"/>
      <c r="CV465" s="68" t="n"/>
    </row>
    <row r="466" ht="31.5" customFormat="1" customHeight="1" s="69">
      <c r="A466" s="56" t="n"/>
      <c r="B466" s="57" t="n"/>
      <c r="C466" s="57" t="n"/>
      <c r="D466" s="57" t="n"/>
      <c r="E466" s="57" t="n"/>
      <c r="F466" s="58" t="n"/>
      <c r="G466" s="59" t="n"/>
      <c r="H466" s="59" t="n"/>
      <c r="I466" s="59" t="n"/>
      <c r="J466" s="59" t="n"/>
      <c r="K466" s="153" t="n"/>
      <c r="L466" s="154" t="n"/>
      <c r="M466" s="155" t="n"/>
      <c r="N466" s="94" t="n"/>
      <c r="O466" s="94" t="n"/>
      <c r="P466" s="94" t="n"/>
      <c r="Q466" s="94" t="n"/>
      <c r="R466" s="94" t="n"/>
      <c r="S466" s="60" t="n"/>
      <c r="T466" s="60" t="n"/>
      <c r="U466" s="94" t="n"/>
      <c r="V466" s="94" t="n"/>
      <c r="W466" s="94" t="n"/>
      <c r="X466" s="94" t="n"/>
      <c r="Y466" s="94" t="n"/>
      <c r="Z466" s="60" t="n"/>
      <c r="AA466" s="60" t="n"/>
      <c r="AB466" s="94" t="n"/>
      <c r="AC466" s="94" t="n"/>
      <c r="AD466" s="94" t="n"/>
      <c r="AE466" s="94" t="n"/>
      <c r="AF466" s="94" t="n"/>
      <c r="AG466" s="60" t="n"/>
      <c r="AH466" s="60" t="n"/>
      <c r="AI466" s="61" t="n"/>
      <c r="AJ466" s="62" t="n"/>
      <c r="AK466" s="63" t="n"/>
      <c r="AL466" s="60" t="n"/>
      <c r="AM466" s="60" t="n"/>
      <c r="AN466" s="64" t="n"/>
      <c r="AO466" s="64" t="n"/>
      <c r="AP466" s="64" t="n"/>
      <c r="AQ466" s="64" t="n"/>
      <c r="AR466" s="64" t="n"/>
      <c r="AS466" s="64" t="n"/>
      <c r="AT466" s="64" t="n"/>
      <c r="AU466" s="64" t="n"/>
      <c r="AV466" s="64" t="n"/>
      <c r="AW466" s="65" t="n"/>
      <c r="AX466" s="66" t="n"/>
      <c r="AY466" s="455" t="n"/>
      <c r="AZ466" s="67" t="n"/>
      <c r="BA466" s="66" t="n"/>
      <c r="BB466" s="66" t="n"/>
      <c r="BC466" s="66" t="n"/>
      <c r="BD466" s="66" t="n"/>
      <c r="BE466" s="66" t="n"/>
      <c r="BF466" s="24" t="n"/>
      <c r="BG466" s="68" t="n"/>
      <c r="BH466" s="68" t="n"/>
      <c r="BI466" s="68" t="n"/>
      <c r="BJ466" s="68" t="n"/>
      <c r="BK466" s="68" t="n"/>
      <c r="BL466" s="68" t="n"/>
      <c r="BM466" s="68" t="n"/>
      <c r="BN466" s="68" t="n"/>
      <c r="BO466" s="68" t="n"/>
      <c r="BP466" s="68" t="n"/>
      <c r="BQ466" s="68" t="n"/>
      <c r="BR466" s="68" t="n"/>
      <c r="BS466" s="68" t="n"/>
      <c r="BT466" s="68" t="n"/>
      <c r="BU466" s="68" t="n"/>
      <c r="BV466" s="68" t="n"/>
      <c r="BW466" s="68" t="n"/>
      <c r="BX466" s="68" t="n"/>
      <c r="BY466" s="68" t="n"/>
      <c r="BZ466" s="68" t="n"/>
      <c r="CA466" s="68" t="n"/>
      <c r="CB466" s="68" t="n"/>
      <c r="CC466" s="68" t="n"/>
      <c r="CD466" s="68" t="n"/>
      <c r="CE466" s="68" t="n"/>
      <c r="CF466" s="68" t="n"/>
      <c r="CG466" s="68" t="n"/>
      <c r="CH466" s="68" t="n"/>
      <c r="CI466" s="68" t="n"/>
      <c r="CJ466" s="68" t="n"/>
      <c r="CK466" s="68" t="n"/>
      <c r="CL466" s="68" t="n"/>
      <c r="CM466" s="68" t="n"/>
      <c r="CN466" s="68" t="n"/>
      <c r="CO466" s="68" t="n"/>
      <c r="CP466" s="68" t="n"/>
      <c r="CQ466" s="68" t="n"/>
      <c r="CR466" s="68" t="n"/>
      <c r="CS466" s="68" t="n"/>
      <c r="CT466" s="68" t="n"/>
      <c r="CU466" s="68" t="n"/>
      <c r="CV466" s="68" t="n"/>
    </row>
    <row r="467" ht="31.5" customFormat="1" customHeight="1" s="69">
      <c r="A467" s="56" t="n"/>
      <c r="B467" s="57" t="n"/>
      <c r="C467" s="57" t="n"/>
      <c r="D467" s="57" t="n"/>
      <c r="E467" s="57" t="n"/>
      <c r="F467" s="58" t="n"/>
      <c r="G467" s="59" t="n"/>
      <c r="H467" s="59" t="n"/>
      <c r="I467" s="59" t="n"/>
      <c r="J467" s="59" t="n"/>
      <c r="K467" s="153" t="n"/>
      <c r="L467" s="154" t="n"/>
      <c r="M467" s="155" t="n"/>
      <c r="N467" s="94" t="n"/>
      <c r="O467" s="94" t="n"/>
      <c r="P467" s="94" t="n"/>
      <c r="Q467" s="94" t="n"/>
      <c r="R467" s="94" t="n"/>
      <c r="S467" s="60" t="n"/>
      <c r="T467" s="60" t="n"/>
      <c r="U467" s="94" t="n"/>
      <c r="V467" s="94" t="n"/>
      <c r="W467" s="94" t="n"/>
      <c r="X467" s="94" t="n"/>
      <c r="Y467" s="94" t="n"/>
      <c r="Z467" s="60" t="n"/>
      <c r="AA467" s="60" t="n"/>
      <c r="AB467" s="94" t="n"/>
      <c r="AC467" s="94" t="n"/>
      <c r="AD467" s="94" t="n"/>
      <c r="AE467" s="94" t="n"/>
      <c r="AF467" s="94" t="n"/>
      <c r="AG467" s="60" t="n"/>
      <c r="AH467" s="60" t="n"/>
      <c r="AI467" s="61" t="n"/>
      <c r="AJ467" s="62" t="n"/>
      <c r="AK467" s="63" t="n"/>
      <c r="AL467" s="60" t="n"/>
      <c r="AM467" s="60" t="n"/>
      <c r="AN467" s="64" t="n"/>
      <c r="AO467" s="64" t="n"/>
      <c r="AP467" s="64" t="n"/>
      <c r="AQ467" s="64" t="n"/>
      <c r="AR467" s="64" t="n"/>
      <c r="AS467" s="64" t="n"/>
      <c r="AT467" s="64" t="n"/>
      <c r="AU467" s="64" t="n"/>
      <c r="AV467" s="64" t="n"/>
      <c r="AW467" s="65" t="n"/>
      <c r="AX467" s="66" t="n"/>
      <c r="AY467" s="455" t="n"/>
      <c r="AZ467" s="67" t="n"/>
      <c r="BA467" s="66" t="n"/>
      <c r="BB467" s="66" t="n"/>
      <c r="BC467" s="66" t="n"/>
      <c r="BD467" s="66" t="n"/>
      <c r="BE467" s="66" t="n"/>
      <c r="BF467" s="24" t="n"/>
      <c r="BG467" s="68" t="n"/>
      <c r="BH467" s="68" t="n"/>
      <c r="BI467" s="68" t="n"/>
      <c r="BJ467" s="68" t="n"/>
      <c r="BK467" s="68" t="n"/>
      <c r="BL467" s="68" t="n"/>
      <c r="BM467" s="68" t="n"/>
      <c r="BN467" s="68" t="n"/>
      <c r="BO467" s="68" t="n"/>
      <c r="BP467" s="68" t="n"/>
      <c r="BQ467" s="68" t="n"/>
      <c r="BR467" s="68" t="n"/>
      <c r="BS467" s="68" t="n"/>
      <c r="BT467" s="68" t="n"/>
      <c r="BU467" s="68" t="n"/>
      <c r="BV467" s="68" t="n"/>
      <c r="BW467" s="68" t="n"/>
      <c r="BX467" s="68" t="n"/>
      <c r="BY467" s="68" t="n"/>
      <c r="BZ467" s="68" t="n"/>
      <c r="CA467" s="68" t="n"/>
      <c r="CB467" s="68" t="n"/>
      <c r="CC467" s="68" t="n"/>
      <c r="CD467" s="68" t="n"/>
      <c r="CE467" s="68" t="n"/>
      <c r="CF467" s="68" t="n"/>
      <c r="CG467" s="68" t="n"/>
      <c r="CH467" s="68" t="n"/>
      <c r="CI467" s="68" t="n"/>
      <c r="CJ467" s="68" t="n"/>
      <c r="CK467" s="68" t="n"/>
      <c r="CL467" s="68" t="n"/>
      <c r="CM467" s="68" t="n"/>
      <c r="CN467" s="68" t="n"/>
      <c r="CO467" s="68" t="n"/>
      <c r="CP467" s="68" t="n"/>
      <c r="CQ467" s="68" t="n"/>
      <c r="CR467" s="68" t="n"/>
      <c r="CS467" s="68" t="n"/>
      <c r="CT467" s="68" t="n"/>
      <c r="CU467" s="68" t="n"/>
      <c r="CV467" s="68" t="n"/>
    </row>
    <row r="468" ht="31.5" customFormat="1" customHeight="1" s="69">
      <c r="A468" s="56" t="n"/>
      <c r="B468" s="57" t="n"/>
      <c r="C468" s="57" t="n"/>
      <c r="D468" s="57" t="n"/>
      <c r="E468" s="57" t="n"/>
      <c r="F468" s="58" t="n"/>
      <c r="G468" s="59" t="n"/>
      <c r="H468" s="59" t="n"/>
      <c r="I468" s="59" t="n"/>
      <c r="J468" s="59" t="n"/>
      <c r="K468" s="153" t="n"/>
      <c r="L468" s="154" t="n"/>
      <c r="M468" s="155" t="n"/>
      <c r="N468" s="94" t="n"/>
      <c r="O468" s="94" t="n"/>
      <c r="P468" s="94" t="n"/>
      <c r="Q468" s="94" t="n"/>
      <c r="R468" s="94" t="n"/>
      <c r="S468" s="60" t="n"/>
      <c r="T468" s="60" t="n"/>
      <c r="U468" s="94" t="n"/>
      <c r="V468" s="94" t="n"/>
      <c r="W468" s="94" t="n"/>
      <c r="X468" s="94" t="n"/>
      <c r="Y468" s="94" t="n"/>
      <c r="Z468" s="60" t="n"/>
      <c r="AA468" s="60" t="n"/>
      <c r="AB468" s="94" t="n"/>
      <c r="AC468" s="94" t="n"/>
      <c r="AD468" s="94" t="n"/>
      <c r="AE468" s="94" t="n"/>
      <c r="AF468" s="94" t="n"/>
      <c r="AG468" s="60" t="n"/>
      <c r="AH468" s="60" t="n"/>
      <c r="AI468" s="61" t="n"/>
      <c r="AJ468" s="62" t="n"/>
      <c r="AK468" s="63" t="n"/>
      <c r="AL468" s="60" t="n"/>
      <c r="AM468" s="60" t="n"/>
      <c r="AN468" s="64" t="n"/>
      <c r="AO468" s="64" t="n"/>
      <c r="AP468" s="64" t="n"/>
      <c r="AQ468" s="64" t="n"/>
      <c r="AR468" s="64" t="n"/>
      <c r="AS468" s="64" t="n"/>
      <c r="AT468" s="64" t="n"/>
      <c r="AU468" s="64" t="n"/>
      <c r="AV468" s="64" t="n"/>
      <c r="AW468" s="65" t="n"/>
      <c r="AX468" s="66" t="n"/>
      <c r="AY468" s="455" t="n"/>
      <c r="AZ468" s="67" t="n"/>
      <c r="BA468" s="66" t="n"/>
      <c r="BB468" s="66" t="n"/>
      <c r="BC468" s="66" t="n"/>
      <c r="BD468" s="66" t="n"/>
      <c r="BE468" s="66" t="n"/>
      <c r="BF468" s="24" t="n"/>
      <c r="BG468" s="68" t="n"/>
      <c r="BH468" s="68" t="n"/>
      <c r="BI468" s="68" t="n"/>
      <c r="BJ468" s="68" t="n"/>
      <c r="BK468" s="68" t="n"/>
      <c r="BL468" s="68" t="n"/>
      <c r="BM468" s="68" t="n"/>
      <c r="BN468" s="68" t="n"/>
      <c r="BO468" s="68" t="n"/>
      <c r="BP468" s="68" t="n"/>
      <c r="BQ468" s="68" t="n"/>
      <c r="BR468" s="68" t="n"/>
      <c r="BS468" s="68" t="n"/>
      <c r="BT468" s="68" t="n"/>
      <c r="BU468" s="68" t="n"/>
      <c r="BV468" s="68" t="n"/>
      <c r="BW468" s="68" t="n"/>
      <c r="BX468" s="68" t="n"/>
      <c r="BY468" s="68" t="n"/>
      <c r="BZ468" s="68" t="n"/>
      <c r="CA468" s="68" t="n"/>
      <c r="CB468" s="68" t="n"/>
      <c r="CC468" s="68" t="n"/>
      <c r="CD468" s="68" t="n"/>
      <c r="CE468" s="68" t="n"/>
      <c r="CF468" s="68" t="n"/>
      <c r="CG468" s="68" t="n"/>
      <c r="CH468" s="68" t="n"/>
      <c r="CI468" s="68" t="n"/>
      <c r="CJ468" s="68" t="n"/>
      <c r="CK468" s="68" t="n"/>
      <c r="CL468" s="68" t="n"/>
      <c r="CM468" s="68" t="n"/>
      <c r="CN468" s="68" t="n"/>
      <c r="CO468" s="68" t="n"/>
      <c r="CP468" s="68" t="n"/>
      <c r="CQ468" s="68" t="n"/>
      <c r="CR468" s="68" t="n"/>
      <c r="CS468" s="68" t="n"/>
      <c r="CT468" s="68" t="n"/>
      <c r="CU468" s="68" t="n"/>
      <c r="CV468" s="68" t="n"/>
    </row>
    <row r="469" ht="31.5" customFormat="1" customHeight="1" s="69">
      <c r="A469" s="56" t="n"/>
      <c r="B469" s="57" t="n"/>
      <c r="C469" s="57" t="n"/>
      <c r="D469" s="57" t="n"/>
      <c r="E469" s="57" t="n"/>
      <c r="F469" s="58" t="n"/>
      <c r="G469" s="59" t="n"/>
      <c r="H469" s="59" t="n"/>
      <c r="I469" s="59" t="n"/>
      <c r="J469" s="59" t="n"/>
      <c r="K469" s="153" t="n"/>
      <c r="L469" s="154" t="n"/>
      <c r="M469" s="155" t="n"/>
      <c r="N469" s="94" t="n"/>
      <c r="O469" s="94" t="n"/>
      <c r="P469" s="94" t="n"/>
      <c r="Q469" s="94" t="n"/>
      <c r="R469" s="94" t="n"/>
      <c r="S469" s="60" t="n"/>
      <c r="T469" s="60" t="n"/>
      <c r="U469" s="94" t="n"/>
      <c r="V469" s="94" t="n"/>
      <c r="W469" s="94" t="n"/>
      <c r="X469" s="94" t="n"/>
      <c r="Y469" s="94" t="n"/>
      <c r="Z469" s="60" t="n"/>
      <c r="AA469" s="60" t="n"/>
      <c r="AB469" s="94" t="n"/>
      <c r="AC469" s="94" t="n"/>
      <c r="AD469" s="94" t="n"/>
      <c r="AE469" s="94" t="n"/>
      <c r="AF469" s="94" t="n"/>
      <c r="AG469" s="60" t="n"/>
      <c r="AH469" s="60" t="n"/>
      <c r="AI469" s="61" t="n"/>
      <c r="AJ469" s="62" t="n"/>
      <c r="AK469" s="63" t="n"/>
      <c r="AL469" s="60" t="n"/>
      <c r="AM469" s="60" t="n"/>
      <c r="AN469" s="64" t="n"/>
      <c r="AO469" s="64" t="n"/>
      <c r="AP469" s="64" t="n"/>
      <c r="AQ469" s="64" t="n"/>
      <c r="AR469" s="64" t="n"/>
      <c r="AS469" s="64" t="n"/>
      <c r="AT469" s="64" t="n"/>
      <c r="AU469" s="64" t="n"/>
      <c r="AV469" s="64" t="n"/>
      <c r="AW469" s="65" t="n"/>
      <c r="AX469" s="66" t="n"/>
      <c r="AY469" s="455" t="n"/>
      <c r="AZ469" s="67" t="n"/>
      <c r="BA469" s="66" t="n"/>
      <c r="BB469" s="66" t="n"/>
      <c r="BC469" s="66" t="n"/>
      <c r="BD469" s="66" t="n"/>
      <c r="BE469" s="66" t="n"/>
      <c r="BF469" s="24" t="n"/>
      <c r="BG469" s="68" t="n"/>
      <c r="BH469" s="68" t="n"/>
      <c r="BI469" s="68" t="n"/>
      <c r="BJ469" s="68" t="n"/>
      <c r="BK469" s="68" t="n"/>
      <c r="BL469" s="68" t="n"/>
      <c r="BM469" s="68" t="n"/>
      <c r="BN469" s="68" t="n"/>
      <c r="BO469" s="68" t="n"/>
      <c r="BP469" s="68" t="n"/>
      <c r="BQ469" s="68" t="n"/>
      <c r="BR469" s="68" t="n"/>
      <c r="BS469" s="68" t="n"/>
      <c r="BT469" s="68" t="n"/>
      <c r="BU469" s="68" t="n"/>
      <c r="BV469" s="68" t="n"/>
      <c r="BW469" s="68" t="n"/>
      <c r="BX469" s="68" t="n"/>
      <c r="BY469" s="68" t="n"/>
      <c r="BZ469" s="68" t="n"/>
      <c r="CA469" s="68" t="n"/>
      <c r="CB469" s="68" t="n"/>
      <c r="CC469" s="68" t="n"/>
      <c r="CD469" s="68" t="n"/>
      <c r="CE469" s="68" t="n"/>
      <c r="CF469" s="68" t="n"/>
      <c r="CG469" s="68" t="n"/>
      <c r="CH469" s="68" t="n"/>
      <c r="CI469" s="68" t="n"/>
      <c r="CJ469" s="68" t="n"/>
      <c r="CK469" s="68" t="n"/>
      <c r="CL469" s="68" t="n"/>
      <c r="CM469" s="68" t="n"/>
      <c r="CN469" s="68" t="n"/>
      <c r="CO469" s="68" t="n"/>
      <c r="CP469" s="68" t="n"/>
      <c r="CQ469" s="68" t="n"/>
      <c r="CR469" s="68" t="n"/>
      <c r="CS469" s="68" t="n"/>
      <c r="CT469" s="68" t="n"/>
      <c r="CU469" s="68" t="n"/>
      <c r="CV469" s="68" t="n"/>
    </row>
    <row r="470" ht="31.5" customFormat="1" customHeight="1" s="69">
      <c r="A470" s="56" t="n"/>
      <c r="B470" s="57" t="n"/>
      <c r="C470" s="57" t="n"/>
      <c r="D470" s="57" t="n"/>
      <c r="E470" s="57" t="n"/>
      <c r="F470" s="58" t="n"/>
      <c r="G470" s="59" t="n"/>
      <c r="H470" s="59" t="n"/>
      <c r="I470" s="59" t="n"/>
      <c r="J470" s="59" t="n"/>
      <c r="K470" s="153" t="n"/>
      <c r="L470" s="154" t="n"/>
      <c r="M470" s="155" t="n"/>
      <c r="N470" s="94" t="n"/>
      <c r="O470" s="94" t="n"/>
      <c r="P470" s="94" t="n"/>
      <c r="Q470" s="94" t="n"/>
      <c r="R470" s="94" t="n"/>
      <c r="S470" s="60" t="n"/>
      <c r="T470" s="60" t="n"/>
      <c r="U470" s="94" t="n"/>
      <c r="V470" s="94" t="n"/>
      <c r="W470" s="94" t="n"/>
      <c r="X470" s="94" t="n"/>
      <c r="Y470" s="94" t="n"/>
      <c r="Z470" s="60" t="n"/>
      <c r="AA470" s="60" t="n"/>
      <c r="AB470" s="94" t="n"/>
      <c r="AC470" s="94" t="n"/>
      <c r="AD470" s="94" t="n"/>
      <c r="AE470" s="94" t="n"/>
      <c r="AF470" s="94" t="n"/>
      <c r="AG470" s="60" t="n"/>
      <c r="AH470" s="60" t="n"/>
      <c r="AI470" s="61" t="n"/>
      <c r="AJ470" s="62" t="n"/>
      <c r="AK470" s="63" t="n"/>
      <c r="AL470" s="60" t="n"/>
      <c r="AM470" s="60" t="n"/>
      <c r="AN470" s="64" t="n"/>
      <c r="AO470" s="64" t="n"/>
      <c r="AP470" s="64" t="n"/>
      <c r="AQ470" s="64" t="n"/>
      <c r="AR470" s="64" t="n"/>
      <c r="AS470" s="64" t="n"/>
      <c r="AT470" s="64" t="n"/>
      <c r="AU470" s="64" t="n"/>
      <c r="AV470" s="64" t="n"/>
      <c r="AW470" s="65" t="n"/>
      <c r="AX470" s="66" t="n"/>
      <c r="AY470" s="455" t="n"/>
      <c r="AZ470" s="67" t="n"/>
      <c r="BA470" s="66" t="n"/>
      <c r="BB470" s="66" t="n"/>
      <c r="BC470" s="66" t="n"/>
      <c r="BD470" s="66" t="n"/>
      <c r="BE470" s="66" t="n"/>
      <c r="BF470" s="24" t="n"/>
      <c r="BG470" s="68" t="n"/>
      <c r="BH470" s="68" t="n"/>
      <c r="BI470" s="68" t="n"/>
      <c r="BJ470" s="68" t="n"/>
      <c r="BK470" s="68" t="n"/>
      <c r="BL470" s="68" t="n"/>
      <c r="BM470" s="68" t="n"/>
      <c r="BN470" s="68" t="n"/>
      <c r="BO470" s="68" t="n"/>
      <c r="BP470" s="68" t="n"/>
      <c r="BQ470" s="68" t="n"/>
      <c r="BR470" s="68" t="n"/>
      <c r="BS470" s="68" t="n"/>
      <c r="BT470" s="68" t="n"/>
      <c r="BU470" s="68" t="n"/>
      <c r="BV470" s="68" t="n"/>
      <c r="BW470" s="68" t="n"/>
      <c r="BX470" s="68" t="n"/>
      <c r="BY470" s="68" t="n"/>
      <c r="BZ470" s="68" t="n"/>
      <c r="CA470" s="68" t="n"/>
      <c r="CB470" s="68" t="n"/>
      <c r="CC470" s="68" t="n"/>
      <c r="CD470" s="68" t="n"/>
      <c r="CE470" s="68" t="n"/>
      <c r="CF470" s="68" t="n"/>
      <c r="CG470" s="68" t="n"/>
      <c r="CH470" s="68" t="n"/>
      <c r="CI470" s="68" t="n"/>
      <c r="CJ470" s="68" t="n"/>
      <c r="CK470" s="68" t="n"/>
      <c r="CL470" s="68" t="n"/>
      <c r="CM470" s="68" t="n"/>
      <c r="CN470" s="68" t="n"/>
      <c r="CO470" s="68" t="n"/>
      <c r="CP470" s="68" t="n"/>
      <c r="CQ470" s="68" t="n"/>
      <c r="CR470" s="68" t="n"/>
      <c r="CS470" s="68" t="n"/>
      <c r="CT470" s="68" t="n"/>
      <c r="CU470" s="68" t="n"/>
      <c r="CV470" s="68" t="n"/>
    </row>
    <row r="471" ht="31.5" customFormat="1" customHeight="1" s="69">
      <c r="A471" s="56" t="n"/>
      <c r="B471" s="57" t="n"/>
      <c r="C471" s="57" t="n"/>
      <c r="D471" s="57" t="n"/>
      <c r="E471" s="57" t="n"/>
      <c r="F471" s="58" t="n"/>
      <c r="G471" s="59" t="n"/>
      <c r="H471" s="59" t="n"/>
      <c r="I471" s="59" t="n"/>
      <c r="J471" s="59" t="n"/>
      <c r="K471" s="153" t="n"/>
      <c r="L471" s="154" t="n"/>
      <c r="M471" s="155" t="n"/>
      <c r="N471" s="94" t="n"/>
      <c r="O471" s="94" t="n"/>
      <c r="P471" s="94" t="n"/>
      <c r="Q471" s="94" t="n"/>
      <c r="R471" s="94" t="n"/>
      <c r="S471" s="60" t="n"/>
      <c r="T471" s="60" t="n"/>
      <c r="U471" s="94" t="n"/>
      <c r="V471" s="94" t="n"/>
      <c r="W471" s="94" t="n"/>
      <c r="X471" s="94" t="n"/>
      <c r="Y471" s="94" t="n"/>
      <c r="Z471" s="60" t="n"/>
      <c r="AA471" s="60" t="n"/>
      <c r="AB471" s="94" t="n"/>
      <c r="AC471" s="94" t="n"/>
      <c r="AD471" s="94" t="n"/>
      <c r="AE471" s="94" t="n"/>
      <c r="AF471" s="94" t="n"/>
      <c r="AG471" s="60" t="n"/>
      <c r="AH471" s="60" t="n"/>
      <c r="AI471" s="61" t="n"/>
      <c r="AJ471" s="62" t="n"/>
      <c r="AK471" s="63" t="n"/>
      <c r="AL471" s="60" t="n"/>
      <c r="AM471" s="60" t="n"/>
      <c r="AN471" s="64" t="n"/>
      <c r="AO471" s="64" t="n"/>
      <c r="AP471" s="64" t="n"/>
      <c r="AQ471" s="64" t="n"/>
      <c r="AR471" s="64" t="n"/>
      <c r="AS471" s="64" t="n"/>
      <c r="AT471" s="64" t="n"/>
      <c r="AU471" s="64" t="n"/>
      <c r="AV471" s="64" t="n"/>
      <c r="AW471" s="65" t="n"/>
      <c r="AX471" s="66" t="n"/>
      <c r="AY471" s="455" t="n"/>
      <c r="AZ471" s="67" t="n"/>
      <c r="BA471" s="66" t="n"/>
      <c r="BB471" s="66" t="n"/>
      <c r="BC471" s="66" t="n"/>
      <c r="BD471" s="66" t="n"/>
      <c r="BE471" s="66" t="n"/>
      <c r="BF471" s="24" t="n"/>
      <c r="BG471" s="68" t="n"/>
      <c r="BH471" s="68" t="n"/>
      <c r="BI471" s="68" t="n"/>
      <c r="BJ471" s="68" t="n"/>
      <c r="BK471" s="68" t="n"/>
      <c r="BL471" s="68" t="n"/>
      <c r="BM471" s="68" t="n"/>
      <c r="BN471" s="68" t="n"/>
      <c r="BO471" s="68" t="n"/>
      <c r="BP471" s="68" t="n"/>
      <c r="BQ471" s="68" t="n"/>
      <c r="BR471" s="68" t="n"/>
      <c r="BS471" s="68" t="n"/>
      <c r="BT471" s="68" t="n"/>
      <c r="BU471" s="68" t="n"/>
      <c r="BV471" s="68" t="n"/>
      <c r="BW471" s="68" t="n"/>
      <c r="BX471" s="68" t="n"/>
      <c r="BY471" s="68" t="n"/>
      <c r="BZ471" s="68" t="n"/>
      <c r="CA471" s="68" t="n"/>
      <c r="CB471" s="68" t="n"/>
      <c r="CC471" s="68" t="n"/>
      <c r="CD471" s="68" t="n"/>
      <c r="CE471" s="68" t="n"/>
      <c r="CF471" s="68" t="n"/>
      <c r="CG471" s="68" t="n"/>
      <c r="CH471" s="68" t="n"/>
      <c r="CI471" s="68" t="n"/>
      <c r="CJ471" s="68" t="n"/>
      <c r="CK471" s="68" t="n"/>
      <c r="CL471" s="68" t="n"/>
      <c r="CM471" s="68" t="n"/>
      <c r="CN471" s="68" t="n"/>
      <c r="CO471" s="68" t="n"/>
      <c r="CP471" s="68" t="n"/>
      <c r="CQ471" s="68" t="n"/>
      <c r="CR471" s="68" t="n"/>
      <c r="CS471" s="68" t="n"/>
      <c r="CT471" s="68" t="n"/>
      <c r="CU471" s="68" t="n"/>
      <c r="CV471" s="68" t="n"/>
    </row>
    <row r="472" ht="31.5" customFormat="1" customHeight="1" s="69">
      <c r="A472" s="56" t="n"/>
      <c r="B472" s="57" t="n"/>
      <c r="C472" s="57" t="n"/>
      <c r="D472" s="57" t="n"/>
      <c r="E472" s="57" t="n"/>
      <c r="F472" s="58" t="n"/>
      <c r="G472" s="59" t="n"/>
      <c r="H472" s="59" t="n"/>
      <c r="I472" s="59" t="n"/>
      <c r="J472" s="59" t="n"/>
      <c r="K472" s="153" t="n"/>
      <c r="L472" s="154" t="n"/>
      <c r="M472" s="155" t="n"/>
      <c r="N472" s="94" t="n"/>
      <c r="O472" s="94" t="n"/>
      <c r="P472" s="94" t="n"/>
      <c r="Q472" s="94" t="n"/>
      <c r="R472" s="94" t="n"/>
      <c r="S472" s="60" t="n"/>
      <c r="T472" s="60" t="n"/>
      <c r="U472" s="94" t="n"/>
      <c r="V472" s="94" t="n"/>
      <c r="W472" s="94" t="n"/>
      <c r="X472" s="94" t="n"/>
      <c r="Y472" s="94" t="n"/>
      <c r="Z472" s="60" t="n"/>
      <c r="AA472" s="60" t="n"/>
      <c r="AB472" s="94" t="n"/>
      <c r="AC472" s="94" t="n"/>
      <c r="AD472" s="94" t="n"/>
      <c r="AE472" s="94" t="n"/>
      <c r="AF472" s="94" t="n"/>
      <c r="AG472" s="60" t="n"/>
      <c r="AH472" s="60" t="n"/>
      <c r="AI472" s="61" t="n"/>
      <c r="AJ472" s="62" t="n"/>
      <c r="AK472" s="63" t="n"/>
      <c r="AL472" s="60" t="n"/>
      <c r="AM472" s="60" t="n"/>
      <c r="AN472" s="64" t="n"/>
      <c r="AO472" s="64" t="n"/>
      <c r="AP472" s="64" t="n"/>
      <c r="AQ472" s="64" t="n"/>
      <c r="AR472" s="64" t="n"/>
      <c r="AS472" s="64" t="n"/>
      <c r="AT472" s="64" t="n"/>
      <c r="AU472" s="64" t="n"/>
      <c r="AV472" s="64" t="n"/>
      <c r="AW472" s="65" t="n"/>
      <c r="AX472" s="66" t="n"/>
      <c r="AY472" s="455" t="n"/>
      <c r="AZ472" s="67" t="n"/>
      <c r="BA472" s="66" t="n"/>
      <c r="BB472" s="66" t="n"/>
      <c r="BC472" s="66" t="n"/>
      <c r="BD472" s="66" t="n"/>
      <c r="BE472" s="66" t="n"/>
      <c r="BF472" s="24" t="n"/>
      <c r="BG472" s="68" t="n"/>
      <c r="BH472" s="68" t="n"/>
      <c r="BI472" s="68" t="n"/>
      <c r="BJ472" s="68" t="n"/>
      <c r="BK472" s="68" t="n"/>
      <c r="BL472" s="68" t="n"/>
      <c r="BM472" s="68" t="n"/>
      <c r="BN472" s="68" t="n"/>
      <c r="BO472" s="68" t="n"/>
      <c r="BP472" s="68" t="n"/>
      <c r="BQ472" s="68" t="n"/>
      <c r="BR472" s="68" t="n"/>
      <c r="BS472" s="68" t="n"/>
      <c r="BT472" s="68" t="n"/>
      <c r="BU472" s="68" t="n"/>
      <c r="BV472" s="68" t="n"/>
      <c r="BW472" s="68" t="n"/>
      <c r="BX472" s="68" t="n"/>
      <c r="BY472" s="68" t="n"/>
      <c r="BZ472" s="68" t="n"/>
      <c r="CA472" s="68" t="n"/>
      <c r="CB472" s="68" t="n"/>
      <c r="CC472" s="68" t="n"/>
      <c r="CD472" s="68" t="n"/>
      <c r="CE472" s="68" t="n"/>
      <c r="CF472" s="68" t="n"/>
      <c r="CG472" s="68" t="n"/>
      <c r="CH472" s="68" t="n"/>
      <c r="CI472" s="68" t="n"/>
      <c r="CJ472" s="68" t="n"/>
      <c r="CK472" s="68" t="n"/>
      <c r="CL472" s="68" t="n"/>
      <c r="CM472" s="68" t="n"/>
      <c r="CN472" s="68" t="n"/>
      <c r="CO472" s="68" t="n"/>
      <c r="CP472" s="68" t="n"/>
      <c r="CQ472" s="68" t="n"/>
      <c r="CR472" s="68" t="n"/>
      <c r="CS472" s="68" t="n"/>
      <c r="CT472" s="68" t="n"/>
      <c r="CU472" s="68" t="n"/>
      <c r="CV472" s="68" t="n"/>
    </row>
    <row r="473" ht="31.5" customFormat="1" customHeight="1" s="69">
      <c r="A473" s="56" t="n"/>
      <c r="B473" s="57" t="n"/>
      <c r="C473" s="57" t="n"/>
      <c r="D473" s="57" t="n"/>
      <c r="E473" s="57" t="n"/>
      <c r="F473" s="58" t="n"/>
      <c r="G473" s="59" t="n"/>
      <c r="H473" s="59" t="n"/>
      <c r="I473" s="59" t="n"/>
      <c r="J473" s="59" t="n"/>
      <c r="K473" s="153" t="n"/>
      <c r="L473" s="154" t="n"/>
      <c r="M473" s="155" t="n"/>
      <c r="N473" s="94" t="n"/>
      <c r="O473" s="94" t="n"/>
      <c r="P473" s="94" t="n"/>
      <c r="Q473" s="94" t="n"/>
      <c r="R473" s="94" t="n"/>
      <c r="S473" s="60" t="n"/>
      <c r="T473" s="60" t="n"/>
      <c r="U473" s="94" t="n"/>
      <c r="V473" s="94" t="n"/>
      <c r="W473" s="94" t="n"/>
      <c r="X473" s="94" t="n"/>
      <c r="Y473" s="94" t="n"/>
      <c r="Z473" s="60" t="n"/>
      <c r="AA473" s="60" t="n"/>
      <c r="AB473" s="94" t="n"/>
      <c r="AC473" s="94" t="n"/>
      <c r="AD473" s="94" t="n"/>
      <c r="AE473" s="94" t="n"/>
      <c r="AF473" s="94" t="n"/>
      <c r="AG473" s="60" t="n"/>
      <c r="AH473" s="60" t="n"/>
      <c r="AI473" s="61" t="n"/>
      <c r="AJ473" s="62" t="n"/>
      <c r="AK473" s="63" t="n"/>
      <c r="AL473" s="60" t="n"/>
      <c r="AM473" s="60" t="n"/>
      <c r="AN473" s="64" t="n"/>
      <c r="AO473" s="64" t="n"/>
      <c r="AP473" s="64" t="n"/>
      <c r="AQ473" s="64" t="n"/>
      <c r="AR473" s="64" t="n"/>
      <c r="AS473" s="64" t="n"/>
      <c r="AT473" s="64" t="n"/>
      <c r="AU473" s="64" t="n"/>
      <c r="AV473" s="64" t="n"/>
      <c r="AW473" s="65" t="n"/>
      <c r="AX473" s="66" t="n"/>
      <c r="AY473" s="455" t="n"/>
      <c r="AZ473" s="67" t="n"/>
      <c r="BA473" s="66" t="n"/>
      <c r="BB473" s="66" t="n"/>
      <c r="BC473" s="66" t="n"/>
      <c r="BD473" s="66" t="n"/>
      <c r="BE473" s="66" t="n"/>
      <c r="BF473" s="24" t="n"/>
      <c r="BG473" s="68" t="n"/>
      <c r="BH473" s="68" t="n"/>
      <c r="BI473" s="68" t="n"/>
      <c r="BJ473" s="68" t="n"/>
      <c r="BK473" s="68" t="n"/>
      <c r="BL473" s="68" t="n"/>
      <c r="BM473" s="68" t="n"/>
      <c r="BN473" s="68" t="n"/>
      <c r="BO473" s="68" t="n"/>
      <c r="BP473" s="68" t="n"/>
      <c r="BQ473" s="68" t="n"/>
      <c r="BR473" s="68" t="n"/>
      <c r="BS473" s="68" t="n"/>
      <c r="BT473" s="68" t="n"/>
      <c r="BU473" s="68" t="n"/>
      <c r="BV473" s="68" t="n"/>
      <c r="BW473" s="68" t="n"/>
      <c r="BX473" s="68" t="n"/>
      <c r="BY473" s="68" t="n"/>
      <c r="BZ473" s="68" t="n"/>
      <c r="CA473" s="68" t="n"/>
      <c r="CB473" s="68" t="n"/>
      <c r="CC473" s="68" t="n"/>
      <c r="CD473" s="68" t="n"/>
      <c r="CE473" s="68" t="n"/>
      <c r="CF473" s="68" t="n"/>
      <c r="CG473" s="68" t="n"/>
      <c r="CH473" s="68" t="n"/>
      <c r="CI473" s="68" t="n"/>
      <c r="CJ473" s="68" t="n"/>
      <c r="CK473" s="68" t="n"/>
      <c r="CL473" s="68" t="n"/>
      <c r="CM473" s="68" t="n"/>
      <c r="CN473" s="68" t="n"/>
      <c r="CO473" s="68" t="n"/>
      <c r="CP473" s="68" t="n"/>
      <c r="CQ473" s="68" t="n"/>
      <c r="CR473" s="68" t="n"/>
      <c r="CS473" s="68" t="n"/>
      <c r="CT473" s="68" t="n"/>
      <c r="CU473" s="68" t="n"/>
      <c r="CV473" s="68" t="n"/>
    </row>
    <row r="474" ht="31.5" customFormat="1" customHeight="1" s="69">
      <c r="A474" s="56" t="n"/>
      <c r="B474" s="57" t="n"/>
      <c r="C474" s="57" t="n"/>
      <c r="D474" s="57" t="n"/>
      <c r="E474" s="57" t="n"/>
      <c r="F474" s="58" t="n"/>
      <c r="G474" s="59" t="n"/>
      <c r="H474" s="59" t="n"/>
      <c r="I474" s="59" t="n"/>
      <c r="J474" s="59" t="n"/>
      <c r="K474" s="153" t="n"/>
      <c r="L474" s="154" t="n"/>
      <c r="M474" s="155" t="n"/>
      <c r="N474" s="94" t="n"/>
      <c r="O474" s="94" t="n"/>
      <c r="P474" s="94" t="n"/>
      <c r="Q474" s="94" t="n"/>
      <c r="R474" s="94" t="n"/>
      <c r="S474" s="60" t="n"/>
      <c r="T474" s="60" t="n"/>
      <c r="U474" s="94" t="n"/>
      <c r="V474" s="94" t="n"/>
      <c r="W474" s="94" t="n"/>
      <c r="X474" s="94" t="n"/>
      <c r="Y474" s="94" t="n"/>
      <c r="Z474" s="60" t="n"/>
      <c r="AA474" s="60" t="n"/>
      <c r="AB474" s="94" t="n"/>
      <c r="AC474" s="94" t="n"/>
      <c r="AD474" s="94" t="n"/>
      <c r="AE474" s="94" t="n"/>
      <c r="AF474" s="94" t="n"/>
      <c r="AG474" s="60" t="n"/>
      <c r="AH474" s="60" t="n"/>
      <c r="AI474" s="61" t="n"/>
      <c r="AJ474" s="62" t="n"/>
      <c r="AK474" s="63" t="n"/>
      <c r="AL474" s="60" t="n"/>
      <c r="AM474" s="60" t="n"/>
      <c r="AN474" s="64" t="n"/>
      <c r="AO474" s="64" t="n"/>
      <c r="AP474" s="64" t="n"/>
      <c r="AQ474" s="64" t="n"/>
      <c r="AR474" s="64" t="n"/>
      <c r="AS474" s="64" t="n"/>
      <c r="AT474" s="64" t="n"/>
      <c r="AU474" s="64" t="n"/>
      <c r="AV474" s="64" t="n"/>
      <c r="AW474" s="65" t="n"/>
      <c r="AX474" s="66" t="n"/>
      <c r="AY474" s="455" t="n"/>
      <c r="AZ474" s="67" t="n"/>
      <c r="BA474" s="66" t="n"/>
      <c r="BB474" s="66" t="n"/>
      <c r="BC474" s="66" t="n"/>
      <c r="BD474" s="66" t="n"/>
      <c r="BE474" s="66" t="n"/>
      <c r="BF474" s="24" t="n"/>
      <c r="BG474" s="68" t="n"/>
      <c r="BH474" s="68" t="n"/>
      <c r="BI474" s="68" t="n"/>
      <c r="BJ474" s="68" t="n"/>
      <c r="BK474" s="68" t="n"/>
      <c r="BL474" s="68" t="n"/>
      <c r="BM474" s="68" t="n"/>
      <c r="BN474" s="68" t="n"/>
      <c r="BO474" s="68" t="n"/>
      <c r="BP474" s="68" t="n"/>
      <c r="BQ474" s="68" t="n"/>
      <c r="BR474" s="68" t="n"/>
      <c r="BS474" s="68" t="n"/>
      <c r="BT474" s="68" t="n"/>
      <c r="BU474" s="68" t="n"/>
      <c r="BV474" s="68" t="n"/>
      <c r="BW474" s="68" t="n"/>
      <c r="BX474" s="68" t="n"/>
      <c r="BY474" s="68" t="n"/>
      <c r="BZ474" s="68" t="n"/>
      <c r="CA474" s="68" t="n"/>
      <c r="CB474" s="68" t="n"/>
      <c r="CC474" s="68" t="n"/>
      <c r="CD474" s="68" t="n"/>
      <c r="CE474" s="68" t="n"/>
      <c r="CF474" s="68" t="n"/>
      <c r="CG474" s="68" t="n"/>
      <c r="CH474" s="68" t="n"/>
      <c r="CI474" s="68" t="n"/>
      <c r="CJ474" s="68" t="n"/>
      <c r="CK474" s="68" t="n"/>
      <c r="CL474" s="68" t="n"/>
      <c r="CM474" s="68" t="n"/>
      <c r="CN474" s="68" t="n"/>
      <c r="CO474" s="68" t="n"/>
      <c r="CP474" s="68" t="n"/>
      <c r="CQ474" s="68" t="n"/>
      <c r="CR474" s="68" t="n"/>
      <c r="CS474" s="68" t="n"/>
      <c r="CT474" s="68" t="n"/>
      <c r="CU474" s="68" t="n"/>
      <c r="CV474" s="68" t="n"/>
    </row>
    <row r="475" ht="31.5" customFormat="1" customHeight="1" s="69">
      <c r="A475" s="56" t="n"/>
      <c r="B475" s="57" t="n"/>
      <c r="C475" s="57" t="n"/>
      <c r="D475" s="57" t="n"/>
      <c r="E475" s="57" t="n"/>
      <c r="F475" s="58" t="n"/>
      <c r="G475" s="59" t="n"/>
      <c r="H475" s="59" t="n"/>
      <c r="I475" s="59" t="n"/>
      <c r="J475" s="59" t="n"/>
      <c r="K475" s="153" t="n"/>
      <c r="L475" s="154" t="n"/>
      <c r="M475" s="155" t="n"/>
      <c r="N475" s="94" t="n"/>
      <c r="O475" s="94" t="n"/>
      <c r="P475" s="94" t="n"/>
      <c r="Q475" s="94" t="n"/>
      <c r="R475" s="94" t="n"/>
      <c r="S475" s="60" t="n"/>
      <c r="T475" s="60" t="n"/>
      <c r="U475" s="94" t="n"/>
      <c r="V475" s="94" t="n"/>
      <c r="W475" s="94" t="n"/>
      <c r="X475" s="94" t="n"/>
      <c r="Y475" s="94" t="n"/>
      <c r="Z475" s="60" t="n"/>
      <c r="AA475" s="60" t="n"/>
      <c r="AB475" s="94" t="n"/>
      <c r="AC475" s="94" t="n"/>
      <c r="AD475" s="94" t="n"/>
      <c r="AE475" s="94" t="n"/>
      <c r="AF475" s="94" t="n"/>
      <c r="AG475" s="60" t="n"/>
      <c r="AH475" s="60" t="n"/>
      <c r="AI475" s="61" t="n"/>
      <c r="AJ475" s="62" t="n"/>
      <c r="AK475" s="63" t="n"/>
      <c r="AL475" s="60" t="n"/>
      <c r="AM475" s="60" t="n"/>
      <c r="AN475" s="64" t="n"/>
      <c r="AO475" s="64" t="n"/>
      <c r="AP475" s="64" t="n"/>
      <c r="AQ475" s="64" t="n"/>
      <c r="AR475" s="64" t="n"/>
      <c r="AS475" s="64" t="n"/>
      <c r="AT475" s="64" t="n"/>
      <c r="AU475" s="64" t="n"/>
      <c r="AV475" s="64" t="n"/>
      <c r="AW475" s="65" t="n"/>
      <c r="AX475" s="66" t="n"/>
      <c r="AY475" s="455" t="n"/>
      <c r="AZ475" s="67" t="n"/>
      <c r="BA475" s="66" t="n"/>
      <c r="BB475" s="66" t="n"/>
      <c r="BC475" s="66" t="n"/>
      <c r="BD475" s="66" t="n"/>
      <c r="BE475" s="66" t="n"/>
      <c r="BF475" s="24" t="n"/>
      <c r="BG475" s="68" t="n"/>
      <c r="BH475" s="68" t="n"/>
      <c r="BI475" s="68" t="n"/>
      <c r="BJ475" s="68" t="n"/>
      <c r="BK475" s="68" t="n"/>
      <c r="BL475" s="68" t="n"/>
      <c r="BM475" s="68" t="n"/>
      <c r="BN475" s="68" t="n"/>
      <c r="BO475" s="68" t="n"/>
      <c r="BP475" s="68" t="n"/>
      <c r="BQ475" s="68" t="n"/>
      <c r="BR475" s="68" t="n"/>
      <c r="BS475" s="68" t="n"/>
      <c r="BT475" s="68" t="n"/>
      <c r="BU475" s="68" t="n"/>
      <c r="BV475" s="68" t="n"/>
      <c r="BW475" s="68" t="n"/>
      <c r="BX475" s="68" t="n"/>
      <c r="BY475" s="68" t="n"/>
      <c r="BZ475" s="68" t="n"/>
      <c r="CA475" s="68" t="n"/>
      <c r="CB475" s="68" t="n"/>
      <c r="CC475" s="68" t="n"/>
      <c r="CD475" s="68" t="n"/>
      <c r="CE475" s="68" t="n"/>
      <c r="CF475" s="68" t="n"/>
      <c r="CG475" s="68" t="n"/>
      <c r="CH475" s="68" t="n"/>
      <c r="CI475" s="68" t="n"/>
      <c r="CJ475" s="68" t="n"/>
      <c r="CK475" s="68" t="n"/>
      <c r="CL475" s="68" t="n"/>
      <c r="CM475" s="68" t="n"/>
      <c r="CN475" s="68" t="n"/>
      <c r="CO475" s="68" t="n"/>
      <c r="CP475" s="68" t="n"/>
      <c r="CQ475" s="68" t="n"/>
      <c r="CR475" s="68" t="n"/>
      <c r="CS475" s="68" t="n"/>
      <c r="CT475" s="68" t="n"/>
      <c r="CU475" s="68" t="n"/>
      <c r="CV475" s="68" t="n"/>
    </row>
    <row r="476" ht="31.5" customFormat="1" customHeight="1" s="69">
      <c r="A476" s="56" t="n"/>
      <c r="B476" s="57" t="n"/>
      <c r="C476" s="57" t="n"/>
      <c r="D476" s="57" t="n"/>
      <c r="E476" s="57" t="n"/>
      <c r="F476" s="58" t="n"/>
      <c r="G476" s="59" t="n"/>
      <c r="H476" s="59" t="n"/>
      <c r="I476" s="59" t="n"/>
      <c r="J476" s="59" t="n"/>
      <c r="K476" s="153" t="n"/>
      <c r="L476" s="154" t="n"/>
      <c r="M476" s="155" t="n"/>
      <c r="N476" s="94" t="n"/>
      <c r="O476" s="94" t="n"/>
      <c r="P476" s="94" t="n"/>
      <c r="Q476" s="94" t="n"/>
      <c r="R476" s="94" t="n"/>
      <c r="S476" s="60" t="n"/>
      <c r="T476" s="60" t="n"/>
      <c r="U476" s="94" t="n"/>
      <c r="V476" s="94" t="n"/>
      <c r="W476" s="94" t="n"/>
      <c r="X476" s="94" t="n"/>
      <c r="Y476" s="94" t="n"/>
      <c r="Z476" s="60" t="n"/>
      <c r="AA476" s="60" t="n"/>
      <c r="AB476" s="94" t="n"/>
      <c r="AC476" s="94" t="n"/>
      <c r="AD476" s="94" t="n"/>
      <c r="AE476" s="94" t="n"/>
      <c r="AF476" s="94" t="n"/>
      <c r="AG476" s="60" t="n"/>
      <c r="AH476" s="60" t="n"/>
      <c r="AI476" s="61" t="n"/>
      <c r="AJ476" s="62" t="n"/>
      <c r="AK476" s="63" t="n"/>
      <c r="AL476" s="60" t="n"/>
      <c r="AM476" s="60" t="n"/>
      <c r="AN476" s="64" t="n"/>
      <c r="AO476" s="64" t="n"/>
      <c r="AP476" s="64" t="n"/>
      <c r="AQ476" s="64" t="n"/>
      <c r="AR476" s="64" t="n"/>
      <c r="AS476" s="64" t="n"/>
      <c r="AT476" s="64" t="n"/>
      <c r="AU476" s="64" t="n"/>
      <c r="AV476" s="64" t="n"/>
      <c r="AW476" s="65" t="n"/>
      <c r="AX476" s="66" t="n"/>
      <c r="AY476" s="455" t="n"/>
      <c r="AZ476" s="67" t="n"/>
      <c r="BA476" s="66" t="n"/>
      <c r="BB476" s="66" t="n"/>
      <c r="BC476" s="66" t="n"/>
      <c r="BD476" s="66" t="n"/>
      <c r="BE476" s="66" t="n"/>
      <c r="BF476" s="24" t="n"/>
      <c r="BG476" s="68" t="n"/>
      <c r="BH476" s="68" t="n"/>
      <c r="BI476" s="68" t="n"/>
      <c r="BJ476" s="68" t="n"/>
      <c r="BK476" s="68" t="n"/>
      <c r="BL476" s="68" t="n"/>
      <c r="BM476" s="68" t="n"/>
      <c r="BN476" s="68" t="n"/>
      <c r="BO476" s="68" t="n"/>
      <c r="BP476" s="68" t="n"/>
      <c r="BQ476" s="68" t="n"/>
      <c r="BR476" s="68" t="n"/>
      <c r="BS476" s="68" t="n"/>
      <c r="BT476" s="68" t="n"/>
      <c r="BU476" s="68" t="n"/>
      <c r="BV476" s="68" t="n"/>
      <c r="BW476" s="68" t="n"/>
      <c r="BX476" s="68" t="n"/>
      <c r="BY476" s="68" t="n"/>
      <c r="BZ476" s="68" t="n"/>
      <c r="CA476" s="68" t="n"/>
      <c r="CB476" s="68" t="n"/>
      <c r="CC476" s="68" t="n"/>
      <c r="CD476" s="68" t="n"/>
      <c r="CE476" s="68" t="n"/>
      <c r="CF476" s="68" t="n"/>
      <c r="CG476" s="68" t="n"/>
      <c r="CH476" s="68" t="n"/>
      <c r="CI476" s="68" t="n"/>
      <c r="CJ476" s="68" t="n"/>
      <c r="CK476" s="68" t="n"/>
      <c r="CL476" s="68" t="n"/>
      <c r="CM476" s="68" t="n"/>
      <c r="CN476" s="68" t="n"/>
      <c r="CO476" s="68" t="n"/>
      <c r="CP476" s="68" t="n"/>
      <c r="CQ476" s="68" t="n"/>
      <c r="CR476" s="68" t="n"/>
      <c r="CS476" s="68" t="n"/>
      <c r="CT476" s="68" t="n"/>
      <c r="CU476" s="68" t="n"/>
      <c r="CV476" s="68" t="n"/>
    </row>
    <row r="477" ht="31.5" customFormat="1" customHeight="1" s="69">
      <c r="A477" s="56" t="n"/>
      <c r="B477" s="57" t="n"/>
      <c r="C477" s="57" t="n"/>
      <c r="D477" s="57" t="n"/>
      <c r="E477" s="57" t="n"/>
      <c r="F477" s="58" t="n"/>
      <c r="G477" s="59" t="n"/>
      <c r="H477" s="59" t="n"/>
      <c r="I477" s="59" t="n"/>
      <c r="J477" s="59" t="n"/>
      <c r="K477" s="153" t="n"/>
      <c r="L477" s="154" t="n"/>
      <c r="M477" s="155" t="n"/>
      <c r="N477" s="94" t="n"/>
      <c r="O477" s="94" t="n"/>
      <c r="P477" s="94" t="n"/>
      <c r="Q477" s="94" t="n"/>
      <c r="R477" s="94" t="n"/>
      <c r="S477" s="60" t="n"/>
      <c r="T477" s="60" t="n"/>
      <c r="U477" s="94" t="n"/>
      <c r="V477" s="94" t="n"/>
      <c r="W477" s="94" t="n"/>
      <c r="X477" s="94" t="n"/>
      <c r="Y477" s="94" t="n"/>
      <c r="Z477" s="60" t="n"/>
      <c r="AA477" s="60" t="n"/>
      <c r="AB477" s="94" t="n"/>
      <c r="AC477" s="94" t="n"/>
      <c r="AD477" s="94" t="n"/>
      <c r="AE477" s="94" t="n"/>
      <c r="AF477" s="94" t="n"/>
      <c r="AG477" s="60" t="n"/>
      <c r="AH477" s="60" t="n"/>
      <c r="AI477" s="61" t="n"/>
      <c r="AJ477" s="62" t="n"/>
      <c r="AK477" s="63" t="n"/>
      <c r="AL477" s="60" t="n"/>
      <c r="AM477" s="60" t="n"/>
      <c r="AN477" s="64" t="n"/>
      <c r="AO477" s="64" t="n"/>
      <c r="AP477" s="64" t="n"/>
      <c r="AQ477" s="64" t="n"/>
      <c r="AR477" s="64" t="n"/>
      <c r="AS477" s="64" t="n"/>
      <c r="AT477" s="64" t="n"/>
      <c r="AU477" s="64" t="n"/>
      <c r="AV477" s="64" t="n"/>
      <c r="AW477" s="65" t="n"/>
      <c r="AX477" s="66" t="n"/>
      <c r="AY477" s="455" t="n"/>
      <c r="AZ477" s="67" t="n"/>
      <c r="BA477" s="66" t="n"/>
      <c r="BB477" s="66" t="n"/>
      <c r="BC477" s="66" t="n"/>
      <c r="BD477" s="66" t="n"/>
      <c r="BE477" s="66" t="n"/>
      <c r="BF477" s="24" t="n"/>
      <c r="BG477" s="68" t="n"/>
      <c r="BH477" s="68" t="n"/>
      <c r="BI477" s="68" t="n"/>
      <c r="BJ477" s="68" t="n"/>
      <c r="BK477" s="68" t="n"/>
      <c r="BL477" s="68" t="n"/>
      <c r="BM477" s="68" t="n"/>
      <c r="BN477" s="68" t="n"/>
      <c r="BO477" s="68" t="n"/>
      <c r="BP477" s="68" t="n"/>
      <c r="BQ477" s="68" t="n"/>
      <c r="BR477" s="68" t="n"/>
      <c r="BS477" s="68" t="n"/>
      <c r="BT477" s="68" t="n"/>
      <c r="BU477" s="68" t="n"/>
      <c r="BV477" s="68" t="n"/>
      <c r="BW477" s="68" t="n"/>
      <c r="BX477" s="68" t="n"/>
      <c r="BY477" s="68" t="n"/>
      <c r="BZ477" s="68" t="n"/>
      <c r="CA477" s="68" t="n"/>
      <c r="CB477" s="68" t="n"/>
      <c r="CC477" s="68" t="n"/>
      <c r="CD477" s="68" t="n"/>
      <c r="CE477" s="68" t="n"/>
      <c r="CF477" s="68" t="n"/>
      <c r="CG477" s="68" t="n"/>
      <c r="CH477" s="68" t="n"/>
      <c r="CI477" s="68" t="n"/>
      <c r="CJ477" s="68" t="n"/>
      <c r="CK477" s="68" t="n"/>
      <c r="CL477" s="68" t="n"/>
      <c r="CM477" s="68" t="n"/>
      <c r="CN477" s="68" t="n"/>
      <c r="CO477" s="68" t="n"/>
      <c r="CP477" s="68" t="n"/>
      <c r="CQ477" s="68" t="n"/>
      <c r="CR477" s="68" t="n"/>
      <c r="CS477" s="68" t="n"/>
      <c r="CT477" s="68" t="n"/>
      <c r="CU477" s="68" t="n"/>
      <c r="CV477" s="68" t="n"/>
    </row>
    <row r="478" ht="31.5" customFormat="1" customHeight="1" s="69">
      <c r="A478" s="56" t="n"/>
      <c r="B478" s="57" t="n"/>
      <c r="C478" s="57" t="n"/>
      <c r="D478" s="57" t="n"/>
      <c r="E478" s="57" t="n"/>
      <c r="F478" s="58" t="n"/>
      <c r="G478" s="59" t="n"/>
      <c r="H478" s="59" t="n"/>
      <c r="I478" s="59" t="n"/>
      <c r="J478" s="59" t="n"/>
      <c r="K478" s="153" t="n"/>
      <c r="L478" s="154" t="n"/>
      <c r="M478" s="155" t="n"/>
      <c r="N478" s="94" t="n"/>
      <c r="O478" s="94" t="n"/>
      <c r="P478" s="94" t="n"/>
      <c r="Q478" s="94" t="n"/>
      <c r="R478" s="94" t="n"/>
      <c r="S478" s="60" t="n"/>
      <c r="T478" s="60" t="n"/>
      <c r="U478" s="94" t="n"/>
      <c r="V478" s="94" t="n"/>
      <c r="W478" s="94" t="n"/>
      <c r="X478" s="94" t="n"/>
      <c r="Y478" s="94" t="n"/>
      <c r="Z478" s="60" t="n"/>
      <c r="AA478" s="60" t="n"/>
      <c r="AB478" s="94" t="n"/>
      <c r="AC478" s="94" t="n"/>
      <c r="AD478" s="94" t="n"/>
      <c r="AE478" s="94" t="n"/>
      <c r="AF478" s="94" t="n"/>
      <c r="AG478" s="60" t="n"/>
      <c r="AH478" s="60" t="n"/>
      <c r="AI478" s="61" t="n"/>
      <c r="AJ478" s="62" t="n"/>
      <c r="AK478" s="63" t="n"/>
      <c r="AL478" s="60" t="n"/>
      <c r="AM478" s="60" t="n"/>
      <c r="AN478" s="64" t="n"/>
      <c r="AO478" s="64" t="n"/>
      <c r="AP478" s="64" t="n"/>
      <c r="AQ478" s="64" t="n"/>
      <c r="AR478" s="64" t="n"/>
      <c r="AS478" s="64" t="n"/>
      <c r="AT478" s="64" t="n"/>
      <c r="AU478" s="64" t="n"/>
      <c r="AV478" s="64" t="n"/>
      <c r="AW478" s="65" t="n"/>
      <c r="AX478" s="66" t="n"/>
      <c r="AY478" s="455" t="n"/>
      <c r="AZ478" s="67" t="n"/>
      <c r="BA478" s="66" t="n"/>
      <c r="BB478" s="66" t="n"/>
      <c r="BC478" s="66" t="n"/>
      <c r="BD478" s="66" t="n"/>
      <c r="BE478" s="66" t="n"/>
      <c r="BF478" s="24" t="n"/>
      <c r="BG478" s="68" t="n"/>
      <c r="BH478" s="68" t="n"/>
      <c r="BI478" s="68" t="n"/>
      <c r="BJ478" s="68" t="n"/>
      <c r="BK478" s="68" t="n"/>
      <c r="BL478" s="68" t="n"/>
      <c r="BM478" s="68" t="n"/>
      <c r="BN478" s="68" t="n"/>
      <c r="BO478" s="68" t="n"/>
      <c r="BP478" s="68" t="n"/>
      <c r="BQ478" s="68" t="n"/>
      <c r="BR478" s="68" t="n"/>
      <c r="BS478" s="68" t="n"/>
      <c r="BT478" s="68" t="n"/>
      <c r="BU478" s="68" t="n"/>
      <c r="BV478" s="68" t="n"/>
      <c r="BW478" s="68" t="n"/>
      <c r="BX478" s="68" t="n"/>
      <c r="BY478" s="68" t="n"/>
      <c r="BZ478" s="68" t="n"/>
      <c r="CA478" s="68" t="n"/>
      <c r="CB478" s="68" t="n"/>
      <c r="CC478" s="68" t="n"/>
      <c r="CD478" s="68" t="n"/>
      <c r="CE478" s="68" t="n"/>
      <c r="CF478" s="68" t="n"/>
      <c r="CG478" s="68" t="n"/>
      <c r="CH478" s="68" t="n"/>
      <c r="CI478" s="68" t="n"/>
      <c r="CJ478" s="68" t="n"/>
      <c r="CK478" s="68" t="n"/>
      <c r="CL478" s="68" t="n"/>
      <c r="CM478" s="68" t="n"/>
      <c r="CN478" s="68" t="n"/>
      <c r="CO478" s="68" t="n"/>
      <c r="CP478" s="68" t="n"/>
      <c r="CQ478" s="68" t="n"/>
      <c r="CR478" s="68" t="n"/>
      <c r="CS478" s="68" t="n"/>
      <c r="CT478" s="68" t="n"/>
      <c r="CU478" s="68" t="n"/>
      <c r="CV478" s="68" t="n"/>
    </row>
    <row r="479" ht="31.5" customFormat="1" customHeight="1" s="69">
      <c r="A479" s="56" t="n"/>
      <c r="B479" s="57" t="n"/>
      <c r="C479" s="57" t="n"/>
      <c r="D479" s="57" t="n"/>
      <c r="E479" s="57" t="n"/>
      <c r="F479" s="58" t="n"/>
      <c r="G479" s="59" t="n"/>
      <c r="H479" s="59" t="n"/>
      <c r="I479" s="59" t="n"/>
      <c r="J479" s="59" t="n"/>
      <c r="K479" s="153" t="n"/>
      <c r="L479" s="154" t="n"/>
      <c r="M479" s="155" t="n"/>
      <c r="N479" s="94" t="n"/>
      <c r="O479" s="94" t="n"/>
      <c r="P479" s="94" t="n"/>
      <c r="Q479" s="94" t="n"/>
      <c r="R479" s="94" t="n"/>
      <c r="S479" s="60" t="n"/>
      <c r="T479" s="60" t="n"/>
      <c r="U479" s="94" t="n"/>
      <c r="V479" s="94" t="n"/>
      <c r="W479" s="94" t="n"/>
      <c r="X479" s="94" t="n"/>
      <c r="Y479" s="94" t="n"/>
      <c r="Z479" s="60" t="n"/>
      <c r="AA479" s="60" t="n"/>
      <c r="AB479" s="94" t="n"/>
      <c r="AC479" s="94" t="n"/>
      <c r="AD479" s="94" t="n"/>
      <c r="AE479" s="94" t="n"/>
      <c r="AF479" s="94" t="n"/>
      <c r="AG479" s="60" t="n"/>
      <c r="AH479" s="60" t="n"/>
      <c r="AI479" s="61" t="n"/>
      <c r="AJ479" s="62" t="n"/>
      <c r="AK479" s="63" t="n"/>
      <c r="AL479" s="60" t="n"/>
      <c r="AM479" s="60" t="n"/>
      <c r="AN479" s="64" t="n"/>
      <c r="AO479" s="64" t="n"/>
      <c r="AP479" s="64" t="n"/>
      <c r="AQ479" s="64" t="n"/>
      <c r="AR479" s="64" t="n"/>
      <c r="AS479" s="64" t="n"/>
      <c r="AT479" s="64" t="n"/>
      <c r="AU479" s="64" t="n"/>
      <c r="AV479" s="64" t="n"/>
      <c r="AW479" s="65" t="n"/>
      <c r="AX479" s="66" t="n"/>
      <c r="AY479" s="455" t="n"/>
      <c r="AZ479" s="67" t="n"/>
      <c r="BA479" s="66" t="n"/>
      <c r="BB479" s="66" t="n"/>
      <c r="BC479" s="66" t="n"/>
      <c r="BD479" s="66" t="n"/>
      <c r="BE479" s="66" t="n"/>
      <c r="BF479" s="24" t="n"/>
      <c r="BG479" s="68" t="n"/>
      <c r="BH479" s="68" t="n"/>
      <c r="BI479" s="68" t="n"/>
      <c r="BJ479" s="68" t="n"/>
      <c r="BK479" s="68" t="n"/>
      <c r="BL479" s="68" t="n"/>
      <c r="BM479" s="68" t="n"/>
      <c r="BN479" s="68" t="n"/>
      <c r="BO479" s="68" t="n"/>
      <c r="BP479" s="68" t="n"/>
      <c r="BQ479" s="68" t="n"/>
      <c r="BR479" s="68" t="n"/>
      <c r="BS479" s="68" t="n"/>
      <c r="BT479" s="68" t="n"/>
      <c r="BU479" s="68" t="n"/>
      <c r="BV479" s="68" t="n"/>
      <c r="BW479" s="68" t="n"/>
      <c r="BX479" s="68" t="n"/>
      <c r="BY479" s="68" t="n"/>
      <c r="BZ479" s="68" t="n"/>
      <c r="CA479" s="68" t="n"/>
      <c r="CB479" s="68" t="n"/>
      <c r="CC479" s="68" t="n"/>
      <c r="CD479" s="68" t="n"/>
      <c r="CE479" s="68" t="n"/>
      <c r="CF479" s="68" t="n"/>
      <c r="CG479" s="68" t="n"/>
      <c r="CH479" s="68" t="n"/>
      <c r="CI479" s="68" t="n"/>
      <c r="CJ479" s="68" t="n"/>
      <c r="CK479" s="68" t="n"/>
      <c r="CL479" s="68" t="n"/>
      <c r="CM479" s="68" t="n"/>
      <c r="CN479" s="68" t="n"/>
      <c r="CO479" s="68" t="n"/>
      <c r="CP479" s="68" t="n"/>
      <c r="CQ479" s="68" t="n"/>
      <c r="CR479" s="68" t="n"/>
      <c r="CS479" s="68" t="n"/>
      <c r="CT479" s="68" t="n"/>
      <c r="CU479" s="68" t="n"/>
      <c r="CV479" s="68" t="n"/>
    </row>
    <row r="480" ht="31.5" customFormat="1" customHeight="1" s="69">
      <c r="A480" s="56" t="n"/>
      <c r="B480" s="57" t="n"/>
      <c r="C480" s="57" t="n"/>
      <c r="D480" s="57" t="n"/>
      <c r="E480" s="57" t="n"/>
      <c r="F480" s="58" t="n"/>
      <c r="G480" s="59" t="n"/>
      <c r="H480" s="59" t="n"/>
      <c r="I480" s="59" t="n"/>
      <c r="J480" s="59" t="n"/>
      <c r="K480" s="153" t="n"/>
      <c r="L480" s="154" t="n"/>
      <c r="M480" s="155" t="n"/>
      <c r="N480" s="94" t="n"/>
      <c r="O480" s="94" t="n"/>
      <c r="P480" s="94" t="n"/>
      <c r="Q480" s="94" t="n"/>
      <c r="R480" s="94" t="n"/>
      <c r="S480" s="60" t="n"/>
      <c r="T480" s="60" t="n"/>
      <c r="U480" s="94" t="n"/>
      <c r="V480" s="94" t="n"/>
      <c r="W480" s="94" t="n"/>
      <c r="X480" s="94" t="n"/>
      <c r="Y480" s="94" t="n"/>
      <c r="Z480" s="60" t="n"/>
      <c r="AA480" s="60" t="n"/>
      <c r="AB480" s="94" t="n"/>
      <c r="AC480" s="94" t="n"/>
      <c r="AD480" s="94" t="n"/>
      <c r="AE480" s="94" t="n"/>
      <c r="AF480" s="94" t="n"/>
      <c r="AG480" s="60" t="n"/>
      <c r="AH480" s="60" t="n"/>
      <c r="AI480" s="61" t="n"/>
      <c r="AJ480" s="62" t="n"/>
      <c r="AK480" s="63" t="n"/>
      <c r="AL480" s="60" t="n"/>
      <c r="AM480" s="60" t="n"/>
      <c r="AN480" s="64" t="n"/>
      <c r="AO480" s="64" t="n"/>
      <c r="AP480" s="64" t="n"/>
      <c r="AQ480" s="64" t="n"/>
      <c r="AR480" s="64" t="n"/>
      <c r="AS480" s="64" t="n"/>
      <c r="AT480" s="64" t="n"/>
      <c r="AU480" s="64" t="n"/>
      <c r="AV480" s="64" t="n"/>
      <c r="AW480" s="65" t="n"/>
      <c r="AX480" s="66" t="n"/>
      <c r="AY480" s="455" t="n"/>
      <c r="AZ480" s="67" t="n"/>
      <c r="BA480" s="66" t="n"/>
      <c r="BB480" s="66" t="n"/>
      <c r="BC480" s="66" t="n"/>
      <c r="BD480" s="66" t="n"/>
      <c r="BE480" s="66" t="n"/>
      <c r="BF480" s="24" t="n"/>
      <c r="BG480" s="68" t="n"/>
      <c r="BH480" s="68" t="n"/>
      <c r="BI480" s="68" t="n"/>
      <c r="BJ480" s="68" t="n"/>
      <c r="BK480" s="68" t="n"/>
      <c r="BL480" s="68" t="n"/>
      <c r="BM480" s="68" t="n"/>
      <c r="BN480" s="68" t="n"/>
      <c r="BO480" s="68" t="n"/>
      <c r="BP480" s="68" t="n"/>
      <c r="BQ480" s="68" t="n"/>
      <c r="BR480" s="68" t="n"/>
      <c r="BS480" s="68" t="n"/>
      <c r="BT480" s="68" t="n"/>
      <c r="BU480" s="68" t="n"/>
      <c r="BV480" s="68" t="n"/>
      <c r="BW480" s="68" t="n"/>
      <c r="BX480" s="68" t="n"/>
      <c r="BY480" s="68" t="n"/>
      <c r="BZ480" s="68" t="n"/>
      <c r="CA480" s="68" t="n"/>
      <c r="CB480" s="68" t="n"/>
      <c r="CC480" s="68" t="n"/>
      <c r="CD480" s="68" t="n"/>
      <c r="CE480" s="68" t="n"/>
      <c r="CF480" s="68" t="n"/>
      <c r="CG480" s="68" t="n"/>
      <c r="CH480" s="68" t="n"/>
      <c r="CI480" s="68" t="n"/>
      <c r="CJ480" s="68" t="n"/>
      <c r="CK480" s="68" t="n"/>
      <c r="CL480" s="68" t="n"/>
      <c r="CM480" s="68" t="n"/>
      <c r="CN480" s="68" t="n"/>
      <c r="CO480" s="68" t="n"/>
      <c r="CP480" s="68" t="n"/>
      <c r="CQ480" s="68" t="n"/>
      <c r="CR480" s="68" t="n"/>
      <c r="CS480" s="68" t="n"/>
      <c r="CT480" s="68" t="n"/>
      <c r="CU480" s="68" t="n"/>
      <c r="CV480" s="68" t="n"/>
    </row>
    <row r="481" ht="31.5" customFormat="1" customHeight="1" s="69">
      <c r="A481" s="56" t="n"/>
      <c r="B481" s="57" t="n"/>
      <c r="C481" s="57" t="n"/>
      <c r="D481" s="57" t="n"/>
      <c r="E481" s="57" t="n"/>
      <c r="F481" s="58" t="n"/>
      <c r="G481" s="59" t="n"/>
      <c r="H481" s="59" t="n"/>
      <c r="I481" s="59" t="n"/>
      <c r="J481" s="59" t="n"/>
      <c r="K481" s="153" t="n"/>
      <c r="L481" s="154" t="n"/>
      <c r="M481" s="155" t="n"/>
      <c r="N481" s="94" t="n"/>
      <c r="O481" s="94" t="n"/>
      <c r="P481" s="94" t="n"/>
      <c r="Q481" s="94" t="n"/>
      <c r="R481" s="94" t="n"/>
      <c r="S481" s="60" t="n"/>
      <c r="T481" s="60" t="n"/>
      <c r="U481" s="94" t="n"/>
      <c r="V481" s="94" t="n"/>
      <c r="W481" s="94" t="n"/>
      <c r="X481" s="94" t="n"/>
      <c r="Y481" s="94" t="n"/>
      <c r="Z481" s="60" t="n"/>
      <c r="AA481" s="60" t="n"/>
      <c r="AB481" s="94" t="n"/>
      <c r="AC481" s="94" t="n"/>
      <c r="AD481" s="94" t="n"/>
      <c r="AE481" s="94" t="n"/>
      <c r="AF481" s="94" t="n"/>
      <c r="AG481" s="60" t="n"/>
      <c r="AH481" s="60" t="n"/>
      <c r="AI481" s="61" t="n"/>
      <c r="AJ481" s="62" t="n"/>
      <c r="AK481" s="63" t="n"/>
      <c r="AL481" s="60" t="n"/>
      <c r="AM481" s="60" t="n"/>
      <c r="AN481" s="64" t="n"/>
      <c r="AO481" s="64" t="n"/>
      <c r="AP481" s="64" t="n"/>
      <c r="AQ481" s="64" t="n"/>
      <c r="AR481" s="64" t="n"/>
      <c r="AS481" s="64" t="n"/>
      <c r="AT481" s="64" t="n"/>
      <c r="AU481" s="64" t="n"/>
      <c r="AV481" s="64" t="n"/>
      <c r="AW481" s="65" t="n"/>
      <c r="AX481" s="66" t="n"/>
      <c r="AY481" s="455" t="n"/>
      <c r="AZ481" s="67" t="n"/>
      <c r="BA481" s="66" t="n"/>
      <c r="BB481" s="66" t="n"/>
      <c r="BC481" s="66" t="n"/>
      <c r="BD481" s="66" t="n"/>
      <c r="BE481" s="66" t="n"/>
      <c r="BF481" s="24" t="n"/>
      <c r="BG481" s="68" t="n"/>
      <c r="BH481" s="68" t="n"/>
      <c r="BI481" s="68" t="n"/>
      <c r="BJ481" s="68" t="n"/>
      <c r="BK481" s="68" t="n"/>
      <c r="BL481" s="68" t="n"/>
      <c r="BM481" s="68" t="n"/>
      <c r="BN481" s="68" t="n"/>
      <c r="BO481" s="68" t="n"/>
      <c r="BP481" s="68" t="n"/>
      <c r="BQ481" s="68" t="n"/>
      <c r="BR481" s="68" t="n"/>
      <c r="BS481" s="68" t="n"/>
      <c r="BT481" s="68" t="n"/>
      <c r="BU481" s="68" t="n"/>
      <c r="BV481" s="68" t="n"/>
      <c r="BW481" s="68" t="n"/>
      <c r="BX481" s="68" t="n"/>
      <c r="BY481" s="68" t="n"/>
      <c r="BZ481" s="68" t="n"/>
      <c r="CA481" s="68" t="n"/>
      <c r="CB481" s="68" t="n"/>
      <c r="CC481" s="68" t="n"/>
      <c r="CD481" s="68" t="n"/>
      <c r="CE481" s="68" t="n"/>
      <c r="CF481" s="68" t="n"/>
      <c r="CG481" s="68" t="n"/>
      <c r="CH481" s="68" t="n"/>
      <c r="CI481" s="68" t="n"/>
      <c r="CJ481" s="68" t="n"/>
      <c r="CK481" s="68" t="n"/>
      <c r="CL481" s="68" t="n"/>
      <c r="CM481" s="68" t="n"/>
      <c r="CN481" s="68" t="n"/>
      <c r="CO481" s="68" t="n"/>
      <c r="CP481" s="68" t="n"/>
      <c r="CQ481" s="68" t="n"/>
      <c r="CR481" s="68" t="n"/>
      <c r="CS481" s="68" t="n"/>
      <c r="CT481" s="68" t="n"/>
      <c r="CU481" s="68" t="n"/>
      <c r="CV481" s="68" t="n"/>
    </row>
    <row r="482" ht="31.5" customFormat="1" customHeight="1" s="69">
      <c r="A482" s="56" t="n"/>
      <c r="B482" s="57" t="n"/>
      <c r="C482" s="57" t="n"/>
      <c r="D482" s="57" t="n"/>
      <c r="E482" s="57" t="n"/>
      <c r="F482" s="58" t="n"/>
      <c r="G482" s="59" t="n"/>
      <c r="H482" s="59" t="n"/>
      <c r="I482" s="59" t="n"/>
      <c r="J482" s="59" t="n"/>
      <c r="K482" s="153" t="n"/>
      <c r="L482" s="154" t="n"/>
      <c r="M482" s="155" t="n"/>
      <c r="N482" s="94" t="n"/>
      <c r="O482" s="94" t="n"/>
      <c r="P482" s="94" t="n"/>
      <c r="Q482" s="94" t="n"/>
      <c r="R482" s="94" t="n"/>
      <c r="S482" s="60" t="n"/>
      <c r="T482" s="60" t="n"/>
      <c r="U482" s="94" t="n"/>
      <c r="V482" s="94" t="n"/>
      <c r="W482" s="94" t="n"/>
      <c r="X482" s="94" t="n"/>
      <c r="Y482" s="94" t="n"/>
      <c r="Z482" s="60" t="n"/>
      <c r="AA482" s="60" t="n"/>
      <c r="AB482" s="94" t="n"/>
      <c r="AC482" s="94" t="n"/>
      <c r="AD482" s="94" t="n"/>
      <c r="AE482" s="94" t="n"/>
      <c r="AF482" s="94" t="n"/>
      <c r="AG482" s="60" t="n"/>
      <c r="AH482" s="60" t="n"/>
      <c r="AI482" s="61" t="n"/>
      <c r="AJ482" s="62" t="n"/>
      <c r="AK482" s="63" t="n"/>
      <c r="AL482" s="60" t="n"/>
      <c r="AM482" s="60" t="n"/>
      <c r="AN482" s="64" t="n"/>
      <c r="AO482" s="64" t="n"/>
      <c r="AP482" s="64" t="n"/>
      <c r="AQ482" s="64" t="n"/>
      <c r="AR482" s="64" t="n"/>
      <c r="AS482" s="64" t="n"/>
      <c r="AT482" s="64" t="n"/>
      <c r="AU482" s="64" t="n"/>
      <c r="AV482" s="64" t="n"/>
      <c r="AW482" s="65" t="n"/>
      <c r="AX482" s="66" t="n"/>
      <c r="AY482" s="455" t="n"/>
      <c r="AZ482" s="67" t="n"/>
      <c r="BA482" s="66" t="n"/>
      <c r="BB482" s="66" t="n"/>
      <c r="BC482" s="66" t="n"/>
      <c r="BD482" s="66" t="n"/>
      <c r="BE482" s="66" t="n"/>
      <c r="BF482" s="24" t="n"/>
      <c r="BG482" s="68" t="n"/>
      <c r="BH482" s="68" t="n"/>
      <c r="BI482" s="68" t="n"/>
      <c r="BJ482" s="68" t="n"/>
      <c r="BK482" s="68" t="n"/>
      <c r="BL482" s="68" t="n"/>
      <c r="BM482" s="68" t="n"/>
      <c r="BN482" s="68" t="n"/>
      <c r="BO482" s="68" t="n"/>
      <c r="BP482" s="68" t="n"/>
      <c r="BQ482" s="68" t="n"/>
      <c r="BR482" s="68" t="n"/>
      <c r="BS482" s="68" t="n"/>
      <c r="BT482" s="68" t="n"/>
      <c r="BU482" s="68" t="n"/>
      <c r="BV482" s="68" t="n"/>
      <c r="BW482" s="68" t="n"/>
      <c r="BX482" s="68" t="n"/>
      <c r="BY482" s="68" t="n"/>
      <c r="BZ482" s="68" t="n"/>
      <c r="CA482" s="68" t="n"/>
      <c r="CB482" s="68" t="n"/>
      <c r="CC482" s="68" t="n"/>
      <c r="CD482" s="68" t="n"/>
      <c r="CE482" s="68" t="n"/>
      <c r="CF482" s="68" t="n"/>
      <c r="CG482" s="68" t="n"/>
      <c r="CH482" s="68" t="n"/>
      <c r="CI482" s="68" t="n"/>
      <c r="CJ482" s="68" t="n"/>
      <c r="CK482" s="68" t="n"/>
      <c r="CL482" s="68" t="n"/>
      <c r="CM482" s="68" t="n"/>
      <c r="CN482" s="68" t="n"/>
      <c r="CO482" s="68" t="n"/>
      <c r="CP482" s="68" t="n"/>
      <c r="CQ482" s="68" t="n"/>
      <c r="CR482" s="68" t="n"/>
      <c r="CS482" s="68" t="n"/>
      <c r="CT482" s="68" t="n"/>
      <c r="CU482" s="68" t="n"/>
      <c r="CV482" s="68" t="n"/>
    </row>
    <row r="483" ht="31.5" customFormat="1" customHeight="1" s="69">
      <c r="A483" s="56" t="n"/>
      <c r="B483" s="57" t="n"/>
      <c r="C483" s="57" t="n"/>
      <c r="D483" s="57" t="n"/>
      <c r="E483" s="57" t="n"/>
      <c r="F483" s="58" t="n"/>
      <c r="G483" s="59" t="n"/>
      <c r="H483" s="59" t="n"/>
      <c r="I483" s="59" t="n"/>
      <c r="J483" s="59" t="n"/>
      <c r="K483" s="153" t="n"/>
      <c r="L483" s="154" t="n"/>
      <c r="M483" s="155" t="n"/>
      <c r="N483" s="94" t="n"/>
      <c r="O483" s="94" t="n"/>
      <c r="P483" s="94" t="n"/>
      <c r="Q483" s="94" t="n"/>
      <c r="R483" s="94" t="n"/>
      <c r="S483" s="60" t="n"/>
      <c r="T483" s="60" t="n"/>
      <c r="U483" s="94" t="n"/>
      <c r="V483" s="94" t="n"/>
      <c r="W483" s="94" t="n"/>
      <c r="X483" s="94" t="n"/>
      <c r="Y483" s="94" t="n"/>
      <c r="Z483" s="60" t="n"/>
      <c r="AA483" s="60" t="n"/>
      <c r="AB483" s="94" t="n"/>
      <c r="AC483" s="94" t="n"/>
      <c r="AD483" s="94" t="n"/>
      <c r="AE483" s="94" t="n"/>
      <c r="AF483" s="94" t="n"/>
      <c r="AG483" s="60" t="n"/>
      <c r="AH483" s="60" t="n"/>
      <c r="AI483" s="61" t="n"/>
      <c r="AJ483" s="62" t="n"/>
      <c r="AK483" s="63" t="n"/>
      <c r="AL483" s="60" t="n"/>
      <c r="AM483" s="60" t="n"/>
      <c r="AN483" s="64" t="n"/>
      <c r="AO483" s="64" t="n"/>
      <c r="AP483" s="64" t="n"/>
      <c r="AQ483" s="64" t="n"/>
      <c r="AR483" s="64" t="n"/>
      <c r="AS483" s="64" t="n"/>
      <c r="AT483" s="64" t="n"/>
      <c r="AU483" s="64" t="n"/>
      <c r="AV483" s="64" t="n"/>
      <c r="AW483" s="65" t="n"/>
      <c r="AX483" s="66" t="n"/>
      <c r="AY483" s="455" t="n"/>
      <c r="AZ483" s="67" t="n"/>
      <c r="BA483" s="66" t="n"/>
      <c r="BB483" s="66" t="n"/>
      <c r="BC483" s="66" t="n"/>
      <c r="BD483" s="66" t="n"/>
      <c r="BE483" s="66" t="n"/>
      <c r="BF483" s="24" t="n"/>
      <c r="BG483" s="68" t="n"/>
      <c r="BH483" s="68" t="n"/>
      <c r="BI483" s="68" t="n"/>
      <c r="BJ483" s="68" t="n"/>
      <c r="BK483" s="68" t="n"/>
      <c r="BL483" s="68" t="n"/>
      <c r="BM483" s="68" t="n"/>
      <c r="BN483" s="68" t="n"/>
      <c r="BO483" s="68" t="n"/>
      <c r="BP483" s="68" t="n"/>
      <c r="BQ483" s="68" t="n"/>
      <c r="BR483" s="68" t="n"/>
      <c r="BS483" s="68" t="n"/>
      <c r="BT483" s="68" t="n"/>
      <c r="BU483" s="68" t="n"/>
      <c r="BV483" s="68" t="n"/>
      <c r="BW483" s="68" t="n"/>
      <c r="BX483" s="68" t="n"/>
      <c r="BY483" s="68" t="n"/>
      <c r="BZ483" s="68" t="n"/>
      <c r="CA483" s="68" t="n"/>
      <c r="CB483" s="68" t="n"/>
      <c r="CC483" s="68" t="n"/>
      <c r="CD483" s="68" t="n"/>
      <c r="CE483" s="68" t="n"/>
      <c r="CF483" s="68" t="n"/>
      <c r="CG483" s="68" t="n"/>
      <c r="CH483" s="68" t="n"/>
      <c r="CI483" s="68" t="n"/>
      <c r="CJ483" s="68" t="n"/>
      <c r="CK483" s="68" t="n"/>
      <c r="CL483" s="68" t="n"/>
      <c r="CM483" s="68" t="n"/>
      <c r="CN483" s="68" t="n"/>
      <c r="CO483" s="68" t="n"/>
      <c r="CP483" s="68" t="n"/>
      <c r="CQ483" s="68" t="n"/>
      <c r="CR483" s="68" t="n"/>
      <c r="CS483" s="68" t="n"/>
      <c r="CT483" s="68" t="n"/>
      <c r="CU483" s="68" t="n"/>
      <c r="CV483" s="68" t="n"/>
    </row>
    <row r="484" ht="31.5" customFormat="1" customHeight="1" s="69">
      <c r="A484" s="56" t="n"/>
      <c r="B484" s="57" t="n"/>
      <c r="C484" s="57" t="n"/>
      <c r="D484" s="57" t="n"/>
      <c r="E484" s="57" t="n"/>
      <c r="F484" s="58" t="n"/>
      <c r="G484" s="59" t="n"/>
      <c r="H484" s="59" t="n"/>
      <c r="I484" s="59" t="n"/>
      <c r="J484" s="59" t="n"/>
      <c r="K484" s="153" t="n"/>
      <c r="L484" s="154" t="n"/>
      <c r="M484" s="155" t="n"/>
      <c r="N484" s="94" t="n"/>
      <c r="O484" s="94" t="n"/>
      <c r="P484" s="94" t="n"/>
      <c r="Q484" s="94" t="n"/>
      <c r="R484" s="94" t="n"/>
      <c r="S484" s="60" t="n"/>
      <c r="T484" s="60" t="n"/>
      <c r="U484" s="94" t="n"/>
      <c r="V484" s="94" t="n"/>
      <c r="W484" s="94" t="n"/>
      <c r="X484" s="94" t="n"/>
      <c r="Y484" s="94" t="n"/>
      <c r="Z484" s="60" t="n"/>
      <c r="AA484" s="60" t="n"/>
      <c r="AB484" s="94" t="n"/>
      <c r="AC484" s="94" t="n"/>
      <c r="AD484" s="94" t="n"/>
      <c r="AE484" s="94" t="n"/>
      <c r="AF484" s="94" t="n"/>
      <c r="AG484" s="60" t="n"/>
      <c r="AH484" s="60" t="n"/>
      <c r="AI484" s="61" t="n"/>
      <c r="AJ484" s="62" t="n"/>
      <c r="AK484" s="63" t="n"/>
      <c r="AL484" s="60" t="n"/>
      <c r="AM484" s="60" t="n"/>
      <c r="AN484" s="64" t="n"/>
      <c r="AO484" s="64" t="n"/>
      <c r="AP484" s="64" t="n"/>
      <c r="AQ484" s="64" t="n"/>
      <c r="AR484" s="64" t="n"/>
      <c r="AS484" s="64" t="n"/>
      <c r="AT484" s="64" t="n"/>
      <c r="AU484" s="64" t="n"/>
      <c r="AV484" s="64" t="n"/>
      <c r="AW484" s="65" t="n"/>
      <c r="AX484" s="66" t="n"/>
      <c r="AY484" s="455" t="n"/>
      <c r="AZ484" s="67" t="n"/>
      <c r="BA484" s="66" t="n"/>
      <c r="BB484" s="66" t="n"/>
      <c r="BC484" s="66" t="n"/>
      <c r="BD484" s="66" t="n"/>
      <c r="BE484" s="66" t="n"/>
      <c r="BF484" s="24" t="n"/>
      <c r="BG484" s="68" t="n"/>
      <c r="BH484" s="68" t="n"/>
      <c r="BI484" s="68" t="n"/>
      <c r="BJ484" s="68" t="n"/>
      <c r="BK484" s="68" t="n"/>
      <c r="BL484" s="68" t="n"/>
      <c r="BM484" s="68" t="n"/>
      <c r="BN484" s="68" t="n"/>
      <c r="BO484" s="68" t="n"/>
      <c r="BP484" s="68" t="n"/>
      <c r="BQ484" s="68" t="n"/>
      <c r="BR484" s="68" t="n"/>
      <c r="BS484" s="68" t="n"/>
      <c r="BT484" s="68" t="n"/>
      <c r="BU484" s="68" t="n"/>
      <c r="BV484" s="68" t="n"/>
      <c r="BW484" s="68" t="n"/>
      <c r="BX484" s="68" t="n"/>
      <c r="BY484" s="68" t="n"/>
      <c r="BZ484" s="68" t="n"/>
      <c r="CA484" s="68" t="n"/>
      <c r="CB484" s="68" t="n"/>
      <c r="CC484" s="68" t="n"/>
      <c r="CD484" s="68" t="n"/>
      <c r="CE484" s="68" t="n"/>
      <c r="CF484" s="68" t="n"/>
      <c r="CG484" s="68" t="n"/>
      <c r="CH484" s="68" t="n"/>
      <c r="CI484" s="68" t="n"/>
      <c r="CJ484" s="68" t="n"/>
      <c r="CK484" s="68" t="n"/>
      <c r="CL484" s="68" t="n"/>
      <c r="CM484" s="68" t="n"/>
      <c r="CN484" s="68" t="n"/>
      <c r="CO484" s="68" t="n"/>
      <c r="CP484" s="68" t="n"/>
      <c r="CQ484" s="68" t="n"/>
      <c r="CR484" s="68" t="n"/>
      <c r="CS484" s="68" t="n"/>
      <c r="CT484" s="68" t="n"/>
      <c r="CU484" s="68" t="n"/>
      <c r="CV484" s="68" t="n"/>
    </row>
    <row r="485" ht="31.5" customFormat="1" customHeight="1" s="69">
      <c r="A485" s="56" t="n"/>
      <c r="B485" s="57" t="n"/>
      <c r="C485" s="57" t="n"/>
      <c r="D485" s="57" t="n"/>
      <c r="E485" s="57" t="n"/>
      <c r="F485" s="58" t="n"/>
      <c r="G485" s="59" t="n"/>
      <c r="H485" s="59" t="n"/>
      <c r="I485" s="59" t="n"/>
      <c r="J485" s="59" t="n"/>
      <c r="K485" s="153" t="n"/>
      <c r="L485" s="154" t="n"/>
      <c r="M485" s="155" t="n"/>
      <c r="N485" s="94" t="n"/>
      <c r="O485" s="94" t="n"/>
      <c r="P485" s="94" t="n"/>
      <c r="Q485" s="94" t="n"/>
      <c r="R485" s="94" t="n"/>
      <c r="S485" s="60" t="n"/>
      <c r="T485" s="60" t="n"/>
      <c r="U485" s="94" t="n"/>
      <c r="V485" s="94" t="n"/>
      <c r="W485" s="94" t="n"/>
      <c r="X485" s="94" t="n"/>
      <c r="Y485" s="94" t="n"/>
      <c r="Z485" s="60" t="n"/>
      <c r="AA485" s="60" t="n"/>
      <c r="AB485" s="94" t="n"/>
      <c r="AC485" s="94" t="n"/>
      <c r="AD485" s="94" t="n"/>
      <c r="AE485" s="94" t="n"/>
      <c r="AF485" s="94" t="n"/>
      <c r="AG485" s="60" t="n"/>
      <c r="AH485" s="60" t="n"/>
      <c r="AI485" s="61" t="n"/>
      <c r="AJ485" s="62" t="n"/>
      <c r="AK485" s="63" t="n"/>
      <c r="AL485" s="60" t="n"/>
      <c r="AM485" s="60" t="n"/>
      <c r="AN485" s="64" t="n"/>
      <c r="AO485" s="64" t="n"/>
      <c r="AP485" s="64" t="n"/>
      <c r="AQ485" s="64" t="n"/>
      <c r="AR485" s="64" t="n"/>
      <c r="AS485" s="64" t="n"/>
      <c r="AT485" s="64" t="n"/>
      <c r="AU485" s="64" t="n"/>
      <c r="AV485" s="64" t="n"/>
      <c r="AW485" s="65" t="n"/>
      <c r="AX485" s="66" t="n"/>
      <c r="AY485" s="455" t="n"/>
      <c r="AZ485" s="67" t="n"/>
      <c r="BA485" s="66" t="n"/>
      <c r="BB485" s="66" t="n"/>
      <c r="BC485" s="66" t="n"/>
      <c r="BD485" s="66" t="n"/>
      <c r="BE485" s="66" t="n"/>
      <c r="BF485" s="24" t="n"/>
      <c r="BG485" s="68" t="n"/>
      <c r="BH485" s="68" t="n"/>
      <c r="BI485" s="68" t="n"/>
      <c r="BJ485" s="68" t="n"/>
      <c r="BK485" s="68" t="n"/>
      <c r="BL485" s="68" t="n"/>
      <c r="BM485" s="68" t="n"/>
      <c r="BN485" s="68" t="n"/>
      <c r="BO485" s="68" t="n"/>
      <c r="BP485" s="68" t="n"/>
      <c r="BQ485" s="68" t="n"/>
      <c r="BR485" s="68" t="n"/>
      <c r="BS485" s="68" t="n"/>
      <c r="BT485" s="68" t="n"/>
      <c r="BU485" s="68" t="n"/>
      <c r="BV485" s="68" t="n"/>
      <c r="BW485" s="68" t="n"/>
      <c r="BX485" s="68" t="n"/>
      <c r="BY485" s="68" t="n"/>
      <c r="BZ485" s="68" t="n"/>
      <c r="CA485" s="68" t="n"/>
      <c r="CB485" s="68" t="n"/>
      <c r="CC485" s="68" t="n"/>
      <c r="CD485" s="68" t="n"/>
      <c r="CE485" s="68" t="n"/>
      <c r="CF485" s="68" t="n"/>
      <c r="CG485" s="68" t="n"/>
      <c r="CH485" s="68" t="n"/>
      <c r="CI485" s="68" t="n"/>
      <c r="CJ485" s="68" t="n"/>
      <c r="CK485" s="68" t="n"/>
      <c r="CL485" s="68" t="n"/>
      <c r="CM485" s="68" t="n"/>
      <c r="CN485" s="68" t="n"/>
      <c r="CO485" s="68" t="n"/>
      <c r="CP485" s="68" t="n"/>
      <c r="CQ485" s="68" t="n"/>
      <c r="CR485" s="68" t="n"/>
      <c r="CS485" s="68" t="n"/>
      <c r="CT485" s="68" t="n"/>
      <c r="CU485" s="68" t="n"/>
      <c r="CV485" s="68" t="n"/>
    </row>
    <row r="486" ht="31.5" customFormat="1" customHeight="1" s="69">
      <c r="A486" s="56" t="n"/>
      <c r="B486" s="57" t="n"/>
      <c r="C486" s="57" t="n"/>
      <c r="D486" s="57" t="n"/>
      <c r="E486" s="57" t="n"/>
      <c r="F486" s="58" t="n"/>
      <c r="G486" s="59" t="n"/>
      <c r="H486" s="59" t="n"/>
      <c r="I486" s="59" t="n"/>
      <c r="J486" s="59" t="n"/>
      <c r="K486" s="153" t="n"/>
      <c r="L486" s="154" t="n"/>
      <c r="M486" s="155" t="n"/>
      <c r="N486" s="94" t="n"/>
      <c r="O486" s="94" t="n"/>
      <c r="P486" s="94" t="n"/>
      <c r="Q486" s="94" t="n"/>
      <c r="R486" s="94" t="n"/>
      <c r="S486" s="60" t="n"/>
      <c r="T486" s="60" t="n"/>
      <c r="U486" s="94" t="n"/>
      <c r="V486" s="94" t="n"/>
      <c r="W486" s="94" t="n"/>
      <c r="X486" s="94" t="n"/>
      <c r="Y486" s="94" t="n"/>
      <c r="Z486" s="60" t="n"/>
      <c r="AA486" s="60" t="n"/>
      <c r="AB486" s="94" t="n"/>
      <c r="AC486" s="94" t="n"/>
      <c r="AD486" s="94" t="n"/>
      <c r="AE486" s="94" t="n"/>
      <c r="AF486" s="94" t="n"/>
      <c r="AG486" s="60" t="n"/>
      <c r="AH486" s="60" t="n"/>
      <c r="AI486" s="61" t="n"/>
      <c r="AJ486" s="62" t="n"/>
      <c r="AK486" s="63" t="n"/>
      <c r="AL486" s="60" t="n"/>
      <c r="AM486" s="60" t="n"/>
      <c r="AN486" s="64" t="n"/>
      <c r="AO486" s="64" t="n"/>
      <c r="AP486" s="64" t="n"/>
      <c r="AQ486" s="64" t="n"/>
      <c r="AR486" s="64" t="n"/>
      <c r="AS486" s="64" t="n"/>
      <c r="AT486" s="64" t="n"/>
      <c r="AU486" s="64" t="n"/>
      <c r="AV486" s="64" t="n"/>
      <c r="AW486" s="65" t="n"/>
      <c r="AX486" s="66" t="n"/>
      <c r="AY486" s="455" t="n"/>
      <c r="AZ486" s="67" t="n"/>
      <c r="BA486" s="66" t="n"/>
      <c r="BB486" s="66" t="n"/>
      <c r="BC486" s="66" t="n"/>
      <c r="BD486" s="66" t="n"/>
      <c r="BE486" s="66" t="n"/>
      <c r="BF486" s="24" t="n"/>
      <c r="BG486" s="68" t="n"/>
      <c r="BH486" s="68" t="n"/>
      <c r="BI486" s="68" t="n"/>
      <c r="BJ486" s="68" t="n"/>
      <c r="BK486" s="68" t="n"/>
      <c r="BL486" s="68" t="n"/>
      <c r="BM486" s="68" t="n"/>
      <c r="BN486" s="68" t="n"/>
      <c r="BO486" s="68" t="n"/>
      <c r="BP486" s="68" t="n"/>
      <c r="BQ486" s="68" t="n"/>
      <c r="BR486" s="68" t="n"/>
      <c r="BS486" s="68" t="n"/>
      <c r="BT486" s="68" t="n"/>
      <c r="BU486" s="68" t="n"/>
      <c r="BV486" s="68" t="n"/>
      <c r="BW486" s="68" t="n"/>
      <c r="BX486" s="68" t="n"/>
      <c r="BY486" s="68" t="n"/>
      <c r="BZ486" s="68" t="n"/>
      <c r="CA486" s="68" t="n"/>
      <c r="CB486" s="68" t="n"/>
      <c r="CC486" s="68" t="n"/>
      <c r="CD486" s="68" t="n"/>
      <c r="CE486" s="68" t="n"/>
      <c r="CF486" s="68" t="n"/>
      <c r="CG486" s="68" t="n"/>
      <c r="CH486" s="68" t="n"/>
      <c r="CI486" s="68" t="n"/>
      <c r="CJ486" s="68" t="n"/>
      <c r="CK486" s="68" t="n"/>
      <c r="CL486" s="68" t="n"/>
      <c r="CM486" s="68" t="n"/>
      <c r="CN486" s="68" t="n"/>
      <c r="CO486" s="68" t="n"/>
      <c r="CP486" s="68" t="n"/>
      <c r="CQ486" s="68" t="n"/>
      <c r="CR486" s="68" t="n"/>
      <c r="CS486" s="68" t="n"/>
      <c r="CT486" s="68" t="n"/>
      <c r="CU486" s="68" t="n"/>
      <c r="CV486" s="68" t="n"/>
    </row>
    <row r="487" ht="31.5" customFormat="1" customHeight="1" s="69">
      <c r="A487" s="56" t="n"/>
      <c r="B487" s="57" t="n"/>
      <c r="C487" s="57" t="n"/>
      <c r="D487" s="57" t="n"/>
      <c r="E487" s="57" t="n"/>
      <c r="F487" s="58" t="n"/>
      <c r="G487" s="59" t="n"/>
      <c r="H487" s="59" t="n"/>
      <c r="I487" s="59" t="n"/>
      <c r="J487" s="59" t="n"/>
      <c r="K487" s="153" t="n"/>
      <c r="L487" s="154" t="n"/>
      <c r="M487" s="155" t="n"/>
      <c r="N487" s="94" t="n"/>
      <c r="O487" s="94" t="n"/>
      <c r="P487" s="94" t="n"/>
      <c r="Q487" s="94" t="n"/>
      <c r="R487" s="94" t="n"/>
      <c r="S487" s="60" t="n"/>
      <c r="T487" s="60" t="n"/>
      <c r="U487" s="94" t="n"/>
      <c r="V487" s="94" t="n"/>
      <c r="W487" s="94" t="n"/>
      <c r="X487" s="94" t="n"/>
      <c r="Y487" s="94" t="n"/>
      <c r="Z487" s="60" t="n"/>
      <c r="AA487" s="60" t="n"/>
      <c r="AB487" s="94" t="n"/>
      <c r="AC487" s="94" t="n"/>
      <c r="AD487" s="94" t="n"/>
      <c r="AE487" s="94" t="n"/>
      <c r="AF487" s="94" t="n"/>
      <c r="AG487" s="60" t="n"/>
      <c r="AH487" s="60" t="n"/>
      <c r="AI487" s="61" t="n"/>
      <c r="AJ487" s="62" t="n"/>
      <c r="AK487" s="63" t="n"/>
      <c r="AL487" s="60" t="n"/>
      <c r="AM487" s="60" t="n"/>
      <c r="AN487" s="64" t="n"/>
      <c r="AO487" s="64" t="n"/>
      <c r="AP487" s="64" t="n"/>
      <c r="AQ487" s="64" t="n"/>
      <c r="AR487" s="64" t="n"/>
      <c r="AS487" s="64" t="n"/>
      <c r="AT487" s="64" t="n"/>
      <c r="AU487" s="64" t="n"/>
      <c r="AV487" s="64" t="n"/>
      <c r="AW487" s="65" t="n"/>
      <c r="AX487" s="66" t="n"/>
      <c r="AY487" s="455" t="n"/>
      <c r="AZ487" s="67" t="n"/>
      <c r="BA487" s="66" t="n"/>
      <c r="BB487" s="66" t="n"/>
      <c r="BC487" s="66" t="n"/>
      <c r="BD487" s="66" t="n"/>
      <c r="BE487" s="66" t="n"/>
      <c r="BF487" s="24" t="n"/>
      <c r="BG487" s="68" t="n"/>
      <c r="BH487" s="68" t="n"/>
      <c r="BI487" s="68" t="n"/>
      <c r="BJ487" s="68" t="n"/>
      <c r="BK487" s="68" t="n"/>
      <c r="BL487" s="68" t="n"/>
      <c r="BM487" s="68" t="n"/>
      <c r="BN487" s="68" t="n"/>
      <c r="BO487" s="68" t="n"/>
      <c r="BP487" s="68" t="n"/>
      <c r="BQ487" s="68" t="n"/>
      <c r="BR487" s="68" t="n"/>
      <c r="BS487" s="68" t="n"/>
      <c r="BT487" s="68" t="n"/>
      <c r="BU487" s="68" t="n"/>
      <c r="BV487" s="68" t="n"/>
      <c r="BW487" s="68" t="n"/>
      <c r="BX487" s="68" t="n"/>
      <c r="BY487" s="68" t="n"/>
      <c r="BZ487" s="68" t="n"/>
      <c r="CA487" s="68" t="n"/>
      <c r="CB487" s="68" t="n"/>
      <c r="CC487" s="68" t="n"/>
      <c r="CD487" s="68" t="n"/>
      <c r="CE487" s="68" t="n"/>
      <c r="CF487" s="68" t="n"/>
      <c r="CG487" s="68" t="n"/>
      <c r="CH487" s="68" t="n"/>
      <c r="CI487" s="68" t="n"/>
      <c r="CJ487" s="68" t="n"/>
      <c r="CK487" s="68" t="n"/>
      <c r="CL487" s="68" t="n"/>
      <c r="CM487" s="68" t="n"/>
      <c r="CN487" s="68" t="n"/>
      <c r="CO487" s="68" t="n"/>
      <c r="CP487" s="68" t="n"/>
      <c r="CQ487" s="68" t="n"/>
      <c r="CR487" s="68" t="n"/>
      <c r="CS487" s="68" t="n"/>
      <c r="CT487" s="68" t="n"/>
      <c r="CU487" s="68" t="n"/>
      <c r="CV487" s="68" t="n"/>
    </row>
    <row r="488" ht="31.5" customFormat="1" customHeight="1" s="69">
      <c r="A488" s="56" t="n"/>
      <c r="B488" s="57" t="n"/>
      <c r="C488" s="57" t="n"/>
      <c r="D488" s="57" t="n"/>
      <c r="E488" s="57" t="n"/>
      <c r="F488" s="58" t="n"/>
      <c r="G488" s="59" t="n"/>
      <c r="H488" s="59" t="n"/>
      <c r="I488" s="59" t="n"/>
      <c r="J488" s="59" t="n"/>
      <c r="K488" s="153" t="n"/>
      <c r="L488" s="154" t="n"/>
      <c r="M488" s="155" t="n"/>
      <c r="N488" s="94" t="n"/>
      <c r="O488" s="94" t="n"/>
      <c r="P488" s="94" t="n"/>
      <c r="Q488" s="94" t="n"/>
      <c r="R488" s="94" t="n"/>
      <c r="S488" s="60" t="n"/>
      <c r="T488" s="60" t="n"/>
      <c r="U488" s="94" t="n"/>
      <c r="V488" s="94" t="n"/>
      <c r="W488" s="94" t="n"/>
      <c r="X488" s="94" t="n"/>
      <c r="Y488" s="94" t="n"/>
      <c r="Z488" s="60" t="n"/>
      <c r="AA488" s="60" t="n"/>
      <c r="AB488" s="94" t="n"/>
      <c r="AC488" s="94" t="n"/>
      <c r="AD488" s="94" t="n"/>
      <c r="AE488" s="94" t="n"/>
      <c r="AF488" s="94" t="n"/>
      <c r="AG488" s="60" t="n"/>
      <c r="AH488" s="60" t="n"/>
      <c r="AI488" s="61" t="n"/>
      <c r="AJ488" s="62" t="n"/>
      <c r="AK488" s="63" t="n"/>
      <c r="AL488" s="60" t="n"/>
      <c r="AM488" s="60" t="n"/>
      <c r="AN488" s="64" t="n"/>
      <c r="AO488" s="64" t="n"/>
      <c r="AP488" s="64" t="n"/>
      <c r="AQ488" s="64" t="n"/>
      <c r="AR488" s="64" t="n"/>
      <c r="AS488" s="64" t="n"/>
      <c r="AT488" s="64" t="n"/>
      <c r="AU488" s="64" t="n"/>
      <c r="AV488" s="64" t="n"/>
      <c r="AW488" s="65" t="n"/>
      <c r="AX488" s="66" t="n"/>
      <c r="AY488" s="455" t="n"/>
      <c r="AZ488" s="67" t="n"/>
      <c r="BA488" s="66" t="n"/>
      <c r="BB488" s="66" t="n"/>
      <c r="BC488" s="66" t="n"/>
      <c r="BD488" s="66" t="n"/>
      <c r="BE488" s="66" t="n"/>
      <c r="BF488" s="24" t="n"/>
      <c r="BG488" s="68" t="n"/>
      <c r="BH488" s="68" t="n"/>
      <c r="BI488" s="68" t="n"/>
      <c r="BJ488" s="68" t="n"/>
      <c r="BK488" s="68" t="n"/>
      <c r="BL488" s="68" t="n"/>
      <c r="BM488" s="68" t="n"/>
      <c r="BN488" s="68" t="n"/>
      <c r="BO488" s="68" t="n"/>
      <c r="BP488" s="68" t="n"/>
      <c r="BQ488" s="68" t="n"/>
      <c r="BR488" s="68" t="n"/>
      <c r="BS488" s="68" t="n"/>
      <c r="BT488" s="68" t="n"/>
      <c r="BU488" s="68" t="n"/>
      <c r="BV488" s="68" t="n"/>
      <c r="BW488" s="68" t="n"/>
      <c r="BX488" s="68" t="n"/>
      <c r="BY488" s="68" t="n"/>
      <c r="BZ488" s="68" t="n"/>
      <c r="CA488" s="68" t="n"/>
      <c r="CB488" s="68" t="n"/>
      <c r="CC488" s="68" t="n"/>
      <c r="CD488" s="68" t="n"/>
      <c r="CE488" s="68" t="n"/>
      <c r="CF488" s="68" t="n"/>
      <c r="CG488" s="68" t="n"/>
      <c r="CH488" s="68" t="n"/>
      <c r="CI488" s="68" t="n"/>
      <c r="CJ488" s="68" t="n"/>
      <c r="CK488" s="68" t="n"/>
      <c r="CL488" s="68" t="n"/>
      <c r="CM488" s="68" t="n"/>
      <c r="CN488" s="68" t="n"/>
      <c r="CO488" s="68" t="n"/>
      <c r="CP488" s="68" t="n"/>
      <c r="CQ488" s="68" t="n"/>
      <c r="CR488" s="68" t="n"/>
      <c r="CS488" s="68" t="n"/>
      <c r="CT488" s="68" t="n"/>
      <c r="CU488" s="68" t="n"/>
      <c r="CV488" s="68" t="n"/>
    </row>
    <row r="489" ht="31.5" customFormat="1" customHeight="1" s="69">
      <c r="A489" s="56" t="n"/>
      <c r="B489" s="57" t="n"/>
      <c r="C489" s="57" t="n"/>
      <c r="D489" s="57" t="n"/>
      <c r="E489" s="57" t="n"/>
      <c r="F489" s="58" t="n"/>
      <c r="G489" s="59" t="n"/>
      <c r="H489" s="59" t="n"/>
      <c r="I489" s="59" t="n"/>
      <c r="J489" s="59" t="n"/>
      <c r="K489" s="153" t="n"/>
      <c r="L489" s="154" t="n"/>
      <c r="M489" s="155" t="n"/>
      <c r="N489" s="94" t="n"/>
      <c r="O489" s="94" t="n"/>
      <c r="P489" s="94" t="n"/>
      <c r="Q489" s="94" t="n"/>
      <c r="R489" s="94" t="n"/>
      <c r="S489" s="60" t="n"/>
      <c r="T489" s="60" t="n"/>
      <c r="U489" s="94" t="n"/>
      <c r="V489" s="94" t="n"/>
      <c r="W489" s="94" t="n"/>
      <c r="X489" s="94" t="n"/>
      <c r="Y489" s="94" t="n"/>
      <c r="Z489" s="60" t="n"/>
      <c r="AA489" s="60" t="n"/>
      <c r="AB489" s="94" t="n"/>
      <c r="AC489" s="94" t="n"/>
      <c r="AD489" s="94" t="n"/>
      <c r="AE489" s="94" t="n"/>
      <c r="AF489" s="94" t="n"/>
      <c r="AG489" s="60" t="n"/>
      <c r="AH489" s="60" t="n"/>
      <c r="AI489" s="61" t="n"/>
      <c r="AJ489" s="62" t="n"/>
      <c r="AK489" s="63" t="n"/>
      <c r="AL489" s="60" t="n"/>
      <c r="AM489" s="60" t="n"/>
      <c r="AN489" s="64" t="n"/>
      <c r="AO489" s="64" t="n"/>
      <c r="AP489" s="64" t="n"/>
      <c r="AQ489" s="64" t="n"/>
      <c r="AR489" s="64" t="n"/>
      <c r="AS489" s="64" t="n"/>
      <c r="AT489" s="64" t="n"/>
      <c r="AU489" s="64" t="n"/>
      <c r="AV489" s="64" t="n"/>
      <c r="AW489" s="65" t="n"/>
      <c r="AX489" s="66" t="n"/>
      <c r="AY489" s="455" t="n"/>
      <c r="AZ489" s="67" t="n"/>
      <c r="BA489" s="66" t="n"/>
      <c r="BB489" s="66" t="n"/>
      <c r="BC489" s="66" t="n"/>
      <c r="BD489" s="66" t="n"/>
      <c r="BE489" s="66" t="n"/>
      <c r="BF489" s="24" t="n"/>
      <c r="BG489" s="68" t="n"/>
      <c r="BH489" s="68" t="n"/>
      <c r="BI489" s="68" t="n"/>
      <c r="BJ489" s="68" t="n"/>
      <c r="BK489" s="68" t="n"/>
      <c r="BL489" s="68" t="n"/>
      <c r="BM489" s="68" t="n"/>
      <c r="BN489" s="68" t="n"/>
      <c r="BO489" s="68" t="n"/>
      <c r="BP489" s="68" t="n"/>
      <c r="BQ489" s="68" t="n"/>
      <c r="BR489" s="68" t="n"/>
      <c r="BS489" s="68" t="n"/>
      <c r="BT489" s="68" t="n"/>
      <c r="BU489" s="68" t="n"/>
      <c r="BV489" s="68" t="n"/>
      <c r="BW489" s="68" t="n"/>
      <c r="BX489" s="68" t="n"/>
      <c r="BY489" s="68" t="n"/>
      <c r="BZ489" s="68" t="n"/>
      <c r="CA489" s="68" t="n"/>
      <c r="CB489" s="68" t="n"/>
      <c r="CC489" s="68" t="n"/>
      <c r="CD489" s="68" t="n"/>
      <c r="CE489" s="68" t="n"/>
      <c r="CF489" s="68" t="n"/>
      <c r="CG489" s="68" t="n"/>
      <c r="CH489" s="68" t="n"/>
      <c r="CI489" s="68" t="n"/>
      <c r="CJ489" s="68" t="n"/>
      <c r="CK489" s="68" t="n"/>
      <c r="CL489" s="68" t="n"/>
      <c r="CM489" s="68" t="n"/>
      <c r="CN489" s="68" t="n"/>
      <c r="CO489" s="68" t="n"/>
      <c r="CP489" s="68" t="n"/>
      <c r="CQ489" s="68" t="n"/>
      <c r="CR489" s="68" t="n"/>
      <c r="CS489" s="68" t="n"/>
      <c r="CT489" s="68" t="n"/>
      <c r="CU489" s="68" t="n"/>
      <c r="CV489" s="68" t="n"/>
    </row>
    <row r="490" ht="31.5" customFormat="1" customHeight="1" s="69">
      <c r="A490" s="56" t="n"/>
      <c r="B490" s="57" t="n"/>
      <c r="C490" s="57" t="n"/>
      <c r="D490" s="57" t="n"/>
      <c r="E490" s="57" t="n"/>
      <c r="F490" s="58" t="n"/>
      <c r="G490" s="59" t="n"/>
      <c r="H490" s="59" t="n"/>
      <c r="I490" s="59" t="n"/>
      <c r="J490" s="59" t="n"/>
      <c r="K490" s="153" t="n"/>
      <c r="L490" s="154" t="n"/>
      <c r="M490" s="155" t="n"/>
      <c r="N490" s="94" t="n"/>
      <c r="O490" s="94" t="n"/>
      <c r="P490" s="94" t="n"/>
      <c r="Q490" s="94" t="n"/>
      <c r="R490" s="94" t="n"/>
      <c r="S490" s="60" t="n"/>
      <c r="T490" s="60" t="n"/>
      <c r="U490" s="94" t="n"/>
      <c r="V490" s="94" t="n"/>
      <c r="W490" s="94" t="n"/>
      <c r="X490" s="94" t="n"/>
      <c r="Y490" s="94" t="n"/>
      <c r="Z490" s="60" t="n"/>
      <c r="AA490" s="60" t="n"/>
      <c r="AB490" s="94" t="n"/>
      <c r="AC490" s="94" t="n"/>
      <c r="AD490" s="94" t="n"/>
      <c r="AE490" s="94" t="n"/>
      <c r="AF490" s="94" t="n"/>
      <c r="AG490" s="60" t="n"/>
      <c r="AH490" s="60" t="n"/>
      <c r="AI490" s="61" t="n"/>
      <c r="AJ490" s="62" t="n"/>
      <c r="AK490" s="63" t="n"/>
      <c r="AL490" s="60" t="n"/>
      <c r="AM490" s="60" t="n"/>
      <c r="AN490" s="64" t="n"/>
      <c r="AO490" s="64" t="n"/>
      <c r="AP490" s="64" t="n"/>
      <c r="AQ490" s="64" t="n"/>
      <c r="AR490" s="64" t="n"/>
      <c r="AS490" s="64" t="n"/>
      <c r="AT490" s="64" t="n"/>
      <c r="AU490" s="64" t="n"/>
      <c r="AV490" s="64" t="n"/>
      <c r="AW490" s="65" t="n"/>
      <c r="AX490" s="66" t="n"/>
      <c r="AY490" s="455" t="n"/>
      <c r="AZ490" s="67" t="n"/>
      <c r="BA490" s="66" t="n"/>
      <c r="BB490" s="66" t="n"/>
      <c r="BC490" s="66" t="n"/>
      <c r="BD490" s="66" t="n"/>
      <c r="BE490" s="66" t="n"/>
      <c r="BF490" s="24" t="n"/>
      <c r="BG490" s="68" t="n"/>
      <c r="BH490" s="68" t="n"/>
      <c r="BI490" s="68" t="n"/>
      <c r="BJ490" s="68" t="n"/>
      <c r="BK490" s="68" t="n"/>
      <c r="BL490" s="68" t="n"/>
      <c r="BM490" s="68" t="n"/>
      <c r="BN490" s="68" t="n"/>
      <c r="BO490" s="68" t="n"/>
      <c r="BP490" s="68" t="n"/>
      <c r="BQ490" s="68" t="n"/>
      <c r="BR490" s="68" t="n"/>
      <c r="BS490" s="68" t="n"/>
      <c r="BT490" s="68" t="n"/>
      <c r="BU490" s="68" t="n"/>
      <c r="BV490" s="68" t="n"/>
      <c r="BW490" s="68" t="n"/>
      <c r="BX490" s="68" t="n"/>
      <c r="BY490" s="68" t="n"/>
      <c r="BZ490" s="68" t="n"/>
      <c r="CA490" s="68" t="n"/>
      <c r="CB490" s="68" t="n"/>
      <c r="CC490" s="68" t="n"/>
      <c r="CD490" s="68" t="n"/>
      <c r="CE490" s="68" t="n"/>
      <c r="CF490" s="68" t="n"/>
      <c r="CG490" s="68" t="n"/>
      <c r="CH490" s="68" t="n"/>
      <c r="CI490" s="68" t="n"/>
      <c r="CJ490" s="68" t="n"/>
      <c r="CK490" s="68" t="n"/>
      <c r="CL490" s="68" t="n"/>
      <c r="CM490" s="68" t="n"/>
      <c r="CN490" s="68" t="n"/>
      <c r="CO490" s="68" t="n"/>
      <c r="CP490" s="68" t="n"/>
      <c r="CQ490" s="68" t="n"/>
      <c r="CR490" s="68" t="n"/>
      <c r="CS490" s="68" t="n"/>
      <c r="CT490" s="68" t="n"/>
      <c r="CU490" s="68" t="n"/>
      <c r="CV490" s="68" t="n"/>
    </row>
    <row r="491" ht="31.5" customFormat="1" customHeight="1" s="69">
      <c r="A491" s="56" t="n"/>
      <c r="B491" s="57" t="n"/>
      <c r="C491" s="57" t="n"/>
      <c r="D491" s="57" t="n"/>
      <c r="E491" s="57" t="n"/>
      <c r="F491" s="58" t="n"/>
      <c r="G491" s="59" t="n"/>
      <c r="H491" s="59" t="n"/>
      <c r="I491" s="59" t="n"/>
      <c r="J491" s="59" t="n"/>
      <c r="K491" s="153" t="n"/>
      <c r="L491" s="154" t="n"/>
      <c r="M491" s="155" t="n"/>
      <c r="N491" s="94" t="n"/>
      <c r="O491" s="94" t="n"/>
      <c r="P491" s="94" t="n"/>
      <c r="Q491" s="94" t="n"/>
      <c r="R491" s="94" t="n"/>
      <c r="S491" s="60" t="n"/>
      <c r="T491" s="60" t="n"/>
      <c r="U491" s="94" t="n"/>
      <c r="V491" s="94" t="n"/>
      <c r="W491" s="94" t="n"/>
      <c r="X491" s="94" t="n"/>
      <c r="Y491" s="94" t="n"/>
      <c r="Z491" s="60" t="n"/>
      <c r="AA491" s="60" t="n"/>
      <c r="AB491" s="94" t="n"/>
      <c r="AC491" s="94" t="n"/>
      <c r="AD491" s="94" t="n"/>
      <c r="AE491" s="94" t="n"/>
      <c r="AF491" s="94" t="n"/>
      <c r="AG491" s="60" t="n"/>
      <c r="AH491" s="60" t="n"/>
      <c r="AI491" s="61" t="n"/>
      <c r="AJ491" s="62" t="n"/>
      <c r="AK491" s="63" t="n"/>
      <c r="AL491" s="60" t="n"/>
      <c r="AM491" s="60" t="n"/>
      <c r="AN491" s="64" t="n"/>
      <c r="AO491" s="64" t="n"/>
      <c r="AP491" s="64" t="n"/>
      <c r="AQ491" s="64" t="n"/>
      <c r="AR491" s="64" t="n"/>
      <c r="AS491" s="64" t="n"/>
      <c r="AT491" s="64" t="n"/>
      <c r="AU491" s="64" t="n"/>
      <c r="AV491" s="64" t="n"/>
      <c r="AW491" s="65" t="n"/>
      <c r="AX491" s="66" t="n"/>
      <c r="AY491" s="455" t="n"/>
      <c r="AZ491" s="67" t="n"/>
      <c r="BA491" s="66" t="n"/>
      <c r="BB491" s="66" t="n"/>
      <c r="BC491" s="66" t="n"/>
      <c r="BD491" s="66" t="n"/>
      <c r="BE491" s="66" t="n"/>
      <c r="BF491" s="24" t="n"/>
      <c r="BG491" s="68" t="n"/>
      <c r="BH491" s="68" t="n"/>
      <c r="BI491" s="68" t="n"/>
      <c r="BJ491" s="68" t="n"/>
      <c r="BK491" s="68" t="n"/>
      <c r="BL491" s="68" t="n"/>
      <c r="BM491" s="68" t="n"/>
      <c r="BN491" s="68" t="n"/>
      <c r="BO491" s="68" t="n"/>
      <c r="BP491" s="68" t="n"/>
      <c r="BQ491" s="68" t="n"/>
      <c r="BR491" s="68" t="n"/>
      <c r="BS491" s="68" t="n"/>
      <c r="BT491" s="68" t="n"/>
      <c r="BU491" s="68" t="n"/>
      <c r="BV491" s="68" t="n"/>
      <c r="BW491" s="68" t="n"/>
      <c r="BX491" s="68" t="n"/>
      <c r="BY491" s="68" t="n"/>
      <c r="BZ491" s="68" t="n"/>
      <c r="CA491" s="68" t="n"/>
      <c r="CB491" s="68" t="n"/>
      <c r="CC491" s="68" t="n"/>
      <c r="CD491" s="68" t="n"/>
      <c r="CE491" s="68" t="n"/>
      <c r="CF491" s="68" t="n"/>
      <c r="CG491" s="68" t="n"/>
      <c r="CH491" s="68" t="n"/>
      <c r="CI491" s="68" t="n"/>
      <c r="CJ491" s="68" t="n"/>
      <c r="CK491" s="68" t="n"/>
      <c r="CL491" s="68" t="n"/>
      <c r="CM491" s="68" t="n"/>
      <c r="CN491" s="68" t="n"/>
      <c r="CO491" s="68" t="n"/>
      <c r="CP491" s="68" t="n"/>
      <c r="CQ491" s="68" t="n"/>
      <c r="CR491" s="68" t="n"/>
      <c r="CS491" s="68" t="n"/>
      <c r="CT491" s="68" t="n"/>
      <c r="CU491" s="68" t="n"/>
      <c r="CV491" s="68" t="n"/>
    </row>
    <row r="492" ht="31.5" customFormat="1" customHeight="1" s="69">
      <c r="A492" s="56" t="n"/>
      <c r="B492" s="57" t="n"/>
      <c r="C492" s="57" t="n"/>
      <c r="D492" s="57" t="n"/>
      <c r="E492" s="57" t="n"/>
      <c r="F492" s="58" t="n"/>
      <c r="G492" s="59" t="n"/>
      <c r="H492" s="59" t="n"/>
      <c r="I492" s="59" t="n"/>
      <c r="J492" s="59" t="n"/>
      <c r="K492" s="153" t="n"/>
      <c r="L492" s="154" t="n"/>
      <c r="M492" s="155" t="n"/>
      <c r="N492" s="94" t="n"/>
      <c r="O492" s="94" t="n"/>
      <c r="P492" s="94" t="n"/>
      <c r="Q492" s="94" t="n"/>
      <c r="R492" s="94" t="n"/>
      <c r="S492" s="60" t="n"/>
      <c r="T492" s="60" t="n"/>
      <c r="U492" s="94" t="n"/>
      <c r="V492" s="94" t="n"/>
      <c r="W492" s="94" t="n"/>
      <c r="X492" s="94" t="n"/>
      <c r="Y492" s="94" t="n"/>
      <c r="Z492" s="60" t="n"/>
      <c r="AA492" s="60" t="n"/>
      <c r="AB492" s="94" t="n"/>
      <c r="AC492" s="94" t="n"/>
      <c r="AD492" s="94" t="n"/>
      <c r="AE492" s="94" t="n"/>
      <c r="AF492" s="94" t="n"/>
      <c r="AG492" s="60" t="n"/>
      <c r="AH492" s="60" t="n"/>
      <c r="AI492" s="61" t="n"/>
      <c r="AJ492" s="62" t="n"/>
      <c r="AK492" s="63" t="n"/>
      <c r="AL492" s="60" t="n"/>
      <c r="AM492" s="60" t="n"/>
      <c r="AN492" s="64" t="n"/>
      <c r="AO492" s="64" t="n"/>
      <c r="AP492" s="64" t="n"/>
      <c r="AQ492" s="64" t="n"/>
      <c r="AR492" s="64" t="n"/>
      <c r="AS492" s="64" t="n"/>
      <c r="AT492" s="64" t="n"/>
      <c r="AU492" s="64" t="n"/>
      <c r="AV492" s="64" t="n"/>
      <c r="AW492" s="65" t="n"/>
      <c r="AX492" s="66" t="n"/>
      <c r="AY492" s="455" t="n"/>
      <c r="AZ492" s="67" t="n"/>
      <c r="BA492" s="66" t="n"/>
      <c r="BB492" s="66" t="n"/>
      <c r="BC492" s="66" t="n"/>
      <c r="BD492" s="66" t="n"/>
      <c r="BE492" s="66" t="n"/>
      <c r="BF492" s="24" t="n"/>
      <c r="BG492" s="68" t="n"/>
      <c r="BH492" s="68" t="n"/>
      <c r="BI492" s="68" t="n"/>
      <c r="BJ492" s="68" t="n"/>
      <c r="BK492" s="68" t="n"/>
      <c r="BL492" s="68" t="n"/>
      <c r="BM492" s="68" t="n"/>
      <c r="BN492" s="68" t="n"/>
      <c r="BO492" s="68" t="n"/>
      <c r="BP492" s="68" t="n"/>
      <c r="BQ492" s="68" t="n"/>
      <c r="BR492" s="68" t="n"/>
      <c r="BS492" s="68" t="n"/>
      <c r="BT492" s="68" t="n"/>
      <c r="BU492" s="68" t="n"/>
      <c r="BV492" s="68" t="n"/>
      <c r="BW492" s="68" t="n"/>
      <c r="BX492" s="68" t="n"/>
      <c r="BY492" s="68" t="n"/>
      <c r="BZ492" s="68" t="n"/>
      <c r="CA492" s="68" t="n"/>
      <c r="CB492" s="68" t="n"/>
      <c r="CC492" s="68" t="n"/>
      <c r="CD492" s="68" t="n"/>
      <c r="CE492" s="68" t="n"/>
      <c r="CF492" s="68" t="n"/>
      <c r="CG492" s="68" t="n"/>
      <c r="CH492" s="68" t="n"/>
      <c r="CI492" s="68" t="n"/>
      <c r="CJ492" s="68" t="n"/>
      <c r="CK492" s="68" t="n"/>
      <c r="CL492" s="68" t="n"/>
      <c r="CM492" s="68" t="n"/>
      <c r="CN492" s="68" t="n"/>
      <c r="CO492" s="68" t="n"/>
      <c r="CP492" s="68" t="n"/>
      <c r="CQ492" s="68" t="n"/>
      <c r="CR492" s="68" t="n"/>
      <c r="CS492" s="68" t="n"/>
      <c r="CT492" s="68" t="n"/>
      <c r="CU492" s="68" t="n"/>
      <c r="CV492" s="68" t="n"/>
    </row>
    <row r="493" ht="31.5" customFormat="1" customHeight="1" s="69">
      <c r="A493" s="56" t="n"/>
      <c r="B493" s="57" t="n"/>
      <c r="C493" s="57" t="n"/>
      <c r="D493" s="57" t="n"/>
      <c r="E493" s="57" t="n"/>
      <c r="F493" s="58" t="n"/>
      <c r="G493" s="59" t="n"/>
      <c r="H493" s="59" t="n"/>
      <c r="I493" s="59" t="n"/>
      <c r="J493" s="59" t="n"/>
      <c r="K493" s="153" t="n"/>
      <c r="L493" s="154" t="n"/>
      <c r="M493" s="155" t="n"/>
      <c r="N493" s="94" t="n"/>
      <c r="O493" s="94" t="n"/>
      <c r="P493" s="94" t="n"/>
      <c r="Q493" s="94" t="n"/>
      <c r="R493" s="94" t="n"/>
      <c r="S493" s="60" t="n"/>
      <c r="T493" s="60" t="n"/>
      <c r="U493" s="94" t="n"/>
      <c r="V493" s="94" t="n"/>
      <c r="W493" s="94" t="n"/>
      <c r="X493" s="94" t="n"/>
      <c r="Y493" s="94" t="n"/>
      <c r="Z493" s="60" t="n"/>
      <c r="AA493" s="60" t="n"/>
      <c r="AB493" s="94" t="n"/>
      <c r="AC493" s="94" t="n"/>
      <c r="AD493" s="94" t="n"/>
      <c r="AE493" s="94" t="n"/>
      <c r="AF493" s="94" t="n"/>
      <c r="AG493" s="60" t="n"/>
      <c r="AH493" s="60" t="n"/>
      <c r="AI493" s="61" t="n"/>
      <c r="AJ493" s="62" t="n"/>
      <c r="AK493" s="63" t="n"/>
      <c r="AL493" s="60" t="n"/>
      <c r="AM493" s="60" t="n"/>
      <c r="AN493" s="64" t="n"/>
      <c r="AO493" s="64" t="n"/>
      <c r="AP493" s="64" t="n"/>
      <c r="AQ493" s="64" t="n"/>
      <c r="AR493" s="64" t="n"/>
      <c r="AS493" s="64" t="n"/>
      <c r="AT493" s="64" t="n"/>
      <c r="AU493" s="64" t="n"/>
      <c r="AV493" s="64" t="n"/>
      <c r="AW493" s="65" t="n"/>
      <c r="AX493" s="66" t="n"/>
      <c r="AY493" s="455" t="n"/>
      <c r="AZ493" s="67" t="n"/>
      <c r="BA493" s="66" t="n"/>
      <c r="BB493" s="66" t="n"/>
      <c r="BC493" s="66" t="n"/>
      <c r="BD493" s="66" t="n"/>
      <c r="BE493" s="66" t="n"/>
      <c r="BF493" s="24" t="n"/>
      <c r="BG493" s="68" t="n"/>
      <c r="BH493" s="68" t="n"/>
      <c r="BI493" s="68" t="n"/>
      <c r="BJ493" s="68" t="n"/>
      <c r="BK493" s="68" t="n"/>
      <c r="BL493" s="68" t="n"/>
      <c r="BM493" s="68" t="n"/>
      <c r="BN493" s="68" t="n"/>
      <c r="BO493" s="68" t="n"/>
      <c r="BP493" s="68" t="n"/>
      <c r="BQ493" s="68" t="n"/>
      <c r="BR493" s="68" t="n"/>
      <c r="BS493" s="68" t="n"/>
      <c r="BT493" s="68" t="n"/>
      <c r="BU493" s="68" t="n"/>
      <c r="BV493" s="68" t="n"/>
      <c r="BW493" s="68" t="n"/>
      <c r="BX493" s="68" t="n"/>
      <c r="BY493" s="68" t="n"/>
      <c r="BZ493" s="68" t="n"/>
      <c r="CA493" s="68" t="n"/>
      <c r="CB493" s="68" t="n"/>
      <c r="CC493" s="68" t="n"/>
      <c r="CD493" s="68" t="n"/>
      <c r="CE493" s="68" t="n"/>
      <c r="CF493" s="68" t="n"/>
      <c r="CG493" s="68" t="n"/>
      <c r="CH493" s="68" t="n"/>
      <c r="CI493" s="68" t="n"/>
      <c r="CJ493" s="68" t="n"/>
      <c r="CK493" s="68" t="n"/>
      <c r="CL493" s="68" t="n"/>
      <c r="CM493" s="68" t="n"/>
      <c r="CN493" s="68" t="n"/>
      <c r="CO493" s="68" t="n"/>
      <c r="CP493" s="68" t="n"/>
      <c r="CQ493" s="68" t="n"/>
      <c r="CR493" s="68" t="n"/>
      <c r="CS493" s="68" t="n"/>
      <c r="CT493" s="68" t="n"/>
      <c r="CU493" s="68" t="n"/>
      <c r="CV493" s="68" t="n"/>
    </row>
    <row r="494" ht="31.5" customFormat="1" customHeight="1" s="69">
      <c r="A494" s="56" t="n"/>
      <c r="B494" s="57" t="n"/>
      <c r="C494" s="57" t="n"/>
      <c r="D494" s="57" t="n"/>
      <c r="E494" s="57" t="n"/>
      <c r="F494" s="58" t="n"/>
      <c r="G494" s="59" t="n"/>
      <c r="H494" s="59" t="n"/>
      <c r="I494" s="59" t="n"/>
      <c r="J494" s="59" t="n"/>
      <c r="K494" s="153" t="n"/>
      <c r="L494" s="154" t="n"/>
      <c r="M494" s="155" t="n"/>
      <c r="N494" s="94" t="n"/>
      <c r="O494" s="94" t="n"/>
      <c r="P494" s="94" t="n"/>
      <c r="Q494" s="94" t="n"/>
      <c r="R494" s="94" t="n"/>
      <c r="S494" s="60" t="n"/>
      <c r="T494" s="60" t="n"/>
      <c r="U494" s="94" t="n"/>
      <c r="V494" s="94" t="n"/>
      <c r="W494" s="94" t="n"/>
      <c r="X494" s="94" t="n"/>
      <c r="Y494" s="94" t="n"/>
      <c r="Z494" s="60" t="n"/>
      <c r="AA494" s="60" t="n"/>
      <c r="AB494" s="94" t="n"/>
      <c r="AC494" s="94" t="n"/>
      <c r="AD494" s="94" t="n"/>
      <c r="AE494" s="94" t="n"/>
      <c r="AF494" s="94" t="n"/>
      <c r="AG494" s="60" t="n"/>
      <c r="AH494" s="60" t="n"/>
      <c r="AI494" s="61" t="n"/>
      <c r="AJ494" s="62" t="n"/>
      <c r="AK494" s="63" t="n"/>
      <c r="AL494" s="60" t="n"/>
      <c r="AM494" s="60" t="n"/>
      <c r="AN494" s="64" t="n"/>
      <c r="AO494" s="64" t="n"/>
      <c r="AP494" s="64" t="n"/>
      <c r="AQ494" s="64" t="n"/>
      <c r="AR494" s="64" t="n"/>
      <c r="AS494" s="64" t="n"/>
      <c r="AT494" s="64" t="n"/>
      <c r="AU494" s="64" t="n"/>
      <c r="AV494" s="64" t="n"/>
      <c r="AW494" s="65" t="n"/>
      <c r="AX494" s="66" t="n"/>
      <c r="AY494" s="455" t="n"/>
      <c r="AZ494" s="67" t="n"/>
      <c r="BA494" s="66" t="n"/>
      <c r="BB494" s="66" t="n"/>
      <c r="BC494" s="66" t="n"/>
      <c r="BD494" s="66" t="n"/>
      <c r="BE494" s="66" t="n"/>
      <c r="BF494" s="24" t="n"/>
      <c r="BG494" s="68" t="n"/>
      <c r="BH494" s="68" t="n"/>
      <c r="BI494" s="68" t="n"/>
      <c r="BJ494" s="68" t="n"/>
      <c r="BK494" s="68" t="n"/>
      <c r="BL494" s="68" t="n"/>
      <c r="BM494" s="68" t="n"/>
      <c r="BN494" s="68" t="n"/>
      <c r="BO494" s="68" t="n"/>
      <c r="BP494" s="68" t="n"/>
      <c r="BQ494" s="68" t="n"/>
      <c r="BR494" s="68" t="n"/>
      <c r="BS494" s="68" t="n"/>
      <c r="BT494" s="68" t="n"/>
      <c r="BU494" s="68" t="n"/>
      <c r="BV494" s="68" t="n"/>
      <c r="BW494" s="68" t="n"/>
      <c r="BX494" s="68" t="n"/>
      <c r="BY494" s="68" t="n"/>
      <c r="BZ494" s="68" t="n"/>
      <c r="CA494" s="68" t="n"/>
      <c r="CB494" s="68" t="n"/>
      <c r="CC494" s="68" t="n"/>
      <c r="CD494" s="68" t="n"/>
      <c r="CE494" s="68" t="n"/>
      <c r="CF494" s="68" t="n"/>
      <c r="CG494" s="68" t="n"/>
      <c r="CH494" s="68" t="n"/>
      <c r="CI494" s="68" t="n"/>
      <c r="CJ494" s="68" t="n"/>
      <c r="CK494" s="68" t="n"/>
      <c r="CL494" s="68" t="n"/>
      <c r="CM494" s="68" t="n"/>
      <c r="CN494" s="68" t="n"/>
      <c r="CO494" s="68" t="n"/>
      <c r="CP494" s="68" t="n"/>
      <c r="CQ494" s="68" t="n"/>
      <c r="CR494" s="68" t="n"/>
      <c r="CS494" s="68" t="n"/>
      <c r="CT494" s="68" t="n"/>
      <c r="CU494" s="68" t="n"/>
      <c r="CV494" s="68" t="n"/>
    </row>
    <row r="495" ht="31.5" customFormat="1" customHeight="1" s="69">
      <c r="A495" s="56" t="n"/>
      <c r="B495" s="57" t="n"/>
      <c r="C495" s="57" t="n"/>
      <c r="D495" s="57" t="n"/>
      <c r="E495" s="57" t="n"/>
      <c r="F495" s="58" t="n"/>
      <c r="G495" s="59" t="n"/>
      <c r="H495" s="59" t="n"/>
      <c r="I495" s="59" t="n"/>
      <c r="J495" s="59" t="n"/>
      <c r="K495" s="153" t="n"/>
      <c r="L495" s="154" t="n"/>
      <c r="M495" s="155" t="n"/>
      <c r="N495" s="94" t="n"/>
      <c r="O495" s="94" t="n"/>
      <c r="P495" s="94" t="n"/>
      <c r="Q495" s="94" t="n"/>
      <c r="R495" s="94" t="n"/>
      <c r="S495" s="60" t="n"/>
      <c r="T495" s="60" t="n"/>
      <c r="U495" s="94" t="n"/>
      <c r="V495" s="94" t="n"/>
      <c r="W495" s="94" t="n"/>
      <c r="X495" s="94" t="n"/>
      <c r="Y495" s="94" t="n"/>
      <c r="Z495" s="60" t="n"/>
      <c r="AA495" s="60" t="n"/>
      <c r="AB495" s="94" t="n"/>
      <c r="AC495" s="94" t="n"/>
      <c r="AD495" s="94" t="n"/>
      <c r="AE495" s="94" t="n"/>
      <c r="AF495" s="94" t="n"/>
      <c r="AG495" s="60" t="n"/>
      <c r="AH495" s="60" t="n"/>
      <c r="AI495" s="61" t="n"/>
      <c r="AJ495" s="62" t="n"/>
      <c r="AK495" s="63" t="n"/>
      <c r="AL495" s="60" t="n"/>
      <c r="AM495" s="60" t="n"/>
      <c r="AN495" s="64" t="n"/>
      <c r="AO495" s="64" t="n"/>
      <c r="AP495" s="64" t="n"/>
      <c r="AQ495" s="64" t="n"/>
      <c r="AR495" s="64" t="n"/>
      <c r="AS495" s="64" t="n"/>
      <c r="AT495" s="64" t="n"/>
      <c r="AU495" s="64" t="n"/>
      <c r="AV495" s="64" t="n"/>
      <c r="AW495" s="65" t="n"/>
      <c r="AX495" s="66" t="n"/>
      <c r="AY495" s="455" t="n"/>
      <c r="AZ495" s="67" t="n"/>
      <c r="BA495" s="66" t="n"/>
      <c r="BB495" s="66" t="n"/>
      <c r="BC495" s="66" t="n"/>
      <c r="BD495" s="66" t="n"/>
      <c r="BE495" s="66" t="n"/>
      <c r="BF495" s="24" t="n"/>
      <c r="BG495" s="68" t="n"/>
      <c r="BH495" s="68" t="n"/>
      <c r="BI495" s="68" t="n"/>
      <c r="BJ495" s="68" t="n"/>
      <c r="BK495" s="68" t="n"/>
      <c r="BL495" s="68" t="n"/>
      <c r="BM495" s="68" t="n"/>
      <c r="BN495" s="68" t="n"/>
      <c r="BO495" s="68" t="n"/>
      <c r="BP495" s="68" t="n"/>
      <c r="BQ495" s="68" t="n"/>
      <c r="BR495" s="68" t="n"/>
      <c r="BS495" s="68" t="n"/>
      <c r="BT495" s="68" t="n"/>
      <c r="BU495" s="68" t="n"/>
      <c r="BV495" s="68" t="n"/>
      <c r="BW495" s="68" t="n"/>
      <c r="BX495" s="68" t="n"/>
      <c r="BY495" s="68" t="n"/>
      <c r="BZ495" s="68" t="n"/>
      <c r="CA495" s="68" t="n"/>
      <c r="CB495" s="68" t="n"/>
      <c r="CC495" s="68" t="n"/>
      <c r="CD495" s="68" t="n"/>
      <c r="CE495" s="68" t="n"/>
      <c r="CF495" s="68" t="n"/>
      <c r="CG495" s="68" t="n"/>
      <c r="CH495" s="68" t="n"/>
      <c r="CI495" s="68" t="n"/>
      <c r="CJ495" s="68" t="n"/>
      <c r="CK495" s="68" t="n"/>
      <c r="CL495" s="68" t="n"/>
      <c r="CM495" s="68" t="n"/>
      <c r="CN495" s="68" t="n"/>
      <c r="CO495" s="68" t="n"/>
      <c r="CP495" s="68" t="n"/>
      <c r="CQ495" s="68" t="n"/>
      <c r="CR495" s="68" t="n"/>
      <c r="CS495" s="68" t="n"/>
      <c r="CT495" s="68" t="n"/>
      <c r="CU495" s="68" t="n"/>
      <c r="CV495" s="68" t="n"/>
    </row>
    <row r="496" ht="31.5" customFormat="1" customHeight="1" s="69">
      <c r="A496" s="56" t="n"/>
      <c r="B496" s="57" t="n"/>
      <c r="C496" s="57" t="n"/>
      <c r="D496" s="57" t="n"/>
      <c r="E496" s="57" t="n"/>
      <c r="F496" s="58" t="n"/>
      <c r="G496" s="59" t="n"/>
      <c r="H496" s="59" t="n"/>
      <c r="I496" s="59" t="n"/>
      <c r="J496" s="59" t="n"/>
      <c r="K496" s="153" t="n"/>
      <c r="L496" s="154" t="n"/>
      <c r="M496" s="155" t="n"/>
      <c r="N496" s="94" t="n"/>
      <c r="O496" s="94" t="n"/>
      <c r="P496" s="94" t="n"/>
      <c r="Q496" s="94" t="n"/>
      <c r="R496" s="94" t="n"/>
      <c r="S496" s="60" t="n"/>
      <c r="T496" s="60" t="n"/>
      <c r="U496" s="94" t="n"/>
      <c r="V496" s="94" t="n"/>
      <c r="W496" s="94" t="n"/>
      <c r="X496" s="94" t="n"/>
      <c r="Y496" s="94" t="n"/>
      <c r="Z496" s="60" t="n"/>
      <c r="AA496" s="60" t="n"/>
      <c r="AB496" s="94" t="n"/>
      <c r="AC496" s="94" t="n"/>
      <c r="AD496" s="94" t="n"/>
      <c r="AE496" s="94" t="n"/>
      <c r="AF496" s="94" t="n"/>
      <c r="AG496" s="60" t="n"/>
      <c r="AH496" s="60" t="n"/>
      <c r="AI496" s="61" t="n"/>
      <c r="AJ496" s="62" t="n"/>
      <c r="AK496" s="63" t="n"/>
      <c r="AL496" s="60" t="n"/>
      <c r="AM496" s="60" t="n"/>
      <c r="AN496" s="64" t="n"/>
      <c r="AO496" s="64" t="n"/>
      <c r="AP496" s="64" t="n"/>
      <c r="AQ496" s="64" t="n"/>
      <c r="AR496" s="64" t="n"/>
      <c r="AS496" s="64" t="n"/>
      <c r="AT496" s="64" t="n"/>
      <c r="AU496" s="64" t="n"/>
      <c r="AV496" s="64" t="n"/>
      <c r="AW496" s="65" t="n"/>
      <c r="AX496" s="66" t="n"/>
      <c r="AY496" s="455" t="n"/>
      <c r="AZ496" s="67" t="n"/>
      <c r="BA496" s="66" t="n"/>
      <c r="BB496" s="66" t="n"/>
      <c r="BC496" s="66" t="n"/>
      <c r="BD496" s="66" t="n"/>
      <c r="BE496" s="66" t="n"/>
      <c r="BF496" s="24" t="n"/>
      <c r="BG496" s="68" t="n"/>
      <c r="BH496" s="68" t="n"/>
      <c r="BI496" s="68" t="n"/>
      <c r="BJ496" s="68" t="n"/>
      <c r="BK496" s="68" t="n"/>
      <c r="BL496" s="68" t="n"/>
      <c r="BM496" s="68" t="n"/>
      <c r="BN496" s="68" t="n"/>
      <c r="BO496" s="68" t="n"/>
      <c r="BP496" s="68" t="n"/>
      <c r="BQ496" s="68" t="n"/>
      <c r="BR496" s="68" t="n"/>
      <c r="BS496" s="68" t="n"/>
      <c r="BT496" s="68" t="n"/>
      <c r="BU496" s="68" t="n"/>
      <c r="BV496" s="68" t="n"/>
      <c r="BW496" s="68" t="n"/>
      <c r="BX496" s="68" t="n"/>
      <c r="BY496" s="68" t="n"/>
      <c r="BZ496" s="68" t="n"/>
      <c r="CA496" s="68" t="n"/>
      <c r="CB496" s="68" t="n"/>
      <c r="CC496" s="68" t="n"/>
      <c r="CD496" s="68" t="n"/>
      <c r="CE496" s="68" t="n"/>
      <c r="CF496" s="68" t="n"/>
      <c r="CG496" s="68" t="n"/>
      <c r="CH496" s="68" t="n"/>
      <c r="CI496" s="68" t="n"/>
      <c r="CJ496" s="68" t="n"/>
      <c r="CK496" s="68" t="n"/>
      <c r="CL496" s="68" t="n"/>
      <c r="CM496" s="68" t="n"/>
      <c r="CN496" s="68" t="n"/>
      <c r="CO496" s="68" t="n"/>
      <c r="CP496" s="68" t="n"/>
      <c r="CQ496" s="68" t="n"/>
      <c r="CR496" s="68" t="n"/>
      <c r="CS496" s="68" t="n"/>
      <c r="CT496" s="68" t="n"/>
      <c r="CU496" s="68" t="n"/>
      <c r="CV496" s="68" t="n"/>
    </row>
    <row r="497" ht="31.5" customFormat="1" customHeight="1" s="69">
      <c r="A497" s="56" t="n"/>
      <c r="B497" s="57" t="n"/>
      <c r="C497" s="57" t="n"/>
      <c r="D497" s="57" t="n"/>
      <c r="E497" s="57" t="n"/>
      <c r="F497" s="58" t="n"/>
      <c r="G497" s="59" t="n"/>
      <c r="H497" s="59" t="n"/>
      <c r="I497" s="59" t="n"/>
      <c r="J497" s="59" t="n"/>
      <c r="K497" s="153" t="n"/>
      <c r="L497" s="154" t="n"/>
      <c r="M497" s="155" t="n"/>
      <c r="N497" s="94" t="n"/>
      <c r="O497" s="94" t="n"/>
      <c r="P497" s="94" t="n"/>
      <c r="Q497" s="94" t="n"/>
      <c r="R497" s="94" t="n"/>
      <c r="S497" s="60" t="n"/>
      <c r="T497" s="60" t="n"/>
      <c r="U497" s="94" t="n"/>
      <c r="V497" s="94" t="n"/>
      <c r="W497" s="94" t="n"/>
      <c r="X497" s="94" t="n"/>
      <c r="Y497" s="94" t="n"/>
      <c r="Z497" s="60" t="n"/>
      <c r="AA497" s="60" t="n"/>
      <c r="AB497" s="94" t="n"/>
      <c r="AC497" s="94" t="n"/>
      <c r="AD497" s="94" t="n"/>
      <c r="AE497" s="94" t="n"/>
      <c r="AF497" s="94" t="n"/>
      <c r="AG497" s="60" t="n"/>
      <c r="AH497" s="60" t="n"/>
      <c r="AI497" s="61" t="n"/>
      <c r="AJ497" s="62" t="n"/>
      <c r="AK497" s="63" t="n"/>
      <c r="AL497" s="60" t="n"/>
      <c r="AM497" s="60" t="n"/>
      <c r="AN497" s="64" t="n"/>
      <c r="AO497" s="64" t="n"/>
      <c r="AP497" s="64" t="n"/>
      <c r="AQ497" s="64" t="n"/>
      <c r="AR497" s="64" t="n"/>
      <c r="AS497" s="64" t="n"/>
      <c r="AT497" s="64" t="n"/>
      <c r="AU497" s="64" t="n"/>
      <c r="AV497" s="64" t="n"/>
      <c r="AW497" s="65" t="n"/>
      <c r="AX497" s="66" t="n"/>
      <c r="AY497" s="455" t="n"/>
      <c r="AZ497" s="67" t="n"/>
      <c r="BA497" s="66" t="n"/>
      <c r="BB497" s="66" t="n"/>
      <c r="BC497" s="66" t="n"/>
      <c r="BD497" s="66" t="n"/>
      <c r="BE497" s="66" t="n"/>
      <c r="BF497" s="24" t="n"/>
      <c r="BG497" s="68" t="n"/>
      <c r="BH497" s="68" t="n"/>
      <c r="BI497" s="68" t="n"/>
      <c r="BJ497" s="68" t="n"/>
      <c r="BK497" s="68" t="n"/>
      <c r="BL497" s="68" t="n"/>
      <c r="BM497" s="68" t="n"/>
      <c r="BN497" s="68" t="n"/>
      <c r="BO497" s="68" t="n"/>
      <c r="BP497" s="68" t="n"/>
      <c r="BQ497" s="68" t="n"/>
      <c r="BR497" s="68" t="n"/>
      <c r="BS497" s="68" t="n"/>
      <c r="BT497" s="68" t="n"/>
      <c r="BU497" s="68" t="n"/>
      <c r="BV497" s="68" t="n"/>
      <c r="BW497" s="68" t="n"/>
      <c r="BX497" s="68" t="n"/>
      <c r="BY497" s="68" t="n"/>
      <c r="BZ497" s="68" t="n"/>
      <c r="CA497" s="68" t="n"/>
      <c r="CB497" s="68" t="n"/>
      <c r="CC497" s="68" t="n"/>
      <c r="CD497" s="68" t="n"/>
      <c r="CE497" s="68" t="n"/>
      <c r="CF497" s="68" t="n"/>
      <c r="CG497" s="68" t="n"/>
      <c r="CH497" s="68" t="n"/>
      <c r="CI497" s="68" t="n"/>
      <c r="CJ497" s="68" t="n"/>
      <c r="CK497" s="68" t="n"/>
      <c r="CL497" s="68" t="n"/>
      <c r="CM497" s="68" t="n"/>
      <c r="CN497" s="68" t="n"/>
      <c r="CO497" s="68" t="n"/>
      <c r="CP497" s="68" t="n"/>
      <c r="CQ497" s="68" t="n"/>
      <c r="CR497" s="68" t="n"/>
      <c r="CS497" s="68" t="n"/>
      <c r="CT497" s="68" t="n"/>
      <c r="CU497" s="68" t="n"/>
      <c r="CV497" s="68" t="n"/>
    </row>
    <row r="498" ht="31.5" customFormat="1" customHeight="1" s="69">
      <c r="A498" s="56" t="n"/>
      <c r="B498" s="57" t="n"/>
      <c r="C498" s="57" t="n"/>
      <c r="D498" s="57" t="n"/>
      <c r="E498" s="57" t="n"/>
      <c r="F498" s="58" t="n"/>
      <c r="G498" s="59" t="n"/>
      <c r="H498" s="59" t="n"/>
      <c r="I498" s="59" t="n"/>
      <c r="J498" s="59" t="n"/>
      <c r="K498" s="153" t="n"/>
      <c r="L498" s="154" t="n"/>
      <c r="M498" s="155" t="n"/>
      <c r="N498" s="94" t="n"/>
      <c r="O498" s="94" t="n"/>
      <c r="P498" s="94" t="n"/>
      <c r="Q498" s="94" t="n"/>
      <c r="R498" s="94" t="n"/>
      <c r="S498" s="60" t="n"/>
      <c r="T498" s="60" t="n"/>
      <c r="U498" s="94" t="n"/>
      <c r="V498" s="94" t="n"/>
      <c r="W498" s="94" t="n"/>
      <c r="X498" s="94" t="n"/>
      <c r="Y498" s="94" t="n"/>
      <c r="Z498" s="60" t="n"/>
      <c r="AA498" s="60" t="n"/>
      <c r="AB498" s="94" t="n"/>
      <c r="AC498" s="94" t="n"/>
      <c r="AD498" s="94" t="n"/>
      <c r="AE498" s="94" t="n"/>
      <c r="AF498" s="94" t="n"/>
      <c r="AG498" s="60" t="n"/>
      <c r="AH498" s="60" t="n"/>
      <c r="AI498" s="61" t="n"/>
      <c r="AJ498" s="62" t="n"/>
      <c r="AK498" s="63" t="n"/>
      <c r="AL498" s="60" t="n"/>
      <c r="AM498" s="60" t="n"/>
      <c r="AN498" s="64" t="n"/>
      <c r="AO498" s="64" t="n"/>
      <c r="AP498" s="64" t="n"/>
      <c r="AQ498" s="64" t="n"/>
      <c r="AR498" s="64" t="n"/>
      <c r="AS498" s="64" t="n"/>
      <c r="AT498" s="64" t="n"/>
      <c r="AU498" s="64" t="n"/>
      <c r="AV498" s="64" t="n"/>
      <c r="AW498" s="65" t="n"/>
      <c r="AX498" s="66" t="n"/>
      <c r="AY498" s="455" t="n"/>
      <c r="AZ498" s="67" t="n"/>
      <c r="BA498" s="66" t="n"/>
      <c r="BB498" s="66" t="n"/>
      <c r="BC498" s="66" t="n"/>
      <c r="BD498" s="66" t="n"/>
      <c r="BE498" s="66" t="n"/>
      <c r="BF498" s="24" t="n"/>
      <c r="BG498" s="68" t="n"/>
      <c r="BH498" s="68" t="n"/>
      <c r="BI498" s="68" t="n"/>
      <c r="BJ498" s="68" t="n"/>
      <c r="BK498" s="68" t="n"/>
      <c r="BL498" s="68" t="n"/>
      <c r="BM498" s="68" t="n"/>
      <c r="BN498" s="68" t="n"/>
      <c r="BO498" s="68" t="n"/>
      <c r="BP498" s="68" t="n"/>
      <c r="BQ498" s="68" t="n"/>
      <c r="BR498" s="68" t="n"/>
      <c r="BS498" s="68" t="n"/>
      <c r="BT498" s="68" t="n"/>
      <c r="BU498" s="68" t="n"/>
      <c r="BV498" s="68" t="n"/>
      <c r="BW498" s="68" t="n"/>
      <c r="BX498" s="68" t="n"/>
      <c r="BY498" s="68" t="n"/>
      <c r="BZ498" s="68" t="n"/>
      <c r="CA498" s="68" t="n"/>
      <c r="CB498" s="68" t="n"/>
      <c r="CC498" s="68" t="n"/>
      <c r="CD498" s="68" t="n"/>
      <c r="CE498" s="68" t="n"/>
      <c r="CF498" s="68" t="n"/>
      <c r="CG498" s="68" t="n"/>
      <c r="CH498" s="68" t="n"/>
      <c r="CI498" s="68" t="n"/>
      <c r="CJ498" s="68" t="n"/>
      <c r="CK498" s="68" t="n"/>
      <c r="CL498" s="68" t="n"/>
      <c r="CM498" s="68" t="n"/>
      <c r="CN498" s="68" t="n"/>
      <c r="CO498" s="68" t="n"/>
      <c r="CP498" s="68" t="n"/>
      <c r="CQ498" s="68" t="n"/>
      <c r="CR498" s="68" t="n"/>
      <c r="CS498" s="68" t="n"/>
      <c r="CT498" s="68" t="n"/>
      <c r="CU498" s="68" t="n"/>
      <c r="CV498" s="68" t="n"/>
    </row>
    <row r="499" ht="31.5" customFormat="1" customHeight="1" s="69">
      <c r="A499" s="56" t="n"/>
      <c r="B499" s="57" t="n"/>
      <c r="C499" s="57" t="n"/>
      <c r="D499" s="57" t="n"/>
      <c r="E499" s="57" t="n"/>
      <c r="F499" s="58" t="n"/>
      <c r="G499" s="59" t="n"/>
      <c r="H499" s="59" t="n"/>
      <c r="I499" s="59" t="n"/>
      <c r="J499" s="59" t="n"/>
      <c r="K499" s="153" t="n"/>
      <c r="L499" s="154" t="n"/>
      <c r="M499" s="155" t="n"/>
      <c r="N499" s="94" t="n"/>
      <c r="O499" s="94" t="n"/>
      <c r="P499" s="94" t="n"/>
      <c r="Q499" s="94" t="n"/>
      <c r="R499" s="94" t="n"/>
      <c r="S499" s="60" t="n"/>
      <c r="T499" s="60" t="n"/>
      <c r="U499" s="94" t="n"/>
      <c r="V499" s="94" t="n"/>
      <c r="W499" s="94" t="n"/>
      <c r="X499" s="94" t="n"/>
      <c r="Y499" s="94" t="n"/>
      <c r="Z499" s="60" t="n"/>
      <c r="AA499" s="60" t="n"/>
      <c r="AB499" s="94" t="n"/>
      <c r="AC499" s="94" t="n"/>
      <c r="AD499" s="94" t="n"/>
      <c r="AE499" s="94" t="n"/>
      <c r="AF499" s="94" t="n"/>
      <c r="AG499" s="60" t="n"/>
      <c r="AH499" s="60" t="n"/>
      <c r="AI499" s="61" t="n"/>
      <c r="AJ499" s="62" t="n"/>
      <c r="AK499" s="63" t="n"/>
      <c r="AL499" s="60" t="n"/>
      <c r="AM499" s="60" t="n"/>
      <c r="AN499" s="64" t="n"/>
      <c r="AO499" s="64" t="n"/>
      <c r="AP499" s="64" t="n"/>
      <c r="AQ499" s="64" t="n"/>
      <c r="AR499" s="64" t="n"/>
      <c r="AS499" s="64" t="n"/>
      <c r="AT499" s="64" t="n"/>
      <c r="AU499" s="64" t="n"/>
      <c r="AV499" s="64" t="n"/>
      <c r="AW499" s="65" t="n"/>
      <c r="AX499" s="66" t="n"/>
      <c r="AY499" s="455" t="n"/>
      <c r="AZ499" s="67" t="n"/>
      <c r="BA499" s="66" t="n"/>
      <c r="BB499" s="66" t="n"/>
      <c r="BC499" s="66" t="n"/>
      <c r="BD499" s="66" t="n"/>
      <c r="BE499" s="66" t="n"/>
      <c r="BF499" s="24" t="n"/>
      <c r="BG499" s="68" t="n"/>
      <c r="BH499" s="68" t="n"/>
      <c r="BI499" s="68" t="n"/>
      <c r="BJ499" s="68" t="n"/>
      <c r="BK499" s="68" t="n"/>
      <c r="BL499" s="68" t="n"/>
      <c r="BM499" s="68" t="n"/>
      <c r="BN499" s="68" t="n"/>
      <c r="BO499" s="68" t="n"/>
      <c r="BP499" s="68" t="n"/>
      <c r="BQ499" s="68" t="n"/>
      <c r="BR499" s="68" t="n"/>
      <c r="BS499" s="68" t="n"/>
      <c r="BT499" s="68" t="n"/>
      <c r="BU499" s="68" t="n"/>
      <c r="BV499" s="68" t="n"/>
      <c r="BW499" s="68" t="n"/>
      <c r="BX499" s="68" t="n"/>
      <c r="BY499" s="68" t="n"/>
      <c r="BZ499" s="68" t="n"/>
      <c r="CA499" s="68" t="n"/>
      <c r="CB499" s="68" t="n"/>
      <c r="CC499" s="68" t="n"/>
      <c r="CD499" s="68" t="n"/>
      <c r="CE499" s="68" t="n"/>
      <c r="CF499" s="68" t="n"/>
      <c r="CG499" s="68" t="n"/>
      <c r="CH499" s="68" t="n"/>
      <c r="CI499" s="68" t="n"/>
      <c r="CJ499" s="68" t="n"/>
      <c r="CK499" s="68" t="n"/>
      <c r="CL499" s="68" t="n"/>
      <c r="CM499" s="68" t="n"/>
      <c r="CN499" s="68" t="n"/>
      <c r="CO499" s="68" t="n"/>
      <c r="CP499" s="68" t="n"/>
      <c r="CQ499" s="68" t="n"/>
      <c r="CR499" s="68" t="n"/>
      <c r="CS499" s="68" t="n"/>
      <c r="CT499" s="68" t="n"/>
      <c r="CU499" s="68" t="n"/>
      <c r="CV499" s="68" t="n"/>
    </row>
    <row r="500" ht="31.5" customFormat="1" customHeight="1" s="69">
      <c r="A500" s="56" t="n"/>
      <c r="B500" s="57" t="n"/>
      <c r="C500" s="57" t="n"/>
      <c r="D500" s="57" t="n"/>
      <c r="E500" s="57" t="n"/>
      <c r="F500" s="58" t="n"/>
      <c r="G500" s="59" t="n"/>
      <c r="H500" s="59" t="n"/>
      <c r="I500" s="59" t="n"/>
      <c r="J500" s="59" t="n"/>
      <c r="K500" s="153" t="n"/>
      <c r="L500" s="154" t="n"/>
      <c r="M500" s="155" t="n"/>
      <c r="N500" s="94" t="n"/>
      <c r="O500" s="94" t="n"/>
      <c r="P500" s="94" t="n"/>
      <c r="Q500" s="94" t="n"/>
      <c r="R500" s="94" t="n"/>
      <c r="S500" s="60" t="n"/>
      <c r="T500" s="60" t="n"/>
      <c r="U500" s="94" t="n"/>
      <c r="V500" s="94" t="n"/>
      <c r="W500" s="94" t="n"/>
      <c r="X500" s="94" t="n"/>
      <c r="Y500" s="94" t="n"/>
      <c r="Z500" s="60" t="n"/>
      <c r="AA500" s="60" t="n"/>
      <c r="AB500" s="94" t="n"/>
      <c r="AC500" s="94" t="n"/>
      <c r="AD500" s="94" t="n"/>
      <c r="AE500" s="94" t="n"/>
      <c r="AF500" s="94" t="n"/>
      <c r="AG500" s="60" t="n"/>
      <c r="AH500" s="60" t="n"/>
      <c r="AI500" s="61" t="n"/>
      <c r="AJ500" s="62" t="n"/>
      <c r="AK500" s="63" t="n"/>
      <c r="AL500" s="60" t="n"/>
      <c r="AM500" s="60" t="n"/>
      <c r="AN500" s="64" t="n"/>
      <c r="AO500" s="64" t="n"/>
      <c r="AP500" s="64" t="n"/>
      <c r="AQ500" s="64" t="n"/>
      <c r="AR500" s="64" t="n"/>
      <c r="AS500" s="64" t="n"/>
      <c r="AT500" s="64" t="n"/>
      <c r="AU500" s="64" t="n"/>
      <c r="AV500" s="64" t="n"/>
      <c r="AW500" s="65" t="n"/>
      <c r="AX500" s="66" t="n"/>
      <c r="AY500" s="455" t="n"/>
      <c r="AZ500" s="67" t="n"/>
      <c r="BA500" s="66" t="n"/>
      <c r="BB500" s="66" t="n"/>
      <c r="BC500" s="66" t="n"/>
      <c r="BD500" s="66" t="n"/>
      <c r="BE500" s="66" t="n"/>
      <c r="BF500" s="24" t="n"/>
      <c r="BG500" s="68" t="n"/>
      <c r="BH500" s="68" t="n"/>
      <c r="BI500" s="68" t="n"/>
      <c r="BJ500" s="68" t="n"/>
      <c r="BK500" s="68" t="n"/>
      <c r="BL500" s="68" t="n"/>
      <c r="BM500" s="68" t="n"/>
      <c r="BN500" s="68" t="n"/>
      <c r="BO500" s="68" t="n"/>
      <c r="BP500" s="68" t="n"/>
      <c r="BQ500" s="68" t="n"/>
      <c r="BR500" s="68" t="n"/>
      <c r="BS500" s="68" t="n"/>
      <c r="BT500" s="68" t="n"/>
      <c r="BU500" s="68" t="n"/>
      <c r="BV500" s="68" t="n"/>
      <c r="BW500" s="68" t="n"/>
      <c r="BX500" s="68" t="n"/>
      <c r="BY500" s="68" t="n"/>
      <c r="BZ500" s="68" t="n"/>
      <c r="CA500" s="68" t="n"/>
      <c r="CB500" s="68" t="n"/>
      <c r="CC500" s="68" t="n"/>
      <c r="CD500" s="68" t="n"/>
      <c r="CE500" s="68" t="n"/>
      <c r="CF500" s="68" t="n"/>
      <c r="CG500" s="68" t="n"/>
      <c r="CH500" s="68" t="n"/>
      <c r="CI500" s="68" t="n"/>
      <c r="CJ500" s="68" t="n"/>
      <c r="CK500" s="68" t="n"/>
      <c r="CL500" s="68" t="n"/>
      <c r="CM500" s="68" t="n"/>
      <c r="CN500" s="68" t="n"/>
      <c r="CO500" s="68" t="n"/>
      <c r="CP500" s="68" t="n"/>
      <c r="CQ500" s="68" t="n"/>
      <c r="CR500" s="68" t="n"/>
      <c r="CS500" s="68" t="n"/>
      <c r="CT500" s="68" t="n"/>
      <c r="CU500" s="68" t="n"/>
      <c r="CV500" s="68" t="n"/>
    </row>
    <row r="501" ht="31.5" customFormat="1" customHeight="1" s="69">
      <c r="A501" s="56" t="n"/>
      <c r="B501" s="57" t="n"/>
      <c r="C501" s="57" t="n"/>
      <c r="D501" s="57" t="n"/>
      <c r="E501" s="57" t="n"/>
      <c r="F501" s="58" t="n"/>
      <c r="G501" s="59" t="n"/>
      <c r="H501" s="59" t="n"/>
      <c r="I501" s="59" t="n"/>
      <c r="J501" s="59" t="n"/>
      <c r="K501" s="153" t="n"/>
      <c r="L501" s="154" t="n"/>
      <c r="M501" s="155" t="n"/>
      <c r="N501" s="94" t="n"/>
      <c r="O501" s="94" t="n"/>
      <c r="P501" s="94" t="n"/>
      <c r="Q501" s="94" t="n"/>
      <c r="R501" s="94" t="n"/>
      <c r="S501" s="60" t="n"/>
      <c r="T501" s="60" t="n"/>
      <c r="U501" s="94" t="n"/>
      <c r="V501" s="94" t="n"/>
      <c r="W501" s="94" t="n"/>
      <c r="X501" s="94" t="n"/>
      <c r="Y501" s="94" t="n"/>
      <c r="Z501" s="60" t="n"/>
      <c r="AA501" s="60" t="n"/>
      <c r="AB501" s="94" t="n"/>
      <c r="AC501" s="94" t="n"/>
      <c r="AD501" s="94" t="n"/>
      <c r="AE501" s="94" t="n"/>
      <c r="AF501" s="94" t="n"/>
      <c r="AG501" s="60" t="n"/>
      <c r="AH501" s="60" t="n"/>
      <c r="AI501" s="61" t="n"/>
      <c r="AJ501" s="62" t="n"/>
      <c r="AK501" s="63" t="n"/>
      <c r="AL501" s="60" t="n"/>
      <c r="AM501" s="60" t="n"/>
      <c r="AN501" s="64" t="n"/>
      <c r="AO501" s="64" t="n"/>
      <c r="AP501" s="64" t="n"/>
      <c r="AQ501" s="64" t="n"/>
      <c r="AR501" s="64" t="n"/>
      <c r="AS501" s="64" t="n"/>
      <c r="AT501" s="64" t="n"/>
      <c r="AU501" s="64" t="n"/>
      <c r="AV501" s="64" t="n"/>
      <c r="AW501" s="65" t="n"/>
      <c r="AX501" s="66" t="n"/>
      <c r="AY501" s="455" t="n"/>
      <c r="AZ501" s="67" t="n"/>
      <c r="BA501" s="66" t="n"/>
      <c r="BB501" s="66" t="n"/>
      <c r="BC501" s="66" t="n"/>
      <c r="BD501" s="66" t="n"/>
      <c r="BE501" s="66" t="n"/>
      <c r="BF501" s="24" t="n"/>
      <c r="BG501" s="68" t="n"/>
      <c r="BH501" s="68" t="n"/>
      <c r="BI501" s="68" t="n"/>
      <c r="BJ501" s="68" t="n"/>
      <c r="BK501" s="68" t="n"/>
      <c r="BL501" s="68" t="n"/>
      <c r="BM501" s="68" t="n"/>
      <c r="BN501" s="68" t="n"/>
      <c r="BO501" s="68" t="n"/>
      <c r="BP501" s="68" t="n"/>
      <c r="BQ501" s="68" t="n"/>
      <c r="BR501" s="68" t="n"/>
      <c r="BS501" s="68" t="n"/>
      <c r="BT501" s="68" t="n"/>
      <c r="BU501" s="68" t="n"/>
      <c r="BV501" s="68" t="n"/>
      <c r="BW501" s="68" t="n"/>
      <c r="BX501" s="68" t="n"/>
      <c r="BY501" s="68" t="n"/>
      <c r="BZ501" s="68" t="n"/>
      <c r="CA501" s="68" t="n"/>
      <c r="CB501" s="68" t="n"/>
      <c r="CC501" s="68" t="n"/>
      <c r="CD501" s="68" t="n"/>
      <c r="CE501" s="68" t="n"/>
      <c r="CF501" s="68" t="n"/>
      <c r="CG501" s="68" t="n"/>
      <c r="CH501" s="68" t="n"/>
      <c r="CI501" s="68" t="n"/>
      <c r="CJ501" s="68" t="n"/>
      <c r="CK501" s="68" t="n"/>
      <c r="CL501" s="68" t="n"/>
      <c r="CM501" s="68" t="n"/>
      <c r="CN501" s="68" t="n"/>
      <c r="CO501" s="68" t="n"/>
      <c r="CP501" s="68" t="n"/>
      <c r="CQ501" s="68" t="n"/>
      <c r="CR501" s="68" t="n"/>
      <c r="CS501" s="68" t="n"/>
      <c r="CT501" s="68" t="n"/>
      <c r="CU501" s="68" t="n"/>
      <c r="CV501" s="68" t="n"/>
    </row>
    <row r="502" ht="31.5" customFormat="1" customHeight="1" s="69">
      <c r="A502" s="56" t="n"/>
      <c r="B502" s="57" t="n"/>
      <c r="C502" s="57" t="n"/>
      <c r="D502" s="57" t="n"/>
      <c r="E502" s="57" t="n"/>
      <c r="F502" s="58" t="n"/>
      <c r="G502" s="59" t="n"/>
      <c r="H502" s="59" t="n"/>
      <c r="I502" s="59" t="n"/>
      <c r="J502" s="59" t="n"/>
      <c r="K502" s="153" t="n"/>
      <c r="L502" s="154" t="n"/>
      <c r="M502" s="155" t="n"/>
      <c r="N502" s="94" t="n"/>
      <c r="O502" s="94" t="n"/>
      <c r="P502" s="94" t="n"/>
      <c r="Q502" s="94" t="n"/>
      <c r="R502" s="94" t="n"/>
      <c r="S502" s="60" t="n"/>
      <c r="T502" s="60" t="n"/>
      <c r="U502" s="94" t="n"/>
      <c r="V502" s="94" t="n"/>
      <c r="W502" s="94" t="n"/>
      <c r="X502" s="94" t="n"/>
      <c r="Y502" s="94" t="n"/>
      <c r="Z502" s="60" t="n"/>
      <c r="AA502" s="60" t="n"/>
      <c r="AB502" s="94" t="n"/>
      <c r="AC502" s="94" t="n"/>
      <c r="AD502" s="94" t="n"/>
      <c r="AE502" s="94" t="n"/>
      <c r="AF502" s="94" t="n"/>
      <c r="AG502" s="60" t="n"/>
      <c r="AH502" s="60" t="n"/>
      <c r="AI502" s="61" t="n"/>
      <c r="AJ502" s="62" t="n"/>
      <c r="AK502" s="63" t="n"/>
      <c r="AL502" s="60" t="n"/>
      <c r="AM502" s="60" t="n"/>
      <c r="AN502" s="64" t="n"/>
      <c r="AO502" s="64" t="n"/>
      <c r="AP502" s="64" t="n"/>
      <c r="AQ502" s="64" t="n"/>
      <c r="AR502" s="64" t="n"/>
      <c r="AS502" s="64" t="n"/>
      <c r="AT502" s="64" t="n"/>
      <c r="AU502" s="64" t="n"/>
      <c r="AV502" s="64" t="n"/>
      <c r="AW502" s="65" t="n"/>
      <c r="AX502" s="66" t="n"/>
      <c r="AY502" s="455" t="n"/>
      <c r="AZ502" s="67" t="n"/>
      <c r="BA502" s="66" t="n"/>
      <c r="BB502" s="66" t="n"/>
      <c r="BC502" s="66" t="n"/>
      <c r="BD502" s="66" t="n"/>
      <c r="BE502" s="66" t="n"/>
      <c r="BF502" s="24" t="n"/>
      <c r="BG502" s="68" t="n"/>
      <c r="BH502" s="68" t="n"/>
      <c r="BI502" s="68" t="n"/>
      <c r="BJ502" s="68" t="n"/>
      <c r="BK502" s="68" t="n"/>
      <c r="BL502" s="68" t="n"/>
      <c r="BM502" s="68" t="n"/>
      <c r="BN502" s="68" t="n"/>
      <c r="BO502" s="68" t="n"/>
      <c r="BP502" s="68" t="n"/>
      <c r="BQ502" s="68" t="n"/>
      <c r="BR502" s="68" t="n"/>
      <c r="BS502" s="68" t="n"/>
      <c r="BT502" s="68" t="n"/>
      <c r="BU502" s="68" t="n"/>
      <c r="BV502" s="68" t="n"/>
      <c r="BW502" s="68" t="n"/>
      <c r="BX502" s="68" t="n"/>
      <c r="BY502" s="68" t="n"/>
      <c r="BZ502" s="68" t="n"/>
      <c r="CA502" s="68" t="n"/>
      <c r="CB502" s="68" t="n"/>
      <c r="CC502" s="68" t="n"/>
      <c r="CD502" s="68" t="n"/>
      <c r="CE502" s="68" t="n"/>
      <c r="CF502" s="68" t="n"/>
      <c r="CG502" s="68" t="n"/>
      <c r="CH502" s="68" t="n"/>
      <c r="CI502" s="68" t="n"/>
      <c r="CJ502" s="68" t="n"/>
      <c r="CK502" s="68" t="n"/>
      <c r="CL502" s="68" t="n"/>
      <c r="CM502" s="68" t="n"/>
      <c r="CN502" s="68" t="n"/>
      <c r="CO502" s="68" t="n"/>
      <c r="CP502" s="68" t="n"/>
      <c r="CQ502" s="68" t="n"/>
      <c r="CR502" s="68" t="n"/>
      <c r="CS502" s="68" t="n"/>
      <c r="CT502" s="68" t="n"/>
      <c r="CU502" s="68" t="n"/>
      <c r="CV502" s="68" t="n"/>
    </row>
    <row r="503" ht="31.5" customFormat="1" customHeight="1" s="69">
      <c r="A503" s="56" t="n"/>
      <c r="B503" s="57" t="n"/>
      <c r="C503" s="57" t="n"/>
      <c r="D503" s="57" t="n"/>
      <c r="E503" s="57" t="n"/>
      <c r="F503" s="58" t="n"/>
      <c r="G503" s="59" t="n"/>
      <c r="H503" s="59" t="n"/>
      <c r="I503" s="59" t="n"/>
      <c r="J503" s="59" t="n"/>
      <c r="K503" s="153" t="n"/>
      <c r="L503" s="154" t="n"/>
      <c r="M503" s="155" t="n"/>
      <c r="N503" s="94" t="n"/>
      <c r="O503" s="94" t="n"/>
      <c r="P503" s="94" t="n"/>
      <c r="Q503" s="94" t="n"/>
      <c r="R503" s="94" t="n"/>
      <c r="S503" s="60" t="n"/>
      <c r="T503" s="60" t="n"/>
      <c r="U503" s="94" t="n"/>
      <c r="V503" s="94" t="n"/>
      <c r="W503" s="94" t="n"/>
      <c r="X503" s="94" t="n"/>
      <c r="Y503" s="94" t="n"/>
      <c r="Z503" s="60" t="n"/>
      <c r="AA503" s="60" t="n"/>
      <c r="AB503" s="94" t="n"/>
      <c r="AC503" s="94" t="n"/>
      <c r="AD503" s="94" t="n"/>
      <c r="AE503" s="94" t="n"/>
      <c r="AF503" s="94" t="n"/>
      <c r="AG503" s="60" t="n"/>
      <c r="AH503" s="60" t="n"/>
      <c r="AI503" s="61" t="n"/>
      <c r="AJ503" s="62" t="n"/>
      <c r="AK503" s="63" t="n"/>
      <c r="AL503" s="60" t="n"/>
      <c r="AM503" s="60" t="n"/>
      <c r="AN503" s="64" t="n"/>
      <c r="AO503" s="64" t="n"/>
      <c r="AP503" s="64" t="n"/>
      <c r="AQ503" s="64" t="n"/>
      <c r="AR503" s="64" t="n"/>
      <c r="AS503" s="64" t="n"/>
      <c r="AT503" s="64" t="n"/>
      <c r="AU503" s="64" t="n"/>
      <c r="AV503" s="64" t="n"/>
      <c r="AW503" s="65" t="n"/>
      <c r="AX503" s="66" t="n"/>
      <c r="AY503" s="455" t="n"/>
      <c r="AZ503" s="67" t="n"/>
      <c r="BA503" s="66" t="n"/>
      <c r="BB503" s="66" t="n"/>
      <c r="BC503" s="66" t="n"/>
      <c r="BD503" s="66" t="n"/>
      <c r="BE503" s="66" t="n"/>
      <c r="BF503" s="24" t="n"/>
      <c r="BG503" s="68" t="n"/>
      <c r="BH503" s="68" t="n"/>
      <c r="BI503" s="68" t="n"/>
      <c r="BJ503" s="68" t="n"/>
      <c r="BK503" s="68" t="n"/>
      <c r="BL503" s="68" t="n"/>
      <c r="BM503" s="68" t="n"/>
      <c r="BN503" s="68" t="n"/>
      <c r="BO503" s="68" t="n"/>
      <c r="BP503" s="68" t="n"/>
      <c r="BQ503" s="68" t="n"/>
      <c r="BR503" s="68" t="n"/>
      <c r="BS503" s="68" t="n"/>
      <c r="BT503" s="68" t="n"/>
      <c r="BU503" s="68" t="n"/>
      <c r="BV503" s="68" t="n"/>
      <c r="BW503" s="68" t="n"/>
      <c r="BX503" s="68" t="n"/>
      <c r="BY503" s="68" t="n"/>
      <c r="BZ503" s="68" t="n"/>
      <c r="CA503" s="68" t="n"/>
      <c r="CB503" s="68" t="n"/>
      <c r="CC503" s="68" t="n"/>
      <c r="CD503" s="68" t="n"/>
      <c r="CE503" s="68" t="n"/>
      <c r="CF503" s="68" t="n"/>
      <c r="CG503" s="68" t="n"/>
      <c r="CH503" s="68" t="n"/>
      <c r="CI503" s="68" t="n"/>
      <c r="CJ503" s="68" t="n"/>
      <c r="CK503" s="68" t="n"/>
      <c r="CL503" s="68" t="n"/>
      <c r="CM503" s="68" t="n"/>
      <c r="CN503" s="68" t="n"/>
      <c r="CO503" s="68" t="n"/>
      <c r="CP503" s="68" t="n"/>
      <c r="CQ503" s="68" t="n"/>
      <c r="CR503" s="68" t="n"/>
      <c r="CS503" s="68" t="n"/>
      <c r="CT503" s="68" t="n"/>
      <c r="CU503" s="68" t="n"/>
      <c r="CV503" s="68" t="n"/>
    </row>
    <row r="504" ht="31.5" customFormat="1" customHeight="1" s="69">
      <c r="A504" s="56" t="n"/>
      <c r="B504" s="57" t="n"/>
      <c r="C504" s="57" t="n"/>
      <c r="D504" s="57" t="n"/>
      <c r="E504" s="57" t="n"/>
      <c r="F504" s="58" t="n"/>
      <c r="G504" s="59" t="n"/>
      <c r="H504" s="59" t="n"/>
      <c r="I504" s="59" t="n"/>
      <c r="J504" s="59" t="n"/>
      <c r="K504" s="153" t="n"/>
      <c r="L504" s="154" t="n"/>
      <c r="M504" s="155" t="n"/>
      <c r="N504" s="94" t="n"/>
      <c r="O504" s="94" t="n"/>
      <c r="P504" s="94" t="n"/>
      <c r="Q504" s="94" t="n"/>
      <c r="R504" s="94" t="n"/>
      <c r="S504" s="60" t="n"/>
      <c r="T504" s="60" t="n"/>
      <c r="U504" s="94" t="n"/>
      <c r="V504" s="94" t="n"/>
      <c r="W504" s="94" t="n"/>
      <c r="X504" s="94" t="n"/>
      <c r="Y504" s="94" t="n"/>
      <c r="Z504" s="60" t="n"/>
      <c r="AA504" s="60" t="n"/>
      <c r="AB504" s="94" t="n"/>
      <c r="AC504" s="94" t="n"/>
      <c r="AD504" s="94" t="n"/>
      <c r="AE504" s="94" t="n"/>
      <c r="AF504" s="94" t="n"/>
      <c r="AG504" s="60" t="n"/>
      <c r="AH504" s="60" t="n"/>
      <c r="AI504" s="61" t="n"/>
      <c r="AJ504" s="62" t="n"/>
      <c r="AK504" s="63" t="n"/>
      <c r="AL504" s="60" t="n"/>
      <c r="AM504" s="60" t="n"/>
      <c r="AN504" s="64" t="n"/>
      <c r="AO504" s="64" t="n"/>
      <c r="AP504" s="64" t="n"/>
      <c r="AQ504" s="64" t="n"/>
      <c r="AR504" s="64" t="n"/>
      <c r="AS504" s="64" t="n"/>
      <c r="AT504" s="64" t="n"/>
      <c r="AU504" s="64" t="n"/>
      <c r="AV504" s="64" t="n"/>
      <c r="AW504" s="65" t="n"/>
      <c r="AX504" s="66" t="n"/>
      <c r="AY504" s="455" t="n"/>
      <c r="AZ504" s="67" t="n"/>
      <c r="BA504" s="66" t="n"/>
      <c r="BB504" s="66" t="n"/>
      <c r="BC504" s="66" t="n"/>
      <c r="BD504" s="66" t="n"/>
      <c r="BE504" s="66" t="n"/>
      <c r="BF504" s="24" t="n"/>
      <c r="BG504" s="68" t="n"/>
      <c r="BH504" s="68" t="n"/>
      <c r="BI504" s="68" t="n"/>
      <c r="BJ504" s="68" t="n"/>
      <c r="BK504" s="68" t="n"/>
      <c r="BL504" s="68" t="n"/>
      <c r="BM504" s="68" t="n"/>
      <c r="BN504" s="68" t="n"/>
      <c r="BO504" s="68" t="n"/>
      <c r="BP504" s="68" t="n"/>
      <c r="BQ504" s="68" t="n"/>
      <c r="BR504" s="68" t="n"/>
      <c r="BS504" s="68" t="n"/>
      <c r="BT504" s="68" t="n"/>
      <c r="BU504" s="68" t="n"/>
      <c r="BV504" s="68" t="n"/>
      <c r="BW504" s="68" t="n"/>
      <c r="BX504" s="68" t="n"/>
      <c r="BY504" s="68" t="n"/>
      <c r="BZ504" s="68" t="n"/>
      <c r="CA504" s="68" t="n"/>
      <c r="CB504" s="68" t="n"/>
      <c r="CC504" s="68" t="n"/>
      <c r="CD504" s="68" t="n"/>
      <c r="CE504" s="68" t="n"/>
      <c r="CF504" s="68" t="n"/>
      <c r="CG504" s="68" t="n"/>
      <c r="CH504" s="68" t="n"/>
      <c r="CI504" s="68" t="n"/>
      <c r="CJ504" s="68" t="n"/>
      <c r="CK504" s="68" t="n"/>
      <c r="CL504" s="68" t="n"/>
      <c r="CM504" s="68" t="n"/>
      <c r="CN504" s="68" t="n"/>
      <c r="CO504" s="68" t="n"/>
      <c r="CP504" s="68" t="n"/>
      <c r="CQ504" s="68" t="n"/>
      <c r="CR504" s="68" t="n"/>
      <c r="CS504" s="68" t="n"/>
      <c r="CT504" s="68" t="n"/>
      <c r="CU504" s="68" t="n"/>
      <c r="CV504" s="68" t="n"/>
    </row>
    <row r="505" ht="31.5" customFormat="1" customHeight="1" s="69">
      <c r="A505" s="56" t="n"/>
      <c r="B505" s="57" t="n"/>
      <c r="C505" s="57" t="n"/>
      <c r="D505" s="57" t="n"/>
      <c r="E505" s="57" t="n"/>
      <c r="F505" s="58" t="n"/>
      <c r="G505" s="59" t="n"/>
      <c r="H505" s="59" t="n"/>
      <c r="I505" s="59" t="n"/>
      <c r="J505" s="59" t="n"/>
      <c r="K505" s="153" t="n"/>
      <c r="L505" s="154" t="n"/>
      <c r="M505" s="155" t="n"/>
      <c r="N505" s="94" t="n"/>
      <c r="O505" s="94" t="n"/>
      <c r="P505" s="94" t="n"/>
      <c r="Q505" s="94" t="n"/>
      <c r="R505" s="94" t="n"/>
      <c r="S505" s="60" t="n"/>
      <c r="T505" s="60" t="n"/>
      <c r="U505" s="94" t="n"/>
      <c r="V505" s="94" t="n"/>
      <c r="W505" s="94" t="n"/>
      <c r="X505" s="94" t="n"/>
      <c r="Y505" s="94" t="n"/>
      <c r="Z505" s="60" t="n"/>
      <c r="AA505" s="60" t="n"/>
      <c r="AB505" s="94" t="n"/>
      <c r="AC505" s="94" t="n"/>
      <c r="AD505" s="94" t="n"/>
      <c r="AE505" s="94" t="n"/>
      <c r="AF505" s="94" t="n"/>
      <c r="AG505" s="60" t="n"/>
      <c r="AH505" s="60" t="n"/>
      <c r="AI505" s="61" t="n"/>
      <c r="AJ505" s="62" t="n"/>
      <c r="AK505" s="63" t="n"/>
      <c r="AL505" s="60" t="n"/>
      <c r="AM505" s="60" t="n"/>
      <c r="AN505" s="64" t="n"/>
      <c r="AO505" s="64" t="n"/>
      <c r="AP505" s="64" t="n"/>
      <c r="AQ505" s="64" t="n"/>
      <c r="AR505" s="64" t="n"/>
      <c r="AS505" s="64" t="n"/>
      <c r="AT505" s="64" t="n"/>
      <c r="AU505" s="64" t="n"/>
      <c r="AV505" s="64" t="n"/>
      <c r="AW505" s="65" t="n"/>
      <c r="AX505" s="66" t="n"/>
      <c r="AY505" s="455" t="n"/>
      <c r="AZ505" s="67" t="n"/>
      <c r="BA505" s="66" t="n"/>
      <c r="BB505" s="66" t="n"/>
      <c r="BC505" s="66" t="n"/>
      <c r="BD505" s="66" t="n"/>
      <c r="BE505" s="66" t="n"/>
      <c r="BF505" s="24" t="n"/>
      <c r="BG505" s="68" t="n"/>
      <c r="BH505" s="68" t="n"/>
      <c r="BI505" s="68" t="n"/>
      <c r="BJ505" s="68" t="n"/>
      <c r="BK505" s="68" t="n"/>
      <c r="BL505" s="68" t="n"/>
      <c r="BM505" s="68" t="n"/>
      <c r="BN505" s="68" t="n"/>
      <c r="BO505" s="68" t="n"/>
      <c r="BP505" s="68" t="n"/>
      <c r="BQ505" s="68" t="n"/>
      <c r="BR505" s="68" t="n"/>
      <c r="BS505" s="68" t="n"/>
      <c r="BT505" s="68" t="n"/>
      <c r="BU505" s="68" t="n"/>
      <c r="BV505" s="68" t="n"/>
      <c r="BW505" s="68" t="n"/>
      <c r="BX505" s="68" t="n"/>
      <c r="BY505" s="68" t="n"/>
      <c r="BZ505" s="68" t="n"/>
      <c r="CA505" s="68" t="n"/>
      <c r="CB505" s="68" t="n"/>
      <c r="CC505" s="68" t="n"/>
      <c r="CD505" s="68" t="n"/>
      <c r="CE505" s="68" t="n"/>
      <c r="CF505" s="68" t="n"/>
      <c r="CG505" s="68" t="n"/>
      <c r="CH505" s="68" t="n"/>
      <c r="CI505" s="68" t="n"/>
      <c r="CJ505" s="68" t="n"/>
      <c r="CK505" s="68" t="n"/>
      <c r="CL505" s="68" t="n"/>
      <c r="CM505" s="68" t="n"/>
      <c r="CN505" s="68" t="n"/>
      <c r="CO505" s="68" t="n"/>
      <c r="CP505" s="68" t="n"/>
      <c r="CQ505" s="68" t="n"/>
      <c r="CR505" s="68" t="n"/>
      <c r="CS505" s="68" t="n"/>
      <c r="CT505" s="68" t="n"/>
      <c r="CU505" s="68" t="n"/>
      <c r="CV505" s="68" t="n"/>
    </row>
    <row r="506" ht="31.5" customFormat="1" customHeight="1" s="69">
      <c r="A506" s="56" t="n"/>
      <c r="B506" s="57" t="n"/>
      <c r="C506" s="57" t="n"/>
      <c r="D506" s="57" t="n"/>
      <c r="E506" s="57" t="n"/>
      <c r="F506" s="58" t="n"/>
      <c r="G506" s="59" t="n"/>
      <c r="H506" s="59" t="n"/>
      <c r="I506" s="59" t="n"/>
      <c r="J506" s="59" t="n"/>
      <c r="K506" s="153" t="n"/>
      <c r="L506" s="154" t="n"/>
      <c r="M506" s="155" t="n"/>
      <c r="N506" s="94" t="n"/>
      <c r="O506" s="94" t="n"/>
      <c r="P506" s="94" t="n"/>
      <c r="Q506" s="94" t="n"/>
      <c r="R506" s="94" t="n"/>
      <c r="S506" s="60" t="n"/>
      <c r="T506" s="60" t="n"/>
      <c r="U506" s="94" t="n"/>
      <c r="V506" s="94" t="n"/>
      <c r="W506" s="94" t="n"/>
      <c r="X506" s="94" t="n"/>
      <c r="Y506" s="94" t="n"/>
      <c r="Z506" s="60" t="n"/>
      <c r="AA506" s="60" t="n"/>
      <c r="AB506" s="94" t="n"/>
      <c r="AC506" s="94" t="n"/>
      <c r="AD506" s="94" t="n"/>
      <c r="AE506" s="94" t="n"/>
      <c r="AF506" s="94" t="n"/>
      <c r="AG506" s="60" t="n"/>
      <c r="AH506" s="60" t="n"/>
      <c r="AI506" s="61" t="n"/>
      <c r="AJ506" s="62" t="n"/>
      <c r="AK506" s="63" t="n"/>
      <c r="AL506" s="60" t="n"/>
      <c r="AM506" s="60" t="n"/>
      <c r="AN506" s="64" t="n"/>
      <c r="AO506" s="64" t="n"/>
      <c r="AP506" s="64" t="n"/>
      <c r="AQ506" s="64" t="n"/>
      <c r="AR506" s="64" t="n"/>
      <c r="AS506" s="64" t="n"/>
      <c r="AT506" s="64" t="n"/>
      <c r="AU506" s="64" t="n"/>
      <c r="AV506" s="64" t="n"/>
      <c r="AW506" s="65" t="n"/>
      <c r="AX506" s="66" t="n"/>
      <c r="AY506" s="455" t="n"/>
      <c r="AZ506" s="67" t="n"/>
      <c r="BA506" s="66" t="n"/>
      <c r="BB506" s="66" t="n"/>
      <c r="BC506" s="66" t="n"/>
      <c r="BD506" s="66" t="n"/>
      <c r="BE506" s="66" t="n"/>
      <c r="BF506" s="24" t="n"/>
      <c r="BG506" s="68" t="n"/>
      <c r="BH506" s="68" t="n"/>
      <c r="BI506" s="68" t="n"/>
      <c r="BJ506" s="68" t="n"/>
      <c r="BK506" s="68" t="n"/>
      <c r="BL506" s="68" t="n"/>
      <c r="BM506" s="68" t="n"/>
      <c r="BN506" s="68" t="n"/>
      <c r="BO506" s="68" t="n"/>
      <c r="BP506" s="68" t="n"/>
      <c r="BQ506" s="68" t="n"/>
      <c r="BR506" s="68" t="n"/>
      <c r="BS506" s="68" t="n"/>
      <c r="BT506" s="68" t="n"/>
      <c r="BU506" s="68" t="n"/>
      <c r="BV506" s="68" t="n"/>
      <c r="BW506" s="68" t="n"/>
      <c r="BX506" s="68" t="n"/>
      <c r="BY506" s="68" t="n"/>
      <c r="BZ506" s="68" t="n"/>
      <c r="CA506" s="68" t="n"/>
      <c r="CB506" s="68" t="n"/>
      <c r="CC506" s="68" t="n"/>
      <c r="CD506" s="68" t="n"/>
      <c r="CE506" s="68" t="n"/>
      <c r="CF506" s="68" t="n"/>
      <c r="CG506" s="68" t="n"/>
      <c r="CH506" s="68" t="n"/>
      <c r="CI506" s="68" t="n"/>
      <c r="CJ506" s="68" t="n"/>
      <c r="CK506" s="68" t="n"/>
      <c r="CL506" s="68" t="n"/>
      <c r="CM506" s="68" t="n"/>
      <c r="CN506" s="68" t="n"/>
      <c r="CO506" s="68" t="n"/>
      <c r="CP506" s="68" t="n"/>
      <c r="CQ506" s="68" t="n"/>
      <c r="CR506" s="68" t="n"/>
      <c r="CS506" s="68" t="n"/>
      <c r="CT506" s="68" t="n"/>
      <c r="CU506" s="68" t="n"/>
      <c r="CV506" s="68" t="n"/>
    </row>
    <row r="507" ht="31.5" customFormat="1" customHeight="1" s="69">
      <c r="A507" s="56" t="n"/>
      <c r="B507" s="57" t="n"/>
      <c r="C507" s="57" t="n"/>
      <c r="D507" s="57" t="n"/>
      <c r="E507" s="57" t="n"/>
      <c r="F507" s="58" t="n"/>
      <c r="G507" s="59" t="n"/>
      <c r="H507" s="59" t="n"/>
      <c r="I507" s="59" t="n"/>
      <c r="J507" s="59" t="n"/>
      <c r="K507" s="153" t="n"/>
      <c r="L507" s="154" t="n"/>
      <c r="M507" s="155" t="n"/>
      <c r="N507" s="94" t="n"/>
      <c r="O507" s="94" t="n"/>
      <c r="P507" s="94" t="n"/>
      <c r="Q507" s="94" t="n"/>
      <c r="R507" s="94" t="n"/>
      <c r="S507" s="60" t="n"/>
      <c r="T507" s="60" t="n"/>
      <c r="U507" s="94" t="n"/>
      <c r="V507" s="94" t="n"/>
      <c r="W507" s="94" t="n"/>
      <c r="X507" s="94" t="n"/>
      <c r="Y507" s="94" t="n"/>
      <c r="Z507" s="60" t="n"/>
      <c r="AA507" s="60" t="n"/>
      <c r="AB507" s="94" t="n"/>
      <c r="AC507" s="94" t="n"/>
      <c r="AD507" s="94" t="n"/>
      <c r="AE507" s="94" t="n"/>
      <c r="AF507" s="94" t="n"/>
      <c r="AG507" s="60" t="n"/>
      <c r="AH507" s="60" t="n"/>
      <c r="AI507" s="61" t="n"/>
      <c r="AJ507" s="62" t="n"/>
      <c r="AK507" s="63" t="n"/>
      <c r="AL507" s="60" t="n"/>
      <c r="AM507" s="60" t="n"/>
      <c r="AN507" s="64" t="n"/>
      <c r="AO507" s="64" t="n"/>
      <c r="AP507" s="64" t="n"/>
      <c r="AQ507" s="64" t="n"/>
      <c r="AR507" s="64" t="n"/>
      <c r="AS507" s="64" t="n"/>
      <c r="AT507" s="64" t="n"/>
      <c r="AU507" s="64" t="n"/>
      <c r="AV507" s="64" t="n"/>
      <c r="AW507" s="65" t="n"/>
      <c r="AX507" s="66" t="n"/>
      <c r="AY507" s="455" t="n"/>
      <c r="AZ507" s="67" t="n"/>
      <c r="BA507" s="66" t="n"/>
      <c r="BB507" s="66" t="n"/>
      <c r="BC507" s="66" t="n"/>
      <c r="BD507" s="66" t="n"/>
      <c r="BE507" s="66" t="n"/>
      <c r="BF507" s="24" t="n"/>
      <c r="BG507" s="68" t="n"/>
      <c r="BH507" s="68" t="n"/>
      <c r="BI507" s="68" t="n"/>
      <c r="BJ507" s="68" t="n"/>
      <c r="BK507" s="68" t="n"/>
      <c r="BL507" s="68" t="n"/>
      <c r="BM507" s="68" t="n"/>
      <c r="BN507" s="68" t="n"/>
      <c r="BO507" s="68" t="n"/>
      <c r="BP507" s="68" t="n"/>
      <c r="BQ507" s="68" t="n"/>
      <c r="BR507" s="68" t="n"/>
      <c r="BS507" s="68" t="n"/>
      <c r="BT507" s="68" t="n"/>
      <c r="BU507" s="68" t="n"/>
      <c r="BV507" s="68" t="n"/>
      <c r="BW507" s="68" t="n"/>
      <c r="BX507" s="68" t="n"/>
      <c r="BY507" s="68" t="n"/>
      <c r="BZ507" s="68" t="n"/>
      <c r="CA507" s="68" t="n"/>
      <c r="CB507" s="68" t="n"/>
      <c r="CC507" s="68" t="n"/>
      <c r="CD507" s="68" t="n"/>
      <c r="CE507" s="68" t="n"/>
      <c r="CF507" s="68" t="n"/>
      <c r="CG507" s="68" t="n"/>
      <c r="CH507" s="68" t="n"/>
      <c r="CI507" s="68" t="n"/>
      <c r="CJ507" s="68" t="n"/>
      <c r="CK507" s="68" t="n"/>
      <c r="CL507" s="68" t="n"/>
      <c r="CM507" s="68" t="n"/>
      <c r="CN507" s="68" t="n"/>
      <c r="CO507" s="68" t="n"/>
      <c r="CP507" s="68" t="n"/>
      <c r="CQ507" s="68" t="n"/>
      <c r="CR507" s="68" t="n"/>
      <c r="CS507" s="68" t="n"/>
      <c r="CT507" s="68" t="n"/>
      <c r="CU507" s="68" t="n"/>
      <c r="CV507" s="68" t="n"/>
    </row>
    <row r="508" ht="31.5" customFormat="1" customHeight="1" s="69">
      <c r="A508" s="56" t="n"/>
      <c r="B508" s="57" t="n"/>
      <c r="C508" s="57" t="n"/>
      <c r="D508" s="57" t="n"/>
      <c r="E508" s="57" t="n"/>
      <c r="F508" s="58" t="n"/>
      <c r="G508" s="59" t="n"/>
      <c r="H508" s="59" t="n"/>
      <c r="I508" s="59" t="n"/>
      <c r="J508" s="59" t="n"/>
      <c r="K508" s="153" t="n"/>
      <c r="L508" s="154" t="n"/>
      <c r="M508" s="155" t="n"/>
      <c r="N508" s="94" t="n"/>
      <c r="O508" s="94" t="n"/>
      <c r="P508" s="94" t="n"/>
      <c r="Q508" s="94" t="n"/>
      <c r="R508" s="94" t="n"/>
      <c r="S508" s="60" t="n"/>
      <c r="T508" s="60" t="n"/>
      <c r="U508" s="94" t="n"/>
      <c r="V508" s="94" t="n"/>
      <c r="W508" s="94" t="n"/>
      <c r="X508" s="94" t="n"/>
      <c r="Y508" s="94" t="n"/>
      <c r="Z508" s="60" t="n"/>
      <c r="AA508" s="60" t="n"/>
      <c r="AB508" s="94" t="n"/>
      <c r="AC508" s="94" t="n"/>
      <c r="AD508" s="94" t="n"/>
      <c r="AE508" s="94" t="n"/>
      <c r="AF508" s="94" t="n"/>
      <c r="AG508" s="60" t="n"/>
      <c r="AH508" s="60" t="n"/>
      <c r="AI508" s="61" t="n"/>
      <c r="AJ508" s="62" t="n"/>
      <c r="AK508" s="63" t="n"/>
      <c r="AL508" s="60" t="n"/>
      <c r="AM508" s="60" t="n"/>
      <c r="AN508" s="64" t="n"/>
      <c r="AO508" s="64" t="n"/>
      <c r="AP508" s="64" t="n"/>
      <c r="AQ508" s="64" t="n"/>
      <c r="AR508" s="64" t="n"/>
      <c r="AS508" s="64" t="n"/>
      <c r="AT508" s="64" t="n"/>
      <c r="AU508" s="64" t="n"/>
      <c r="AV508" s="64" t="n"/>
      <c r="AW508" s="65" t="n"/>
      <c r="AX508" s="66" t="n"/>
      <c r="AY508" s="455" t="n"/>
      <c r="AZ508" s="67" t="n"/>
      <c r="BA508" s="66" t="n"/>
      <c r="BB508" s="66" t="n"/>
      <c r="BC508" s="66" t="n"/>
      <c r="BD508" s="66" t="n"/>
      <c r="BE508" s="66" t="n"/>
      <c r="BF508" s="24" t="n"/>
      <c r="BG508" s="68" t="n"/>
      <c r="BH508" s="68" t="n"/>
      <c r="BI508" s="68" t="n"/>
      <c r="BJ508" s="68" t="n"/>
      <c r="BK508" s="68" t="n"/>
      <c r="BL508" s="68" t="n"/>
      <c r="BM508" s="68" t="n"/>
      <c r="BN508" s="68" t="n"/>
      <c r="BO508" s="68" t="n"/>
      <c r="BP508" s="68" t="n"/>
      <c r="BQ508" s="68" t="n"/>
      <c r="BR508" s="68" t="n"/>
      <c r="BS508" s="68" t="n"/>
      <c r="BT508" s="68" t="n"/>
      <c r="BU508" s="68" t="n"/>
      <c r="BV508" s="68" t="n"/>
      <c r="BW508" s="68" t="n"/>
      <c r="BX508" s="68" t="n"/>
      <c r="BY508" s="68" t="n"/>
      <c r="BZ508" s="68" t="n"/>
      <c r="CA508" s="68" t="n"/>
      <c r="CB508" s="68" t="n"/>
      <c r="CC508" s="68" t="n"/>
      <c r="CD508" s="68" t="n"/>
      <c r="CE508" s="68" t="n"/>
      <c r="CF508" s="68" t="n"/>
      <c r="CG508" s="68" t="n"/>
      <c r="CH508" s="68" t="n"/>
      <c r="CI508" s="68" t="n"/>
      <c r="CJ508" s="68" t="n"/>
      <c r="CK508" s="68" t="n"/>
      <c r="CL508" s="68" t="n"/>
      <c r="CM508" s="68" t="n"/>
      <c r="CN508" s="68" t="n"/>
      <c r="CO508" s="68" t="n"/>
      <c r="CP508" s="68" t="n"/>
      <c r="CQ508" s="68" t="n"/>
      <c r="CR508" s="68" t="n"/>
      <c r="CS508" s="68" t="n"/>
      <c r="CT508" s="68" t="n"/>
      <c r="CU508" s="68" t="n"/>
      <c r="CV508" s="68" t="n"/>
    </row>
    <row r="509" ht="31.5" customFormat="1" customHeight="1" s="69">
      <c r="A509" s="56" t="n"/>
      <c r="B509" s="57" t="n"/>
      <c r="C509" s="57" t="n"/>
      <c r="D509" s="57" t="n"/>
      <c r="E509" s="57" t="n"/>
      <c r="F509" s="58" t="n"/>
      <c r="G509" s="59" t="n"/>
      <c r="H509" s="59" t="n"/>
      <c r="I509" s="59" t="n"/>
      <c r="J509" s="59" t="n"/>
      <c r="K509" s="153" t="n"/>
      <c r="L509" s="154" t="n"/>
      <c r="M509" s="155" t="n"/>
      <c r="N509" s="94" t="n"/>
      <c r="O509" s="94" t="n"/>
      <c r="P509" s="94" t="n"/>
      <c r="Q509" s="94" t="n"/>
      <c r="R509" s="94" t="n"/>
      <c r="S509" s="60" t="n"/>
      <c r="T509" s="60" t="n"/>
      <c r="U509" s="94" t="n"/>
      <c r="V509" s="94" t="n"/>
      <c r="W509" s="94" t="n"/>
      <c r="X509" s="94" t="n"/>
      <c r="Y509" s="94" t="n"/>
      <c r="Z509" s="60" t="n"/>
      <c r="AA509" s="60" t="n"/>
      <c r="AB509" s="94" t="n"/>
      <c r="AC509" s="94" t="n"/>
      <c r="AD509" s="94" t="n"/>
      <c r="AE509" s="94" t="n"/>
      <c r="AF509" s="94" t="n"/>
      <c r="AG509" s="60" t="n"/>
      <c r="AH509" s="60" t="n"/>
      <c r="AI509" s="61" t="n"/>
      <c r="AJ509" s="62" t="n"/>
      <c r="AK509" s="63" t="n"/>
      <c r="AL509" s="60" t="n"/>
      <c r="AM509" s="60" t="n"/>
      <c r="AN509" s="64" t="n"/>
      <c r="AO509" s="64" t="n"/>
      <c r="AP509" s="64" t="n"/>
      <c r="AQ509" s="64" t="n"/>
      <c r="AR509" s="64" t="n"/>
      <c r="AS509" s="64" t="n"/>
      <c r="AT509" s="64" t="n"/>
      <c r="AU509" s="64" t="n"/>
      <c r="AV509" s="64" t="n"/>
      <c r="AW509" s="65" t="n"/>
      <c r="AX509" s="66" t="n"/>
      <c r="AY509" s="455" t="n"/>
      <c r="AZ509" s="67" t="n"/>
      <c r="BA509" s="66" t="n"/>
      <c r="BB509" s="66" t="n"/>
      <c r="BC509" s="66" t="n"/>
      <c r="BD509" s="66" t="n"/>
      <c r="BE509" s="66" t="n"/>
      <c r="BF509" s="24" t="n"/>
      <c r="BG509" s="68" t="n"/>
      <c r="BH509" s="68" t="n"/>
      <c r="BI509" s="68" t="n"/>
      <c r="BJ509" s="68" t="n"/>
      <c r="BK509" s="68" t="n"/>
      <c r="BL509" s="68" t="n"/>
      <c r="BM509" s="68" t="n"/>
      <c r="BN509" s="68" t="n"/>
      <c r="BO509" s="68" t="n"/>
      <c r="BP509" s="68" t="n"/>
      <c r="BQ509" s="68" t="n"/>
      <c r="BR509" s="68" t="n"/>
      <c r="BS509" s="68" t="n"/>
      <c r="BT509" s="68" t="n"/>
      <c r="BU509" s="68" t="n"/>
      <c r="BV509" s="68" t="n"/>
      <c r="BW509" s="68" t="n"/>
      <c r="BX509" s="68" t="n"/>
      <c r="BY509" s="68" t="n"/>
      <c r="BZ509" s="68" t="n"/>
      <c r="CA509" s="68" t="n"/>
      <c r="CB509" s="68" t="n"/>
      <c r="CC509" s="68" t="n"/>
      <c r="CD509" s="68" t="n"/>
      <c r="CE509" s="68" t="n"/>
      <c r="CF509" s="68" t="n"/>
      <c r="CG509" s="68" t="n"/>
      <c r="CH509" s="68" t="n"/>
      <c r="CI509" s="68" t="n"/>
      <c r="CJ509" s="68" t="n"/>
      <c r="CK509" s="68" t="n"/>
      <c r="CL509" s="68" t="n"/>
      <c r="CM509" s="68" t="n"/>
      <c r="CN509" s="68" t="n"/>
      <c r="CO509" s="68" t="n"/>
      <c r="CP509" s="68" t="n"/>
      <c r="CQ509" s="68" t="n"/>
      <c r="CR509" s="68" t="n"/>
      <c r="CS509" s="68" t="n"/>
      <c r="CT509" s="68" t="n"/>
      <c r="CU509" s="68" t="n"/>
      <c r="CV509" s="68" t="n"/>
    </row>
    <row r="510" ht="31.5" customFormat="1" customHeight="1" s="69">
      <c r="A510" s="56" t="n"/>
      <c r="B510" s="57" t="n"/>
      <c r="C510" s="57" t="n"/>
      <c r="D510" s="57" t="n"/>
      <c r="E510" s="57" t="n"/>
      <c r="F510" s="58" t="n"/>
      <c r="G510" s="59" t="n"/>
      <c r="H510" s="59" t="n"/>
      <c r="I510" s="59" t="n"/>
      <c r="J510" s="59" t="n"/>
      <c r="K510" s="153" t="n"/>
      <c r="L510" s="154" t="n"/>
      <c r="M510" s="155" t="n"/>
      <c r="N510" s="94" t="n"/>
      <c r="O510" s="94" t="n"/>
      <c r="P510" s="94" t="n"/>
      <c r="Q510" s="94" t="n"/>
      <c r="R510" s="94" t="n"/>
      <c r="S510" s="60" t="n"/>
      <c r="T510" s="60" t="n"/>
      <c r="U510" s="94" t="n"/>
      <c r="V510" s="94" t="n"/>
      <c r="W510" s="94" t="n"/>
      <c r="X510" s="94" t="n"/>
      <c r="Y510" s="94" t="n"/>
      <c r="Z510" s="60" t="n"/>
      <c r="AA510" s="60" t="n"/>
      <c r="AB510" s="94" t="n"/>
      <c r="AC510" s="94" t="n"/>
      <c r="AD510" s="94" t="n"/>
      <c r="AE510" s="94" t="n"/>
      <c r="AF510" s="94" t="n"/>
      <c r="AG510" s="60" t="n"/>
      <c r="AH510" s="60" t="n"/>
      <c r="AI510" s="61" t="n"/>
      <c r="AJ510" s="62" t="n"/>
      <c r="AK510" s="63" t="n"/>
      <c r="AL510" s="60" t="n"/>
      <c r="AM510" s="60" t="n"/>
      <c r="AN510" s="64" t="n"/>
      <c r="AO510" s="64" t="n"/>
      <c r="AP510" s="64" t="n"/>
      <c r="AQ510" s="64" t="n"/>
      <c r="AR510" s="64" t="n"/>
      <c r="AS510" s="64" t="n"/>
      <c r="AT510" s="64" t="n"/>
      <c r="AU510" s="64" t="n"/>
      <c r="AV510" s="64" t="n"/>
      <c r="AW510" s="65" t="n"/>
      <c r="AX510" s="66" t="n"/>
      <c r="AY510" s="455" t="n"/>
      <c r="AZ510" s="67" t="n"/>
      <c r="BA510" s="66" t="n"/>
      <c r="BB510" s="66" t="n"/>
      <c r="BC510" s="66" t="n"/>
      <c r="BD510" s="66" t="n"/>
      <c r="BE510" s="66" t="n"/>
      <c r="BF510" s="24" t="n"/>
      <c r="BG510" s="68" t="n"/>
      <c r="BH510" s="68" t="n"/>
      <c r="BI510" s="68" t="n"/>
      <c r="BJ510" s="68" t="n"/>
      <c r="BK510" s="68" t="n"/>
      <c r="BL510" s="68" t="n"/>
      <c r="BM510" s="68" t="n"/>
      <c r="BN510" s="68" t="n"/>
      <c r="BO510" s="68" t="n"/>
      <c r="BP510" s="68" t="n"/>
      <c r="BQ510" s="68" t="n"/>
      <c r="BR510" s="68" t="n"/>
      <c r="BS510" s="68" t="n"/>
      <c r="BT510" s="68" t="n"/>
      <c r="BU510" s="68" t="n"/>
      <c r="BV510" s="68" t="n"/>
      <c r="BW510" s="68" t="n"/>
      <c r="BX510" s="68" t="n"/>
      <c r="BY510" s="68" t="n"/>
      <c r="BZ510" s="68" t="n"/>
      <c r="CA510" s="68" t="n"/>
      <c r="CB510" s="68" t="n"/>
      <c r="CC510" s="68" t="n"/>
      <c r="CD510" s="68" t="n"/>
      <c r="CE510" s="68" t="n"/>
      <c r="CF510" s="68" t="n"/>
      <c r="CG510" s="68" t="n"/>
      <c r="CH510" s="68" t="n"/>
      <c r="CI510" s="68" t="n"/>
      <c r="CJ510" s="68" t="n"/>
      <c r="CK510" s="68" t="n"/>
      <c r="CL510" s="68" t="n"/>
      <c r="CM510" s="68" t="n"/>
      <c r="CN510" s="68" t="n"/>
      <c r="CO510" s="68" t="n"/>
      <c r="CP510" s="68" t="n"/>
      <c r="CQ510" s="68" t="n"/>
      <c r="CR510" s="68" t="n"/>
      <c r="CS510" s="68" t="n"/>
      <c r="CT510" s="68" t="n"/>
      <c r="CU510" s="68" t="n"/>
      <c r="CV510" s="68" t="n"/>
    </row>
    <row r="511" ht="31.5" customFormat="1" customHeight="1" s="69">
      <c r="A511" s="56" t="n"/>
      <c r="B511" s="57" t="n"/>
      <c r="C511" s="57" t="n"/>
      <c r="D511" s="57" t="n"/>
      <c r="E511" s="57" t="n"/>
      <c r="F511" s="58" t="n"/>
      <c r="G511" s="59" t="n"/>
      <c r="H511" s="59" t="n"/>
      <c r="I511" s="59" t="n"/>
      <c r="J511" s="59" t="n"/>
      <c r="K511" s="153" t="n"/>
      <c r="L511" s="154" t="n"/>
      <c r="M511" s="155" t="n"/>
      <c r="N511" s="94" t="n"/>
      <c r="O511" s="94" t="n"/>
      <c r="P511" s="94" t="n"/>
      <c r="Q511" s="94" t="n"/>
      <c r="R511" s="94" t="n"/>
      <c r="S511" s="60" t="n"/>
      <c r="T511" s="60" t="n"/>
      <c r="U511" s="94" t="n"/>
      <c r="V511" s="94" t="n"/>
      <c r="W511" s="94" t="n"/>
      <c r="X511" s="94" t="n"/>
      <c r="Y511" s="94" t="n"/>
      <c r="Z511" s="60" t="n"/>
      <c r="AA511" s="60" t="n"/>
      <c r="AB511" s="94" t="n"/>
      <c r="AC511" s="94" t="n"/>
      <c r="AD511" s="94" t="n"/>
      <c r="AE511" s="94" t="n"/>
      <c r="AF511" s="94" t="n"/>
      <c r="AG511" s="60" t="n"/>
      <c r="AH511" s="60" t="n"/>
      <c r="AI511" s="61" t="n"/>
      <c r="AJ511" s="62" t="n"/>
      <c r="AK511" s="63" t="n"/>
      <c r="AL511" s="60" t="n"/>
      <c r="AM511" s="60" t="n"/>
      <c r="AN511" s="64" t="n"/>
      <c r="AO511" s="64" t="n"/>
      <c r="AP511" s="64" t="n"/>
      <c r="AQ511" s="64" t="n"/>
      <c r="AR511" s="64" t="n"/>
      <c r="AS511" s="64" t="n"/>
      <c r="AT511" s="64" t="n"/>
      <c r="AU511" s="64" t="n"/>
      <c r="AV511" s="64" t="n"/>
      <c r="AW511" s="65" t="n"/>
      <c r="AX511" s="66" t="n"/>
      <c r="AY511" s="455" t="n"/>
      <c r="AZ511" s="67" t="n"/>
      <c r="BA511" s="66" t="n"/>
      <c r="BB511" s="66" t="n"/>
      <c r="BC511" s="66" t="n"/>
      <c r="BD511" s="66" t="n"/>
      <c r="BE511" s="66" t="n"/>
      <c r="BF511" s="24" t="n"/>
      <c r="BG511" s="68" t="n"/>
      <c r="BH511" s="68" t="n"/>
      <c r="BI511" s="68" t="n"/>
      <c r="BJ511" s="68" t="n"/>
      <c r="BK511" s="68" t="n"/>
      <c r="BL511" s="68" t="n"/>
      <c r="BM511" s="68" t="n"/>
      <c r="BN511" s="68" t="n"/>
      <c r="BO511" s="68" t="n"/>
      <c r="BP511" s="68" t="n"/>
      <c r="BQ511" s="68" t="n"/>
      <c r="BR511" s="68" t="n"/>
      <c r="BS511" s="68" t="n"/>
      <c r="BT511" s="68" t="n"/>
      <c r="BU511" s="68" t="n"/>
      <c r="BV511" s="68" t="n"/>
      <c r="BW511" s="68" t="n"/>
      <c r="BX511" s="68" t="n"/>
      <c r="BY511" s="68" t="n"/>
      <c r="BZ511" s="68" t="n"/>
      <c r="CA511" s="68" t="n"/>
      <c r="CB511" s="68" t="n"/>
      <c r="CC511" s="68" t="n"/>
      <c r="CD511" s="68" t="n"/>
      <c r="CE511" s="68" t="n"/>
      <c r="CF511" s="68" t="n"/>
      <c r="CG511" s="68" t="n"/>
      <c r="CH511" s="68" t="n"/>
      <c r="CI511" s="68" t="n"/>
      <c r="CJ511" s="68" t="n"/>
      <c r="CK511" s="68" t="n"/>
      <c r="CL511" s="68" t="n"/>
      <c r="CM511" s="68" t="n"/>
      <c r="CN511" s="68" t="n"/>
      <c r="CO511" s="68" t="n"/>
      <c r="CP511" s="68" t="n"/>
      <c r="CQ511" s="68" t="n"/>
      <c r="CR511" s="68" t="n"/>
      <c r="CS511" s="68" t="n"/>
      <c r="CT511" s="68" t="n"/>
      <c r="CU511" s="68" t="n"/>
      <c r="CV511" s="68" t="n"/>
    </row>
    <row r="512" ht="31.5" customFormat="1" customHeight="1" s="69">
      <c r="A512" s="56" t="n"/>
      <c r="B512" s="57" t="n"/>
      <c r="C512" s="57" t="n"/>
      <c r="D512" s="57" t="n"/>
      <c r="E512" s="57" t="n"/>
      <c r="F512" s="58" t="n"/>
      <c r="G512" s="59" t="n"/>
      <c r="H512" s="59" t="n"/>
      <c r="I512" s="59" t="n"/>
      <c r="J512" s="59" t="n"/>
      <c r="K512" s="153" t="n"/>
      <c r="L512" s="154" t="n"/>
      <c r="M512" s="155" t="n"/>
      <c r="N512" s="94" t="n"/>
      <c r="O512" s="94" t="n"/>
      <c r="P512" s="94" t="n"/>
      <c r="Q512" s="94" t="n"/>
      <c r="R512" s="94" t="n"/>
      <c r="S512" s="60" t="n"/>
      <c r="T512" s="60" t="n"/>
      <c r="U512" s="94" t="n"/>
      <c r="V512" s="94" t="n"/>
      <c r="W512" s="94" t="n"/>
      <c r="X512" s="94" t="n"/>
      <c r="Y512" s="94" t="n"/>
      <c r="Z512" s="60" t="n"/>
      <c r="AA512" s="60" t="n"/>
      <c r="AB512" s="94" t="n"/>
      <c r="AC512" s="94" t="n"/>
      <c r="AD512" s="94" t="n"/>
      <c r="AE512" s="94" t="n"/>
      <c r="AF512" s="94" t="n"/>
      <c r="AG512" s="60" t="n"/>
      <c r="AH512" s="60" t="n"/>
      <c r="AI512" s="61" t="n"/>
      <c r="AJ512" s="62" t="n"/>
      <c r="AK512" s="63" t="n"/>
      <c r="AL512" s="60" t="n"/>
      <c r="AM512" s="60" t="n"/>
      <c r="AN512" s="64" t="n"/>
      <c r="AO512" s="64" t="n"/>
      <c r="AP512" s="64" t="n"/>
      <c r="AQ512" s="64" t="n"/>
      <c r="AR512" s="64" t="n"/>
      <c r="AS512" s="64" t="n"/>
      <c r="AT512" s="64" t="n"/>
      <c r="AU512" s="64" t="n"/>
      <c r="AV512" s="64" t="n"/>
      <c r="AW512" s="65" t="n"/>
      <c r="AX512" s="66" t="n"/>
      <c r="AY512" s="455" t="n"/>
      <c r="AZ512" s="67" t="n"/>
      <c r="BA512" s="66" t="n"/>
      <c r="BB512" s="66" t="n"/>
      <c r="BC512" s="66" t="n"/>
      <c r="BD512" s="66" t="n"/>
      <c r="BE512" s="66" t="n"/>
      <c r="BF512" s="24" t="n"/>
      <c r="BG512" s="68" t="n"/>
      <c r="BH512" s="68" t="n"/>
      <c r="BI512" s="68" t="n"/>
      <c r="BJ512" s="68" t="n"/>
      <c r="BK512" s="68" t="n"/>
      <c r="BL512" s="68" t="n"/>
      <c r="BM512" s="68" t="n"/>
      <c r="BN512" s="68" t="n"/>
      <c r="BO512" s="68" t="n"/>
      <c r="BP512" s="68" t="n"/>
      <c r="BQ512" s="68" t="n"/>
      <c r="BR512" s="68" t="n"/>
      <c r="BS512" s="68" t="n"/>
      <c r="BT512" s="68" t="n"/>
      <c r="BU512" s="68" t="n"/>
      <c r="BV512" s="68" t="n"/>
      <c r="BW512" s="68" t="n"/>
      <c r="BX512" s="68" t="n"/>
      <c r="BY512" s="68" t="n"/>
      <c r="BZ512" s="68" t="n"/>
      <c r="CA512" s="68" t="n"/>
      <c r="CB512" s="68" t="n"/>
      <c r="CC512" s="68" t="n"/>
      <c r="CD512" s="68" t="n"/>
      <c r="CE512" s="68" t="n"/>
      <c r="CF512" s="68" t="n"/>
      <c r="CG512" s="68" t="n"/>
      <c r="CH512" s="68" t="n"/>
      <c r="CI512" s="68" t="n"/>
      <c r="CJ512" s="68" t="n"/>
      <c r="CK512" s="68" t="n"/>
      <c r="CL512" s="68" t="n"/>
      <c r="CM512" s="68" t="n"/>
      <c r="CN512" s="68" t="n"/>
      <c r="CO512" s="68" t="n"/>
      <c r="CP512" s="68" t="n"/>
      <c r="CQ512" s="68" t="n"/>
      <c r="CR512" s="68" t="n"/>
      <c r="CS512" s="68" t="n"/>
      <c r="CT512" s="68" t="n"/>
      <c r="CU512" s="68" t="n"/>
      <c r="CV512" s="68" t="n"/>
    </row>
    <row r="513" ht="31.5" customFormat="1" customHeight="1" s="69">
      <c r="A513" s="56" t="n"/>
      <c r="B513" s="57" t="n"/>
      <c r="C513" s="57" t="n"/>
      <c r="D513" s="57" t="n"/>
      <c r="E513" s="57" t="n"/>
      <c r="F513" s="58" t="n"/>
      <c r="G513" s="59" t="n"/>
      <c r="H513" s="59" t="n"/>
      <c r="I513" s="59" t="n"/>
      <c r="J513" s="59" t="n"/>
      <c r="K513" s="153" t="n"/>
      <c r="L513" s="154" t="n"/>
      <c r="M513" s="155" t="n"/>
      <c r="N513" s="94" t="n"/>
      <c r="O513" s="94" t="n"/>
      <c r="P513" s="94" t="n"/>
      <c r="Q513" s="94" t="n"/>
      <c r="R513" s="94" t="n"/>
      <c r="S513" s="60" t="n"/>
      <c r="T513" s="60" t="n"/>
      <c r="U513" s="94" t="n"/>
      <c r="V513" s="94" t="n"/>
      <c r="W513" s="94" t="n"/>
      <c r="X513" s="94" t="n"/>
      <c r="Y513" s="94" t="n"/>
      <c r="Z513" s="60" t="n"/>
      <c r="AA513" s="60" t="n"/>
      <c r="AB513" s="94" t="n"/>
      <c r="AC513" s="94" t="n"/>
      <c r="AD513" s="94" t="n"/>
      <c r="AE513" s="94" t="n"/>
      <c r="AF513" s="94" t="n"/>
      <c r="AG513" s="60" t="n"/>
      <c r="AH513" s="60" t="n"/>
      <c r="AI513" s="61" t="n"/>
      <c r="AJ513" s="62" t="n"/>
      <c r="AK513" s="63" t="n"/>
      <c r="AL513" s="60" t="n"/>
      <c r="AM513" s="60" t="n"/>
      <c r="AN513" s="64" t="n"/>
      <c r="AO513" s="64" t="n"/>
      <c r="AP513" s="64" t="n"/>
      <c r="AQ513" s="64" t="n"/>
      <c r="AR513" s="64" t="n"/>
      <c r="AS513" s="64" t="n"/>
      <c r="AT513" s="64" t="n"/>
      <c r="AU513" s="64" t="n"/>
      <c r="AV513" s="64" t="n"/>
      <c r="AW513" s="65" t="n"/>
      <c r="AX513" s="66" t="n"/>
      <c r="AY513" s="455" t="n"/>
      <c r="AZ513" s="67" t="n"/>
      <c r="BA513" s="66" t="n"/>
      <c r="BB513" s="66" t="n"/>
      <c r="BC513" s="66" t="n"/>
      <c r="BD513" s="66" t="n"/>
      <c r="BE513" s="66" t="n"/>
      <c r="BF513" s="24" t="n"/>
      <c r="BG513" s="68" t="n"/>
      <c r="BH513" s="68" t="n"/>
      <c r="BI513" s="68" t="n"/>
      <c r="BJ513" s="68" t="n"/>
      <c r="BK513" s="68" t="n"/>
      <c r="BL513" s="68" t="n"/>
      <c r="BM513" s="68" t="n"/>
      <c r="BN513" s="68" t="n"/>
      <c r="BO513" s="68" t="n"/>
      <c r="BP513" s="68" t="n"/>
      <c r="BQ513" s="68" t="n"/>
      <c r="BR513" s="68" t="n"/>
      <c r="BS513" s="68" t="n"/>
      <c r="BT513" s="68" t="n"/>
      <c r="BU513" s="68" t="n"/>
      <c r="BV513" s="68" t="n"/>
      <c r="BW513" s="68" t="n"/>
      <c r="BX513" s="68" t="n"/>
      <c r="BY513" s="68" t="n"/>
      <c r="BZ513" s="68" t="n"/>
      <c r="CA513" s="68" t="n"/>
      <c r="CB513" s="68" t="n"/>
      <c r="CC513" s="68" t="n"/>
      <c r="CD513" s="68" t="n"/>
      <c r="CE513" s="68" t="n"/>
      <c r="CF513" s="68" t="n"/>
      <c r="CG513" s="68" t="n"/>
      <c r="CH513" s="68" t="n"/>
      <c r="CI513" s="68" t="n"/>
      <c r="CJ513" s="68" t="n"/>
      <c r="CK513" s="68" t="n"/>
      <c r="CL513" s="68" t="n"/>
      <c r="CM513" s="68" t="n"/>
      <c r="CN513" s="68" t="n"/>
      <c r="CO513" s="68" t="n"/>
      <c r="CP513" s="68" t="n"/>
      <c r="CQ513" s="68" t="n"/>
      <c r="CR513" s="68" t="n"/>
      <c r="CS513" s="68" t="n"/>
      <c r="CT513" s="68" t="n"/>
      <c r="CU513" s="68" t="n"/>
      <c r="CV513" s="68" t="n"/>
    </row>
    <row r="514" ht="31.5" customFormat="1" customHeight="1" s="69">
      <c r="A514" s="56" t="n"/>
      <c r="B514" s="57" t="n"/>
      <c r="C514" s="57" t="n"/>
      <c r="D514" s="57" t="n"/>
      <c r="E514" s="57" t="n"/>
      <c r="F514" s="58" t="n"/>
      <c r="G514" s="59" t="n"/>
      <c r="H514" s="59" t="n"/>
      <c r="I514" s="59" t="n"/>
      <c r="J514" s="59" t="n"/>
      <c r="K514" s="153" t="n"/>
      <c r="L514" s="154" t="n"/>
      <c r="M514" s="155" t="n"/>
      <c r="N514" s="94" t="n"/>
      <c r="O514" s="94" t="n"/>
      <c r="P514" s="94" t="n"/>
      <c r="Q514" s="94" t="n"/>
      <c r="R514" s="94" t="n"/>
      <c r="S514" s="60" t="n"/>
      <c r="T514" s="60" t="n"/>
      <c r="U514" s="94" t="n"/>
      <c r="V514" s="94" t="n"/>
      <c r="W514" s="94" t="n"/>
      <c r="X514" s="94" t="n"/>
      <c r="Y514" s="94" t="n"/>
      <c r="Z514" s="60" t="n"/>
      <c r="AA514" s="60" t="n"/>
      <c r="AB514" s="94" t="n"/>
      <c r="AC514" s="94" t="n"/>
      <c r="AD514" s="94" t="n"/>
      <c r="AE514" s="94" t="n"/>
      <c r="AF514" s="94" t="n"/>
      <c r="AG514" s="60" t="n"/>
      <c r="AH514" s="60" t="n"/>
      <c r="AI514" s="61" t="n"/>
      <c r="AJ514" s="62" t="n"/>
      <c r="AK514" s="63" t="n"/>
      <c r="AL514" s="60" t="n"/>
      <c r="AM514" s="60" t="n"/>
      <c r="AN514" s="64" t="n"/>
      <c r="AO514" s="64" t="n"/>
      <c r="AP514" s="64" t="n"/>
      <c r="AQ514" s="64" t="n"/>
      <c r="AR514" s="64" t="n"/>
      <c r="AS514" s="64" t="n"/>
      <c r="AT514" s="64" t="n"/>
      <c r="AU514" s="64" t="n"/>
      <c r="AV514" s="64" t="n"/>
      <c r="AW514" s="65" t="n"/>
      <c r="AX514" s="66" t="n"/>
      <c r="AY514" s="455" t="n"/>
      <c r="AZ514" s="67" t="n"/>
      <c r="BA514" s="66" t="n"/>
      <c r="BB514" s="66" t="n"/>
      <c r="BC514" s="66" t="n"/>
      <c r="BD514" s="66" t="n"/>
      <c r="BE514" s="66" t="n"/>
      <c r="BF514" s="24" t="n"/>
      <c r="BG514" s="68" t="n"/>
      <c r="BH514" s="68" t="n"/>
      <c r="BI514" s="68" t="n"/>
      <c r="BJ514" s="68" t="n"/>
      <c r="BK514" s="68" t="n"/>
      <c r="BL514" s="68" t="n"/>
      <c r="BM514" s="68" t="n"/>
      <c r="BN514" s="68" t="n"/>
      <c r="BO514" s="68" t="n"/>
      <c r="BP514" s="68" t="n"/>
      <c r="BQ514" s="68" t="n"/>
      <c r="BR514" s="68" t="n"/>
      <c r="BS514" s="68" t="n"/>
      <c r="BT514" s="68" t="n"/>
      <c r="BU514" s="68" t="n"/>
      <c r="BV514" s="68" t="n"/>
      <c r="BW514" s="68" t="n"/>
      <c r="BX514" s="68" t="n"/>
      <c r="BY514" s="68" t="n"/>
      <c r="BZ514" s="68" t="n"/>
      <c r="CA514" s="68" t="n"/>
      <c r="CB514" s="68" t="n"/>
      <c r="CC514" s="68" t="n"/>
      <c r="CD514" s="68" t="n"/>
      <c r="CE514" s="68" t="n"/>
      <c r="CF514" s="68" t="n"/>
      <c r="CG514" s="68" t="n"/>
      <c r="CH514" s="68" t="n"/>
      <c r="CI514" s="68" t="n"/>
      <c r="CJ514" s="68" t="n"/>
      <c r="CK514" s="68" t="n"/>
      <c r="CL514" s="68" t="n"/>
      <c r="CM514" s="68" t="n"/>
      <c r="CN514" s="68" t="n"/>
      <c r="CO514" s="68" t="n"/>
      <c r="CP514" s="68" t="n"/>
      <c r="CQ514" s="68" t="n"/>
      <c r="CR514" s="68" t="n"/>
      <c r="CS514" s="68" t="n"/>
      <c r="CT514" s="68" t="n"/>
      <c r="CU514" s="68" t="n"/>
      <c r="CV514" s="68" t="n"/>
    </row>
    <row r="515" ht="31.5" customFormat="1" customHeight="1" s="69">
      <c r="A515" s="56" t="n"/>
      <c r="B515" s="57" t="n"/>
      <c r="C515" s="57" t="n"/>
      <c r="D515" s="57" t="n"/>
      <c r="E515" s="57" t="n"/>
      <c r="F515" s="58" t="n"/>
      <c r="G515" s="59" t="n"/>
      <c r="H515" s="59" t="n"/>
      <c r="I515" s="59" t="n"/>
      <c r="J515" s="59" t="n"/>
      <c r="K515" s="153" t="n"/>
      <c r="L515" s="154" t="n"/>
      <c r="M515" s="155" t="n"/>
      <c r="N515" s="94" t="n"/>
      <c r="O515" s="94" t="n"/>
      <c r="P515" s="94" t="n"/>
      <c r="Q515" s="94" t="n"/>
      <c r="R515" s="94" t="n"/>
      <c r="S515" s="60" t="n"/>
      <c r="T515" s="60" t="n"/>
      <c r="U515" s="94" t="n"/>
      <c r="V515" s="94" t="n"/>
      <c r="W515" s="94" t="n"/>
      <c r="X515" s="94" t="n"/>
      <c r="Y515" s="94" t="n"/>
      <c r="Z515" s="60" t="n"/>
      <c r="AA515" s="60" t="n"/>
      <c r="AB515" s="94" t="n"/>
      <c r="AC515" s="94" t="n"/>
      <c r="AD515" s="94" t="n"/>
      <c r="AE515" s="94" t="n"/>
      <c r="AF515" s="94" t="n"/>
      <c r="AG515" s="60" t="n"/>
      <c r="AH515" s="60" t="n"/>
      <c r="AI515" s="61" t="n"/>
      <c r="AJ515" s="62" t="n"/>
      <c r="AK515" s="63" t="n"/>
      <c r="AL515" s="60" t="n"/>
      <c r="AM515" s="60" t="n"/>
      <c r="AN515" s="64" t="n"/>
      <c r="AO515" s="64" t="n"/>
      <c r="AP515" s="64" t="n"/>
      <c r="AQ515" s="64" t="n"/>
      <c r="AR515" s="64" t="n"/>
      <c r="AS515" s="64" t="n"/>
      <c r="AT515" s="64" t="n"/>
      <c r="AU515" s="64" t="n"/>
      <c r="AV515" s="64" t="n"/>
      <c r="AW515" s="65" t="n"/>
      <c r="AX515" s="66" t="n"/>
      <c r="AY515" s="455" t="n"/>
      <c r="AZ515" s="67" t="n"/>
      <c r="BA515" s="66" t="n"/>
      <c r="BB515" s="66" t="n"/>
      <c r="BC515" s="66" t="n"/>
      <c r="BD515" s="66" t="n"/>
      <c r="BE515" s="66" t="n"/>
      <c r="BF515" s="24" t="n"/>
      <c r="BG515" s="68" t="n"/>
      <c r="BH515" s="68" t="n"/>
      <c r="BI515" s="68" t="n"/>
      <c r="BJ515" s="68" t="n"/>
      <c r="BK515" s="68" t="n"/>
      <c r="BL515" s="68" t="n"/>
      <c r="BM515" s="68" t="n"/>
      <c r="BN515" s="68" t="n"/>
      <c r="BO515" s="68" t="n"/>
      <c r="BP515" s="68" t="n"/>
      <c r="BQ515" s="68" t="n"/>
      <c r="BR515" s="68" t="n"/>
      <c r="BS515" s="68" t="n"/>
      <c r="BT515" s="68" t="n"/>
      <c r="BU515" s="68" t="n"/>
      <c r="BV515" s="68" t="n"/>
      <c r="BW515" s="68" t="n"/>
      <c r="BX515" s="68" t="n"/>
      <c r="BY515" s="68" t="n"/>
      <c r="BZ515" s="68" t="n"/>
      <c r="CA515" s="68" t="n"/>
      <c r="CB515" s="68" t="n"/>
      <c r="CC515" s="68" t="n"/>
      <c r="CD515" s="68" t="n"/>
      <c r="CE515" s="68" t="n"/>
      <c r="CF515" s="68" t="n"/>
      <c r="CG515" s="68" t="n"/>
      <c r="CH515" s="68" t="n"/>
      <c r="CI515" s="68" t="n"/>
      <c r="CJ515" s="68" t="n"/>
      <c r="CK515" s="68" t="n"/>
      <c r="CL515" s="68" t="n"/>
      <c r="CM515" s="68" t="n"/>
      <c r="CN515" s="68" t="n"/>
      <c r="CO515" s="68" t="n"/>
      <c r="CP515" s="68" t="n"/>
      <c r="CQ515" s="68" t="n"/>
      <c r="CR515" s="68" t="n"/>
      <c r="CS515" s="68" t="n"/>
      <c r="CT515" s="68" t="n"/>
      <c r="CU515" s="68" t="n"/>
      <c r="CV515" s="68" t="n"/>
    </row>
    <row r="516" ht="31.5" customFormat="1" customHeight="1" s="69">
      <c r="A516" s="56" t="n"/>
      <c r="B516" s="57" t="n"/>
      <c r="C516" s="57" t="n"/>
      <c r="D516" s="57" t="n"/>
      <c r="E516" s="57" t="n"/>
      <c r="F516" s="58" t="n"/>
      <c r="G516" s="59" t="n"/>
      <c r="H516" s="59" t="n"/>
      <c r="I516" s="59" t="n"/>
      <c r="J516" s="59" t="n"/>
      <c r="K516" s="153" t="n"/>
      <c r="L516" s="154" t="n"/>
      <c r="M516" s="155" t="n"/>
      <c r="N516" s="94" t="n"/>
      <c r="O516" s="94" t="n"/>
      <c r="P516" s="94" t="n"/>
      <c r="Q516" s="94" t="n"/>
      <c r="R516" s="94" t="n"/>
      <c r="S516" s="60" t="n"/>
      <c r="T516" s="60" t="n"/>
      <c r="U516" s="94" t="n"/>
      <c r="V516" s="94" t="n"/>
      <c r="W516" s="94" t="n"/>
      <c r="X516" s="94" t="n"/>
      <c r="Y516" s="94" t="n"/>
      <c r="Z516" s="60" t="n"/>
      <c r="AA516" s="60" t="n"/>
      <c r="AB516" s="94" t="n"/>
      <c r="AC516" s="94" t="n"/>
      <c r="AD516" s="94" t="n"/>
      <c r="AE516" s="94" t="n"/>
      <c r="AF516" s="94" t="n"/>
      <c r="AG516" s="60" t="n"/>
      <c r="AH516" s="60" t="n"/>
      <c r="AI516" s="61" t="n"/>
      <c r="AJ516" s="62" t="n"/>
      <c r="AK516" s="63" t="n"/>
      <c r="AL516" s="60" t="n"/>
      <c r="AM516" s="60" t="n"/>
      <c r="AN516" s="64" t="n"/>
      <c r="AO516" s="64" t="n"/>
      <c r="AP516" s="64" t="n"/>
      <c r="AQ516" s="64" t="n"/>
      <c r="AR516" s="64" t="n"/>
      <c r="AS516" s="64" t="n"/>
      <c r="AT516" s="64" t="n"/>
      <c r="AU516" s="64" t="n"/>
      <c r="AV516" s="64" t="n"/>
      <c r="AW516" s="65" t="n"/>
      <c r="AX516" s="66" t="n"/>
      <c r="AY516" s="455" t="n"/>
      <c r="AZ516" s="67" t="n"/>
      <c r="BA516" s="66" t="n"/>
      <c r="BB516" s="66" t="n"/>
      <c r="BC516" s="66" t="n"/>
      <c r="BD516" s="66" t="n"/>
      <c r="BE516" s="66" t="n"/>
      <c r="BF516" s="24" t="n"/>
      <c r="BG516" s="68" t="n"/>
      <c r="BH516" s="68" t="n"/>
      <c r="BI516" s="68" t="n"/>
      <c r="BJ516" s="68" t="n"/>
      <c r="BK516" s="68" t="n"/>
      <c r="BL516" s="68" t="n"/>
      <c r="BM516" s="68" t="n"/>
      <c r="BN516" s="68" t="n"/>
      <c r="BO516" s="68" t="n"/>
      <c r="BP516" s="68" t="n"/>
      <c r="BQ516" s="68" t="n"/>
      <c r="BR516" s="68" t="n"/>
      <c r="BS516" s="68" t="n"/>
      <c r="BT516" s="68" t="n"/>
      <c r="BU516" s="68" t="n"/>
      <c r="BV516" s="68" t="n"/>
      <c r="BW516" s="68" t="n"/>
      <c r="BX516" s="68" t="n"/>
      <c r="BY516" s="68" t="n"/>
      <c r="BZ516" s="68" t="n"/>
      <c r="CA516" s="68" t="n"/>
      <c r="CB516" s="68" t="n"/>
      <c r="CC516" s="68" t="n"/>
      <c r="CD516" s="68" t="n"/>
      <c r="CE516" s="68" t="n"/>
      <c r="CF516" s="68" t="n"/>
      <c r="CG516" s="68" t="n"/>
      <c r="CH516" s="68" t="n"/>
      <c r="CI516" s="68" t="n"/>
      <c r="CJ516" s="68" t="n"/>
      <c r="CK516" s="68" t="n"/>
      <c r="CL516" s="68" t="n"/>
      <c r="CM516" s="68" t="n"/>
      <c r="CN516" s="68" t="n"/>
      <c r="CO516" s="68" t="n"/>
      <c r="CP516" s="68" t="n"/>
      <c r="CQ516" s="68" t="n"/>
      <c r="CR516" s="68" t="n"/>
      <c r="CS516" s="68" t="n"/>
      <c r="CT516" s="68" t="n"/>
      <c r="CU516" s="68" t="n"/>
      <c r="CV516" s="68" t="n"/>
    </row>
    <row r="517" ht="31.5" customFormat="1" customHeight="1" s="69">
      <c r="A517" s="56" t="n"/>
      <c r="B517" s="57" t="n"/>
      <c r="C517" s="57" t="n"/>
      <c r="D517" s="57" t="n"/>
      <c r="E517" s="57" t="n"/>
      <c r="F517" s="58" t="n"/>
      <c r="G517" s="59" t="n"/>
      <c r="H517" s="59" t="n"/>
      <c r="I517" s="59" t="n"/>
      <c r="J517" s="59" t="n"/>
      <c r="K517" s="153" t="n"/>
      <c r="L517" s="154" t="n"/>
      <c r="M517" s="155" t="n"/>
      <c r="N517" s="94" t="n"/>
      <c r="O517" s="94" t="n"/>
      <c r="P517" s="94" t="n"/>
      <c r="Q517" s="94" t="n"/>
      <c r="R517" s="94" t="n"/>
      <c r="S517" s="60" t="n"/>
      <c r="T517" s="60" t="n"/>
      <c r="U517" s="94" t="n"/>
      <c r="V517" s="94" t="n"/>
      <c r="W517" s="94" t="n"/>
      <c r="X517" s="94" t="n"/>
      <c r="Y517" s="94" t="n"/>
      <c r="Z517" s="60" t="n"/>
      <c r="AA517" s="60" t="n"/>
      <c r="AB517" s="94" t="n"/>
      <c r="AC517" s="94" t="n"/>
      <c r="AD517" s="94" t="n"/>
      <c r="AE517" s="94" t="n"/>
      <c r="AF517" s="94" t="n"/>
      <c r="AG517" s="60" t="n"/>
      <c r="AH517" s="60" t="n"/>
      <c r="AI517" s="61" t="n"/>
      <c r="AJ517" s="62" t="n"/>
      <c r="AK517" s="63" t="n"/>
      <c r="AL517" s="60" t="n"/>
      <c r="AM517" s="60" t="n"/>
      <c r="AN517" s="64" t="n"/>
      <c r="AO517" s="64" t="n"/>
      <c r="AP517" s="64" t="n"/>
      <c r="AQ517" s="64" t="n"/>
      <c r="AR517" s="64" t="n"/>
      <c r="AS517" s="64" t="n"/>
      <c r="AT517" s="64" t="n"/>
      <c r="AU517" s="64" t="n"/>
      <c r="AV517" s="64" t="n"/>
      <c r="AW517" s="65" t="n"/>
      <c r="AX517" s="66" t="n"/>
      <c r="AY517" s="455" t="n"/>
      <c r="AZ517" s="67" t="n"/>
      <c r="BA517" s="66" t="n"/>
      <c r="BB517" s="66" t="n"/>
      <c r="BC517" s="66" t="n"/>
      <c r="BD517" s="66" t="n"/>
      <c r="BE517" s="66" t="n"/>
      <c r="BF517" s="24" t="n"/>
      <c r="BG517" s="68" t="n"/>
      <c r="BH517" s="68" t="n"/>
      <c r="BI517" s="68" t="n"/>
      <c r="BJ517" s="68" t="n"/>
      <c r="BK517" s="68" t="n"/>
      <c r="BL517" s="68" t="n"/>
      <c r="BM517" s="68" t="n"/>
      <c r="BN517" s="68" t="n"/>
      <c r="BO517" s="68" t="n"/>
      <c r="BP517" s="68" t="n"/>
      <c r="BQ517" s="68" t="n"/>
      <c r="BR517" s="68" t="n"/>
      <c r="BS517" s="68" t="n"/>
      <c r="BT517" s="68" t="n"/>
      <c r="BU517" s="68" t="n"/>
      <c r="BV517" s="68" t="n"/>
      <c r="BW517" s="68" t="n"/>
      <c r="BX517" s="68" t="n"/>
      <c r="BY517" s="68" t="n"/>
      <c r="BZ517" s="68" t="n"/>
      <c r="CA517" s="68" t="n"/>
      <c r="CB517" s="68" t="n"/>
      <c r="CC517" s="68" t="n"/>
      <c r="CD517" s="68" t="n"/>
      <c r="CE517" s="68" t="n"/>
      <c r="CF517" s="68" t="n"/>
      <c r="CG517" s="68" t="n"/>
      <c r="CH517" s="68" t="n"/>
      <c r="CI517" s="68" t="n"/>
      <c r="CJ517" s="68" t="n"/>
      <c r="CK517" s="68" t="n"/>
      <c r="CL517" s="68" t="n"/>
      <c r="CM517" s="68" t="n"/>
      <c r="CN517" s="68" t="n"/>
      <c r="CO517" s="68" t="n"/>
      <c r="CP517" s="68" t="n"/>
      <c r="CQ517" s="68" t="n"/>
      <c r="CR517" s="68" t="n"/>
      <c r="CS517" s="68" t="n"/>
      <c r="CT517" s="68" t="n"/>
      <c r="CU517" s="68" t="n"/>
      <c r="CV517" s="68" t="n"/>
    </row>
    <row r="518" ht="31.5" customFormat="1" customHeight="1" s="69">
      <c r="A518" s="56" t="n"/>
      <c r="B518" s="57" t="n"/>
      <c r="C518" s="57" t="n"/>
      <c r="D518" s="57" t="n"/>
      <c r="E518" s="57" t="n"/>
      <c r="F518" s="58" t="n"/>
      <c r="G518" s="59" t="n"/>
      <c r="H518" s="59" t="n"/>
      <c r="I518" s="59" t="n"/>
      <c r="J518" s="59" t="n"/>
      <c r="K518" s="153" t="n"/>
      <c r="L518" s="154" t="n"/>
      <c r="M518" s="155" t="n"/>
      <c r="N518" s="94" t="n"/>
      <c r="O518" s="94" t="n"/>
      <c r="P518" s="94" t="n"/>
      <c r="Q518" s="94" t="n"/>
      <c r="R518" s="94" t="n"/>
      <c r="S518" s="60" t="n"/>
      <c r="T518" s="60" t="n"/>
      <c r="U518" s="94" t="n"/>
      <c r="V518" s="94" t="n"/>
      <c r="W518" s="94" t="n"/>
      <c r="X518" s="94" t="n"/>
      <c r="Y518" s="94" t="n"/>
      <c r="Z518" s="60" t="n"/>
      <c r="AA518" s="60" t="n"/>
      <c r="AB518" s="94" t="n"/>
      <c r="AC518" s="94" t="n"/>
      <c r="AD518" s="94" t="n"/>
      <c r="AE518" s="94" t="n"/>
      <c r="AF518" s="94" t="n"/>
      <c r="AG518" s="60" t="n"/>
      <c r="AH518" s="60" t="n"/>
      <c r="AI518" s="61" t="n"/>
      <c r="AJ518" s="62" t="n"/>
      <c r="AK518" s="63" t="n"/>
      <c r="AL518" s="60" t="n"/>
      <c r="AM518" s="60" t="n"/>
      <c r="AN518" s="64" t="n"/>
      <c r="AO518" s="64" t="n"/>
      <c r="AP518" s="64" t="n"/>
      <c r="AQ518" s="64" t="n"/>
      <c r="AR518" s="64" t="n"/>
      <c r="AS518" s="64" t="n"/>
      <c r="AT518" s="64" t="n"/>
      <c r="AU518" s="64" t="n"/>
      <c r="AV518" s="64" t="n"/>
      <c r="AW518" s="65" t="n"/>
      <c r="AX518" s="66" t="n"/>
      <c r="AY518" s="455" t="n"/>
      <c r="AZ518" s="67" t="n"/>
      <c r="BA518" s="66" t="n"/>
      <c r="BB518" s="66" t="n"/>
      <c r="BC518" s="66" t="n"/>
      <c r="BD518" s="66" t="n"/>
      <c r="BE518" s="66" t="n"/>
      <c r="BF518" s="24" t="n"/>
      <c r="BG518" s="68" t="n"/>
      <c r="BH518" s="68" t="n"/>
      <c r="BI518" s="68" t="n"/>
      <c r="BJ518" s="68" t="n"/>
      <c r="BK518" s="68" t="n"/>
      <c r="BL518" s="68" t="n"/>
      <c r="BM518" s="68" t="n"/>
      <c r="BN518" s="68" t="n"/>
      <c r="BO518" s="68" t="n"/>
      <c r="BP518" s="68" t="n"/>
      <c r="BQ518" s="68" t="n"/>
      <c r="BR518" s="68" t="n"/>
      <c r="BS518" s="68" t="n"/>
      <c r="BT518" s="68" t="n"/>
      <c r="BU518" s="68" t="n"/>
      <c r="BV518" s="68" t="n"/>
      <c r="BW518" s="68" t="n"/>
      <c r="BX518" s="68" t="n"/>
      <c r="BY518" s="68" t="n"/>
      <c r="BZ518" s="68" t="n"/>
      <c r="CA518" s="68" t="n"/>
      <c r="CB518" s="68" t="n"/>
      <c r="CC518" s="68" t="n"/>
      <c r="CD518" s="68" t="n"/>
      <c r="CE518" s="68" t="n"/>
      <c r="CF518" s="68" t="n"/>
      <c r="CG518" s="68" t="n"/>
      <c r="CH518" s="68" t="n"/>
      <c r="CI518" s="68" t="n"/>
      <c r="CJ518" s="68" t="n"/>
      <c r="CK518" s="68" t="n"/>
      <c r="CL518" s="68" t="n"/>
      <c r="CM518" s="68" t="n"/>
      <c r="CN518" s="68" t="n"/>
      <c r="CO518" s="68" t="n"/>
      <c r="CP518" s="68" t="n"/>
      <c r="CQ518" s="68" t="n"/>
      <c r="CR518" s="68" t="n"/>
      <c r="CS518" s="68" t="n"/>
      <c r="CT518" s="68" t="n"/>
      <c r="CU518" s="68" t="n"/>
      <c r="CV518" s="68" t="n"/>
    </row>
    <row r="519" ht="31.5" customFormat="1" customHeight="1" s="69">
      <c r="A519" s="56" t="n"/>
      <c r="B519" s="57" t="n"/>
      <c r="C519" s="57" t="n"/>
      <c r="D519" s="57" t="n"/>
      <c r="E519" s="57" t="n"/>
      <c r="F519" s="58" t="n"/>
      <c r="G519" s="59" t="n"/>
      <c r="H519" s="59" t="n"/>
      <c r="I519" s="59" t="n"/>
      <c r="J519" s="59" t="n"/>
      <c r="K519" s="153" t="n"/>
      <c r="L519" s="154" t="n"/>
      <c r="M519" s="155" t="n"/>
      <c r="N519" s="94" t="n"/>
      <c r="O519" s="94" t="n"/>
      <c r="P519" s="94" t="n"/>
      <c r="Q519" s="94" t="n"/>
      <c r="R519" s="94" t="n"/>
      <c r="S519" s="60" t="n"/>
      <c r="T519" s="60" t="n"/>
      <c r="U519" s="94" t="n"/>
      <c r="V519" s="94" t="n"/>
      <c r="W519" s="94" t="n"/>
      <c r="X519" s="94" t="n"/>
      <c r="Y519" s="94" t="n"/>
      <c r="Z519" s="60" t="n"/>
      <c r="AA519" s="60" t="n"/>
      <c r="AB519" s="94" t="n"/>
      <c r="AC519" s="94" t="n"/>
      <c r="AD519" s="94" t="n"/>
      <c r="AE519" s="94" t="n"/>
      <c r="AF519" s="94" t="n"/>
      <c r="AG519" s="60" t="n"/>
      <c r="AH519" s="60" t="n"/>
      <c r="AI519" s="61" t="n"/>
      <c r="AJ519" s="62" t="n"/>
      <c r="AK519" s="63" t="n"/>
      <c r="AL519" s="60" t="n"/>
      <c r="AM519" s="60" t="n"/>
      <c r="AN519" s="64" t="n"/>
      <c r="AO519" s="64" t="n"/>
      <c r="AP519" s="64" t="n"/>
      <c r="AQ519" s="64" t="n"/>
      <c r="AR519" s="64" t="n"/>
      <c r="AS519" s="64" t="n"/>
      <c r="AT519" s="64" t="n"/>
      <c r="AU519" s="64" t="n"/>
      <c r="AV519" s="64" t="n"/>
      <c r="AW519" s="65" t="n"/>
      <c r="AX519" s="66" t="n"/>
      <c r="AY519" s="455" t="n"/>
      <c r="AZ519" s="67" t="n"/>
      <c r="BA519" s="66" t="n"/>
      <c r="BB519" s="66" t="n"/>
      <c r="BC519" s="66" t="n"/>
      <c r="BD519" s="66" t="n"/>
      <c r="BE519" s="66" t="n"/>
      <c r="BF519" s="24" t="n"/>
      <c r="BG519" s="68" t="n"/>
      <c r="BH519" s="68" t="n"/>
      <c r="BI519" s="68" t="n"/>
      <c r="BJ519" s="68" t="n"/>
      <c r="BK519" s="68" t="n"/>
      <c r="BL519" s="68" t="n"/>
      <c r="BM519" s="68" t="n"/>
      <c r="BN519" s="68" t="n"/>
      <c r="BO519" s="68" t="n"/>
      <c r="BP519" s="68" t="n"/>
      <c r="BQ519" s="68" t="n"/>
      <c r="BR519" s="68" t="n"/>
      <c r="BS519" s="68" t="n"/>
      <c r="BT519" s="68" t="n"/>
      <c r="BU519" s="68" t="n"/>
      <c r="BV519" s="68" t="n"/>
      <c r="BW519" s="68" t="n"/>
      <c r="BX519" s="68" t="n"/>
      <c r="BY519" s="68" t="n"/>
      <c r="BZ519" s="68" t="n"/>
      <c r="CA519" s="68" t="n"/>
      <c r="CB519" s="68" t="n"/>
      <c r="CC519" s="68" t="n"/>
      <c r="CD519" s="68" t="n"/>
      <c r="CE519" s="68" t="n"/>
      <c r="CF519" s="68" t="n"/>
      <c r="CG519" s="68" t="n"/>
      <c r="CH519" s="68" t="n"/>
      <c r="CI519" s="68" t="n"/>
      <c r="CJ519" s="68" t="n"/>
      <c r="CK519" s="68" t="n"/>
      <c r="CL519" s="68" t="n"/>
      <c r="CM519" s="68" t="n"/>
      <c r="CN519" s="68" t="n"/>
      <c r="CO519" s="68" t="n"/>
      <c r="CP519" s="68" t="n"/>
      <c r="CQ519" s="68" t="n"/>
      <c r="CR519" s="68" t="n"/>
      <c r="CS519" s="68" t="n"/>
      <c r="CT519" s="68" t="n"/>
      <c r="CU519" s="68" t="n"/>
      <c r="CV519" s="68" t="n"/>
    </row>
    <row r="520" ht="31.5" customFormat="1" customHeight="1" s="69">
      <c r="A520" s="56" t="n"/>
      <c r="B520" s="57" t="n"/>
      <c r="C520" s="57" t="n"/>
      <c r="D520" s="57" t="n"/>
      <c r="E520" s="57" t="n"/>
      <c r="F520" s="58" t="n"/>
      <c r="G520" s="59" t="n"/>
      <c r="H520" s="59" t="n"/>
      <c r="I520" s="59" t="n"/>
      <c r="J520" s="59" t="n"/>
      <c r="K520" s="153" t="n"/>
      <c r="L520" s="154" t="n"/>
      <c r="M520" s="155" t="n"/>
      <c r="N520" s="94" t="n"/>
      <c r="O520" s="94" t="n"/>
      <c r="P520" s="94" t="n"/>
      <c r="Q520" s="94" t="n"/>
      <c r="R520" s="94" t="n"/>
      <c r="S520" s="60" t="n"/>
      <c r="T520" s="60" t="n"/>
      <c r="U520" s="94" t="n"/>
      <c r="V520" s="94" t="n"/>
      <c r="W520" s="94" t="n"/>
      <c r="X520" s="94" t="n"/>
      <c r="Y520" s="94" t="n"/>
      <c r="Z520" s="60" t="n"/>
      <c r="AA520" s="60" t="n"/>
      <c r="AB520" s="94" t="n"/>
      <c r="AC520" s="94" t="n"/>
      <c r="AD520" s="94" t="n"/>
      <c r="AE520" s="94" t="n"/>
      <c r="AF520" s="94" t="n"/>
      <c r="AG520" s="60" t="n"/>
      <c r="AH520" s="60" t="n"/>
      <c r="AI520" s="61" t="n"/>
      <c r="AJ520" s="62" t="n"/>
      <c r="AK520" s="63" t="n"/>
      <c r="AL520" s="60" t="n"/>
      <c r="AM520" s="60" t="n"/>
      <c r="AN520" s="64" t="n"/>
      <c r="AO520" s="64" t="n"/>
      <c r="AP520" s="64" t="n"/>
      <c r="AQ520" s="64" t="n"/>
      <c r="AR520" s="64" t="n"/>
      <c r="AS520" s="64" t="n"/>
      <c r="AT520" s="64" t="n"/>
      <c r="AU520" s="64" t="n"/>
      <c r="AV520" s="64" t="n"/>
      <c r="AW520" s="65" t="n"/>
      <c r="AX520" s="66" t="n"/>
      <c r="AY520" s="455" t="n"/>
      <c r="AZ520" s="67" t="n"/>
      <c r="BA520" s="66" t="n"/>
      <c r="BB520" s="66" t="n"/>
      <c r="BC520" s="66" t="n"/>
      <c r="BD520" s="66" t="n"/>
      <c r="BE520" s="66" t="n"/>
      <c r="BF520" s="24" t="n"/>
      <c r="BG520" s="68" t="n"/>
      <c r="BH520" s="68" t="n"/>
      <c r="BI520" s="68" t="n"/>
      <c r="BJ520" s="68" t="n"/>
      <c r="BK520" s="68" t="n"/>
      <c r="BL520" s="68" t="n"/>
      <c r="BM520" s="68" t="n"/>
      <c r="BN520" s="68" t="n"/>
      <c r="BO520" s="68" t="n"/>
      <c r="BP520" s="68" t="n"/>
      <c r="BQ520" s="68" t="n"/>
      <c r="BR520" s="68" t="n"/>
      <c r="BS520" s="68" t="n"/>
      <c r="BT520" s="68" t="n"/>
      <c r="BU520" s="68" t="n"/>
      <c r="BV520" s="68" t="n"/>
      <c r="BW520" s="68" t="n"/>
      <c r="BX520" s="68" t="n"/>
      <c r="BY520" s="68" t="n"/>
      <c r="BZ520" s="68" t="n"/>
      <c r="CA520" s="68" t="n"/>
      <c r="CB520" s="68" t="n"/>
      <c r="CC520" s="68" t="n"/>
      <c r="CD520" s="68" t="n"/>
      <c r="CE520" s="68" t="n"/>
      <c r="CF520" s="68" t="n"/>
      <c r="CG520" s="68" t="n"/>
      <c r="CH520" s="68" t="n"/>
      <c r="CI520" s="68" t="n"/>
      <c r="CJ520" s="68" t="n"/>
      <c r="CK520" s="68" t="n"/>
      <c r="CL520" s="68" t="n"/>
      <c r="CM520" s="68" t="n"/>
      <c r="CN520" s="68" t="n"/>
      <c r="CO520" s="68" t="n"/>
      <c r="CP520" s="68" t="n"/>
      <c r="CQ520" s="68" t="n"/>
      <c r="CR520" s="68" t="n"/>
      <c r="CS520" s="68" t="n"/>
      <c r="CT520" s="68" t="n"/>
      <c r="CU520" s="68" t="n"/>
      <c r="CV520" s="68" t="n"/>
    </row>
    <row r="521" ht="31.5" customFormat="1" customHeight="1" s="69">
      <c r="A521" s="56" t="n"/>
      <c r="B521" s="57" t="n"/>
      <c r="C521" s="57" t="n"/>
      <c r="D521" s="57" t="n"/>
      <c r="E521" s="57" t="n"/>
      <c r="F521" s="58" t="n"/>
      <c r="G521" s="59" t="n"/>
      <c r="H521" s="59" t="n"/>
      <c r="I521" s="59" t="n"/>
      <c r="J521" s="59" t="n"/>
      <c r="K521" s="153" t="n"/>
      <c r="L521" s="154" t="n"/>
      <c r="M521" s="155" t="n"/>
      <c r="N521" s="94" t="n"/>
      <c r="O521" s="94" t="n"/>
      <c r="P521" s="94" t="n"/>
      <c r="Q521" s="94" t="n"/>
      <c r="R521" s="94" t="n"/>
      <c r="S521" s="60" t="n"/>
      <c r="T521" s="60" t="n"/>
      <c r="U521" s="94" t="n"/>
      <c r="V521" s="94" t="n"/>
      <c r="W521" s="94" t="n"/>
      <c r="X521" s="94" t="n"/>
      <c r="Y521" s="94" t="n"/>
      <c r="Z521" s="60" t="n"/>
      <c r="AA521" s="60" t="n"/>
      <c r="AB521" s="94" t="n"/>
      <c r="AC521" s="94" t="n"/>
      <c r="AD521" s="94" t="n"/>
      <c r="AE521" s="94" t="n"/>
      <c r="AF521" s="94" t="n"/>
      <c r="AG521" s="60" t="n"/>
      <c r="AH521" s="60" t="n"/>
      <c r="AI521" s="61" t="n"/>
      <c r="AJ521" s="62" t="n"/>
      <c r="AK521" s="63" t="n"/>
      <c r="AL521" s="60" t="n"/>
      <c r="AM521" s="60" t="n"/>
      <c r="AN521" s="64" t="n"/>
      <c r="AO521" s="64" t="n"/>
      <c r="AP521" s="64" t="n"/>
      <c r="AQ521" s="64" t="n"/>
      <c r="AR521" s="64" t="n"/>
      <c r="AS521" s="64" t="n"/>
      <c r="AT521" s="64" t="n"/>
      <c r="AU521" s="64" t="n"/>
      <c r="AV521" s="64" t="n"/>
      <c r="AW521" s="65" t="n"/>
      <c r="AX521" s="66" t="n"/>
      <c r="AY521" s="455" t="n"/>
      <c r="AZ521" s="67" t="n"/>
      <c r="BA521" s="66" t="n"/>
      <c r="BB521" s="66" t="n"/>
      <c r="BC521" s="66" t="n"/>
      <c r="BD521" s="66" t="n"/>
      <c r="BE521" s="66" t="n"/>
      <c r="BF521" s="24" t="n"/>
      <c r="BG521" s="68" t="n"/>
      <c r="BH521" s="68" t="n"/>
      <c r="BI521" s="68" t="n"/>
      <c r="BJ521" s="68" t="n"/>
      <c r="BK521" s="68" t="n"/>
      <c r="BL521" s="68" t="n"/>
      <c r="BM521" s="68" t="n"/>
      <c r="BN521" s="68" t="n"/>
      <c r="BO521" s="68" t="n"/>
      <c r="BP521" s="68" t="n"/>
      <c r="BQ521" s="68" t="n"/>
      <c r="BR521" s="68" t="n"/>
      <c r="BS521" s="68" t="n"/>
      <c r="BT521" s="68" t="n"/>
      <c r="BU521" s="68" t="n"/>
      <c r="BV521" s="68" t="n"/>
      <c r="BW521" s="68" t="n"/>
      <c r="BX521" s="68" t="n"/>
      <c r="BY521" s="68" t="n"/>
      <c r="BZ521" s="68" t="n"/>
      <c r="CA521" s="68" t="n"/>
      <c r="CB521" s="68" t="n"/>
      <c r="CC521" s="68" t="n"/>
      <c r="CD521" s="68" t="n"/>
      <c r="CE521" s="68" t="n"/>
      <c r="CF521" s="68" t="n"/>
      <c r="CG521" s="68" t="n"/>
      <c r="CH521" s="68" t="n"/>
      <c r="CI521" s="68" t="n"/>
      <c r="CJ521" s="68" t="n"/>
      <c r="CK521" s="68" t="n"/>
      <c r="CL521" s="68" t="n"/>
      <c r="CM521" s="68" t="n"/>
      <c r="CN521" s="68" t="n"/>
      <c r="CO521" s="68" t="n"/>
      <c r="CP521" s="68" t="n"/>
      <c r="CQ521" s="68" t="n"/>
      <c r="CR521" s="68" t="n"/>
      <c r="CS521" s="68" t="n"/>
      <c r="CT521" s="68" t="n"/>
      <c r="CU521" s="68" t="n"/>
      <c r="CV521" s="68" t="n"/>
    </row>
    <row r="522" ht="31.5" customFormat="1" customHeight="1" s="69">
      <c r="A522" s="56" t="n"/>
      <c r="B522" s="57" t="n"/>
      <c r="C522" s="57" t="n"/>
      <c r="D522" s="57" t="n"/>
      <c r="E522" s="57" t="n"/>
      <c r="F522" s="58" t="n"/>
      <c r="G522" s="59" t="n"/>
      <c r="H522" s="59" t="n"/>
      <c r="I522" s="59" t="n"/>
      <c r="J522" s="59" t="n"/>
      <c r="K522" s="153" t="n"/>
      <c r="L522" s="154" t="n"/>
      <c r="M522" s="155" t="n"/>
      <c r="N522" s="94" t="n"/>
      <c r="O522" s="94" t="n"/>
      <c r="P522" s="94" t="n"/>
      <c r="Q522" s="94" t="n"/>
      <c r="R522" s="94" t="n"/>
      <c r="S522" s="60" t="n"/>
      <c r="T522" s="60" t="n"/>
      <c r="U522" s="94" t="n"/>
      <c r="V522" s="94" t="n"/>
      <c r="W522" s="94" t="n"/>
      <c r="X522" s="94" t="n"/>
      <c r="Y522" s="94" t="n"/>
      <c r="Z522" s="60" t="n"/>
      <c r="AA522" s="60" t="n"/>
      <c r="AB522" s="94" t="n"/>
      <c r="AC522" s="94" t="n"/>
      <c r="AD522" s="94" t="n"/>
      <c r="AE522" s="94" t="n"/>
      <c r="AF522" s="94" t="n"/>
      <c r="AG522" s="60" t="n"/>
      <c r="AH522" s="60" t="n"/>
      <c r="AI522" s="61" t="n"/>
      <c r="AJ522" s="62" t="n"/>
      <c r="AK522" s="63" t="n"/>
      <c r="AL522" s="60" t="n"/>
      <c r="AM522" s="60" t="n"/>
      <c r="AN522" s="64" t="n"/>
      <c r="AO522" s="64" t="n"/>
      <c r="AP522" s="64" t="n"/>
      <c r="AQ522" s="64" t="n"/>
      <c r="AR522" s="64" t="n"/>
      <c r="AS522" s="64" t="n"/>
      <c r="AT522" s="64" t="n"/>
      <c r="AU522" s="64" t="n"/>
      <c r="AV522" s="64" t="n"/>
      <c r="AW522" s="65" t="n"/>
      <c r="AX522" s="66" t="n"/>
      <c r="AY522" s="455" t="n"/>
      <c r="AZ522" s="67" t="n"/>
      <c r="BA522" s="66" t="n"/>
      <c r="BB522" s="66" t="n"/>
      <c r="BC522" s="66" t="n"/>
      <c r="BD522" s="66" t="n"/>
      <c r="BE522" s="66" t="n"/>
      <c r="BF522" s="24" t="n"/>
      <c r="BG522" s="68" t="n"/>
      <c r="BH522" s="68" t="n"/>
      <c r="BI522" s="68" t="n"/>
      <c r="BJ522" s="68" t="n"/>
      <c r="BK522" s="68" t="n"/>
      <c r="BL522" s="68" t="n"/>
      <c r="BM522" s="68" t="n"/>
      <c r="BN522" s="68" t="n"/>
      <c r="BO522" s="68" t="n"/>
      <c r="BP522" s="68" t="n"/>
      <c r="BQ522" s="68" t="n"/>
      <c r="BR522" s="68" t="n"/>
      <c r="BS522" s="68" t="n"/>
      <c r="BT522" s="68" t="n"/>
      <c r="BU522" s="68" t="n"/>
      <c r="BV522" s="68" t="n"/>
      <c r="BW522" s="68" t="n"/>
      <c r="BX522" s="68" t="n"/>
      <c r="BY522" s="68" t="n"/>
      <c r="BZ522" s="68" t="n"/>
      <c r="CA522" s="68" t="n"/>
      <c r="CB522" s="68" t="n"/>
      <c r="CC522" s="68" t="n"/>
      <c r="CD522" s="68" t="n"/>
      <c r="CE522" s="68" t="n"/>
      <c r="CF522" s="68" t="n"/>
      <c r="CG522" s="68" t="n"/>
      <c r="CH522" s="68" t="n"/>
      <c r="CI522" s="68" t="n"/>
      <c r="CJ522" s="68" t="n"/>
      <c r="CK522" s="68" t="n"/>
      <c r="CL522" s="68" t="n"/>
      <c r="CM522" s="68" t="n"/>
      <c r="CN522" s="68" t="n"/>
      <c r="CO522" s="68" t="n"/>
      <c r="CP522" s="68" t="n"/>
      <c r="CQ522" s="68" t="n"/>
      <c r="CR522" s="68" t="n"/>
      <c r="CS522" s="68" t="n"/>
      <c r="CT522" s="68" t="n"/>
      <c r="CU522" s="68" t="n"/>
      <c r="CV522" s="68" t="n"/>
    </row>
    <row r="523" ht="31.5" customFormat="1" customHeight="1" s="69">
      <c r="A523" s="56" t="n"/>
      <c r="B523" s="57" t="n"/>
      <c r="C523" s="57" t="n"/>
      <c r="D523" s="57" t="n"/>
      <c r="E523" s="57" t="n"/>
      <c r="F523" s="58" t="n"/>
      <c r="G523" s="59" t="n"/>
      <c r="H523" s="59" t="n"/>
      <c r="I523" s="59" t="n"/>
      <c r="J523" s="59" t="n"/>
      <c r="K523" s="153" t="n"/>
      <c r="L523" s="154" t="n"/>
      <c r="M523" s="155" t="n"/>
      <c r="N523" s="94" t="n"/>
      <c r="O523" s="94" t="n"/>
      <c r="P523" s="94" t="n"/>
      <c r="Q523" s="94" t="n"/>
      <c r="R523" s="94" t="n"/>
      <c r="S523" s="60" t="n"/>
      <c r="T523" s="60" t="n"/>
      <c r="U523" s="94" t="n"/>
      <c r="V523" s="94" t="n"/>
      <c r="W523" s="94" t="n"/>
      <c r="X523" s="94" t="n"/>
      <c r="Y523" s="94" t="n"/>
      <c r="Z523" s="60" t="n"/>
      <c r="AA523" s="60" t="n"/>
      <c r="AB523" s="94" t="n"/>
      <c r="AC523" s="94" t="n"/>
      <c r="AD523" s="94" t="n"/>
      <c r="AE523" s="94" t="n"/>
      <c r="AF523" s="94" t="n"/>
      <c r="AG523" s="60" t="n"/>
      <c r="AH523" s="60" t="n"/>
      <c r="AI523" s="61" t="n"/>
      <c r="AJ523" s="62" t="n"/>
      <c r="AK523" s="63" t="n"/>
      <c r="AL523" s="60" t="n"/>
      <c r="AM523" s="60" t="n"/>
      <c r="AN523" s="64" t="n"/>
      <c r="AO523" s="64" t="n"/>
      <c r="AP523" s="64" t="n"/>
      <c r="AQ523" s="64" t="n"/>
      <c r="AR523" s="64" t="n"/>
      <c r="AS523" s="64" t="n"/>
      <c r="AT523" s="64" t="n"/>
      <c r="AU523" s="64" t="n"/>
      <c r="AV523" s="64" t="n"/>
      <c r="AW523" s="65" t="n"/>
      <c r="AX523" s="66" t="n"/>
      <c r="AY523" s="455" t="n"/>
      <c r="AZ523" s="67" t="n"/>
      <c r="BA523" s="66" t="n"/>
      <c r="BB523" s="66" t="n"/>
      <c r="BC523" s="66" t="n"/>
      <c r="BD523" s="66" t="n"/>
      <c r="BE523" s="66" t="n"/>
      <c r="BF523" s="24" t="n"/>
      <c r="BG523" s="68" t="n"/>
      <c r="BH523" s="68" t="n"/>
      <c r="BI523" s="68" t="n"/>
      <c r="BJ523" s="68" t="n"/>
      <c r="BK523" s="68" t="n"/>
      <c r="BL523" s="68" t="n"/>
      <c r="BM523" s="68" t="n"/>
      <c r="BN523" s="68" t="n"/>
      <c r="BO523" s="68" t="n"/>
      <c r="BP523" s="68" t="n"/>
      <c r="BQ523" s="68" t="n"/>
      <c r="BR523" s="68" t="n"/>
      <c r="BS523" s="68" t="n"/>
      <c r="BT523" s="68" t="n"/>
      <c r="BU523" s="68" t="n"/>
      <c r="BV523" s="68" t="n"/>
      <c r="BW523" s="68" t="n"/>
      <c r="BX523" s="68" t="n"/>
      <c r="BY523" s="68" t="n"/>
      <c r="BZ523" s="68" t="n"/>
      <c r="CA523" s="68" t="n"/>
      <c r="CB523" s="68" t="n"/>
      <c r="CC523" s="68" t="n"/>
      <c r="CD523" s="68" t="n"/>
      <c r="CE523" s="68" t="n"/>
      <c r="CF523" s="68" t="n"/>
      <c r="CG523" s="68" t="n"/>
      <c r="CH523" s="68" t="n"/>
      <c r="CI523" s="68" t="n"/>
      <c r="CJ523" s="68" t="n"/>
      <c r="CK523" s="68" t="n"/>
      <c r="CL523" s="68" t="n"/>
      <c r="CM523" s="68" t="n"/>
      <c r="CN523" s="68" t="n"/>
      <c r="CO523" s="68" t="n"/>
      <c r="CP523" s="68" t="n"/>
      <c r="CQ523" s="68" t="n"/>
      <c r="CR523" s="68" t="n"/>
      <c r="CS523" s="68" t="n"/>
      <c r="CT523" s="68" t="n"/>
      <c r="CU523" s="68" t="n"/>
      <c r="CV523" s="68" t="n"/>
    </row>
    <row r="524" ht="31.5" customFormat="1" customHeight="1" s="69">
      <c r="A524" s="56" t="n"/>
      <c r="B524" s="57" t="n"/>
      <c r="C524" s="57" t="n"/>
      <c r="D524" s="57" t="n"/>
      <c r="E524" s="57" t="n"/>
      <c r="F524" s="58" t="n"/>
      <c r="G524" s="59" t="n"/>
      <c r="H524" s="59" t="n"/>
      <c r="I524" s="59" t="n"/>
      <c r="J524" s="59" t="n"/>
      <c r="K524" s="153" t="n"/>
      <c r="L524" s="154" t="n"/>
      <c r="M524" s="155" t="n"/>
      <c r="N524" s="94" t="n"/>
      <c r="O524" s="94" t="n"/>
      <c r="P524" s="94" t="n"/>
      <c r="Q524" s="94" t="n"/>
      <c r="R524" s="94" t="n"/>
      <c r="S524" s="60" t="n"/>
      <c r="T524" s="60" t="n"/>
      <c r="U524" s="94" t="n"/>
      <c r="V524" s="94" t="n"/>
      <c r="W524" s="94" t="n"/>
      <c r="X524" s="94" t="n"/>
      <c r="Y524" s="94" t="n"/>
      <c r="Z524" s="60" t="n"/>
      <c r="AA524" s="60" t="n"/>
      <c r="AB524" s="94" t="n"/>
      <c r="AC524" s="94" t="n"/>
      <c r="AD524" s="94" t="n"/>
      <c r="AE524" s="94" t="n"/>
      <c r="AF524" s="94" t="n"/>
      <c r="AG524" s="60" t="n"/>
      <c r="AH524" s="60" t="n"/>
      <c r="AI524" s="61" t="n"/>
      <c r="AJ524" s="62" t="n"/>
      <c r="AK524" s="63" t="n"/>
      <c r="AL524" s="60" t="n"/>
      <c r="AM524" s="60" t="n"/>
      <c r="AN524" s="64" t="n"/>
      <c r="AO524" s="64" t="n"/>
      <c r="AP524" s="64" t="n"/>
      <c r="AQ524" s="64" t="n"/>
      <c r="AR524" s="64" t="n"/>
      <c r="AS524" s="64" t="n"/>
      <c r="AT524" s="64" t="n"/>
      <c r="AU524" s="64" t="n"/>
      <c r="AV524" s="64" t="n"/>
      <c r="AW524" s="65" t="n"/>
      <c r="AX524" s="66" t="n"/>
      <c r="AY524" s="455" t="n"/>
      <c r="AZ524" s="67" t="n"/>
      <c r="BA524" s="66" t="n"/>
      <c r="BB524" s="66" t="n"/>
      <c r="BC524" s="66" t="n"/>
      <c r="BD524" s="66" t="n"/>
      <c r="BE524" s="66" t="n"/>
      <c r="BF524" s="24" t="n"/>
      <c r="BG524" s="68" t="n"/>
      <c r="BH524" s="68" t="n"/>
      <c r="BI524" s="68" t="n"/>
      <c r="BJ524" s="68" t="n"/>
      <c r="BK524" s="68" t="n"/>
      <c r="BL524" s="68" t="n"/>
      <c r="BM524" s="68" t="n"/>
      <c r="BN524" s="68" t="n"/>
      <c r="BO524" s="68" t="n"/>
      <c r="BP524" s="68" t="n"/>
      <c r="BQ524" s="68" t="n"/>
      <c r="BR524" s="68" t="n"/>
      <c r="BS524" s="68" t="n"/>
      <c r="BT524" s="68" t="n"/>
      <c r="BU524" s="68" t="n"/>
      <c r="BV524" s="68" t="n"/>
      <c r="BW524" s="68" t="n"/>
      <c r="BX524" s="68" t="n"/>
      <c r="BY524" s="68" t="n"/>
      <c r="BZ524" s="68" t="n"/>
      <c r="CA524" s="68" t="n"/>
      <c r="CB524" s="68" t="n"/>
      <c r="CC524" s="68" t="n"/>
      <c r="CD524" s="68" t="n"/>
      <c r="CE524" s="68" t="n"/>
      <c r="CF524" s="68" t="n"/>
      <c r="CG524" s="68" t="n"/>
      <c r="CH524" s="68" t="n"/>
      <c r="CI524" s="68" t="n"/>
      <c r="CJ524" s="68" t="n"/>
      <c r="CK524" s="68" t="n"/>
      <c r="CL524" s="68" t="n"/>
      <c r="CM524" s="68" t="n"/>
      <c r="CN524" s="68" t="n"/>
      <c r="CO524" s="68" t="n"/>
      <c r="CP524" s="68" t="n"/>
      <c r="CQ524" s="68" t="n"/>
      <c r="CR524" s="68" t="n"/>
      <c r="CS524" s="68" t="n"/>
      <c r="CT524" s="68" t="n"/>
      <c r="CU524" s="68" t="n"/>
      <c r="CV524" s="68" t="n"/>
    </row>
    <row r="525" ht="31.5" customFormat="1" customHeight="1" s="69">
      <c r="A525" s="56" t="n"/>
      <c r="B525" s="57" t="n"/>
      <c r="C525" s="57" t="n"/>
      <c r="D525" s="57" t="n"/>
      <c r="E525" s="57" t="n"/>
      <c r="F525" s="58" t="n"/>
      <c r="G525" s="59" t="n"/>
      <c r="H525" s="59" t="n"/>
      <c r="I525" s="59" t="n"/>
      <c r="J525" s="59" t="n"/>
      <c r="K525" s="153" t="n"/>
      <c r="L525" s="154" t="n"/>
      <c r="M525" s="155" t="n"/>
      <c r="N525" s="94" t="n"/>
      <c r="O525" s="94" t="n"/>
      <c r="P525" s="94" t="n"/>
      <c r="Q525" s="94" t="n"/>
      <c r="R525" s="94" t="n"/>
      <c r="S525" s="60" t="n"/>
      <c r="T525" s="60" t="n"/>
      <c r="U525" s="94" t="n"/>
      <c r="V525" s="94" t="n"/>
      <c r="W525" s="94" t="n"/>
      <c r="X525" s="94" t="n"/>
      <c r="Y525" s="94" t="n"/>
      <c r="Z525" s="60" t="n"/>
      <c r="AA525" s="60" t="n"/>
      <c r="AB525" s="94" t="n"/>
      <c r="AC525" s="94" t="n"/>
      <c r="AD525" s="94" t="n"/>
      <c r="AE525" s="94" t="n"/>
      <c r="AF525" s="94" t="n"/>
      <c r="AG525" s="60" t="n"/>
      <c r="AH525" s="60" t="n"/>
      <c r="AI525" s="61" t="n"/>
      <c r="AJ525" s="62" t="n"/>
      <c r="AK525" s="63" t="n"/>
      <c r="AL525" s="60" t="n"/>
      <c r="AM525" s="60" t="n"/>
      <c r="AN525" s="64" t="n"/>
      <c r="AO525" s="64" t="n"/>
      <c r="AP525" s="64" t="n"/>
      <c r="AQ525" s="64" t="n"/>
      <c r="AR525" s="64" t="n"/>
      <c r="AS525" s="64" t="n"/>
      <c r="AT525" s="64" t="n"/>
      <c r="AU525" s="64" t="n"/>
      <c r="AV525" s="64" t="n"/>
      <c r="AW525" s="65" t="n"/>
      <c r="AX525" s="66" t="n"/>
      <c r="AY525" s="455" t="n"/>
      <c r="AZ525" s="67" t="n"/>
      <c r="BA525" s="66" t="n"/>
      <c r="BB525" s="66" t="n"/>
      <c r="BC525" s="66" t="n"/>
      <c r="BD525" s="66" t="n"/>
      <c r="BE525" s="66" t="n"/>
      <c r="BF525" s="24" t="n"/>
      <c r="BG525" s="68" t="n"/>
      <c r="BH525" s="68" t="n"/>
      <c r="BI525" s="68" t="n"/>
      <c r="BJ525" s="68" t="n"/>
      <c r="BK525" s="68" t="n"/>
      <c r="BL525" s="68" t="n"/>
      <c r="BM525" s="68" t="n"/>
      <c r="BN525" s="68" t="n"/>
      <c r="BO525" s="68" t="n"/>
      <c r="BP525" s="68" t="n"/>
      <c r="BQ525" s="68" t="n"/>
      <c r="BR525" s="68" t="n"/>
      <c r="BS525" s="68" t="n"/>
      <c r="BT525" s="68" t="n"/>
      <c r="BU525" s="68" t="n"/>
      <c r="BV525" s="68" t="n"/>
      <c r="BW525" s="68" t="n"/>
      <c r="BX525" s="68" t="n"/>
      <c r="BY525" s="68" t="n"/>
      <c r="BZ525" s="68" t="n"/>
      <c r="CA525" s="68" t="n"/>
      <c r="CB525" s="68" t="n"/>
      <c r="CC525" s="68" t="n"/>
      <c r="CD525" s="68" t="n"/>
      <c r="CE525" s="68" t="n"/>
      <c r="CF525" s="68" t="n"/>
      <c r="CG525" s="68" t="n"/>
      <c r="CH525" s="68" t="n"/>
      <c r="CI525" s="68" t="n"/>
      <c r="CJ525" s="68" t="n"/>
      <c r="CK525" s="68" t="n"/>
      <c r="CL525" s="68" t="n"/>
      <c r="CM525" s="68" t="n"/>
      <c r="CN525" s="68" t="n"/>
      <c r="CO525" s="68" t="n"/>
      <c r="CP525" s="68" t="n"/>
      <c r="CQ525" s="68" t="n"/>
      <c r="CR525" s="68" t="n"/>
      <c r="CS525" s="68" t="n"/>
      <c r="CT525" s="68" t="n"/>
      <c r="CU525" s="68" t="n"/>
      <c r="CV525" s="68" t="n"/>
    </row>
    <row r="526" ht="31.5" customFormat="1" customHeight="1" s="69">
      <c r="A526" s="56" t="n"/>
      <c r="B526" s="57" t="n"/>
      <c r="C526" s="57" t="n"/>
      <c r="D526" s="57" t="n"/>
      <c r="E526" s="57" t="n"/>
      <c r="F526" s="58" t="n"/>
      <c r="G526" s="59" t="n"/>
      <c r="H526" s="59" t="n"/>
      <c r="I526" s="59" t="n"/>
      <c r="J526" s="59" t="n"/>
      <c r="K526" s="153" t="n"/>
      <c r="L526" s="154" t="n"/>
      <c r="M526" s="155" t="n"/>
      <c r="N526" s="94" t="n"/>
      <c r="O526" s="94" t="n"/>
      <c r="P526" s="94" t="n"/>
      <c r="Q526" s="94" t="n"/>
      <c r="R526" s="94" t="n"/>
      <c r="S526" s="60" t="n"/>
      <c r="T526" s="60" t="n"/>
      <c r="U526" s="94" t="n"/>
      <c r="V526" s="94" t="n"/>
      <c r="W526" s="94" t="n"/>
      <c r="X526" s="94" t="n"/>
      <c r="Y526" s="94" t="n"/>
      <c r="Z526" s="60" t="n"/>
      <c r="AA526" s="60" t="n"/>
      <c r="AB526" s="94" t="n"/>
      <c r="AC526" s="94" t="n"/>
      <c r="AD526" s="94" t="n"/>
      <c r="AE526" s="94" t="n"/>
      <c r="AF526" s="94" t="n"/>
      <c r="AG526" s="60" t="n"/>
      <c r="AH526" s="60" t="n"/>
      <c r="AI526" s="61" t="n"/>
      <c r="AJ526" s="62" t="n"/>
      <c r="AK526" s="63" t="n"/>
      <c r="AL526" s="60" t="n"/>
      <c r="AM526" s="60" t="n"/>
      <c r="AN526" s="64" t="n"/>
      <c r="AO526" s="64" t="n"/>
      <c r="AP526" s="64" t="n"/>
      <c r="AQ526" s="64" t="n"/>
      <c r="AR526" s="64" t="n"/>
      <c r="AS526" s="64" t="n"/>
      <c r="AT526" s="64" t="n"/>
      <c r="AU526" s="64" t="n"/>
      <c r="AV526" s="64" t="n"/>
      <c r="AW526" s="65" t="n"/>
      <c r="AX526" s="66" t="n"/>
      <c r="AY526" s="455" t="n"/>
      <c r="AZ526" s="67" t="n"/>
      <c r="BA526" s="66" t="n"/>
      <c r="BB526" s="66" t="n"/>
      <c r="BC526" s="66" t="n"/>
      <c r="BD526" s="66" t="n"/>
      <c r="BE526" s="66" t="n"/>
      <c r="BF526" s="24" t="n"/>
      <c r="BG526" s="68" t="n"/>
      <c r="BH526" s="68" t="n"/>
      <c r="BI526" s="68" t="n"/>
      <c r="BJ526" s="68" t="n"/>
      <c r="BK526" s="68" t="n"/>
      <c r="BL526" s="68" t="n"/>
      <c r="BM526" s="68" t="n"/>
      <c r="BN526" s="68" t="n"/>
      <c r="BO526" s="68" t="n"/>
      <c r="BP526" s="68" t="n"/>
      <c r="BQ526" s="68" t="n"/>
      <c r="BR526" s="68" t="n"/>
      <c r="BS526" s="68" t="n"/>
      <c r="BT526" s="68" t="n"/>
      <c r="BU526" s="68" t="n"/>
      <c r="BV526" s="68" t="n"/>
      <c r="BW526" s="68" t="n"/>
      <c r="BX526" s="68" t="n"/>
      <c r="BY526" s="68" t="n"/>
      <c r="BZ526" s="68" t="n"/>
      <c r="CA526" s="68" t="n"/>
      <c r="CB526" s="68" t="n"/>
      <c r="CC526" s="68" t="n"/>
      <c r="CD526" s="68" t="n"/>
      <c r="CE526" s="68" t="n"/>
      <c r="CF526" s="68" t="n"/>
      <c r="CG526" s="68" t="n"/>
      <c r="CH526" s="68" t="n"/>
      <c r="CI526" s="68" t="n"/>
      <c r="CJ526" s="68" t="n"/>
      <c r="CK526" s="68" t="n"/>
      <c r="CL526" s="68" t="n"/>
      <c r="CM526" s="68" t="n"/>
      <c r="CN526" s="68" t="n"/>
      <c r="CO526" s="68" t="n"/>
      <c r="CP526" s="68" t="n"/>
      <c r="CQ526" s="68" t="n"/>
      <c r="CR526" s="68" t="n"/>
      <c r="CS526" s="68" t="n"/>
      <c r="CT526" s="68" t="n"/>
      <c r="CU526" s="68" t="n"/>
      <c r="CV526" s="68" t="n"/>
    </row>
    <row r="527" ht="31.5" customFormat="1" customHeight="1" s="69">
      <c r="A527" s="56" t="n"/>
      <c r="B527" s="57" t="n"/>
      <c r="C527" s="57" t="n"/>
      <c r="D527" s="57" t="n"/>
      <c r="E527" s="57" t="n"/>
      <c r="F527" s="58" t="n"/>
      <c r="G527" s="59" t="n"/>
      <c r="H527" s="59" t="n"/>
      <c r="I527" s="59" t="n"/>
      <c r="J527" s="59" t="n"/>
      <c r="K527" s="153" t="n"/>
      <c r="L527" s="154" t="n"/>
      <c r="M527" s="155" t="n"/>
      <c r="N527" s="94" t="n"/>
      <c r="O527" s="94" t="n"/>
      <c r="P527" s="94" t="n"/>
      <c r="Q527" s="94" t="n"/>
      <c r="R527" s="94" t="n"/>
      <c r="S527" s="60" t="n"/>
      <c r="T527" s="60" t="n"/>
      <c r="U527" s="94" t="n"/>
      <c r="V527" s="94" t="n"/>
      <c r="W527" s="94" t="n"/>
      <c r="X527" s="94" t="n"/>
      <c r="Y527" s="94" t="n"/>
      <c r="Z527" s="60" t="n"/>
      <c r="AA527" s="60" t="n"/>
      <c r="AB527" s="94" t="n"/>
      <c r="AC527" s="94" t="n"/>
      <c r="AD527" s="94" t="n"/>
      <c r="AE527" s="94" t="n"/>
      <c r="AF527" s="94" t="n"/>
      <c r="AG527" s="60" t="n"/>
      <c r="AH527" s="60" t="n"/>
      <c r="AI527" s="61" t="n"/>
      <c r="AJ527" s="62" t="n"/>
      <c r="AK527" s="63" t="n"/>
      <c r="AL527" s="60" t="n"/>
      <c r="AM527" s="60" t="n"/>
      <c r="AN527" s="64" t="n"/>
      <c r="AO527" s="64" t="n"/>
      <c r="AP527" s="64" t="n"/>
      <c r="AQ527" s="64" t="n"/>
      <c r="AR527" s="64" t="n"/>
      <c r="AS527" s="64" t="n"/>
      <c r="AT527" s="64" t="n"/>
      <c r="AU527" s="64" t="n"/>
      <c r="AV527" s="64" t="n"/>
      <c r="AW527" s="65" t="n"/>
      <c r="AX527" s="66" t="n"/>
      <c r="AY527" s="455" t="n"/>
      <c r="AZ527" s="67" t="n"/>
      <c r="BA527" s="66" t="n"/>
      <c r="BB527" s="66" t="n"/>
      <c r="BC527" s="66" t="n"/>
      <c r="BD527" s="66" t="n"/>
      <c r="BE527" s="66" t="n"/>
      <c r="BF527" s="24" t="n"/>
      <c r="BG527" s="68" t="n"/>
      <c r="BH527" s="68" t="n"/>
      <c r="BI527" s="68" t="n"/>
      <c r="BJ527" s="68" t="n"/>
      <c r="BK527" s="68" t="n"/>
      <c r="BL527" s="68" t="n"/>
      <c r="BM527" s="68" t="n"/>
      <c r="BN527" s="68" t="n"/>
      <c r="BO527" s="68" t="n"/>
      <c r="BP527" s="68" t="n"/>
      <c r="BQ527" s="68" t="n"/>
      <c r="BR527" s="68" t="n"/>
      <c r="BS527" s="68" t="n"/>
      <c r="BT527" s="68" t="n"/>
      <c r="BU527" s="68" t="n"/>
      <c r="BV527" s="68" t="n"/>
      <c r="BW527" s="68" t="n"/>
      <c r="BX527" s="68" t="n"/>
      <c r="BY527" s="68" t="n"/>
      <c r="BZ527" s="68" t="n"/>
      <c r="CA527" s="68" t="n"/>
      <c r="CB527" s="68" t="n"/>
      <c r="CC527" s="68" t="n"/>
      <c r="CD527" s="68" t="n"/>
      <c r="CE527" s="68" t="n"/>
      <c r="CF527" s="68" t="n"/>
      <c r="CG527" s="68" t="n"/>
      <c r="CH527" s="68" t="n"/>
      <c r="CI527" s="68" t="n"/>
      <c r="CJ527" s="68" t="n"/>
      <c r="CK527" s="68" t="n"/>
      <c r="CL527" s="68" t="n"/>
      <c r="CM527" s="68" t="n"/>
      <c r="CN527" s="68" t="n"/>
      <c r="CO527" s="68" t="n"/>
      <c r="CP527" s="68" t="n"/>
      <c r="CQ527" s="68" t="n"/>
      <c r="CR527" s="68" t="n"/>
      <c r="CS527" s="68" t="n"/>
      <c r="CT527" s="68" t="n"/>
      <c r="CU527" s="68" t="n"/>
      <c r="CV527" s="68" t="n"/>
    </row>
    <row r="528" ht="31.5" customFormat="1" customHeight="1" s="69">
      <c r="A528" s="56" t="n"/>
      <c r="B528" s="57" t="n"/>
      <c r="C528" s="57" t="n"/>
      <c r="D528" s="57" t="n"/>
      <c r="E528" s="57" t="n"/>
      <c r="F528" s="58" t="n"/>
      <c r="G528" s="59" t="n"/>
      <c r="H528" s="59" t="n"/>
      <c r="I528" s="59" t="n"/>
      <c r="J528" s="59" t="n"/>
      <c r="K528" s="153" t="n"/>
      <c r="L528" s="154" t="n"/>
      <c r="M528" s="155" t="n"/>
      <c r="N528" s="94" t="n"/>
      <c r="O528" s="94" t="n"/>
      <c r="P528" s="94" t="n"/>
      <c r="Q528" s="94" t="n"/>
      <c r="R528" s="94" t="n"/>
      <c r="S528" s="60" t="n"/>
      <c r="T528" s="60" t="n"/>
      <c r="U528" s="94" t="n"/>
      <c r="V528" s="94" t="n"/>
      <c r="W528" s="94" t="n"/>
      <c r="X528" s="94" t="n"/>
      <c r="Y528" s="94" t="n"/>
      <c r="Z528" s="60" t="n"/>
      <c r="AA528" s="60" t="n"/>
      <c r="AB528" s="94" t="n"/>
      <c r="AC528" s="94" t="n"/>
      <c r="AD528" s="94" t="n"/>
      <c r="AE528" s="94" t="n"/>
      <c r="AF528" s="94" t="n"/>
      <c r="AG528" s="60" t="n"/>
      <c r="AH528" s="60" t="n"/>
      <c r="AI528" s="61" t="n"/>
      <c r="AJ528" s="62" t="n"/>
      <c r="AK528" s="63" t="n"/>
      <c r="AL528" s="60" t="n"/>
      <c r="AM528" s="60" t="n"/>
      <c r="AN528" s="64" t="n"/>
      <c r="AO528" s="64" t="n"/>
      <c r="AP528" s="64" t="n"/>
      <c r="AQ528" s="64" t="n"/>
      <c r="AR528" s="64" t="n"/>
      <c r="AS528" s="64" t="n"/>
      <c r="AT528" s="64" t="n"/>
      <c r="AU528" s="64" t="n"/>
      <c r="AV528" s="64" t="n"/>
      <c r="AW528" s="65" t="n"/>
      <c r="AX528" s="66" t="n"/>
      <c r="AY528" s="455" t="n"/>
      <c r="AZ528" s="67" t="n"/>
      <c r="BA528" s="66" t="n"/>
      <c r="BB528" s="66" t="n"/>
      <c r="BC528" s="66" t="n"/>
      <c r="BD528" s="66" t="n"/>
      <c r="BE528" s="66" t="n"/>
      <c r="BF528" s="24" t="n"/>
      <c r="BG528" s="68" t="n"/>
      <c r="BH528" s="68" t="n"/>
      <c r="BI528" s="68" t="n"/>
      <c r="BJ528" s="68" t="n"/>
      <c r="BK528" s="68" t="n"/>
      <c r="BL528" s="68" t="n"/>
      <c r="BM528" s="68" t="n"/>
      <c r="BN528" s="68" t="n"/>
      <c r="BO528" s="68" t="n"/>
      <c r="BP528" s="68" t="n"/>
      <c r="BQ528" s="68" t="n"/>
      <c r="BR528" s="68" t="n"/>
      <c r="BS528" s="68" t="n"/>
      <c r="BT528" s="68" t="n"/>
      <c r="BU528" s="68" t="n"/>
      <c r="BV528" s="68" t="n"/>
      <c r="BW528" s="68" t="n"/>
      <c r="BX528" s="68" t="n"/>
      <c r="BY528" s="68" t="n"/>
      <c r="BZ528" s="68" t="n"/>
      <c r="CA528" s="68" t="n"/>
      <c r="CB528" s="68" t="n"/>
      <c r="CC528" s="68" t="n"/>
      <c r="CD528" s="68" t="n"/>
      <c r="CE528" s="68" t="n"/>
      <c r="CF528" s="68" t="n"/>
      <c r="CG528" s="68" t="n"/>
      <c r="CH528" s="68" t="n"/>
      <c r="CI528" s="68" t="n"/>
      <c r="CJ528" s="68" t="n"/>
      <c r="CK528" s="68" t="n"/>
      <c r="CL528" s="68" t="n"/>
      <c r="CM528" s="68" t="n"/>
      <c r="CN528" s="68" t="n"/>
      <c r="CO528" s="68" t="n"/>
      <c r="CP528" s="68" t="n"/>
      <c r="CQ528" s="68" t="n"/>
      <c r="CR528" s="68" t="n"/>
      <c r="CS528" s="68" t="n"/>
      <c r="CT528" s="68" t="n"/>
      <c r="CU528" s="68" t="n"/>
      <c r="CV528" s="68" t="n"/>
    </row>
    <row r="529" ht="31.5" customFormat="1" customHeight="1" s="69">
      <c r="A529" s="56" t="n"/>
      <c r="B529" s="57" t="n"/>
      <c r="C529" s="57" t="n"/>
      <c r="D529" s="57" t="n"/>
      <c r="E529" s="57" t="n"/>
      <c r="F529" s="58" t="n"/>
      <c r="G529" s="59" t="n"/>
      <c r="H529" s="59" t="n"/>
      <c r="I529" s="59" t="n"/>
      <c r="J529" s="59" t="n"/>
      <c r="K529" s="153" t="n"/>
      <c r="L529" s="154" t="n"/>
      <c r="M529" s="155" t="n"/>
      <c r="N529" s="94" t="n"/>
      <c r="O529" s="94" t="n"/>
      <c r="P529" s="94" t="n"/>
      <c r="Q529" s="94" t="n"/>
      <c r="R529" s="94" t="n"/>
      <c r="S529" s="60" t="n"/>
      <c r="T529" s="60" t="n"/>
      <c r="U529" s="94" t="n"/>
      <c r="V529" s="94" t="n"/>
      <c r="W529" s="94" t="n"/>
      <c r="X529" s="94" t="n"/>
      <c r="Y529" s="94" t="n"/>
      <c r="Z529" s="60" t="n"/>
      <c r="AA529" s="60" t="n"/>
      <c r="AB529" s="94" t="n"/>
      <c r="AC529" s="94" t="n"/>
      <c r="AD529" s="94" t="n"/>
      <c r="AE529" s="94" t="n"/>
      <c r="AF529" s="94" t="n"/>
      <c r="AG529" s="60" t="n"/>
      <c r="AH529" s="60" t="n"/>
      <c r="AI529" s="61" t="n"/>
      <c r="AJ529" s="62" t="n"/>
      <c r="AK529" s="63" t="n"/>
      <c r="AL529" s="60" t="n"/>
      <c r="AM529" s="60" t="n"/>
      <c r="AN529" s="64" t="n"/>
      <c r="AO529" s="64" t="n"/>
      <c r="AP529" s="64" t="n"/>
      <c r="AQ529" s="64" t="n"/>
      <c r="AR529" s="64" t="n"/>
      <c r="AS529" s="64" t="n"/>
      <c r="AT529" s="64" t="n"/>
      <c r="AU529" s="64" t="n"/>
      <c r="AV529" s="64" t="n"/>
      <c r="AW529" s="65" t="n"/>
      <c r="AX529" s="66" t="n"/>
      <c r="AY529" s="455" t="n"/>
      <c r="AZ529" s="67" t="n"/>
      <c r="BA529" s="66" t="n"/>
      <c r="BB529" s="66" t="n"/>
      <c r="BC529" s="66" t="n"/>
      <c r="BD529" s="66" t="n"/>
      <c r="BE529" s="66" t="n"/>
      <c r="BF529" s="24" t="n"/>
      <c r="BG529" s="68" t="n"/>
      <c r="BH529" s="68" t="n"/>
      <c r="BI529" s="68" t="n"/>
      <c r="BJ529" s="68" t="n"/>
      <c r="BK529" s="68" t="n"/>
      <c r="BL529" s="68" t="n"/>
      <c r="BM529" s="68" t="n"/>
      <c r="BN529" s="68" t="n"/>
      <c r="BO529" s="68" t="n"/>
      <c r="BP529" s="68" t="n"/>
      <c r="BQ529" s="68" t="n"/>
      <c r="BR529" s="68" t="n"/>
      <c r="BS529" s="68" t="n"/>
      <c r="BT529" s="68" t="n"/>
      <c r="BU529" s="68" t="n"/>
      <c r="BV529" s="68" t="n"/>
      <c r="BW529" s="68" t="n"/>
      <c r="BX529" s="68" t="n"/>
      <c r="BY529" s="68" t="n"/>
      <c r="BZ529" s="68" t="n"/>
      <c r="CA529" s="68" t="n"/>
      <c r="CB529" s="68" t="n"/>
      <c r="CC529" s="68" t="n"/>
      <c r="CD529" s="68" t="n"/>
      <c r="CE529" s="68" t="n"/>
      <c r="CF529" s="68" t="n"/>
      <c r="CG529" s="68" t="n"/>
      <c r="CH529" s="68" t="n"/>
      <c r="CI529" s="68" t="n"/>
      <c r="CJ529" s="68" t="n"/>
      <c r="CK529" s="68" t="n"/>
      <c r="CL529" s="68" t="n"/>
      <c r="CM529" s="68" t="n"/>
      <c r="CN529" s="68" t="n"/>
      <c r="CO529" s="68" t="n"/>
      <c r="CP529" s="68" t="n"/>
      <c r="CQ529" s="68" t="n"/>
      <c r="CR529" s="68" t="n"/>
      <c r="CS529" s="68" t="n"/>
      <c r="CT529" s="68" t="n"/>
      <c r="CU529" s="68" t="n"/>
      <c r="CV529" s="68" t="n"/>
    </row>
    <row r="530" ht="31.5" customFormat="1" customHeight="1" s="69">
      <c r="A530" s="56" t="n"/>
      <c r="B530" s="57" t="n"/>
      <c r="C530" s="57" t="n"/>
      <c r="D530" s="57" t="n"/>
      <c r="E530" s="57" t="n"/>
      <c r="F530" s="58" t="n"/>
      <c r="G530" s="59" t="n"/>
      <c r="H530" s="59" t="n"/>
      <c r="I530" s="59" t="n"/>
      <c r="J530" s="59" t="n"/>
      <c r="K530" s="153" t="n"/>
      <c r="L530" s="154" t="n"/>
      <c r="M530" s="155" t="n"/>
      <c r="N530" s="94" t="n"/>
      <c r="O530" s="94" t="n"/>
      <c r="P530" s="94" t="n"/>
      <c r="Q530" s="94" t="n"/>
      <c r="R530" s="94" t="n"/>
      <c r="S530" s="60" t="n"/>
      <c r="T530" s="60" t="n"/>
      <c r="U530" s="94" t="n"/>
      <c r="V530" s="94" t="n"/>
      <c r="W530" s="94" t="n"/>
      <c r="X530" s="94" t="n"/>
      <c r="Y530" s="94" t="n"/>
      <c r="Z530" s="60" t="n"/>
      <c r="AA530" s="60" t="n"/>
      <c r="AB530" s="94" t="n"/>
      <c r="AC530" s="94" t="n"/>
      <c r="AD530" s="94" t="n"/>
      <c r="AE530" s="94" t="n"/>
      <c r="AF530" s="94" t="n"/>
      <c r="AG530" s="60" t="n"/>
      <c r="AH530" s="60" t="n"/>
      <c r="AI530" s="61" t="n"/>
      <c r="AJ530" s="62" t="n"/>
      <c r="AK530" s="63" t="n"/>
      <c r="AL530" s="60" t="n"/>
      <c r="AM530" s="60" t="n"/>
      <c r="AN530" s="64" t="n"/>
      <c r="AO530" s="64" t="n"/>
      <c r="AP530" s="64" t="n"/>
      <c r="AQ530" s="64" t="n"/>
      <c r="AR530" s="64" t="n"/>
      <c r="AS530" s="64" t="n"/>
      <c r="AT530" s="64" t="n"/>
      <c r="AU530" s="64" t="n"/>
      <c r="AV530" s="64" t="n"/>
      <c r="AW530" s="65" t="n"/>
      <c r="AX530" s="66" t="n"/>
      <c r="AY530" s="455" t="n"/>
      <c r="AZ530" s="67" t="n"/>
      <c r="BA530" s="66" t="n"/>
      <c r="BB530" s="66" t="n"/>
      <c r="BC530" s="66" t="n"/>
      <c r="BD530" s="66" t="n"/>
      <c r="BE530" s="66" t="n"/>
      <c r="BF530" s="24" t="n"/>
      <c r="BG530" s="68" t="n"/>
      <c r="BH530" s="68" t="n"/>
      <c r="BI530" s="68" t="n"/>
      <c r="BJ530" s="68" t="n"/>
      <c r="BK530" s="68" t="n"/>
      <c r="BL530" s="68" t="n"/>
      <c r="BM530" s="68" t="n"/>
      <c r="BN530" s="68" t="n"/>
      <c r="BO530" s="68" t="n"/>
      <c r="BP530" s="68" t="n"/>
      <c r="BQ530" s="68" t="n"/>
      <c r="BR530" s="68" t="n"/>
      <c r="BS530" s="68" t="n"/>
      <c r="BT530" s="68" t="n"/>
      <c r="BU530" s="68" t="n"/>
      <c r="BV530" s="68" t="n"/>
      <c r="BW530" s="68" t="n"/>
      <c r="BX530" s="68" t="n"/>
      <c r="BY530" s="68" t="n"/>
      <c r="BZ530" s="68" t="n"/>
      <c r="CA530" s="68" t="n"/>
      <c r="CB530" s="68" t="n"/>
      <c r="CC530" s="68" t="n"/>
      <c r="CD530" s="68" t="n"/>
      <c r="CE530" s="68" t="n"/>
      <c r="CF530" s="68" t="n"/>
      <c r="CG530" s="68" t="n"/>
      <c r="CH530" s="68" t="n"/>
      <c r="CI530" s="68" t="n"/>
      <c r="CJ530" s="68" t="n"/>
      <c r="CK530" s="68" t="n"/>
      <c r="CL530" s="68" t="n"/>
      <c r="CM530" s="68" t="n"/>
      <c r="CN530" s="68" t="n"/>
      <c r="CO530" s="68" t="n"/>
      <c r="CP530" s="68" t="n"/>
      <c r="CQ530" s="68" t="n"/>
      <c r="CR530" s="68" t="n"/>
      <c r="CS530" s="68" t="n"/>
      <c r="CT530" s="68" t="n"/>
      <c r="CU530" s="68" t="n"/>
      <c r="CV530" s="68" t="n"/>
    </row>
    <row r="531" ht="31.5" customFormat="1" customHeight="1" s="69">
      <c r="A531" s="56" t="n"/>
      <c r="B531" s="57" t="n"/>
      <c r="C531" s="57" t="n"/>
      <c r="D531" s="57" t="n"/>
      <c r="E531" s="57" t="n"/>
      <c r="F531" s="58" t="n"/>
      <c r="G531" s="59" t="n"/>
      <c r="H531" s="59" t="n"/>
      <c r="I531" s="59" t="n"/>
      <c r="J531" s="59" t="n"/>
      <c r="K531" s="153" t="n"/>
      <c r="L531" s="154" t="n"/>
      <c r="M531" s="155" t="n"/>
      <c r="N531" s="94" t="n"/>
      <c r="O531" s="94" t="n"/>
      <c r="P531" s="94" t="n"/>
      <c r="Q531" s="94" t="n"/>
      <c r="R531" s="94" t="n"/>
      <c r="S531" s="60" t="n"/>
      <c r="T531" s="60" t="n"/>
      <c r="U531" s="94" t="n"/>
      <c r="V531" s="94" t="n"/>
      <c r="W531" s="94" t="n"/>
      <c r="X531" s="94" t="n"/>
      <c r="Y531" s="94" t="n"/>
      <c r="Z531" s="60" t="n"/>
      <c r="AA531" s="60" t="n"/>
      <c r="AB531" s="94" t="n"/>
      <c r="AC531" s="94" t="n"/>
      <c r="AD531" s="94" t="n"/>
      <c r="AE531" s="94" t="n"/>
      <c r="AF531" s="94" t="n"/>
      <c r="AG531" s="60" t="n"/>
      <c r="AH531" s="60" t="n"/>
      <c r="AI531" s="61" t="n"/>
      <c r="AJ531" s="62" t="n"/>
      <c r="AK531" s="63" t="n"/>
      <c r="AL531" s="60" t="n"/>
      <c r="AM531" s="60" t="n"/>
      <c r="AN531" s="64" t="n"/>
      <c r="AO531" s="64" t="n"/>
      <c r="AP531" s="64" t="n"/>
      <c r="AQ531" s="64" t="n"/>
      <c r="AR531" s="64" t="n"/>
      <c r="AS531" s="64" t="n"/>
      <c r="AT531" s="64" t="n"/>
      <c r="AU531" s="64" t="n"/>
      <c r="AV531" s="64" t="n"/>
      <c r="AW531" s="65" t="n"/>
      <c r="AX531" s="66" t="n"/>
      <c r="AY531" s="455" t="n"/>
      <c r="AZ531" s="67" t="n"/>
      <c r="BA531" s="66" t="n"/>
      <c r="BB531" s="66" t="n"/>
      <c r="BC531" s="66" t="n"/>
      <c r="BD531" s="66" t="n"/>
      <c r="BE531" s="66" t="n"/>
      <c r="BF531" s="24" t="n"/>
      <c r="BG531" s="68" t="n"/>
      <c r="BH531" s="68" t="n"/>
      <c r="BI531" s="68" t="n"/>
      <c r="BJ531" s="68" t="n"/>
      <c r="BK531" s="68" t="n"/>
      <c r="BL531" s="68" t="n"/>
      <c r="BM531" s="68" t="n"/>
      <c r="BN531" s="68" t="n"/>
      <c r="BO531" s="68" t="n"/>
      <c r="BP531" s="68" t="n"/>
      <c r="BQ531" s="68" t="n"/>
      <c r="BR531" s="68" t="n"/>
      <c r="BS531" s="68" t="n"/>
      <c r="BT531" s="68" t="n"/>
      <c r="BU531" s="68" t="n"/>
      <c r="BV531" s="68" t="n"/>
      <c r="BW531" s="68" t="n"/>
      <c r="BX531" s="68" t="n"/>
      <c r="BY531" s="68" t="n"/>
      <c r="BZ531" s="68" t="n"/>
      <c r="CA531" s="68" t="n"/>
      <c r="CB531" s="68" t="n"/>
      <c r="CC531" s="68" t="n"/>
      <c r="CD531" s="68" t="n"/>
      <c r="CE531" s="68" t="n"/>
      <c r="CF531" s="68" t="n"/>
      <c r="CG531" s="68" t="n"/>
      <c r="CH531" s="68" t="n"/>
      <c r="CI531" s="68" t="n"/>
      <c r="CJ531" s="68" t="n"/>
      <c r="CK531" s="68" t="n"/>
      <c r="CL531" s="68" t="n"/>
      <c r="CM531" s="68" t="n"/>
      <c r="CN531" s="68" t="n"/>
      <c r="CO531" s="68" t="n"/>
      <c r="CP531" s="68" t="n"/>
      <c r="CQ531" s="68" t="n"/>
      <c r="CR531" s="68" t="n"/>
      <c r="CS531" s="68" t="n"/>
      <c r="CT531" s="68" t="n"/>
      <c r="CU531" s="68" t="n"/>
      <c r="CV531" s="68" t="n"/>
    </row>
    <row r="532" ht="31.5" customFormat="1" customHeight="1" s="69">
      <c r="A532" s="56" t="n"/>
      <c r="B532" s="57" t="n"/>
      <c r="C532" s="57" t="n"/>
      <c r="D532" s="57" t="n"/>
      <c r="E532" s="57" t="n"/>
      <c r="F532" s="58" t="n"/>
      <c r="G532" s="59" t="n"/>
      <c r="H532" s="59" t="n"/>
      <c r="I532" s="59" t="n"/>
      <c r="J532" s="59" t="n"/>
      <c r="K532" s="153" t="n"/>
      <c r="L532" s="154" t="n"/>
      <c r="M532" s="155" t="n"/>
      <c r="N532" s="94" t="n"/>
      <c r="O532" s="94" t="n"/>
      <c r="P532" s="94" t="n"/>
      <c r="Q532" s="94" t="n"/>
      <c r="R532" s="94" t="n"/>
      <c r="S532" s="60" t="n"/>
      <c r="T532" s="60" t="n"/>
      <c r="U532" s="94" t="n"/>
      <c r="V532" s="94" t="n"/>
      <c r="W532" s="94" t="n"/>
      <c r="X532" s="94" t="n"/>
      <c r="Y532" s="94" t="n"/>
      <c r="Z532" s="60" t="n"/>
      <c r="AA532" s="60" t="n"/>
      <c r="AB532" s="94" t="n"/>
      <c r="AC532" s="94" t="n"/>
      <c r="AD532" s="94" t="n"/>
      <c r="AE532" s="94" t="n"/>
      <c r="AF532" s="94" t="n"/>
      <c r="AG532" s="60" t="n"/>
      <c r="AH532" s="60" t="n"/>
      <c r="AI532" s="61" t="n"/>
      <c r="AJ532" s="62" t="n"/>
      <c r="AK532" s="63" t="n"/>
      <c r="AL532" s="60" t="n"/>
      <c r="AM532" s="60" t="n"/>
      <c r="AN532" s="64" t="n"/>
      <c r="AO532" s="64" t="n"/>
      <c r="AP532" s="64" t="n"/>
      <c r="AQ532" s="64" t="n"/>
      <c r="AR532" s="64" t="n"/>
      <c r="AS532" s="64" t="n"/>
      <c r="AT532" s="64" t="n"/>
      <c r="AU532" s="64" t="n"/>
      <c r="AV532" s="64" t="n"/>
      <c r="AW532" s="65" t="n"/>
      <c r="AX532" s="66" t="n"/>
      <c r="AY532" s="455" t="n"/>
      <c r="AZ532" s="67" t="n"/>
      <c r="BA532" s="66" t="n"/>
      <c r="BB532" s="66" t="n"/>
      <c r="BC532" s="66" t="n"/>
      <c r="BD532" s="66" t="n"/>
      <c r="BE532" s="66" t="n"/>
      <c r="BF532" s="24" t="n"/>
      <c r="BG532" s="68" t="n"/>
      <c r="BH532" s="68" t="n"/>
      <c r="BI532" s="68" t="n"/>
      <c r="BJ532" s="68" t="n"/>
      <c r="BK532" s="68" t="n"/>
      <c r="BL532" s="68" t="n"/>
      <c r="BM532" s="68" t="n"/>
      <c r="BN532" s="68" t="n"/>
      <c r="BO532" s="68" t="n"/>
      <c r="BP532" s="68" t="n"/>
      <c r="BQ532" s="68" t="n"/>
      <c r="BR532" s="68" t="n"/>
      <c r="BS532" s="68" t="n"/>
      <c r="BT532" s="68" t="n"/>
      <c r="BU532" s="68" t="n"/>
      <c r="BV532" s="68" t="n"/>
      <c r="BW532" s="68" t="n"/>
      <c r="BX532" s="68" t="n"/>
      <c r="BY532" s="68" t="n"/>
      <c r="BZ532" s="68" t="n"/>
      <c r="CA532" s="68" t="n"/>
      <c r="CB532" s="68" t="n"/>
      <c r="CC532" s="68" t="n"/>
      <c r="CD532" s="68" t="n"/>
      <c r="CE532" s="68" t="n"/>
      <c r="CF532" s="68" t="n"/>
      <c r="CG532" s="68" t="n"/>
      <c r="CH532" s="68" t="n"/>
      <c r="CI532" s="68" t="n"/>
      <c r="CJ532" s="68" t="n"/>
      <c r="CK532" s="68" t="n"/>
      <c r="CL532" s="68" t="n"/>
      <c r="CM532" s="68" t="n"/>
      <c r="CN532" s="68" t="n"/>
      <c r="CO532" s="68" t="n"/>
      <c r="CP532" s="68" t="n"/>
      <c r="CQ532" s="68" t="n"/>
      <c r="CR532" s="68" t="n"/>
      <c r="CS532" s="68" t="n"/>
      <c r="CT532" s="68" t="n"/>
      <c r="CU532" s="68" t="n"/>
      <c r="CV532" s="68" t="n"/>
    </row>
    <row r="533" ht="31.5" customFormat="1" customHeight="1" s="69">
      <c r="A533" s="56" t="n"/>
      <c r="B533" s="57" t="n"/>
      <c r="C533" s="57" t="n"/>
      <c r="D533" s="57" t="n"/>
      <c r="E533" s="57" t="n"/>
      <c r="F533" s="58" t="n"/>
      <c r="G533" s="59" t="n"/>
      <c r="H533" s="59" t="n"/>
      <c r="I533" s="59" t="n"/>
      <c r="J533" s="59" t="n"/>
      <c r="K533" s="153" t="n"/>
      <c r="L533" s="154" t="n"/>
      <c r="M533" s="155" t="n"/>
      <c r="N533" s="94" t="n"/>
      <c r="O533" s="94" t="n"/>
      <c r="P533" s="94" t="n"/>
      <c r="Q533" s="94" t="n"/>
      <c r="R533" s="94" t="n"/>
      <c r="S533" s="60" t="n"/>
      <c r="T533" s="60" t="n"/>
      <c r="U533" s="94" t="n"/>
      <c r="V533" s="94" t="n"/>
      <c r="W533" s="94" t="n"/>
      <c r="X533" s="94" t="n"/>
      <c r="Y533" s="94" t="n"/>
      <c r="Z533" s="60" t="n"/>
      <c r="AA533" s="60" t="n"/>
      <c r="AB533" s="94" t="n"/>
      <c r="AC533" s="94" t="n"/>
      <c r="AD533" s="94" t="n"/>
      <c r="AE533" s="94" t="n"/>
      <c r="AF533" s="94" t="n"/>
      <c r="AG533" s="60" t="n"/>
      <c r="AH533" s="60" t="n"/>
      <c r="AI533" s="61" t="n"/>
      <c r="AJ533" s="62" t="n"/>
      <c r="AK533" s="63" t="n"/>
      <c r="AL533" s="60" t="n"/>
      <c r="AM533" s="60" t="n"/>
      <c r="AN533" s="64" t="n"/>
      <c r="AO533" s="64" t="n"/>
      <c r="AP533" s="64" t="n"/>
      <c r="AQ533" s="64" t="n"/>
      <c r="AR533" s="64" t="n"/>
      <c r="AS533" s="64" t="n"/>
      <c r="AT533" s="64" t="n"/>
      <c r="AU533" s="64" t="n"/>
      <c r="AV533" s="64" t="n"/>
      <c r="AW533" s="65" t="n"/>
      <c r="AX533" s="66" t="n"/>
      <c r="AY533" s="455" t="n"/>
      <c r="AZ533" s="67" t="n"/>
      <c r="BA533" s="66" t="n"/>
      <c r="BB533" s="66" t="n"/>
      <c r="BC533" s="66" t="n"/>
      <c r="BD533" s="66" t="n"/>
      <c r="BE533" s="66" t="n"/>
      <c r="BF533" s="24" t="n"/>
      <c r="BG533" s="68" t="n"/>
      <c r="BH533" s="68" t="n"/>
      <c r="BI533" s="68" t="n"/>
      <c r="BJ533" s="68" t="n"/>
      <c r="BK533" s="68" t="n"/>
      <c r="BL533" s="68" t="n"/>
      <c r="BM533" s="68" t="n"/>
      <c r="BN533" s="68" t="n"/>
      <c r="BO533" s="68" t="n"/>
      <c r="BP533" s="68" t="n"/>
      <c r="BQ533" s="68" t="n"/>
      <c r="BR533" s="68" t="n"/>
      <c r="BS533" s="68" t="n"/>
      <c r="BT533" s="68" t="n"/>
      <c r="BU533" s="68" t="n"/>
      <c r="BV533" s="68" t="n"/>
      <c r="BW533" s="68" t="n"/>
      <c r="BX533" s="68" t="n"/>
      <c r="BY533" s="68" t="n"/>
      <c r="BZ533" s="68" t="n"/>
      <c r="CA533" s="68" t="n"/>
      <c r="CB533" s="68" t="n"/>
      <c r="CC533" s="68" t="n"/>
      <c r="CD533" s="68" t="n"/>
      <c r="CE533" s="68" t="n"/>
      <c r="CF533" s="68" t="n"/>
      <c r="CG533" s="68" t="n"/>
      <c r="CH533" s="68" t="n"/>
      <c r="CI533" s="68" t="n"/>
      <c r="CJ533" s="68" t="n"/>
      <c r="CK533" s="68" t="n"/>
      <c r="CL533" s="68" t="n"/>
      <c r="CM533" s="68" t="n"/>
      <c r="CN533" s="68" t="n"/>
      <c r="CO533" s="68" t="n"/>
      <c r="CP533" s="68" t="n"/>
      <c r="CQ533" s="68" t="n"/>
      <c r="CR533" s="68" t="n"/>
      <c r="CS533" s="68" t="n"/>
      <c r="CT533" s="68" t="n"/>
      <c r="CU533" s="68" t="n"/>
      <c r="CV533" s="68" t="n"/>
    </row>
    <row r="534" ht="31.5" customFormat="1" customHeight="1" s="69">
      <c r="A534" s="56" t="n"/>
      <c r="B534" s="57" t="n"/>
      <c r="C534" s="57" t="n"/>
      <c r="D534" s="57" t="n"/>
      <c r="E534" s="57" t="n"/>
      <c r="F534" s="58" t="n"/>
      <c r="G534" s="59" t="n"/>
      <c r="H534" s="59" t="n"/>
      <c r="I534" s="59" t="n"/>
      <c r="J534" s="59" t="n"/>
      <c r="K534" s="153" t="n"/>
      <c r="L534" s="154" t="n"/>
      <c r="M534" s="155" t="n"/>
      <c r="N534" s="94" t="n"/>
      <c r="O534" s="94" t="n"/>
      <c r="P534" s="94" t="n"/>
      <c r="Q534" s="94" t="n"/>
      <c r="R534" s="94" t="n"/>
      <c r="S534" s="60" t="n"/>
      <c r="T534" s="60" t="n"/>
      <c r="U534" s="94" t="n"/>
      <c r="V534" s="94" t="n"/>
      <c r="W534" s="94" t="n"/>
      <c r="X534" s="94" t="n"/>
      <c r="Y534" s="94" t="n"/>
      <c r="Z534" s="60" t="n"/>
      <c r="AA534" s="60" t="n"/>
      <c r="AB534" s="94" t="n"/>
      <c r="AC534" s="94" t="n"/>
      <c r="AD534" s="94" t="n"/>
      <c r="AE534" s="94" t="n"/>
      <c r="AF534" s="94" t="n"/>
      <c r="AG534" s="60" t="n"/>
      <c r="AH534" s="60" t="n"/>
      <c r="AI534" s="61" t="n"/>
      <c r="AJ534" s="62" t="n"/>
      <c r="AK534" s="63" t="n"/>
      <c r="AL534" s="60" t="n"/>
      <c r="AM534" s="60" t="n"/>
      <c r="AN534" s="64" t="n"/>
      <c r="AO534" s="64" t="n"/>
      <c r="AP534" s="64" t="n"/>
      <c r="AQ534" s="64" t="n"/>
      <c r="AR534" s="64" t="n"/>
      <c r="AS534" s="64" t="n"/>
      <c r="AT534" s="64" t="n"/>
      <c r="AU534" s="64" t="n"/>
      <c r="AV534" s="64" t="n"/>
      <c r="AW534" s="65" t="n"/>
      <c r="AX534" s="66" t="n"/>
      <c r="AY534" s="455" t="n"/>
      <c r="AZ534" s="67" t="n"/>
      <c r="BA534" s="66" t="n"/>
      <c r="BB534" s="66" t="n"/>
      <c r="BC534" s="66" t="n"/>
      <c r="BD534" s="66" t="n"/>
      <c r="BE534" s="66" t="n"/>
      <c r="BF534" s="24" t="n"/>
      <c r="BG534" s="68" t="n"/>
      <c r="BH534" s="68" t="n"/>
      <c r="BI534" s="68" t="n"/>
      <c r="BJ534" s="68" t="n"/>
      <c r="BK534" s="68" t="n"/>
      <c r="BL534" s="68" t="n"/>
      <c r="BM534" s="68" t="n"/>
      <c r="BN534" s="68" t="n"/>
      <c r="BO534" s="68" t="n"/>
      <c r="BP534" s="68" t="n"/>
      <c r="BQ534" s="68" t="n"/>
      <c r="BR534" s="68" t="n"/>
      <c r="BS534" s="68" t="n"/>
      <c r="BT534" s="68" t="n"/>
      <c r="BU534" s="68" t="n"/>
      <c r="BV534" s="68" t="n"/>
      <c r="BW534" s="68" t="n"/>
      <c r="BX534" s="68" t="n"/>
      <c r="BY534" s="68" t="n"/>
      <c r="BZ534" s="68" t="n"/>
      <c r="CA534" s="68" t="n"/>
      <c r="CB534" s="68" t="n"/>
      <c r="CC534" s="68" t="n"/>
      <c r="CD534" s="68" t="n"/>
      <c r="CE534" s="68" t="n"/>
      <c r="CF534" s="68" t="n"/>
      <c r="CG534" s="68" t="n"/>
      <c r="CH534" s="68" t="n"/>
      <c r="CI534" s="68" t="n"/>
      <c r="CJ534" s="68" t="n"/>
      <c r="CK534" s="68" t="n"/>
      <c r="CL534" s="68" t="n"/>
      <c r="CM534" s="68" t="n"/>
      <c r="CN534" s="68" t="n"/>
      <c r="CO534" s="68" t="n"/>
      <c r="CP534" s="68" t="n"/>
      <c r="CQ534" s="68" t="n"/>
      <c r="CR534" s="68" t="n"/>
      <c r="CS534" s="68" t="n"/>
      <c r="CT534" s="68" t="n"/>
      <c r="CU534" s="68" t="n"/>
      <c r="CV534" s="68" t="n"/>
    </row>
    <row r="535" ht="31.5" customFormat="1" customHeight="1" s="69">
      <c r="A535" s="56" t="n"/>
      <c r="B535" s="57" t="n"/>
      <c r="C535" s="57" t="n"/>
      <c r="D535" s="57" t="n"/>
      <c r="E535" s="57" t="n"/>
      <c r="F535" s="58" t="n"/>
      <c r="G535" s="59" t="n"/>
      <c r="H535" s="59" t="n"/>
      <c r="I535" s="59" t="n"/>
      <c r="J535" s="59" t="n"/>
      <c r="K535" s="153" t="n"/>
      <c r="L535" s="154" t="n"/>
      <c r="M535" s="155" t="n"/>
      <c r="N535" s="94" t="n"/>
      <c r="O535" s="94" t="n"/>
      <c r="P535" s="94" t="n"/>
      <c r="Q535" s="94" t="n"/>
      <c r="R535" s="94" t="n"/>
      <c r="S535" s="60" t="n"/>
      <c r="T535" s="60" t="n"/>
      <c r="U535" s="94" t="n"/>
      <c r="V535" s="94" t="n"/>
      <c r="W535" s="94" t="n"/>
      <c r="X535" s="94" t="n"/>
      <c r="Y535" s="94" t="n"/>
      <c r="Z535" s="60" t="n"/>
      <c r="AA535" s="60" t="n"/>
      <c r="AB535" s="94" t="n"/>
      <c r="AC535" s="94" t="n"/>
      <c r="AD535" s="94" t="n"/>
      <c r="AE535" s="94" t="n"/>
      <c r="AF535" s="94" t="n"/>
      <c r="AG535" s="60" t="n"/>
      <c r="AH535" s="60" t="n"/>
      <c r="AI535" s="61" t="n"/>
      <c r="AJ535" s="62" t="n"/>
      <c r="AK535" s="63" t="n"/>
      <c r="AL535" s="60" t="n"/>
      <c r="AM535" s="60" t="n"/>
      <c r="AN535" s="64" t="n"/>
      <c r="AO535" s="64" t="n"/>
      <c r="AP535" s="64" t="n"/>
      <c r="AQ535" s="64" t="n"/>
      <c r="AR535" s="64" t="n"/>
      <c r="AS535" s="64" t="n"/>
      <c r="AT535" s="64" t="n"/>
      <c r="AU535" s="64" t="n"/>
      <c r="AV535" s="64" t="n"/>
      <c r="AW535" s="65" t="n"/>
      <c r="AX535" s="66" t="n"/>
      <c r="AY535" s="455" t="n"/>
      <c r="AZ535" s="67" t="n"/>
      <c r="BA535" s="66" t="n"/>
      <c r="BB535" s="66" t="n"/>
      <c r="BC535" s="66" t="n"/>
      <c r="BD535" s="66" t="n"/>
      <c r="BE535" s="66" t="n"/>
      <c r="BF535" s="24" t="n"/>
      <c r="BG535" s="68" t="n"/>
      <c r="BH535" s="68" t="n"/>
      <c r="BI535" s="68" t="n"/>
      <c r="BJ535" s="68" t="n"/>
      <c r="BK535" s="68" t="n"/>
      <c r="BL535" s="68" t="n"/>
      <c r="BM535" s="68" t="n"/>
      <c r="BN535" s="68" t="n"/>
      <c r="BO535" s="68" t="n"/>
      <c r="BP535" s="68" t="n"/>
      <c r="BQ535" s="68" t="n"/>
      <c r="BR535" s="68" t="n"/>
      <c r="BS535" s="68" t="n"/>
      <c r="BT535" s="68" t="n"/>
      <c r="BU535" s="68" t="n"/>
      <c r="BV535" s="68" t="n"/>
      <c r="BW535" s="68" t="n"/>
      <c r="BX535" s="68" t="n"/>
      <c r="BY535" s="68" t="n"/>
      <c r="BZ535" s="68" t="n"/>
      <c r="CA535" s="68" t="n"/>
      <c r="CB535" s="68" t="n"/>
      <c r="CC535" s="68" t="n"/>
      <c r="CD535" s="68" t="n"/>
      <c r="CE535" s="68" t="n"/>
      <c r="CF535" s="68" t="n"/>
      <c r="CG535" s="68" t="n"/>
      <c r="CH535" s="68" t="n"/>
      <c r="CI535" s="68" t="n"/>
      <c r="CJ535" s="68" t="n"/>
      <c r="CK535" s="68" t="n"/>
      <c r="CL535" s="68" t="n"/>
      <c r="CM535" s="68" t="n"/>
      <c r="CN535" s="68" t="n"/>
      <c r="CO535" s="68" t="n"/>
      <c r="CP535" s="68" t="n"/>
      <c r="CQ535" s="68" t="n"/>
      <c r="CR535" s="68" t="n"/>
      <c r="CS535" s="68" t="n"/>
      <c r="CT535" s="68" t="n"/>
      <c r="CU535" s="68" t="n"/>
      <c r="CV535" s="68" t="n"/>
    </row>
    <row r="536" ht="31.5" customFormat="1" customHeight="1" s="69">
      <c r="A536" s="56" t="n"/>
      <c r="B536" s="57" t="n"/>
      <c r="C536" s="57" t="n"/>
      <c r="D536" s="57" t="n"/>
      <c r="E536" s="57" t="n"/>
      <c r="F536" s="58" t="n"/>
      <c r="G536" s="59" t="n"/>
      <c r="H536" s="59" t="n"/>
      <c r="I536" s="59" t="n"/>
      <c r="J536" s="59" t="n"/>
      <c r="K536" s="153" t="n"/>
      <c r="L536" s="154" t="n"/>
      <c r="M536" s="155" t="n"/>
      <c r="N536" s="94" t="n"/>
      <c r="O536" s="94" t="n"/>
      <c r="P536" s="94" t="n"/>
      <c r="Q536" s="94" t="n"/>
      <c r="R536" s="94" t="n"/>
      <c r="S536" s="60" t="n"/>
      <c r="T536" s="60" t="n"/>
      <c r="U536" s="94" t="n"/>
      <c r="V536" s="94" t="n"/>
      <c r="W536" s="94" t="n"/>
      <c r="X536" s="94" t="n"/>
      <c r="Y536" s="94" t="n"/>
      <c r="Z536" s="60" t="n"/>
      <c r="AA536" s="60" t="n"/>
      <c r="AB536" s="94" t="n"/>
      <c r="AC536" s="94" t="n"/>
      <c r="AD536" s="94" t="n"/>
      <c r="AE536" s="94" t="n"/>
      <c r="AF536" s="94" t="n"/>
      <c r="AG536" s="60" t="n"/>
      <c r="AH536" s="60" t="n"/>
      <c r="AI536" s="61" t="n"/>
      <c r="AJ536" s="62" t="n"/>
      <c r="AK536" s="63" t="n"/>
      <c r="AL536" s="60" t="n"/>
      <c r="AM536" s="60" t="n"/>
      <c r="AN536" s="64" t="n"/>
      <c r="AO536" s="64" t="n"/>
      <c r="AP536" s="64" t="n"/>
      <c r="AQ536" s="64" t="n"/>
      <c r="AR536" s="64" t="n"/>
      <c r="AS536" s="64" t="n"/>
      <c r="AT536" s="64" t="n"/>
      <c r="AU536" s="64" t="n"/>
      <c r="AV536" s="64" t="n"/>
      <c r="AW536" s="65" t="n"/>
      <c r="AX536" s="66" t="n"/>
      <c r="AY536" s="455" t="n"/>
      <c r="AZ536" s="67" t="n"/>
      <c r="BA536" s="66" t="n"/>
      <c r="BB536" s="66" t="n"/>
      <c r="BC536" s="66" t="n"/>
      <c r="BD536" s="66" t="n"/>
      <c r="BE536" s="66" t="n"/>
      <c r="BF536" s="24" t="n"/>
      <c r="BG536" s="68" t="n"/>
      <c r="BH536" s="68" t="n"/>
      <c r="BI536" s="68" t="n"/>
      <c r="BJ536" s="68" t="n"/>
      <c r="BK536" s="68" t="n"/>
      <c r="BL536" s="68" t="n"/>
      <c r="BM536" s="68" t="n"/>
      <c r="BN536" s="68" t="n"/>
      <c r="BO536" s="68" t="n"/>
      <c r="BP536" s="68" t="n"/>
      <c r="BQ536" s="68" t="n"/>
      <c r="BR536" s="68" t="n"/>
      <c r="BS536" s="68" t="n"/>
      <c r="BT536" s="68" t="n"/>
      <c r="BU536" s="68" t="n"/>
      <c r="BV536" s="68" t="n"/>
      <c r="BW536" s="68" t="n"/>
      <c r="BX536" s="68" t="n"/>
      <c r="BY536" s="68" t="n"/>
      <c r="BZ536" s="68" t="n"/>
      <c r="CA536" s="68" t="n"/>
      <c r="CB536" s="68" t="n"/>
      <c r="CC536" s="68" t="n"/>
      <c r="CD536" s="68" t="n"/>
      <c r="CE536" s="68" t="n"/>
      <c r="CF536" s="68" t="n"/>
      <c r="CG536" s="68" t="n"/>
      <c r="CH536" s="68" t="n"/>
      <c r="CI536" s="68" t="n"/>
      <c r="CJ536" s="68" t="n"/>
      <c r="CK536" s="68" t="n"/>
      <c r="CL536" s="68" t="n"/>
      <c r="CM536" s="68" t="n"/>
      <c r="CN536" s="68" t="n"/>
      <c r="CO536" s="68" t="n"/>
      <c r="CP536" s="68" t="n"/>
      <c r="CQ536" s="68" t="n"/>
      <c r="CR536" s="68" t="n"/>
      <c r="CS536" s="68" t="n"/>
      <c r="CT536" s="68" t="n"/>
      <c r="CU536" s="68" t="n"/>
      <c r="CV536" s="68" t="n"/>
    </row>
    <row r="537" ht="31.5" customFormat="1" customHeight="1" s="69">
      <c r="A537" s="56" t="n"/>
      <c r="B537" s="57" t="n"/>
      <c r="C537" s="57" t="n"/>
      <c r="D537" s="57" t="n"/>
      <c r="E537" s="57" t="n"/>
      <c r="F537" s="58" t="n"/>
      <c r="G537" s="59" t="n"/>
      <c r="H537" s="59" t="n"/>
      <c r="I537" s="59" t="n"/>
      <c r="J537" s="59" t="n"/>
      <c r="K537" s="153" t="n"/>
      <c r="L537" s="154" t="n"/>
      <c r="M537" s="155" t="n"/>
      <c r="N537" s="94" t="n"/>
      <c r="O537" s="94" t="n"/>
      <c r="P537" s="94" t="n"/>
      <c r="Q537" s="94" t="n"/>
      <c r="R537" s="94" t="n"/>
      <c r="S537" s="60" t="n"/>
      <c r="T537" s="60" t="n"/>
      <c r="U537" s="94" t="n"/>
      <c r="V537" s="94" t="n"/>
      <c r="W537" s="94" t="n"/>
      <c r="X537" s="94" t="n"/>
      <c r="Y537" s="94" t="n"/>
      <c r="Z537" s="60" t="n"/>
      <c r="AA537" s="60" t="n"/>
      <c r="AB537" s="94" t="n"/>
      <c r="AC537" s="94" t="n"/>
      <c r="AD537" s="94" t="n"/>
      <c r="AE537" s="94" t="n"/>
      <c r="AF537" s="94" t="n"/>
      <c r="AG537" s="60" t="n"/>
      <c r="AH537" s="60" t="n"/>
      <c r="AI537" s="61" t="n"/>
      <c r="AJ537" s="62" t="n"/>
      <c r="AK537" s="63" t="n"/>
      <c r="AL537" s="60" t="n"/>
      <c r="AM537" s="60" t="n"/>
      <c r="AN537" s="64" t="n"/>
      <c r="AO537" s="64" t="n"/>
      <c r="AP537" s="64" t="n"/>
      <c r="AQ537" s="64" t="n"/>
      <c r="AR537" s="64" t="n"/>
      <c r="AS537" s="64" t="n"/>
      <c r="AT537" s="64" t="n"/>
      <c r="AU537" s="64" t="n"/>
      <c r="AV537" s="64" t="n"/>
      <c r="AW537" s="65" t="n"/>
      <c r="AX537" s="66" t="n"/>
      <c r="AY537" s="455" t="n"/>
      <c r="AZ537" s="67" t="n"/>
      <c r="BA537" s="66" t="n"/>
      <c r="BB537" s="66" t="n"/>
      <c r="BC537" s="66" t="n"/>
      <c r="BD537" s="66" t="n"/>
      <c r="BE537" s="66" t="n"/>
      <c r="BF537" s="24" t="n"/>
      <c r="BG537" s="68" t="n"/>
      <c r="BH537" s="68" t="n"/>
      <c r="BI537" s="68" t="n"/>
      <c r="BJ537" s="68" t="n"/>
      <c r="BK537" s="68" t="n"/>
      <c r="BL537" s="68" t="n"/>
      <c r="BM537" s="68" t="n"/>
      <c r="BN537" s="68" t="n"/>
      <c r="BO537" s="68" t="n"/>
      <c r="BP537" s="68" t="n"/>
      <c r="BQ537" s="68" t="n"/>
      <c r="BR537" s="68" t="n"/>
      <c r="BS537" s="68" t="n"/>
      <c r="BT537" s="68" t="n"/>
      <c r="BU537" s="68" t="n"/>
      <c r="BV537" s="68" t="n"/>
      <c r="BW537" s="68" t="n"/>
      <c r="BX537" s="68" t="n"/>
      <c r="BY537" s="68" t="n"/>
      <c r="BZ537" s="68" t="n"/>
      <c r="CA537" s="68" t="n"/>
      <c r="CB537" s="68" t="n"/>
      <c r="CC537" s="68" t="n"/>
      <c r="CD537" s="68" t="n"/>
      <c r="CE537" s="68" t="n"/>
      <c r="CF537" s="68" t="n"/>
      <c r="CG537" s="68" t="n"/>
      <c r="CH537" s="68" t="n"/>
      <c r="CI537" s="68" t="n"/>
      <c r="CJ537" s="68" t="n"/>
      <c r="CK537" s="68" t="n"/>
      <c r="CL537" s="68" t="n"/>
      <c r="CM537" s="68" t="n"/>
      <c r="CN537" s="68" t="n"/>
      <c r="CO537" s="68" t="n"/>
      <c r="CP537" s="68" t="n"/>
      <c r="CQ537" s="68" t="n"/>
      <c r="CR537" s="68" t="n"/>
      <c r="CS537" s="68" t="n"/>
      <c r="CT537" s="68" t="n"/>
      <c r="CU537" s="68" t="n"/>
      <c r="CV537" s="68" t="n"/>
    </row>
    <row r="538" ht="31.5" customFormat="1" customHeight="1" s="69">
      <c r="A538" s="56" t="n"/>
      <c r="B538" s="57" t="n"/>
      <c r="C538" s="57" t="n"/>
      <c r="D538" s="57" t="n"/>
      <c r="E538" s="57" t="n"/>
      <c r="F538" s="58" t="n"/>
      <c r="G538" s="59" t="n"/>
      <c r="H538" s="59" t="n"/>
      <c r="I538" s="59" t="n"/>
      <c r="J538" s="59" t="n"/>
      <c r="K538" s="153" t="n"/>
      <c r="L538" s="154" t="n"/>
      <c r="M538" s="155" t="n"/>
      <c r="N538" s="94" t="n"/>
      <c r="O538" s="94" t="n"/>
      <c r="P538" s="94" t="n"/>
      <c r="Q538" s="94" t="n"/>
      <c r="R538" s="94" t="n"/>
      <c r="S538" s="60" t="n"/>
      <c r="T538" s="60" t="n"/>
      <c r="U538" s="94" t="n"/>
      <c r="V538" s="94" t="n"/>
      <c r="W538" s="94" t="n"/>
      <c r="X538" s="94" t="n"/>
      <c r="Y538" s="94" t="n"/>
      <c r="Z538" s="60" t="n"/>
      <c r="AA538" s="60" t="n"/>
      <c r="AB538" s="94" t="n"/>
      <c r="AC538" s="94" t="n"/>
      <c r="AD538" s="94" t="n"/>
      <c r="AE538" s="94" t="n"/>
      <c r="AF538" s="94" t="n"/>
      <c r="AG538" s="60" t="n"/>
      <c r="AH538" s="60" t="n"/>
      <c r="AI538" s="61" t="n"/>
      <c r="AJ538" s="62" t="n"/>
      <c r="AK538" s="63" t="n"/>
      <c r="AL538" s="60" t="n"/>
      <c r="AM538" s="60" t="n"/>
      <c r="AN538" s="64" t="n"/>
      <c r="AO538" s="64" t="n"/>
      <c r="AP538" s="64" t="n"/>
      <c r="AQ538" s="64" t="n"/>
      <c r="AR538" s="64" t="n"/>
      <c r="AS538" s="64" t="n"/>
      <c r="AT538" s="64" t="n"/>
      <c r="AU538" s="64" t="n"/>
      <c r="AV538" s="64" t="n"/>
      <c r="AW538" s="65" t="n"/>
      <c r="AX538" s="66" t="n"/>
      <c r="AY538" s="455" t="n"/>
      <c r="AZ538" s="67" t="n"/>
      <c r="BA538" s="66" t="n"/>
      <c r="BB538" s="66" t="n"/>
      <c r="BC538" s="66" t="n"/>
      <c r="BD538" s="66" t="n"/>
      <c r="BE538" s="66" t="n"/>
      <c r="BF538" s="24" t="n"/>
      <c r="BG538" s="68" t="n"/>
      <c r="BH538" s="68" t="n"/>
      <c r="BI538" s="68" t="n"/>
      <c r="BJ538" s="68" t="n"/>
      <c r="BK538" s="68" t="n"/>
      <c r="BL538" s="68" t="n"/>
      <c r="BM538" s="68" t="n"/>
      <c r="BN538" s="68" t="n"/>
      <c r="BO538" s="68" t="n"/>
      <c r="BP538" s="68" t="n"/>
      <c r="BQ538" s="68" t="n"/>
      <c r="BR538" s="68" t="n"/>
      <c r="BS538" s="68" t="n"/>
      <c r="BT538" s="68" t="n"/>
      <c r="BU538" s="68" t="n"/>
      <c r="BV538" s="68" t="n"/>
      <c r="BW538" s="68" t="n"/>
      <c r="BX538" s="68" t="n"/>
      <c r="BY538" s="68" t="n"/>
      <c r="BZ538" s="68" t="n"/>
      <c r="CA538" s="68" t="n"/>
      <c r="CB538" s="68" t="n"/>
      <c r="CC538" s="68" t="n"/>
      <c r="CD538" s="68" t="n"/>
      <c r="CE538" s="68" t="n"/>
      <c r="CF538" s="68" t="n"/>
      <c r="CG538" s="68" t="n"/>
      <c r="CH538" s="68" t="n"/>
      <c r="CI538" s="68" t="n"/>
      <c r="CJ538" s="68" t="n"/>
      <c r="CK538" s="68" t="n"/>
      <c r="CL538" s="68" t="n"/>
      <c r="CM538" s="68" t="n"/>
      <c r="CN538" s="68" t="n"/>
      <c r="CO538" s="68" t="n"/>
      <c r="CP538" s="68" t="n"/>
      <c r="CQ538" s="68" t="n"/>
      <c r="CR538" s="68" t="n"/>
      <c r="CS538" s="68" t="n"/>
      <c r="CT538" s="68" t="n"/>
      <c r="CU538" s="68" t="n"/>
      <c r="CV538" s="68" t="n"/>
    </row>
    <row r="539" ht="31.5" customFormat="1" customHeight="1" s="69">
      <c r="A539" s="56" t="n"/>
      <c r="B539" s="57" t="n"/>
      <c r="C539" s="57" t="n"/>
      <c r="D539" s="57" t="n"/>
      <c r="E539" s="57" t="n"/>
      <c r="F539" s="58" t="n"/>
      <c r="G539" s="59" t="n"/>
      <c r="H539" s="59" t="n"/>
      <c r="I539" s="59" t="n"/>
      <c r="J539" s="59" t="n"/>
      <c r="K539" s="153" t="n"/>
      <c r="L539" s="154" t="n"/>
      <c r="M539" s="155" t="n"/>
      <c r="N539" s="94" t="n"/>
      <c r="O539" s="94" t="n"/>
      <c r="P539" s="94" t="n"/>
      <c r="Q539" s="94" t="n"/>
      <c r="R539" s="94" t="n"/>
      <c r="S539" s="60" t="n"/>
      <c r="T539" s="60" t="n"/>
      <c r="U539" s="94" t="n"/>
      <c r="V539" s="94" t="n"/>
      <c r="W539" s="94" t="n"/>
      <c r="X539" s="94" t="n"/>
      <c r="Y539" s="94" t="n"/>
      <c r="Z539" s="60" t="n"/>
      <c r="AA539" s="60" t="n"/>
      <c r="AB539" s="94" t="n"/>
      <c r="AC539" s="94" t="n"/>
      <c r="AD539" s="94" t="n"/>
      <c r="AE539" s="94" t="n"/>
      <c r="AF539" s="94" t="n"/>
      <c r="AG539" s="60" t="n"/>
      <c r="AH539" s="60" t="n"/>
      <c r="AI539" s="61" t="n"/>
      <c r="AJ539" s="62" t="n"/>
      <c r="AK539" s="63" t="n"/>
      <c r="AL539" s="60" t="n"/>
      <c r="AM539" s="60" t="n"/>
      <c r="AN539" s="64" t="n"/>
      <c r="AO539" s="64" t="n"/>
      <c r="AP539" s="64" t="n"/>
      <c r="AQ539" s="64" t="n"/>
      <c r="AR539" s="64" t="n"/>
      <c r="AS539" s="64" t="n"/>
      <c r="AT539" s="64" t="n"/>
      <c r="AU539" s="64" t="n"/>
      <c r="AV539" s="64" t="n"/>
      <c r="AW539" s="65" t="n"/>
      <c r="AX539" s="66" t="n"/>
      <c r="AY539" s="455" t="n"/>
      <c r="AZ539" s="67" t="n"/>
      <c r="BA539" s="66" t="n"/>
      <c r="BB539" s="66" t="n"/>
      <c r="BC539" s="66" t="n"/>
      <c r="BD539" s="66" t="n"/>
      <c r="BE539" s="66" t="n"/>
      <c r="BF539" s="24" t="n"/>
      <c r="BG539" s="68" t="n"/>
      <c r="BH539" s="68" t="n"/>
      <c r="BI539" s="68" t="n"/>
      <c r="BJ539" s="68" t="n"/>
      <c r="BK539" s="68" t="n"/>
      <c r="BL539" s="68" t="n"/>
      <c r="BM539" s="68" t="n"/>
      <c r="BN539" s="68" t="n"/>
      <c r="BO539" s="68" t="n"/>
      <c r="BP539" s="68" t="n"/>
      <c r="BQ539" s="68" t="n"/>
      <c r="BR539" s="68" t="n"/>
      <c r="BS539" s="68" t="n"/>
      <c r="BT539" s="68" t="n"/>
      <c r="BU539" s="68" t="n"/>
      <c r="BV539" s="68" t="n"/>
      <c r="BW539" s="68" t="n"/>
      <c r="BX539" s="68" t="n"/>
      <c r="BY539" s="68" t="n"/>
      <c r="BZ539" s="68" t="n"/>
      <c r="CA539" s="68" t="n"/>
      <c r="CB539" s="68" t="n"/>
      <c r="CC539" s="68" t="n"/>
      <c r="CD539" s="68" t="n"/>
      <c r="CE539" s="68" t="n"/>
      <c r="CF539" s="68" t="n"/>
      <c r="CG539" s="68" t="n"/>
      <c r="CH539" s="68" t="n"/>
      <c r="CI539" s="68" t="n"/>
      <c r="CJ539" s="68" t="n"/>
      <c r="CK539" s="68" t="n"/>
      <c r="CL539" s="68" t="n"/>
      <c r="CM539" s="68" t="n"/>
      <c r="CN539" s="68" t="n"/>
      <c r="CO539" s="68" t="n"/>
      <c r="CP539" s="68" t="n"/>
      <c r="CQ539" s="68" t="n"/>
      <c r="CR539" s="68" t="n"/>
      <c r="CS539" s="68" t="n"/>
      <c r="CT539" s="68" t="n"/>
      <c r="CU539" s="68" t="n"/>
      <c r="CV539" s="68" t="n"/>
    </row>
    <row r="540" ht="31.5" customFormat="1" customHeight="1" s="69">
      <c r="A540" s="56" t="n"/>
      <c r="B540" s="57" t="n"/>
      <c r="C540" s="57" t="n"/>
      <c r="D540" s="57" t="n"/>
      <c r="E540" s="57" t="n"/>
      <c r="F540" s="58" t="n"/>
      <c r="G540" s="59" t="n"/>
      <c r="H540" s="59" t="n"/>
      <c r="I540" s="59" t="n"/>
      <c r="J540" s="59" t="n"/>
      <c r="K540" s="153" t="n"/>
      <c r="L540" s="154" t="n"/>
      <c r="M540" s="155" t="n"/>
      <c r="N540" s="94" t="n"/>
      <c r="O540" s="94" t="n"/>
      <c r="P540" s="94" t="n"/>
      <c r="Q540" s="94" t="n"/>
      <c r="R540" s="94" t="n"/>
      <c r="S540" s="60" t="n"/>
      <c r="T540" s="60" t="n"/>
      <c r="U540" s="94" t="n"/>
      <c r="V540" s="94" t="n"/>
      <c r="W540" s="94" t="n"/>
      <c r="X540" s="94" t="n"/>
      <c r="Y540" s="94" t="n"/>
      <c r="Z540" s="60" t="n"/>
      <c r="AA540" s="60" t="n"/>
      <c r="AB540" s="94" t="n"/>
      <c r="AC540" s="94" t="n"/>
      <c r="AD540" s="94" t="n"/>
      <c r="AE540" s="94" t="n"/>
      <c r="AF540" s="94" t="n"/>
      <c r="AG540" s="60" t="n"/>
      <c r="AH540" s="60" t="n"/>
      <c r="AI540" s="61" t="n"/>
      <c r="AJ540" s="62" t="n"/>
      <c r="AK540" s="63" t="n"/>
      <c r="AL540" s="60" t="n"/>
      <c r="AM540" s="60" t="n"/>
      <c r="AN540" s="64" t="n"/>
      <c r="AO540" s="64" t="n"/>
      <c r="AP540" s="64" t="n"/>
      <c r="AQ540" s="64" t="n"/>
      <c r="AR540" s="64" t="n"/>
      <c r="AS540" s="64" t="n"/>
      <c r="AT540" s="64" t="n"/>
      <c r="AU540" s="64" t="n"/>
      <c r="AV540" s="64" t="n"/>
      <c r="AW540" s="65" t="n"/>
      <c r="AX540" s="66" t="n"/>
      <c r="AY540" s="455" t="n"/>
      <c r="AZ540" s="67" t="n"/>
      <c r="BA540" s="66" t="n"/>
      <c r="BB540" s="66" t="n"/>
      <c r="BC540" s="66" t="n"/>
      <c r="BD540" s="66" t="n"/>
      <c r="BE540" s="66" t="n"/>
      <c r="BF540" s="24" t="n"/>
      <c r="BG540" s="68" t="n"/>
      <c r="BH540" s="68" t="n"/>
      <c r="BI540" s="68" t="n"/>
      <c r="BJ540" s="68" t="n"/>
      <c r="BK540" s="68" t="n"/>
      <c r="BL540" s="68" t="n"/>
      <c r="BM540" s="68" t="n"/>
      <c r="BN540" s="68" t="n"/>
      <c r="BO540" s="68" t="n"/>
      <c r="BP540" s="68" t="n"/>
      <c r="BQ540" s="68" t="n"/>
      <c r="BR540" s="68" t="n"/>
      <c r="BS540" s="68" t="n"/>
      <c r="BT540" s="68" t="n"/>
      <c r="BU540" s="68" t="n"/>
      <c r="BV540" s="68" t="n"/>
      <c r="BW540" s="68" t="n"/>
      <c r="BX540" s="68" t="n"/>
      <c r="BY540" s="68" t="n"/>
      <c r="BZ540" s="68" t="n"/>
      <c r="CA540" s="68" t="n"/>
      <c r="CB540" s="68" t="n"/>
      <c r="CC540" s="68" t="n"/>
      <c r="CD540" s="68" t="n"/>
      <c r="CE540" s="68" t="n"/>
      <c r="CF540" s="68" t="n"/>
      <c r="CG540" s="68" t="n"/>
      <c r="CH540" s="68" t="n"/>
      <c r="CI540" s="68" t="n"/>
      <c r="CJ540" s="68" t="n"/>
      <c r="CK540" s="68" t="n"/>
      <c r="CL540" s="68" t="n"/>
      <c r="CM540" s="68" t="n"/>
      <c r="CN540" s="68" t="n"/>
      <c r="CO540" s="68" t="n"/>
      <c r="CP540" s="68" t="n"/>
      <c r="CQ540" s="68" t="n"/>
      <c r="CR540" s="68" t="n"/>
      <c r="CS540" s="68" t="n"/>
      <c r="CT540" s="68" t="n"/>
      <c r="CU540" s="68" t="n"/>
      <c r="CV540" s="68" t="n"/>
    </row>
    <row r="541" ht="31.5" customFormat="1" customHeight="1" s="69">
      <c r="A541" s="56" t="n"/>
      <c r="B541" s="57" t="n"/>
      <c r="C541" s="57" t="n"/>
      <c r="D541" s="57" t="n"/>
      <c r="E541" s="57" t="n"/>
      <c r="F541" s="58" t="n"/>
      <c r="G541" s="59" t="n"/>
      <c r="H541" s="59" t="n"/>
      <c r="I541" s="59" t="n"/>
      <c r="J541" s="59" t="n"/>
      <c r="K541" s="153" t="n"/>
      <c r="L541" s="154" t="n"/>
      <c r="M541" s="155" t="n"/>
      <c r="N541" s="94" t="n"/>
      <c r="O541" s="94" t="n"/>
      <c r="P541" s="94" t="n"/>
      <c r="Q541" s="94" t="n"/>
      <c r="R541" s="94" t="n"/>
      <c r="S541" s="60" t="n"/>
      <c r="T541" s="60" t="n"/>
      <c r="U541" s="94" t="n"/>
      <c r="V541" s="94" t="n"/>
      <c r="W541" s="94" t="n"/>
      <c r="X541" s="94" t="n"/>
      <c r="Y541" s="94" t="n"/>
      <c r="Z541" s="60" t="n"/>
      <c r="AA541" s="60" t="n"/>
      <c r="AB541" s="94" t="n"/>
      <c r="AC541" s="94" t="n"/>
      <c r="AD541" s="94" t="n"/>
      <c r="AE541" s="94" t="n"/>
      <c r="AF541" s="94" t="n"/>
      <c r="AG541" s="60" t="n"/>
      <c r="AH541" s="60" t="n"/>
      <c r="AI541" s="61" t="n"/>
      <c r="AJ541" s="62" t="n"/>
      <c r="AK541" s="63" t="n"/>
      <c r="AL541" s="60" t="n"/>
      <c r="AM541" s="60" t="n"/>
      <c r="AN541" s="64" t="n"/>
      <c r="AO541" s="64" t="n"/>
      <c r="AP541" s="64" t="n"/>
      <c r="AQ541" s="64" t="n"/>
      <c r="AR541" s="64" t="n"/>
      <c r="AS541" s="64" t="n"/>
      <c r="AT541" s="64" t="n"/>
      <c r="AU541" s="64" t="n"/>
      <c r="AV541" s="64" t="n"/>
      <c r="AW541" s="65" t="n"/>
      <c r="AX541" s="66" t="n"/>
      <c r="AY541" s="455" t="n"/>
      <c r="AZ541" s="67" t="n"/>
      <c r="BA541" s="66" t="n"/>
      <c r="BB541" s="66" t="n"/>
      <c r="BC541" s="66" t="n"/>
      <c r="BD541" s="66" t="n"/>
      <c r="BE541" s="66" t="n"/>
      <c r="BF541" s="24" t="n"/>
      <c r="BG541" s="68" t="n"/>
      <c r="BH541" s="68" t="n"/>
      <c r="BI541" s="68" t="n"/>
      <c r="BJ541" s="68" t="n"/>
      <c r="BK541" s="68" t="n"/>
      <c r="BL541" s="68" t="n"/>
      <c r="BM541" s="68" t="n"/>
      <c r="BN541" s="68" t="n"/>
      <c r="BO541" s="68" t="n"/>
      <c r="BP541" s="68" t="n"/>
      <c r="BQ541" s="68" t="n"/>
      <c r="BR541" s="68" t="n"/>
      <c r="BS541" s="68" t="n"/>
      <c r="BT541" s="68" t="n"/>
      <c r="BU541" s="68" t="n"/>
      <c r="BV541" s="68" t="n"/>
      <c r="BW541" s="68" t="n"/>
      <c r="BX541" s="68" t="n"/>
      <c r="BY541" s="68" t="n"/>
      <c r="BZ541" s="68" t="n"/>
      <c r="CA541" s="68" t="n"/>
      <c r="CB541" s="68" t="n"/>
      <c r="CC541" s="68" t="n"/>
      <c r="CD541" s="68" t="n"/>
      <c r="CE541" s="68" t="n"/>
      <c r="CF541" s="68" t="n"/>
      <c r="CG541" s="68" t="n"/>
      <c r="CH541" s="68" t="n"/>
      <c r="CI541" s="68" t="n"/>
      <c r="CJ541" s="68" t="n"/>
      <c r="CK541" s="68" t="n"/>
      <c r="CL541" s="68" t="n"/>
      <c r="CM541" s="68" t="n"/>
      <c r="CN541" s="68" t="n"/>
      <c r="CO541" s="68" t="n"/>
      <c r="CP541" s="68" t="n"/>
      <c r="CQ541" s="68" t="n"/>
      <c r="CR541" s="68" t="n"/>
      <c r="CS541" s="68" t="n"/>
      <c r="CT541" s="68" t="n"/>
      <c r="CU541" s="68" t="n"/>
      <c r="CV541" s="68" t="n"/>
    </row>
    <row r="542" ht="31.5" customFormat="1" customHeight="1" s="69">
      <c r="A542" s="56" t="n"/>
      <c r="B542" s="57" t="n"/>
      <c r="C542" s="57" t="n"/>
      <c r="D542" s="57" t="n"/>
      <c r="E542" s="57" t="n"/>
      <c r="F542" s="58" t="n"/>
      <c r="G542" s="59" t="n"/>
      <c r="H542" s="59" t="n"/>
      <c r="I542" s="59" t="n"/>
      <c r="J542" s="59" t="n"/>
      <c r="K542" s="153" t="n"/>
      <c r="L542" s="154" t="n"/>
      <c r="M542" s="155" t="n"/>
      <c r="N542" s="94" t="n"/>
      <c r="O542" s="94" t="n"/>
      <c r="P542" s="94" t="n"/>
      <c r="Q542" s="94" t="n"/>
      <c r="R542" s="94" t="n"/>
      <c r="S542" s="60" t="n"/>
      <c r="T542" s="60" t="n"/>
      <c r="U542" s="94" t="n"/>
      <c r="V542" s="94" t="n"/>
      <c r="W542" s="94" t="n"/>
      <c r="X542" s="94" t="n"/>
      <c r="Y542" s="94" t="n"/>
      <c r="Z542" s="60" t="n"/>
      <c r="AA542" s="60" t="n"/>
      <c r="AB542" s="94" t="n"/>
      <c r="AC542" s="94" t="n"/>
      <c r="AD542" s="94" t="n"/>
      <c r="AE542" s="94" t="n"/>
      <c r="AF542" s="94" t="n"/>
      <c r="AG542" s="60" t="n"/>
      <c r="AH542" s="60" t="n"/>
      <c r="AI542" s="61" t="n"/>
      <c r="AJ542" s="62" t="n"/>
      <c r="AK542" s="63" t="n"/>
      <c r="AL542" s="60" t="n"/>
      <c r="AM542" s="60" t="n"/>
      <c r="AN542" s="64" t="n"/>
      <c r="AO542" s="64" t="n"/>
      <c r="AP542" s="64" t="n"/>
      <c r="AQ542" s="64" t="n"/>
      <c r="AR542" s="64" t="n"/>
      <c r="AS542" s="64" t="n"/>
      <c r="AT542" s="64" t="n"/>
      <c r="AU542" s="64" t="n"/>
      <c r="AV542" s="64" t="n"/>
      <c r="AW542" s="65" t="n"/>
      <c r="AX542" s="66" t="n"/>
      <c r="AY542" s="455" t="n"/>
      <c r="AZ542" s="67" t="n"/>
      <c r="BA542" s="66" t="n"/>
      <c r="BB542" s="66" t="n"/>
      <c r="BC542" s="66" t="n"/>
      <c r="BD542" s="66" t="n"/>
      <c r="BE542" s="66" t="n"/>
      <c r="BF542" s="24" t="n"/>
      <c r="BG542" s="68" t="n"/>
      <c r="BH542" s="68" t="n"/>
      <c r="BI542" s="68" t="n"/>
      <c r="BJ542" s="68" t="n"/>
      <c r="BK542" s="68" t="n"/>
      <c r="BL542" s="68" t="n"/>
      <c r="BM542" s="68" t="n"/>
      <c r="BN542" s="68" t="n"/>
      <c r="BO542" s="68" t="n"/>
      <c r="BP542" s="68" t="n"/>
      <c r="BQ542" s="68" t="n"/>
      <c r="BR542" s="68" t="n"/>
      <c r="BS542" s="68" t="n"/>
      <c r="BT542" s="68" t="n"/>
      <c r="BU542" s="68" t="n"/>
      <c r="BV542" s="68" t="n"/>
      <c r="BW542" s="68" t="n"/>
      <c r="BX542" s="68" t="n"/>
      <c r="BY542" s="68" t="n"/>
      <c r="BZ542" s="68" t="n"/>
      <c r="CA542" s="68" t="n"/>
      <c r="CB542" s="68" t="n"/>
      <c r="CC542" s="68" t="n"/>
      <c r="CD542" s="68" t="n"/>
      <c r="CE542" s="68" t="n"/>
      <c r="CF542" s="68" t="n"/>
      <c r="CG542" s="68" t="n"/>
      <c r="CH542" s="68" t="n"/>
      <c r="CI542" s="68" t="n"/>
      <c r="CJ542" s="68" t="n"/>
      <c r="CK542" s="68" t="n"/>
      <c r="CL542" s="68" t="n"/>
      <c r="CM542" s="68" t="n"/>
      <c r="CN542" s="68" t="n"/>
      <c r="CO542" s="68" t="n"/>
      <c r="CP542" s="68" t="n"/>
      <c r="CQ542" s="68" t="n"/>
      <c r="CR542" s="68" t="n"/>
      <c r="CS542" s="68" t="n"/>
      <c r="CT542" s="68" t="n"/>
      <c r="CU542" s="68" t="n"/>
      <c r="CV542" s="68" t="n"/>
    </row>
    <row r="543" ht="31.5" customFormat="1" customHeight="1" s="69">
      <c r="A543" s="56" t="n"/>
      <c r="B543" s="57" t="n"/>
      <c r="C543" s="57" t="n"/>
      <c r="D543" s="57" t="n"/>
      <c r="E543" s="57" t="n"/>
      <c r="F543" s="58" t="n"/>
      <c r="G543" s="59" t="n"/>
      <c r="H543" s="59" t="n"/>
      <c r="I543" s="59" t="n"/>
      <c r="J543" s="59" t="n"/>
      <c r="K543" s="153" t="n"/>
      <c r="L543" s="154" t="n"/>
      <c r="M543" s="155" t="n"/>
      <c r="N543" s="94" t="n"/>
      <c r="O543" s="94" t="n"/>
      <c r="P543" s="94" t="n"/>
      <c r="Q543" s="94" t="n"/>
      <c r="R543" s="94" t="n"/>
      <c r="S543" s="60" t="n"/>
      <c r="T543" s="60" t="n"/>
      <c r="U543" s="94" t="n"/>
      <c r="V543" s="94" t="n"/>
      <c r="W543" s="94" t="n"/>
      <c r="X543" s="94" t="n"/>
      <c r="Y543" s="94" t="n"/>
      <c r="Z543" s="60" t="n"/>
      <c r="AA543" s="60" t="n"/>
      <c r="AB543" s="94" t="n"/>
      <c r="AC543" s="94" t="n"/>
      <c r="AD543" s="94" t="n"/>
      <c r="AE543" s="94" t="n"/>
      <c r="AF543" s="94" t="n"/>
      <c r="AG543" s="60" t="n"/>
      <c r="AH543" s="60" t="n"/>
      <c r="AI543" s="61" t="n"/>
      <c r="AJ543" s="62" t="n"/>
      <c r="AK543" s="63" t="n"/>
      <c r="AL543" s="60" t="n"/>
      <c r="AM543" s="60" t="n"/>
      <c r="AN543" s="64" t="n"/>
      <c r="AO543" s="64" t="n"/>
      <c r="AP543" s="64" t="n"/>
      <c r="AQ543" s="64" t="n"/>
      <c r="AR543" s="64" t="n"/>
      <c r="AS543" s="64" t="n"/>
      <c r="AT543" s="64" t="n"/>
      <c r="AU543" s="64" t="n"/>
      <c r="AV543" s="64" t="n"/>
      <c r="AW543" s="65" t="n"/>
      <c r="AX543" s="66" t="n"/>
      <c r="AY543" s="455" t="n"/>
      <c r="AZ543" s="67" t="n"/>
      <c r="BA543" s="66" t="n"/>
      <c r="BB543" s="66" t="n"/>
      <c r="BC543" s="66" t="n"/>
      <c r="BD543" s="66" t="n"/>
      <c r="BE543" s="66" t="n"/>
      <c r="BF543" s="24" t="n"/>
      <c r="BG543" s="68" t="n"/>
      <c r="BH543" s="68" t="n"/>
      <c r="BI543" s="68" t="n"/>
      <c r="BJ543" s="68" t="n"/>
      <c r="BK543" s="68" t="n"/>
      <c r="BL543" s="68" t="n"/>
      <c r="BM543" s="68" t="n"/>
      <c r="BN543" s="68" t="n"/>
      <c r="BO543" s="68" t="n"/>
      <c r="BP543" s="68" t="n"/>
      <c r="BQ543" s="68" t="n"/>
      <c r="BR543" s="68" t="n"/>
      <c r="BS543" s="68" t="n"/>
      <c r="BT543" s="68" t="n"/>
      <c r="BU543" s="68" t="n"/>
      <c r="BV543" s="68" t="n"/>
      <c r="BW543" s="68" t="n"/>
      <c r="BX543" s="68" t="n"/>
      <c r="BY543" s="68" t="n"/>
      <c r="BZ543" s="68" t="n"/>
      <c r="CA543" s="68" t="n"/>
      <c r="CB543" s="68" t="n"/>
      <c r="CC543" s="68" t="n"/>
      <c r="CD543" s="68" t="n"/>
      <c r="CE543" s="68" t="n"/>
      <c r="CF543" s="68" t="n"/>
      <c r="CG543" s="68" t="n"/>
      <c r="CH543" s="68" t="n"/>
      <c r="CI543" s="68" t="n"/>
      <c r="CJ543" s="68" t="n"/>
      <c r="CK543" s="68" t="n"/>
      <c r="CL543" s="68" t="n"/>
      <c r="CM543" s="68" t="n"/>
      <c r="CN543" s="68" t="n"/>
      <c r="CO543" s="68" t="n"/>
      <c r="CP543" s="68" t="n"/>
      <c r="CQ543" s="68" t="n"/>
      <c r="CR543" s="68" t="n"/>
      <c r="CS543" s="68" t="n"/>
      <c r="CT543" s="68" t="n"/>
      <c r="CU543" s="68" t="n"/>
      <c r="CV543" s="68" t="n"/>
    </row>
    <row r="544" ht="31.5" customFormat="1" customHeight="1" s="69">
      <c r="A544" s="56" t="n"/>
      <c r="B544" s="57" t="n"/>
      <c r="C544" s="57" t="n"/>
      <c r="D544" s="57" t="n"/>
      <c r="E544" s="57" t="n"/>
      <c r="F544" s="58" t="n"/>
      <c r="G544" s="59" t="n"/>
      <c r="H544" s="59" t="n"/>
      <c r="I544" s="59" t="n"/>
      <c r="J544" s="59" t="n"/>
      <c r="K544" s="153" t="n"/>
      <c r="L544" s="154" t="n"/>
      <c r="M544" s="155" t="n"/>
      <c r="N544" s="94" t="n"/>
      <c r="O544" s="94" t="n"/>
      <c r="P544" s="94" t="n"/>
      <c r="Q544" s="94" t="n"/>
      <c r="R544" s="94" t="n"/>
      <c r="S544" s="60" t="n"/>
      <c r="T544" s="60" t="n"/>
      <c r="U544" s="94" t="n"/>
      <c r="V544" s="94" t="n"/>
      <c r="W544" s="94" t="n"/>
      <c r="X544" s="94" t="n"/>
      <c r="Y544" s="94" t="n"/>
      <c r="Z544" s="60" t="n"/>
      <c r="AA544" s="60" t="n"/>
      <c r="AB544" s="94" t="n"/>
      <c r="AC544" s="94" t="n"/>
      <c r="AD544" s="94" t="n"/>
      <c r="AE544" s="94" t="n"/>
      <c r="AF544" s="94" t="n"/>
      <c r="AG544" s="60" t="n"/>
      <c r="AH544" s="60" t="n"/>
      <c r="AI544" s="61" t="n"/>
      <c r="AJ544" s="62" t="n"/>
      <c r="AK544" s="63" t="n"/>
      <c r="AL544" s="60" t="n"/>
      <c r="AM544" s="60" t="n"/>
      <c r="AN544" s="64" t="n"/>
      <c r="AO544" s="64" t="n"/>
      <c r="AP544" s="64" t="n"/>
      <c r="AQ544" s="64" t="n"/>
      <c r="AR544" s="64" t="n"/>
      <c r="AS544" s="64" t="n"/>
      <c r="AT544" s="64" t="n"/>
      <c r="AU544" s="64" t="n"/>
      <c r="AV544" s="64" t="n"/>
      <c r="AW544" s="65" t="n"/>
      <c r="AX544" s="66" t="n"/>
      <c r="AY544" s="455" t="n"/>
      <c r="AZ544" s="67" t="n"/>
      <c r="BA544" s="66" t="n"/>
      <c r="BB544" s="66" t="n"/>
      <c r="BC544" s="66" t="n"/>
      <c r="BD544" s="66" t="n"/>
      <c r="BE544" s="66" t="n"/>
      <c r="BF544" s="24" t="n"/>
      <c r="BG544" s="68" t="n"/>
      <c r="BH544" s="68" t="n"/>
      <c r="BI544" s="68" t="n"/>
      <c r="BJ544" s="68" t="n"/>
      <c r="BK544" s="68" t="n"/>
      <c r="BL544" s="68" t="n"/>
      <c r="BM544" s="68" t="n"/>
      <c r="BN544" s="68" t="n"/>
      <c r="BO544" s="68" t="n"/>
      <c r="BP544" s="68" t="n"/>
      <c r="BQ544" s="68" t="n"/>
      <c r="BR544" s="68" t="n"/>
      <c r="BS544" s="68" t="n"/>
      <c r="BT544" s="68" t="n"/>
      <c r="BU544" s="68" t="n"/>
      <c r="BV544" s="68" t="n"/>
      <c r="BW544" s="68" t="n"/>
      <c r="BX544" s="68" t="n"/>
      <c r="BY544" s="68" t="n"/>
      <c r="BZ544" s="68" t="n"/>
      <c r="CA544" s="68" t="n"/>
      <c r="CB544" s="68" t="n"/>
      <c r="CC544" s="68" t="n"/>
      <c r="CD544" s="68" t="n"/>
      <c r="CE544" s="68" t="n"/>
      <c r="CF544" s="68" t="n"/>
      <c r="CG544" s="68" t="n"/>
      <c r="CH544" s="68" t="n"/>
      <c r="CI544" s="68" t="n"/>
      <c r="CJ544" s="68" t="n"/>
      <c r="CK544" s="68" t="n"/>
      <c r="CL544" s="68" t="n"/>
      <c r="CM544" s="68" t="n"/>
      <c r="CN544" s="68" t="n"/>
      <c r="CO544" s="68" t="n"/>
      <c r="CP544" s="68" t="n"/>
      <c r="CQ544" s="68" t="n"/>
      <c r="CR544" s="68" t="n"/>
      <c r="CS544" s="68" t="n"/>
      <c r="CT544" s="68" t="n"/>
      <c r="CU544" s="68" t="n"/>
      <c r="CV544" s="68" t="n"/>
    </row>
    <row r="545" ht="31.5" customFormat="1" customHeight="1" s="69">
      <c r="A545" s="56" t="n"/>
      <c r="B545" s="57" t="n"/>
      <c r="C545" s="57" t="n"/>
      <c r="D545" s="57" t="n"/>
      <c r="E545" s="57" t="n"/>
      <c r="F545" s="58" t="n"/>
      <c r="G545" s="59" t="n"/>
      <c r="H545" s="59" t="n"/>
      <c r="I545" s="59" t="n"/>
      <c r="J545" s="59" t="n"/>
      <c r="K545" s="153" t="n"/>
      <c r="L545" s="154" t="n"/>
      <c r="M545" s="155" t="n"/>
      <c r="N545" s="94" t="n"/>
      <c r="O545" s="94" t="n"/>
      <c r="P545" s="94" t="n"/>
      <c r="Q545" s="94" t="n"/>
      <c r="R545" s="94" t="n"/>
      <c r="S545" s="60" t="n"/>
      <c r="T545" s="60" t="n"/>
      <c r="U545" s="94" t="n"/>
      <c r="V545" s="94" t="n"/>
      <c r="W545" s="94" t="n"/>
      <c r="X545" s="94" t="n"/>
      <c r="Y545" s="94" t="n"/>
      <c r="Z545" s="60" t="n"/>
      <c r="AA545" s="60" t="n"/>
      <c r="AB545" s="94" t="n"/>
      <c r="AC545" s="94" t="n"/>
      <c r="AD545" s="94" t="n"/>
      <c r="AE545" s="94" t="n"/>
      <c r="AF545" s="94" t="n"/>
      <c r="AG545" s="60" t="n"/>
      <c r="AH545" s="60" t="n"/>
      <c r="AI545" s="61" t="n"/>
      <c r="AJ545" s="62" t="n"/>
      <c r="AK545" s="63" t="n"/>
      <c r="AL545" s="60" t="n"/>
      <c r="AM545" s="60" t="n"/>
      <c r="AN545" s="64" t="n"/>
      <c r="AO545" s="64" t="n"/>
      <c r="AP545" s="64" t="n"/>
      <c r="AQ545" s="64" t="n"/>
      <c r="AR545" s="64" t="n"/>
      <c r="AS545" s="64" t="n"/>
      <c r="AT545" s="64" t="n"/>
      <c r="AU545" s="64" t="n"/>
      <c r="AV545" s="64" t="n"/>
      <c r="AW545" s="65" t="n"/>
      <c r="AX545" s="66" t="n"/>
      <c r="AY545" s="455" t="n"/>
      <c r="AZ545" s="67" t="n"/>
      <c r="BA545" s="66" t="n"/>
      <c r="BB545" s="66" t="n"/>
      <c r="BC545" s="66" t="n"/>
      <c r="BD545" s="66" t="n"/>
      <c r="BE545" s="66" t="n"/>
      <c r="BF545" s="24" t="n"/>
      <c r="BG545" s="68" t="n"/>
      <c r="BH545" s="68" t="n"/>
      <c r="BI545" s="68" t="n"/>
      <c r="BJ545" s="68" t="n"/>
      <c r="BK545" s="68" t="n"/>
      <c r="BL545" s="68" t="n"/>
      <c r="BM545" s="68" t="n"/>
      <c r="BN545" s="68" t="n"/>
      <c r="BO545" s="68" t="n"/>
      <c r="BP545" s="68" t="n"/>
      <c r="BQ545" s="68" t="n"/>
      <c r="BR545" s="68" t="n"/>
      <c r="BS545" s="68" t="n"/>
      <c r="BT545" s="68" t="n"/>
      <c r="BU545" s="68" t="n"/>
      <c r="BV545" s="68" t="n"/>
      <c r="BW545" s="68" t="n"/>
      <c r="BX545" s="68" t="n"/>
      <c r="BY545" s="68" t="n"/>
      <c r="BZ545" s="68" t="n"/>
      <c r="CA545" s="68" t="n"/>
      <c r="CB545" s="68" t="n"/>
      <c r="CC545" s="68" t="n"/>
      <c r="CD545" s="68" t="n"/>
      <c r="CE545" s="68" t="n"/>
      <c r="CF545" s="68" t="n"/>
      <c r="CG545" s="68" t="n"/>
      <c r="CH545" s="68" t="n"/>
      <c r="CI545" s="68" t="n"/>
      <c r="CJ545" s="68" t="n"/>
      <c r="CK545" s="68" t="n"/>
      <c r="CL545" s="68" t="n"/>
      <c r="CM545" s="68" t="n"/>
      <c r="CN545" s="68" t="n"/>
      <c r="CO545" s="68" t="n"/>
      <c r="CP545" s="68" t="n"/>
      <c r="CQ545" s="68" t="n"/>
      <c r="CR545" s="68" t="n"/>
      <c r="CS545" s="68" t="n"/>
      <c r="CT545" s="68" t="n"/>
      <c r="CU545" s="68" t="n"/>
      <c r="CV545" s="68" t="n"/>
    </row>
    <row r="546" ht="31.5" customFormat="1" customHeight="1" s="69">
      <c r="A546" s="56" t="n"/>
      <c r="B546" s="57" t="n"/>
      <c r="C546" s="57" t="n"/>
      <c r="D546" s="57" t="n"/>
      <c r="E546" s="57" t="n"/>
      <c r="F546" s="58" t="n"/>
      <c r="G546" s="59" t="n"/>
      <c r="H546" s="59" t="n"/>
      <c r="I546" s="59" t="n"/>
      <c r="J546" s="59" t="n"/>
      <c r="K546" s="153" t="n"/>
      <c r="L546" s="154" t="n"/>
      <c r="M546" s="155" t="n"/>
      <c r="N546" s="94" t="n"/>
      <c r="O546" s="94" t="n"/>
      <c r="P546" s="94" t="n"/>
      <c r="Q546" s="94" t="n"/>
      <c r="R546" s="94" t="n"/>
      <c r="S546" s="60" t="n"/>
      <c r="T546" s="60" t="n"/>
      <c r="U546" s="94" t="n"/>
      <c r="V546" s="94" t="n"/>
      <c r="W546" s="94" t="n"/>
      <c r="X546" s="94" t="n"/>
      <c r="Y546" s="94" t="n"/>
      <c r="Z546" s="60" t="n"/>
      <c r="AA546" s="60" t="n"/>
      <c r="AB546" s="94" t="n"/>
      <c r="AC546" s="94" t="n"/>
      <c r="AD546" s="94" t="n"/>
      <c r="AE546" s="94" t="n"/>
      <c r="AF546" s="94" t="n"/>
      <c r="AG546" s="60" t="n"/>
      <c r="AH546" s="60" t="n"/>
      <c r="AI546" s="61" t="n"/>
      <c r="AJ546" s="62" t="n"/>
      <c r="AK546" s="63" t="n"/>
      <c r="AL546" s="60" t="n"/>
      <c r="AM546" s="60" t="n"/>
      <c r="AN546" s="64" t="n"/>
      <c r="AO546" s="64" t="n"/>
      <c r="AP546" s="64" t="n"/>
      <c r="AQ546" s="64" t="n"/>
      <c r="AR546" s="64" t="n"/>
      <c r="AS546" s="64" t="n"/>
      <c r="AT546" s="64" t="n"/>
      <c r="AU546" s="64" t="n"/>
      <c r="AV546" s="64" t="n"/>
      <c r="AW546" s="65" t="n"/>
      <c r="AX546" s="66" t="n"/>
      <c r="AY546" s="455" t="n"/>
      <c r="AZ546" s="67" t="n"/>
      <c r="BA546" s="66" t="n"/>
      <c r="BB546" s="66" t="n"/>
      <c r="BC546" s="66" t="n"/>
      <c r="BD546" s="66" t="n"/>
      <c r="BE546" s="66" t="n"/>
      <c r="BF546" s="24" t="n"/>
      <c r="BG546" s="68" t="n"/>
      <c r="BH546" s="68" t="n"/>
      <c r="BI546" s="68" t="n"/>
      <c r="BJ546" s="68" t="n"/>
      <c r="BK546" s="68" t="n"/>
      <c r="BL546" s="68" t="n"/>
      <c r="BM546" s="68" t="n"/>
      <c r="BN546" s="68" t="n"/>
      <c r="BO546" s="68" t="n"/>
      <c r="BP546" s="68" t="n"/>
      <c r="BQ546" s="68" t="n"/>
      <c r="BR546" s="68" t="n"/>
      <c r="BS546" s="68" t="n"/>
      <c r="BT546" s="68" t="n"/>
      <c r="BU546" s="68" t="n"/>
      <c r="BV546" s="68" t="n"/>
      <c r="BW546" s="68" t="n"/>
      <c r="BX546" s="68" t="n"/>
      <c r="BY546" s="68" t="n"/>
      <c r="BZ546" s="68" t="n"/>
      <c r="CA546" s="68" t="n"/>
      <c r="CB546" s="68" t="n"/>
      <c r="CC546" s="68" t="n"/>
      <c r="CD546" s="68" t="n"/>
      <c r="CE546" s="68" t="n"/>
      <c r="CF546" s="68" t="n"/>
      <c r="CG546" s="68" t="n"/>
      <c r="CH546" s="68" t="n"/>
      <c r="CI546" s="68" t="n"/>
      <c r="CJ546" s="68" t="n"/>
      <c r="CK546" s="68" t="n"/>
      <c r="CL546" s="68" t="n"/>
      <c r="CM546" s="68" t="n"/>
      <c r="CN546" s="68" t="n"/>
      <c r="CO546" s="68" t="n"/>
      <c r="CP546" s="68" t="n"/>
      <c r="CQ546" s="68" t="n"/>
      <c r="CR546" s="68" t="n"/>
      <c r="CS546" s="68" t="n"/>
      <c r="CT546" s="68" t="n"/>
      <c r="CU546" s="68" t="n"/>
      <c r="CV546" s="68" t="n"/>
    </row>
    <row r="547" ht="31.5" customFormat="1" customHeight="1" s="69">
      <c r="A547" s="56" t="n"/>
      <c r="B547" s="57" t="n"/>
      <c r="C547" s="57" t="n"/>
      <c r="D547" s="57" t="n"/>
      <c r="E547" s="57" t="n"/>
      <c r="F547" s="58" t="n"/>
      <c r="G547" s="59" t="n"/>
      <c r="H547" s="59" t="n"/>
      <c r="I547" s="59" t="n"/>
      <c r="J547" s="59" t="n"/>
      <c r="K547" s="153" t="n"/>
      <c r="L547" s="154" t="n"/>
      <c r="M547" s="155" t="n"/>
      <c r="N547" s="94" t="n"/>
      <c r="O547" s="94" t="n"/>
      <c r="P547" s="94" t="n"/>
      <c r="Q547" s="94" t="n"/>
      <c r="R547" s="94" t="n"/>
      <c r="S547" s="60" t="n"/>
      <c r="T547" s="60" t="n"/>
      <c r="U547" s="94" t="n"/>
      <c r="V547" s="94" t="n"/>
      <c r="W547" s="94" t="n"/>
      <c r="X547" s="94" t="n"/>
      <c r="Y547" s="94" t="n"/>
      <c r="Z547" s="60" t="n"/>
      <c r="AA547" s="60" t="n"/>
      <c r="AB547" s="94" t="n"/>
      <c r="AC547" s="94" t="n"/>
      <c r="AD547" s="94" t="n"/>
      <c r="AE547" s="94" t="n"/>
      <c r="AF547" s="94" t="n"/>
      <c r="AG547" s="60" t="n"/>
      <c r="AH547" s="60" t="n"/>
      <c r="AI547" s="61" t="n"/>
      <c r="AJ547" s="62" t="n"/>
      <c r="AK547" s="63" t="n"/>
      <c r="AL547" s="60" t="n"/>
      <c r="AM547" s="60" t="n"/>
      <c r="AN547" s="64" t="n"/>
      <c r="AO547" s="64" t="n"/>
      <c r="AP547" s="64" t="n"/>
      <c r="AQ547" s="64" t="n"/>
      <c r="AR547" s="64" t="n"/>
      <c r="AS547" s="64" t="n"/>
      <c r="AT547" s="64" t="n"/>
      <c r="AU547" s="64" t="n"/>
      <c r="AV547" s="64" t="n"/>
      <c r="AW547" s="65" t="n"/>
      <c r="AX547" s="66" t="n"/>
      <c r="AY547" s="455" t="n"/>
      <c r="AZ547" s="67" t="n"/>
      <c r="BA547" s="66" t="n"/>
      <c r="BB547" s="66" t="n"/>
      <c r="BC547" s="66" t="n"/>
      <c r="BD547" s="66" t="n"/>
      <c r="BE547" s="66" t="n"/>
      <c r="BF547" s="24" t="n"/>
      <c r="BG547" s="68" t="n"/>
      <c r="BH547" s="68" t="n"/>
      <c r="BI547" s="68" t="n"/>
      <c r="BJ547" s="68" t="n"/>
      <c r="BK547" s="68" t="n"/>
      <c r="BL547" s="68" t="n"/>
      <c r="BM547" s="68" t="n"/>
      <c r="BN547" s="68" t="n"/>
      <c r="BO547" s="68" t="n"/>
      <c r="BP547" s="68" t="n"/>
      <c r="BQ547" s="68" t="n"/>
      <c r="BR547" s="68" t="n"/>
      <c r="BS547" s="68" t="n"/>
      <c r="BT547" s="68" t="n"/>
      <c r="BU547" s="68" t="n"/>
      <c r="BV547" s="68" t="n"/>
      <c r="BW547" s="68" t="n"/>
      <c r="BX547" s="68" t="n"/>
      <c r="BY547" s="68" t="n"/>
      <c r="BZ547" s="68" t="n"/>
      <c r="CA547" s="68" t="n"/>
      <c r="CB547" s="68" t="n"/>
      <c r="CC547" s="68" t="n"/>
      <c r="CD547" s="68" t="n"/>
      <c r="CE547" s="68" t="n"/>
      <c r="CF547" s="68" t="n"/>
      <c r="CG547" s="68" t="n"/>
      <c r="CH547" s="68" t="n"/>
      <c r="CI547" s="68" t="n"/>
      <c r="CJ547" s="68" t="n"/>
      <c r="CK547" s="68" t="n"/>
      <c r="CL547" s="68" t="n"/>
      <c r="CM547" s="68" t="n"/>
      <c r="CN547" s="68" t="n"/>
      <c r="CO547" s="68" t="n"/>
      <c r="CP547" s="68" t="n"/>
      <c r="CQ547" s="68" t="n"/>
      <c r="CR547" s="68" t="n"/>
      <c r="CS547" s="68" t="n"/>
      <c r="CT547" s="68" t="n"/>
      <c r="CU547" s="68" t="n"/>
      <c r="CV547" s="68" t="n"/>
    </row>
    <row r="548" ht="31.5" customFormat="1" customHeight="1" s="69">
      <c r="A548" s="56" t="n"/>
      <c r="B548" s="57" t="n"/>
      <c r="C548" s="57" t="n"/>
      <c r="D548" s="57" t="n"/>
      <c r="E548" s="57" t="n"/>
      <c r="F548" s="58" t="n"/>
      <c r="G548" s="59" t="n"/>
      <c r="H548" s="59" t="n"/>
      <c r="I548" s="59" t="n"/>
      <c r="J548" s="59" t="n"/>
      <c r="K548" s="153" t="n"/>
      <c r="L548" s="154" t="n"/>
      <c r="M548" s="155" t="n"/>
      <c r="N548" s="94" t="n"/>
      <c r="O548" s="94" t="n"/>
      <c r="P548" s="94" t="n"/>
      <c r="Q548" s="94" t="n"/>
      <c r="R548" s="94" t="n"/>
      <c r="S548" s="60" t="n"/>
      <c r="T548" s="60" t="n"/>
      <c r="U548" s="94" t="n"/>
      <c r="V548" s="94" t="n"/>
      <c r="W548" s="94" t="n"/>
      <c r="X548" s="94" t="n"/>
      <c r="Y548" s="94" t="n"/>
      <c r="Z548" s="60" t="n"/>
      <c r="AA548" s="60" t="n"/>
      <c r="AB548" s="94" t="n"/>
      <c r="AC548" s="94" t="n"/>
      <c r="AD548" s="94" t="n"/>
      <c r="AE548" s="94" t="n"/>
      <c r="AF548" s="94" t="n"/>
      <c r="AG548" s="60" t="n"/>
      <c r="AH548" s="60" t="n"/>
      <c r="AI548" s="61" t="n"/>
      <c r="AJ548" s="62" t="n"/>
      <c r="AK548" s="63" t="n"/>
      <c r="AL548" s="60" t="n"/>
      <c r="AM548" s="60" t="n"/>
      <c r="AN548" s="64" t="n"/>
      <c r="AO548" s="64" t="n"/>
      <c r="AP548" s="64" t="n"/>
      <c r="AQ548" s="64" t="n"/>
      <c r="AR548" s="64" t="n"/>
      <c r="AS548" s="64" t="n"/>
      <c r="AT548" s="64" t="n"/>
      <c r="AU548" s="64" t="n"/>
      <c r="AV548" s="64" t="n"/>
      <c r="AW548" s="65" t="n"/>
      <c r="AX548" s="66" t="n"/>
      <c r="AY548" s="455" t="n"/>
      <c r="AZ548" s="67" t="n"/>
      <c r="BA548" s="66" t="n"/>
      <c r="BB548" s="66" t="n"/>
      <c r="BC548" s="66" t="n"/>
      <c r="BD548" s="66" t="n"/>
      <c r="BE548" s="66" t="n"/>
      <c r="BF548" s="24" t="n"/>
      <c r="BG548" s="68" t="n"/>
      <c r="BH548" s="68" t="n"/>
      <c r="BI548" s="68" t="n"/>
      <c r="BJ548" s="68" t="n"/>
      <c r="BK548" s="68" t="n"/>
      <c r="BL548" s="68" t="n"/>
      <c r="BM548" s="68" t="n"/>
      <c r="BN548" s="68" t="n"/>
      <c r="BO548" s="68" t="n"/>
      <c r="BP548" s="68" t="n"/>
      <c r="BQ548" s="68" t="n"/>
      <c r="BR548" s="68" t="n"/>
      <c r="BS548" s="68" t="n"/>
      <c r="BT548" s="68" t="n"/>
      <c r="BU548" s="68" t="n"/>
      <c r="BV548" s="68" t="n"/>
      <c r="BW548" s="68" t="n"/>
      <c r="BX548" s="68" t="n"/>
      <c r="BY548" s="68" t="n"/>
      <c r="BZ548" s="68" t="n"/>
      <c r="CA548" s="68" t="n"/>
      <c r="CB548" s="68" t="n"/>
      <c r="CC548" s="68" t="n"/>
      <c r="CD548" s="68" t="n"/>
      <c r="CE548" s="68" t="n"/>
      <c r="CF548" s="68" t="n"/>
      <c r="CG548" s="68" t="n"/>
      <c r="CH548" s="68" t="n"/>
      <c r="CI548" s="68" t="n"/>
      <c r="CJ548" s="68" t="n"/>
      <c r="CK548" s="68" t="n"/>
      <c r="CL548" s="68" t="n"/>
      <c r="CM548" s="68" t="n"/>
      <c r="CN548" s="68" t="n"/>
      <c r="CO548" s="68" t="n"/>
      <c r="CP548" s="68" t="n"/>
      <c r="CQ548" s="68" t="n"/>
      <c r="CR548" s="68" t="n"/>
      <c r="CS548" s="68" t="n"/>
      <c r="CT548" s="68" t="n"/>
      <c r="CU548" s="68" t="n"/>
      <c r="CV548" s="68" t="n"/>
    </row>
    <row r="549" ht="31.5" customFormat="1" customHeight="1" s="69">
      <c r="A549" s="56" t="n"/>
      <c r="B549" s="57" t="n"/>
      <c r="C549" s="57" t="n"/>
      <c r="D549" s="57" t="n"/>
      <c r="E549" s="57" t="n"/>
      <c r="F549" s="58" t="n"/>
      <c r="G549" s="59" t="n"/>
      <c r="H549" s="59" t="n"/>
      <c r="I549" s="59" t="n"/>
      <c r="J549" s="59" t="n"/>
      <c r="K549" s="153" t="n"/>
      <c r="L549" s="154" t="n"/>
      <c r="M549" s="155" t="n"/>
      <c r="N549" s="94" t="n"/>
      <c r="O549" s="94" t="n"/>
      <c r="P549" s="94" t="n"/>
      <c r="Q549" s="94" t="n"/>
      <c r="R549" s="94" t="n"/>
      <c r="S549" s="60" t="n"/>
      <c r="T549" s="60" t="n"/>
      <c r="U549" s="94" t="n"/>
      <c r="V549" s="94" t="n"/>
      <c r="W549" s="94" t="n"/>
      <c r="X549" s="94" t="n"/>
      <c r="Y549" s="94" t="n"/>
      <c r="Z549" s="60" t="n"/>
      <c r="AA549" s="60" t="n"/>
      <c r="AB549" s="94" t="n"/>
      <c r="AC549" s="94" t="n"/>
      <c r="AD549" s="94" t="n"/>
      <c r="AE549" s="94" t="n"/>
      <c r="AF549" s="94" t="n"/>
      <c r="AG549" s="60" t="n"/>
      <c r="AH549" s="60" t="n"/>
      <c r="AI549" s="61" t="n"/>
      <c r="AJ549" s="62" t="n"/>
      <c r="AK549" s="63" t="n"/>
      <c r="AL549" s="60" t="n"/>
      <c r="AM549" s="60" t="n"/>
      <c r="AN549" s="64" t="n"/>
      <c r="AO549" s="64" t="n"/>
      <c r="AP549" s="64" t="n"/>
      <c r="AQ549" s="64" t="n"/>
      <c r="AR549" s="64" t="n"/>
      <c r="AS549" s="64" t="n"/>
      <c r="AT549" s="64" t="n"/>
      <c r="AU549" s="64" t="n"/>
      <c r="AV549" s="64" t="n"/>
      <c r="AW549" s="65" t="n"/>
      <c r="AX549" s="66" t="n"/>
      <c r="AY549" s="455" t="n"/>
      <c r="AZ549" s="67" t="n"/>
      <c r="BA549" s="66" t="n"/>
      <c r="BB549" s="66" t="n"/>
      <c r="BC549" s="66" t="n"/>
      <c r="BD549" s="66" t="n"/>
      <c r="BE549" s="66" t="n"/>
      <c r="BF549" s="24" t="n"/>
      <c r="BG549" s="68" t="n"/>
      <c r="BH549" s="68" t="n"/>
      <c r="BI549" s="68" t="n"/>
      <c r="BJ549" s="68" t="n"/>
      <c r="BK549" s="68" t="n"/>
      <c r="BL549" s="68" t="n"/>
      <c r="BM549" s="68" t="n"/>
      <c r="BN549" s="68" t="n"/>
      <c r="BO549" s="68" t="n"/>
      <c r="BP549" s="68" t="n"/>
      <c r="BQ549" s="68" t="n"/>
      <c r="BR549" s="68" t="n"/>
      <c r="BS549" s="68" t="n"/>
      <c r="BT549" s="68" t="n"/>
      <c r="BU549" s="68" t="n"/>
      <c r="BV549" s="68" t="n"/>
      <c r="BW549" s="68" t="n"/>
      <c r="BX549" s="68" t="n"/>
      <c r="BY549" s="68" t="n"/>
      <c r="BZ549" s="68" t="n"/>
      <c r="CA549" s="68" t="n"/>
      <c r="CB549" s="68" t="n"/>
      <c r="CC549" s="68" t="n"/>
      <c r="CD549" s="68" t="n"/>
      <c r="CE549" s="68" t="n"/>
      <c r="CF549" s="68" t="n"/>
      <c r="CG549" s="68" t="n"/>
      <c r="CH549" s="68" t="n"/>
      <c r="CI549" s="68" t="n"/>
      <c r="CJ549" s="68" t="n"/>
      <c r="CK549" s="68" t="n"/>
      <c r="CL549" s="68" t="n"/>
      <c r="CM549" s="68" t="n"/>
      <c r="CN549" s="68" t="n"/>
      <c r="CO549" s="68" t="n"/>
      <c r="CP549" s="68" t="n"/>
      <c r="CQ549" s="68" t="n"/>
      <c r="CR549" s="68" t="n"/>
      <c r="CS549" s="68" t="n"/>
      <c r="CT549" s="68" t="n"/>
      <c r="CU549" s="68" t="n"/>
      <c r="CV549" s="68" t="n"/>
    </row>
    <row r="550" ht="31.5" customFormat="1" customHeight="1" s="69">
      <c r="A550" s="56" t="n"/>
      <c r="B550" s="57" t="n"/>
      <c r="C550" s="57" t="n"/>
      <c r="D550" s="57" t="n"/>
      <c r="E550" s="57" t="n"/>
      <c r="F550" s="58" t="n"/>
      <c r="G550" s="59" t="n"/>
      <c r="H550" s="59" t="n"/>
      <c r="I550" s="59" t="n"/>
      <c r="J550" s="59" t="n"/>
      <c r="K550" s="153" t="n"/>
      <c r="L550" s="154" t="n"/>
      <c r="M550" s="155" t="n"/>
      <c r="N550" s="94" t="n"/>
      <c r="O550" s="94" t="n"/>
      <c r="P550" s="94" t="n"/>
      <c r="Q550" s="94" t="n"/>
      <c r="R550" s="94" t="n"/>
      <c r="S550" s="60" t="n"/>
      <c r="T550" s="60" t="n"/>
      <c r="U550" s="94" t="n"/>
      <c r="V550" s="94" t="n"/>
      <c r="W550" s="94" t="n"/>
      <c r="X550" s="94" t="n"/>
      <c r="Y550" s="94" t="n"/>
      <c r="Z550" s="60" t="n"/>
      <c r="AA550" s="60" t="n"/>
      <c r="AB550" s="94" t="n"/>
      <c r="AC550" s="94" t="n"/>
      <c r="AD550" s="94" t="n"/>
      <c r="AE550" s="94" t="n"/>
      <c r="AF550" s="94" t="n"/>
      <c r="AG550" s="60" t="n"/>
      <c r="AH550" s="60" t="n"/>
      <c r="AI550" s="61" t="n"/>
      <c r="AJ550" s="62" t="n"/>
      <c r="AK550" s="63" t="n"/>
      <c r="AL550" s="60" t="n"/>
      <c r="AM550" s="60" t="n"/>
      <c r="AN550" s="64" t="n"/>
      <c r="AO550" s="64" t="n"/>
      <c r="AP550" s="64" t="n"/>
      <c r="AQ550" s="64" t="n"/>
      <c r="AR550" s="64" t="n"/>
      <c r="AS550" s="64" t="n"/>
      <c r="AT550" s="64" t="n"/>
      <c r="AU550" s="64" t="n"/>
      <c r="AV550" s="64" t="n"/>
      <c r="AW550" s="65" t="n"/>
      <c r="AX550" s="66" t="n"/>
      <c r="AY550" s="455" t="n"/>
      <c r="AZ550" s="67" t="n"/>
      <c r="BA550" s="66" t="n"/>
      <c r="BB550" s="66" t="n"/>
      <c r="BC550" s="66" t="n"/>
      <c r="BD550" s="66" t="n"/>
      <c r="BE550" s="66" t="n"/>
      <c r="BF550" s="24" t="n"/>
      <c r="BG550" s="68" t="n"/>
      <c r="BH550" s="68" t="n"/>
      <c r="BI550" s="68" t="n"/>
      <c r="BJ550" s="68" t="n"/>
      <c r="BK550" s="68" t="n"/>
      <c r="BL550" s="68" t="n"/>
      <c r="BM550" s="68" t="n"/>
      <c r="BN550" s="68" t="n"/>
      <c r="BO550" s="68" t="n"/>
      <c r="BP550" s="68" t="n"/>
      <c r="BQ550" s="68" t="n"/>
      <c r="BR550" s="68" t="n"/>
      <c r="BS550" s="68" t="n"/>
      <c r="BT550" s="68" t="n"/>
      <c r="BU550" s="68" t="n"/>
      <c r="BV550" s="68" t="n"/>
      <c r="BW550" s="68" t="n"/>
      <c r="BX550" s="68" t="n"/>
      <c r="BY550" s="68" t="n"/>
      <c r="BZ550" s="68" t="n"/>
      <c r="CA550" s="68" t="n"/>
      <c r="CB550" s="68" t="n"/>
      <c r="CC550" s="68" t="n"/>
      <c r="CD550" s="68" t="n"/>
      <c r="CE550" s="68" t="n"/>
      <c r="CF550" s="68" t="n"/>
      <c r="CG550" s="68" t="n"/>
      <c r="CH550" s="68" t="n"/>
      <c r="CI550" s="68" t="n"/>
      <c r="CJ550" s="68" t="n"/>
      <c r="CK550" s="68" t="n"/>
      <c r="CL550" s="68" t="n"/>
      <c r="CM550" s="68" t="n"/>
      <c r="CN550" s="68" t="n"/>
      <c r="CO550" s="68" t="n"/>
      <c r="CP550" s="68" t="n"/>
      <c r="CQ550" s="68" t="n"/>
      <c r="CR550" s="68" t="n"/>
      <c r="CS550" s="68" t="n"/>
      <c r="CT550" s="68" t="n"/>
      <c r="CU550" s="68" t="n"/>
      <c r="CV550" s="68" t="n"/>
    </row>
    <row r="551" ht="31.5" customFormat="1" customHeight="1" s="69">
      <c r="A551" s="56" t="n"/>
      <c r="B551" s="57" t="n"/>
      <c r="C551" s="57" t="n"/>
      <c r="D551" s="57" t="n"/>
      <c r="E551" s="57" t="n"/>
      <c r="F551" s="58" t="n"/>
      <c r="G551" s="59" t="n"/>
      <c r="H551" s="59" t="n"/>
      <c r="I551" s="59" t="n"/>
      <c r="J551" s="59" t="n"/>
      <c r="K551" s="153" t="n"/>
      <c r="L551" s="154" t="n"/>
      <c r="M551" s="155" t="n"/>
      <c r="N551" s="94" t="n"/>
      <c r="O551" s="94" t="n"/>
      <c r="P551" s="94" t="n"/>
      <c r="Q551" s="94" t="n"/>
      <c r="R551" s="94" t="n"/>
      <c r="S551" s="60" t="n"/>
      <c r="T551" s="60" t="n"/>
      <c r="U551" s="94" t="n"/>
      <c r="V551" s="94" t="n"/>
      <c r="W551" s="94" t="n"/>
      <c r="X551" s="94" t="n"/>
      <c r="Y551" s="94" t="n"/>
      <c r="Z551" s="60" t="n"/>
      <c r="AA551" s="60" t="n"/>
      <c r="AB551" s="94" t="n"/>
      <c r="AC551" s="94" t="n"/>
      <c r="AD551" s="94" t="n"/>
      <c r="AE551" s="94" t="n"/>
      <c r="AF551" s="94" t="n"/>
      <c r="AG551" s="60" t="n"/>
      <c r="AH551" s="60" t="n"/>
      <c r="AI551" s="61" t="n"/>
      <c r="AJ551" s="62" t="n"/>
      <c r="AK551" s="63" t="n"/>
      <c r="AL551" s="60" t="n"/>
      <c r="AM551" s="60" t="n"/>
      <c r="AN551" s="64" t="n"/>
      <c r="AO551" s="64" t="n"/>
      <c r="AP551" s="64" t="n"/>
      <c r="AQ551" s="64" t="n"/>
      <c r="AR551" s="64" t="n"/>
      <c r="AS551" s="64" t="n"/>
      <c r="AT551" s="64" t="n"/>
      <c r="AU551" s="64" t="n"/>
      <c r="AV551" s="64" t="n"/>
      <c r="AW551" s="65" t="n"/>
      <c r="AX551" s="66" t="n"/>
      <c r="AY551" s="455" t="n"/>
      <c r="AZ551" s="67" t="n"/>
      <c r="BA551" s="66" t="n"/>
      <c r="BB551" s="66" t="n"/>
      <c r="BC551" s="66" t="n"/>
      <c r="BD551" s="66" t="n"/>
      <c r="BE551" s="66" t="n"/>
      <c r="BF551" s="24" t="n"/>
      <c r="BG551" s="68" t="n"/>
      <c r="BH551" s="68" t="n"/>
      <c r="BI551" s="68" t="n"/>
      <c r="BJ551" s="68" t="n"/>
      <c r="BK551" s="68" t="n"/>
      <c r="BL551" s="68" t="n"/>
      <c r="BM551" s="68" t="n"/>
      <c r="BN551" s="68" t="n"/>
      <c r="BO551" s="68" t="n"/>
      <c r="BP551" s="68" t="n"/>
      <c r="BQ551" s="68" t="n"/>
      <c r="BR551" s="68" t="n"/>
      <c r="BS551" s="68" t="n"/>
      <c r="BT551" s="68" t="n"/>
      <c r="BU551" s="68" t="n"/>
      <c r="BV551" s="68" t="n"/>
      <c r="BW551" s="68" t="n"/>
      <c r="BX551" s="68" t="n"/>
      <c r="BY551" s="68" t="n"/>
      <c r="BZ551" s="68" t="n"/>
      <c r="CA551" s="68" t="n"/>
      <c r="CB551" s="68" t="n"/>
      <c r="CC551" s="68" t="n"/>
      <c r="CD551" s="68" t="n"/>
      <c r="CE551" s="68" t="n"/>
      <c r="CF551" s="68" t="n"/>
      <c r="CG551" s="68" t="n"/>
      <c r="CH551" s="68" t="n"/>
      <c r="CI551" s="68" t="n"/>
      <c r="CJ551" s="68" t="n"/>
      <c r="CK551" s="68" t="n"/>
      <c r="CL551" s="68" t="n"/>
      <c r="CM551" s="68" t="n"/>
      <c r="CN551" s="68" t="n"/>
      <c r="CO551" s="68" t="n"/>
      <c r="CP551" s="68" t="n"/>
      <c r="CQ551" s="68" t="n"/>
      <c r="CR551" s="68" t="n"/>
      <c r="CS551" s="68" t="n"/>
      <c r="CT551" s="68" t="n"/>
      <c r="CU551" s="68" t="n"/>
      <c r="CV551" s="68" t="n"/>
    </row>
    <row r="552" ht="31.5" customFormat="1" customHeight="1" s="69">
      <c r="A552" s="56" t="n"/>
      <c r="B552" s="57" t="n"/>
      <c r="C552" s="57" t="n"/>
      <c r="D552" s="57" t="n"/>
      <c r="E552" s="57" t="n"/>
      <c r="F552" s="58" t="n"/>
      <c r="G552" s="59" t="n"/>
      <c r="H552" s="59" t="n"/>
      <c r="I552" s="59" t="n"/>
      <c r="J552" s="59" t="n"/>
      <c r="K552" s="153" t="n"/>
      <c r="L552" s="154" t="n"/>
      <c r="M552" s="155" t="n"/>
      <c r="N552" s="94" t="n"/>
      <c r="O552" s="94" t="n"/>
      <c r="P552" s="94" t="n"/>
      <c r="Q552" s="94" t="n"/>
      <c r="R552" s="94" t="n"/>
      <c r="S552" s="60" t="n"/>
      <c r="T552" s="60" t="n"/>
      <c r="U552" s="94" t="n"/>
      <c r="V552" s="94" t="n"/>
      <c r="W552" s="94" t="n"/>
      <c r="X552" s="94" t="n"/>
      <c r="Y552" s="94" t="n"/>
      <c r="Z552" s="60" t="n"/>
      <c r="AA552" s="60" t="n"/>
      <c r="AB552" s="94" t="n"/>
      <c r="AC552" s="94" t="n"/>
      <c r="AD552" s="94" t="n"/>
      <c r="AE552" s="94" t="n"/>
      <c r="AF552" s="94" t="n"/>
      <c r="AG552" s="60" t="n"/>
      <c r="AH552" s="60" t="n"/>
      <c r="AI552" s="61" t="n"/>
      <c r="AJ552" s="62" t="n"/>
      <c r="AK552" s="63" t="n"/>
      <c r="AL552" s="60" t="n"/>
      <c r="AM552" s="60" t="n"/>
      <c r="AN552" s="64" t="n"/>
      <c r="AO552" s="64" t="n"/>
      <c r="AP552" s="64" t="n"/>
      <c r="AQ552" s="64" t="n"/>
      <c r="AR552" s="64" t="n"/>
      <c r="AS552" s="64" t="n"/>
      <c r="AT552" s="64" t="n"/>
      <c r="AU552" s="64" t="n"/>
      <c r="AV552" s="64" t="n"/>
      <c r="AW552" s="65" t="n"/>
      <c r="AX552" s="66" t="n"/>
      <c r="AY552" s="455" t="n"/>
      <c r="AZ552" s="67" t="n"/>
      <c r="BA552" s="66" t="n"/>
      <c r="BB552" s="66" t="n"/>
      <c r="BC552" s="66" t="n"/>
      <c r="BD552" s="66" t="n"/>
      <c r="BE552" s="66" t="n"/>
      <c r="BF552" s="24" t="n"/>
      <c r="BG552" s="68" t="n"/>
      <c r="BH552" s="68" t="n"/>
      <c r="BI552" s="68" t="n"/>
      <c r="BJ552" s="68" t="n"/>
      <c r="BK552" s="68" t="n"/>
      <c r="BL552" s="68" t="n"/>
      <c r="BM552" s="68" t="n"/>
      <c r="BN552" s="68" t="n"/>
      <c r="BO552" s="68" t="n"/>
      <c r="BP552" s="68" t="n"/>
      <c r="BQ552" s="68" t="n"/>
      <c r="BR552" s="68" t="n"/>
      <c r="BS552" s="68" t="n"/>
      <c r="BT552" s="68" t="n"/>
      <c r="BU552" s="68" t="n"/>
      <c r="BV552" s="68" t="n"/>
      <c r="BW552" s="68" t="n"/>
      <c r="BX552" s="68" t="n"/>
      <c r="BY552" s="68" t="n"/>
      <c r="BZ552" s="68" t="n"/>
      <c r="CA552" s="68" t="n"/>
      <c r="CB552" s="68" t="n"/>
      <c r="CC552" s="68" t="n"/>
      <c r="CD552" s="68" t="n"/>
      <c r="CE552" s="68" t="n"/>
      <c r="CF552" s="68" t="n"/>
      <c r="CG552" s="68" t="n"/>
      <c r="CH552" s="68" t="n"/>
      <c r="CI552" s="68" t="n"/>
      <c r="CJ552" s="68" t="n"/>
      <c r="CK552" s="68" t="n"/>
      <c r="CL552" s="68" t="n"/>
      <c r="CM552" s="68" t="n"/>
      <c r="CN552" s="68" t="n"/>
      <c r="CO552" s="68" t="n"/>
      <c r="CP552" s="68" t="n"/>
      <c r="CQ552" s="68" t="n"/>
      <c r="CR552" s="68" t="n"/>
      <c r="CS552" s="68" t="n"/>
      <c r="CT552" s="68" t="n"/>
      <c r="CU552" s="68" t="n"/>
      <c r="CV552" s="68" t="n"/>
    </row>
    <row r="553" ht="31.5" customFormat="1" customHeight="1" s="69">
      <c r="A553" s="56" t="n"/>
      <c r="B553" s="57" t="n"/>
      <c r="C553" s="57" t="n"/>
      <c r="D553" s="57" t="n"/>
      <c r="E553" s="57" t="n"/>
      <c r="F553" s="58" t="n"/>
      <c r="G553" s="59" t="n"/>
      <c r="H553" s="59" t="n"/>
      <c r="I553" s="59" t="n"/>
      <c r="J553" s="59" t="n"/>
      <c r="K553" s="153" t="n"/>
      <c r="L553" s="154" t="n"/>
      <c r="M553" s="155" t="n"/>
      <c r="N553" s="94" t="n"/>
      <c r="O553" s="94" t="n"/>
      <c r="P553" s="94" t="n"/>
      <c r="Q553" s="94" t="n"/>
      <c r="R553" s="94" t="n"/>
      <c r="S553" s="60" t="n"/>
      <c r="T553" s="60" t="n"/>
      <c r="U553" s="94" t="n"/>
      <c r="V553" s="94" t="n"/>
      <c r="W553" s="94" t="n"/>
      <c r="X553" s="94" t="n"/>
      <c r="Y553" s="94" t="n"/>
      <c r="Z553" s="60" t="n"/>
      <c r="AA553" s="60" t="n"/>
      <c r="AB553" s="94" t="n"/>
      <c r="AC553" s="94" t="n"/>
      <c r="AD553" s="94" t="n"/>
      <c r="AE553" s="94" t="n"/>
      <c r="AF553" s="94" t="n"/>
      <c r="AG553" s="60" t="n"/>
      <c r="AH553" s="60" t="n"/>
      <c r="AI553" s="61" t="n"/>
      <c r="AJ553" s="62" t="n"/>
      <c r="AK553" s="63" t="n"/>
      <c r="AL553" s="60" t="n"/>
      <c r="AM553" s="60" t="n"/>
      <c r="AN553" s="64" t="n"/>
      <c r="AO553" s="64" t="n"/>
      <c r="AP553" s="64" t="n"/>
      <c r="AQ553" s="64" t="n"/>
      <c r="AR553" s="64" t="n"/>
      <c r="AS553" s="64" t="n"/>
      <c r="AT553" s="64" t="n"/>
      <c r="AU553" s="64" t="n"/>
      <c r="AV553" s="64" t="n"/>
      <c r="AW553" s="65" t="n"/>
      <c r="AX553" s="66" t="n"/>
      <c r="AY553" s="455" t="n"/>
      <c r="AZ553" s="67" t="n"/>
      <c r="BA553" s="66" t="n"/>
      <c r="BB553" s="66" t="n"/>
      <c r="BC553" s="66" t="n"/>
      <c r="BD553" s="66" t="n"/>
      <c r="BE553" s="66" t="n"/>
      <c r="BF553" s="24" t="n"/>
      <c r="BG553" s="68" t="n"/>
      <c r="BH553" s="68" t="n"/>
      <c r="BI553" s="68" t="n"/>
      <c r="BJ553" s="68" t="n"/>
      <c r="BK553" s="68" t="n"/>
      <c r="BL553" s="68" t="n"/>
      <c r="BM553" s="68" t="n"/>
      <c r="BN553" s="68" t="n"/>
      <c r="BO553" s="68" t="n"/>
      <c r="BP553" s="68" t="n"/>
      <c r="BQ553" s="68" t="n"/>
      <c r="BR553" s="68" t="n"/>
      <c r="BS553" s="68" t="n"/>
      <c r="BT553" s="68" t="n"/>
      <c r="BU553" s="68" t="n"/>
      <c r="BV553" s="68" t="n"/>
      <c r="BW553" s="68" t="n"/>
      <c r="BX553" s="68" t="n"/>
      <c r="BY553" s="68" t="n"/>
      <c r="BZ553" s="68" t="n"/>
      <c r="CA553" s="68" t="n"/>
      <c r="CB553" s="68" t="n"/>
      <c r="CC553" s="68" t="n"/>
      <c r="CD553" s="68" t="n"/>
      <c r="CE553" s="68" t="n"/>
      <c r="CF553" s="68" t="n"/>
      <c r="CG553" s="68" t="n"/>
      <c r="CH553" s="68" t="n"/>
      <c r="CI553" s="68" t="n"/>
      <c r="CJ553" s="68" t="n"/>
      <c r="CK553" s="68" t="n"/>
      <c r="CL553" s="68" t="n"/>
      <c r="CM553" s="68" t="n"/>
      <c r="CN553" s="68" t="n"/>
      <c r="CO553" s="68" t="n"/>
      <c r="CP553" s="68" t="n"/>
      <c r="CQ553" s="68" t="n"/>
      <c r="CR553" s="68" t="n"/>
      <c r="CS553" s="68" t="n"/>
      <c r="CT553" s="68" t="n"/>
      <c r="CU553" s="68" t="n"/>
      <c r="CV553" s="68" t="n"/>
    </row>
    <row r="554" ht="31.5" customFormat="1" customHeight="1" s="69">
      <c r="A554" s="56" t="n"/>
      <c r="B554" s="57" t="n"/>
      <c r="C554" s="57" t="n"/>
      <c r="D554" s="57" t="n"/>
      <c r="E554" s="57" t="n"/>
      <c r="F554" s="58" t="n"/>
      <c r="G554" s="59" t="n"/>
      <c r="H554" s="59" t="n"/>
      <c r="I554" s="59" t="n"/>
      <c r="J554" s="59" t="n"/>
      <c r="K554" s="153" t="n"/>
      <c r="L554" s="154" t="n"/>
      <c r="M554" s="155" t="n"/>
      <c r="N554" s="94" t="n"/>
      <c r="O554" s="94" t="n"/>
      <c r="P554" s="94" t="n"/>
      <c r="Q554" s="94" t="n"/>
      <c r="R554" s="94" t="n"/>
      <c r="S554" s="60" t="n"/>
      <c r="T554" s="60" t="n"/>
      <c r="U554" s="94" t="n"/>
      <c r="V554" s="94" t="n"/>
      <c r="W554" s="94" t="n"/>
      <c r="X554" s="94" t="n"/>
      <c r="Y554" s="94" t="n"/>
      <c r="Z554" s="60" t="n"/>
      <c r="AA554" s="60" t="n"/>
      <c r="AB554" s="94" t="n"/>
      <c r="AC554" s="94" t="n"/>
      <c r="AD554" s="94" t="n"/>
      <c r="AE554" s="94" t="n"/>
      <c r="AF554" s="94" t="n"/>
      <c r="AG554" s="60" t="n"/>
      <c r="AH554" s="60" t="n"/>
      <c r="AI554" s="61" t="n"/>
      <c r="AJ554" s="62" t="n"/>
      <c r="AK554" s="63" t="n"/>
      <c r="AL554" s="60" t="n"/>
      <c r="AM554" s="60" t="n"/>
      <c r="AN554" s="64" t="n"/>
      <c r="AO554" s="64" t="n"/>
      <c r="AP554" s="64" t="n"/>
      <c r="AQ554" s="64" t="n"/>
      <c r="AR554" s="64" t="n"/>
      <c r="AS554" s="64" t="n"/>
      <c r="AT554" s="64" t="n"/>
      <c r="AU554" s="64" t="n"/>
      <c r="AV554" s="64" t="n"/>
      <c r="AW554" s="65" t="n"/>
      <c r="AX554" s="66" t="n"/>
      <c r="AY554" s="455" t="n"/>
      <c r="AZ554" s="67" t="n"/>
      <c r="BA554" s="66" t="n"/>
      <c r="BB554" s="66" t="n"/>
      <c r="BC554" s="66" t="n"/>
      <c r="BD554" s="66" t="n"/>
      <c r="BE554" s="66" t="n"/>
      <c r="BF554" s="24" t="n"/>
      <c r="BG554" s="68" t="n"/>
      <c r="BH554" s="68" t="n"/>
      <c r="BI554" s="68" t="n"/>
      <c r="BJ554" s="68" t="n"/>
      <c r="BK554" s="68" t="n"/>
      <c r="BL554" s="68" t="n"/>
      <c r="BM554" s="68" t="n"/>
      <c r="BN554" s="68" t="n"/>
      <c r="BO554" s="68" t="n"/>
      <c r="BP554" s="68" t="n"/>
      <c r="BQ554" s="68" t="n"/>
      <c r="BR554" s="68" t="n"/>
      <c r="BS554" s="68" t="n"/>
      <c r="BT554" s="68" t="n"/>
      <c r="BU554" s="68" t="n"/>
      <c r="BV554" s="68" t="n"/>
      <c r="BW554" s="68" t="n"/>
      <c r="BX554" s="68" t="n"/>
      <c r="BY554" s="68" t="n"/>
      <c r="BZ554" s="68" t="n"/>
      <c r="CA554" s="68" t="n"/>
      <c r="CB554" s="68" t="n"/>
      <c r="CC554" s="68" t="n"/>
      <c r="CD554" s="68" t="n"/>
      <c r="CE554" s="68" t="n"/>
      <c r="CF554" s="68" t="n"/>
      <c r="CG554" s="68" t="n"/>
      <c r="CH554" s="68" t="n"/>
      <c r="CI554" s="68" t="n"/>
      <c r="CJ554" s="68" t="n"/>
      <c r="CK554" s="68" t="n"/>
      <c r="CL554" s="68" t="n"/>
      <c r="CM554" s="68" t="n"/>
      <c r="CN554" s="68" t="n"/>
      <c r="CO554" s="68" t="n"/>
      <c r="CP554" s="68" t="n"/>
      <c r="CQ554" s="68" t="n"/>
      <c r="CR554" s="68" t="n"/>
      <c r="CS554" s="68" t="n"/>
      <c r="CT554" s="68" t="n"/>
      <c r="CU554" s="68" t="n"/>
      <c r="CV554" s="68" t="n"/>
    </row>
    <row r="555" ht="31.5" customFormat="1" customHeight="1" s="69">
      <c r="A555" s="56" t="n"/>
      <c r="B555" s="57" t="n"/>
      <c r="C555" s="57" t="n"/>
      <c r="D555" s="57" t="n"/>
      <c r="E555" s="57" t="n"/>
      <c r="F555" s="58" t="n"/>
      <c r="G555" s="59" t="n"/>
      <c r="H555" s="59" t="n"/>
      <c r="I555" s="59" t="n"/>
      <c r="J555" s="59" t="n"/>
      <c r="K555" s="153" t="n"/>
      <c r="L555" s="154" t="n"/>
      <c r="M555" s="155" t="n"/>
      <c r="N555" s="94" t="n"/>
      <c r="O555" s="94" t="n"/>
      <c r="P555" s="94" t="n"/>
      <c r="Q555" s="94" t="n"/>
      <c r="R555" s="94" t="n"/>
      <c r="S555" s="60" t="n"/>
      <c r="T555" s="60" t="n"/>
      <c r="U555" s="94" t="n"/>
      <c r="V555" s="94" t="n"/>
      <c r="W555" s="94" t="n"/>
      <c r="X555" s="94" t="n"/>
      <c r="Y555" s="94" t="n"/>
      <c r="Z555" s="60" t="n"/>
      <c r="AA555" s="60" t="n"/>
      <c r="AB555" s="94" t="n"/>
      <c r="AC555" s="94" t="n"/>
      <c r="AD555" s="94" t="n"/>
      <c r="AE555" s="94" t="n"/>
      <c r="AF555" s="94" t="n"/>
      <c r="AG555" s="60" t="n"/>
      <c r="AH555" s="60" t="n"/>
      <c r="AI555" s="61" t="n"/>
      <c r="AJ555" s="62" t="n"/>
      <c r="AK555" s="63" t="n"/>
      <c r="AL555" s="60" t="n"/>
      <c r="AM555" s="60" t="n"/>
      <c r="AN555" s="64" t="n"/>
      <c r="AO555" s="64" t="n"/>
      <c r="AP555" s="64" t="n"/>
      <c r="AQ555" s="64" t="n"/>
      <c r="AR555" s="64" t="n"/>
      <c r="AS555" s="64" t="n"/>
      <c r="AT555" s="64" t="n"/>
      <c r="AU555" s="64" t="n"/>
      <c r="AV555" s="64" t="n"/>
      <c r="AW555" s="65" t="n"/>
      <c r="AX555" s="66" t="n"/>
      <c r="AY555" s="455" t="n"/>
      <c r="AZ555" s="67" t="n"/>
      <c r="BA555" s="66" t="n"/>
      <c r="BB555" s="66" t="n"/>
      <c r="BC555" s="66" t="n"/>
      <c r="BD555" s="66" t="n"/>
      <c r="BE555" s="66" t="n"/>
      <c r="BF555" s="24" t="n"/>
      <c r="BG555" s="68" t="n"/>
      <c r="BH555" s="68" t="n"/>
      <c r="BI555" s="68" t="n"/>
      <c r="BJ555" s="68" t="n"/>
      <c r="BK555" s="68" t="n"/>
      <c r="BL555" s="68" t="n"/>
      <c r="BM555" s="68" t="n"/>
      <c r="BN555" s="68" t="n"/>
      <c r="BO555" s="68" t="n"/>
      <c r="BP555" s="68" t="n"/>
      <c r="BQ555" s="68" t="n"/>
      <c r="BR555" s="68" t="n"/>
      <c r="BS555" s="68" t="n"/>
      <c r="BT555" s="68" t="n"/>
      <c r="BU555" s="68" t="n"/>
      <c r="BV555" s="68" t="n"/>
      <c r="BW555" s="68" t="n"/>
      <c r="BX555" s="68" t="n"/>
      <c r="BY555" s="68" t="n"/>
      <c r="BZ555" s="68" t="n"/>
      <c r="CA555" s="68" t="n"/>
      <c r="CB555" s="68" t="n"/>
      <c r="CC555" s="68" t="n"/>
      <c r="CD555" s="68" t="n"/>
      <c r="CE555" s="68" t="n"/>
      <c r="CF555" s="68" t="n"/>
      <c r="CG555" s="68" t="n"/>
      <c r="CH555" s="68" t="n"/>
      <c r="CI555" s="68" t="n"/>
      <c r="CJ555" s="68" t="n"/>
      <c r="CK555" s="68" t="n"/>
      <c r="CL555" s="68" t="n"/>
      <c r="CM555" s="68" t="n"/>
      <c r="CN555" s="68" t="n"/>
      <c r="CO555" s="68" t="n"/>
      <c r="CP555" s="68" t="n"/>
      <c r="CQ555" s="68" t="n"/>
      <c r="CR555" s="68" t="n"/>
      <c r="CS555" s="68" t="n"/>
      <c r="CT555" s="68" t="n"/>
      <c r="CU555" s="68" t="n"/>
      <c r="CV555" s="68" t="n"/>
    </row>
    <row r="556" ht="31.5" customFormat="1" customHeight="1" s="69">
      <c r="A556" s="56" t="n"/>
      <c r="B556" s="57" t="n"/>
      <c r="C556" s="57" t="n"/>
      <c r="D556" s="57" t="n"/>
      <c r="E556" s="57" t="n"/>
      <c r="F556" s="58" t="n"/>
      <c r="G556" s="59" t="n"/>
      <c r="H556" s="59" t="n"/>
      <c r="I556" s="59" t="n"/>
      <c r="J556" s="59" t="n"/>
      <c r="K556" s="153" t="n"/>
      <c r="L556" s="154" t="n"/>
      <c r="M556" s="155" t="n"/>
      <c r="N556" s="94" t="n"/>
      <c r="O556" s="94" t="n"/>
      <c r="P556" s="94" t="n"/>
      <c r="Q556" s="94" t="n"/>
      <c r="R556" s="94" t="n"/>
      <c r="S556" s="60" t="n"/>
      <c r="T556" s="60" t="n"/>
      <c r="U556" s="94" t="n"/>
      <c r="V556" s="94" t="n"/>
      <c r="W556" s="94" t="n"/>
      <c r="X556" s="94" t="n"/>
      <c r="Y556" s="94" t="n"/>
      <c r="Z556" s="60" t="n"/>
      <c r="AA556" s="60" t="n"/>
      <c r="AB556" s="94" t="n"/>
      <c r="AC556" s="94" t="n"/>
      <c r="AD556" s="94" t="n"/>
      <c r="AE556" s="94" t="n"/>
      <c r="AF556" s="94" t="n"/>
      <c r="AG556" s="60" t="n"/>
      <c r="AH556" s="60" t="n"/>
      <c r="AI556" s="61" t="n"/>
      <c r="AJ556" s="62" t="n"/>
      <c r="AK556" s="63" t="n"/>
      <c r="AL556" s="60" t="n"/>
      <c r="AM556" s="60" t="n"/>
      <c r="AN556" s="64" t="n"/>
      <c r="AO556" s="64" t="n"/>
      <c r="AP556" s="64" t="n"/>
      <c r="AQ556" s="64" t="n"/>
      <c r="AR556" s="64" t="n"/>
      <c r="AS556" s="64" t="n"/>
      <c r="AT556" s="64" t="n"/>
      <c r="AU556" s="64" t="n"/>
      <c r="AV556" s="64" t="n"/>
      <c r="AW556" s="65" t="n"/>
      <c r="AX556" s="66" t="n"/>
      <c r="AY556" s="455" t="n"/>
      <c r="AZ556" s="67" t="n"/>
      <c r="BA556" s="66" t="n"/>
      <c r="BB556" s="66" t="n"/>
      <c r="BC556" s="66" t="n"/>
      <c r="BD556" s="66" t="n"/>
      <c r="BE556" s="66" t="n"/>
      <c r="BF556" s="24" t="n"/>
      <c r="BG556" s="68" t="n"/>
      <c r="BH556" s="68" t="n"/>
      <c r="BI556" s="68" t="n"/>
      <c r="BJ556" s="68" t="n"/>
      <c r="BK556" s="68" t="n"/>
      <c r="BL556" s="68" t="n"/>
      <c r="BM556" s="68" t="n"/>
      <c r="BN556" s="68" t="n"/>
      <c r="BO556" s="68" t="n"/>
      <c r="BP556" s="68" t="n"/>
      <c r="BQ556" s="68" t="n"/>
      <c r="BR556" s="68" t="n"/>
      <c r="BS556" s="68" t="n"/>
      <c r="BT556" s="68" t="n"/>
      <c r="BU556" s="68" t="n"/>
      <c r="BV556" s="68" t="n"/>
      <c r="BW556" s="68" t="n"/>
      <c r="BX556" s="68" t="n"/>
      <c r="BY556" s="68" t="n"/>
      <c r="BZ556" s="68" t="n"/>
      <c r="CA556" s="68" t="n"/>
      <c r="CB556" s="68" t="n"/>
      <c r="CC556" s="68" t="n"/>
      <c r="CD556" s="68" t="n"/>
      <c r="CE556" s="68" t="n"/>
      <c r="CF556" s="68" t="n"/>
      <c r="CG556" s="68" t="n"/>
      <c r="CH556" s="68" t="n"/>
      <c r="CI556" s="68" t="n"/>
      <c r="CJ556" s="68" t="n"/>
      <c r="CK556" s="68" t="n"/>
      <c r="CL556" s="68" t="n"/>
      <c r="CM556" s="68" t="n"/>
      <c r="CN556" s="68" t="n"/>
      <c r="CO556" s="68" t="n"/>
      <c r="CP556" s="68" t="n"/>
      <c r="CQ556" s="68" t="n"/>
      <c r="CR556" s="68" t="n"/>
      <c r="CS556" s="68" t="n"/>
      <c r="CT556" s="68" t="n"/>
      <c r="CU556" s="68" t="n"/>
      <c r="CV556" s="68" t="n"/>
    </row>
    <row r="557" ht="31.5" customFormat="1" customHeight="1" s="69">
      <c r="A557" s="56" t="n"/>
      <c r="B557" s="57" t="n"/>
      <c r="C557" s="57" t="n"/>
      <c r="D557" s="57" t="n"/>
      <c r="E557" s="57" t="n"/>
      <c r="F557" s="58" t="n"/>
      <c r="G557" s="59" t="n"/>
      <c r="H557" s="59" t="n"/>
      <c r="I557" s="59" t="n"/>
      <c r="J557" s="59" t="n"/>
      <c r="K557" s="153" t="n"/>
      <c r="L557" s="154" t="n"/>
      <c r="M557" s="155" t="n"/>
      <c r="N557" s="94" t="n"/>
      <c r="O557" s="94" t="n"/>
      <c r="P557" s="94" t="n"/>
      <c r="Q557" s="94" t="n"/>
      <c r="R557" s="94" t="n"/>
      <c r="S557" s="60" t="n"/>
      <c r="T557" s="60" t="n"/>
      <c r="U557" s="94" t="n"/>
      <c r="V557" s="94" t="n"/>
      <c r="W557" s="94" t="n"/>
      <c r="X557" s="94" t="n"/>
      <c r="Y557" s="94" t="n"/>
      <c r="Z557" s="60" t="n"/>
      <c r="AA557" s="60" t="n"/>
      <c r="AB557" s="94" t="n"/>
      <c r="AC557" s="94" t="n"/>
      <c r="AD557" s="94" t="n"/>
      <c r="AE557" s="94" t="n"/>
      <c r="AF557" s="94" t="n"/>
      <c r="AG557" s="60" t="n"/>
      <c r="AH557" s="60" t="n"/>
      <c r="AI557" s="61" t="n"/>
      <c r="AJ557" s="62" t="n"/>
      <c r="AK557" s="63" t="n"/>
      <c r="AL557" s="60" t="n"/>
      <c r="AM557" s="60" t="n"/>
      <c r="AN557" s="64" t="n"/>
      <c r="AO557" s="64" t="n"/>
      <c r="AP557" s="64" t="n"/>
      <c r="AQ557" s="64" t="n"/>
      <c r="AR557" s="64" t="n"/>
      <c r="AS557" s="64" t="n"/>
      <c r="AT557" s="64" t="n"/>
      <c r="AU557" s="64" t="n"/>
      <c r="AV557" s="64" t="n"/>
      <c r="AW557" s="65" t="n"/>
      <c r="AX557" s="66" t="n"/>
      <c r="AY557" s="455" t="n"/>
      <c r="AZ557" s="67" t="n"/>
      <c r="BA557" s="66" t="n"/>
      <c r="BB557" s="66" t="n"/>
      <c r="BC557" s="66" t="n"/>
      <c r="BD557" s="66" t="n"/>
      <c r="BE557" s="66" t="n"/>
      <c r="BF557" s="24" t="n"/>
      <c r="BG557" s="68" t="n"/>
      <c r="BH557" s="68" t="n"/>
      <c r="BI557" s="68" t="n"/>
      <c r="BJ557" s="68" t="n"/>
      <c r="BK557" s="68" t="n"/>
      <c r="BL557" s="68" t="n"/>
      <c r="BM557" s="68" t="n"/>
      <c r="BN557" s="68" t="n"/>
      <c r="BO557" s="68" t="n"/>
      <c r="BP557" s="68" t="n"/>
      <c r="BQ557" s="68" t="n"/>
      <c r="BR557" s="68" t="n"/>
      <c r="BS557" s="68" t="n"/>
      <c r="BT557" s="68" t="n"/>
      <c r="BU557" s="68" t="n"/>
      <c r="BV557" s="68" t="n"/>
      <c r="BW557" s="68" t="n"/>
      <c r="BX557" s="68" t="n"/>
      <c r="BY557" s="68" t="n"/>
      <c r="BZ557" s="68" t="n"/>
      <c r="CA557" s="68" t="n"/>
      <c r="CB557" s="68" t="n"/>
      <c r="CC557" s="68" t="n"/>
      <c r="CD557" s="68" t="n"/>
      <c r="CE557" s="68" t="n"/>
      <c r="CF557" s="68" t="n"/>
      <c r="CG557" s="68" t="n"/>
      <c r="CH557" s="68" t="n"/>
      <c r="CI557" s="68" t="n"/>
      <c r="CJ557" s="68" t="n"/>
      <c r="CK557" s="68" t="n"/>
      <c r="CL557" s="68" t="n"/>
      <c r="CM557" s="68" t="n"/>
      <c r="CN557" s="68" t="n"/>
      <c r="CO557" s="68" t="n"/>
      <c r="CP557" s="68" t="n"/>
      <c r="CQ557" s="68" t="n"/>
      <c r="CR557" s="68" t="n"/>
      <c r="CS557" s="68" t="n"/>
      <c r="CT557" s="68" t="n"/>
      <c r="CU557" s="68" t="n"/>
      <c r="CV557" s="68" t="n"/>
    </row>
    <row r="558" ht="31.5" customFormat="1" customHeight="1" s="69">
      <c r="A558" s="56" t="n"/>
      <c r="B558" s="57" t="n"/>
      <c r="C558" s="57" t="n"/>
      <c r="D558" s="57" t="n"/>
      <c r="E558" s="57" t="n"/>
      <c r="F558" s="58" t="n"/>
      <c r="G558" s="59" t="n"/>
      <c r="H558" s="59" t="n"/>
      <c r="I558" s="59" t="n"/>
      <c r="J558" s="59" t="n"/>
      <c r="K558" s="153" t="n"/>
      <c r="L558" s="154" t="n"/>
      <c r="M558" s="155" t="n"/>
      <c r="N558" s="94" t="n"/>
      <c r="O558" s="94" t="n"/>
      <c r="P558" s="94" t="n"/>
      <c r="Q558" s="94" t="n"/>
      <c r="R558" s="94" t="n"/>
      <c r="S558" s="60" t="n"/>
      <c r="T558" s="60" t="n"/>
      <c r="U558" s="94" t="n"/>
      <c r="V558" s="94" t="n"/>
      <c r="W558" s="94" t="n"/>
      <c r="X558" s="94" t="n"/>
      <c r="Y558" s="94" t="n"/>
      <c r="Z558" s="60" t="n"/>
      <c r="AA558" s="60" t="n"/>
      <c r="AB558" s="94" t="n"/>
      <c r="AC558" s="94" t="n"/>
      <c r="AD558" s="94" t="n"/>
      <c r="AE558" s="94" t="n"/>
      <c r="AF558" s="94" t="n"/>
      <c r="AG558" s="60" t="n"/>
      <c r="AH558" s="60" t="n"/>
      <c r="AI558" s="61" t="n"/>
      <c r="AJ558" s="62" t="n"/>
      <c r="AK558" s="63" t="n"/>
      <c r="AL558" s="60" t="n"/>
      <c r="AM558" s="60" t="n"/>
      <c r="AN558" s="64" t="n"/>
      <c r="AO558" s="64" t="n"/>
      <c r="AP558" s="64" t="n"/>
      <c r="AQ558" s="64" t="n"/>
      <c r="AR558" s="64" t="n"/>
      <c r="AS558" s="64" t="n"/>
      <c r="AT558" s="64" t="n"/>
      <c r="AU558" s="64" t="n"/>
      <c r="AV558" s="64" t="n"/>
      <c r="AW558" s="65" t="n"/>
      <c r="AX558" s="66" t="n"/>
      <c r="AY558" s="455" t="n"/>
      <c r="AZ558" s="67" t="n"/>
      <c r="BA558" s="66" t="n"/>
      <c r="BB558" s="66" t="n"/>
      <c r="BC558" s="66" t="n"/>
      <c r="BD558" s="66" t="n"/>
      <c r="BE558" s="66" t="n"/>
      <c r="BF558" s="24" t="n"/>
      <c r="BG558" s="68" t="n"/>
      <c r="BH558" s="68" t="n"/>
      <c r="BI558" s="68" t="n"/>
      <c r="BJ558" s="68" t="n"/>
      <c r="BK558" s="68" t="n"/>
      <c r="BL558" s="68" t="n"/>
      <c r="BM558" s="68" t="n"/>
      <c r="BN558" s="68" t="n"/>
      <c r="BO558" s="68" t="n"/>
      <c r="BP558" s="68" t="n"/>
      <c r="BQ558" s="68" t="n"/>
      <c r="BR558" s="68" t="n"/>
      <c r="BS558" s="68" t="n"/>
      <c r="BT558" s="68" t="n"/>
      <c r="BU558" s="68" t="n"/>
      <c r="BV558" s="68" t="n"/>
      <c r="BW558" s="68" t="n"/>
      <c r="BX558" s="68" t="n"/>
      <c r="BY558" s="68" t="n"/>
      <c r="BZ558" s="68" t="n"/>
      <c r="CA558" s="68" t="n"/>
      <c r="CB558" s="68" t="n"/>
      <c r="CC558" s="68" t="n"/>
      <c r="CD558" s="68" t="n"/>
      <c r="CE558" s="68" t="n"/>
      <c r="CF558" s="68" t="n"/>
      <c r="CG558" s="68" t="n"/>
      <c r="CH558" s="68" t="n"/>
      <c r="CI558" s="68" t="n"/>
      <c r="CJ558" s="68" t="n"/>
      <c r="CK558" s="68" t="n"/>
      <c r="CL558" s="68" t="n"/>
      <c r="CM558" s="68" t="n"/>
      <c r="CN558" s="68" t="n"/>
      <c r="CO558" s="68" t="n"/>
      <c r="CP558" s="68" t="n"/>
      <c r="CQ558" s="68" t="n"/>
      <c r="CR558" s="68" t="n"/>
      <c r="CS558" s="68" t="n"/>
      <c r="CT558" s="68" t="n"/>
      <c r="CU558" s="68" t="n"/>
      <c r="CV558" s="68" t="n"/>
    </row>
    <row r="559" ht="31.5" customFormat="1" customHeight="1" s="69">
      <c r="A559" s="56" t="n"/>
      <c r="B559" s="57" t="n"/>
      <c r="C559" s="57" t="n"/>
      <c r="D559" s="57" t="n"/>
      <c r="E559" s="57" t="n"/>
      <c r="F559" s="58" t="n"/>
      <c r="G559" s="59" t="n"/>
      <c r="H559" s="59" t="n"/>
      <c r="I559" s="59" t="n"/>
      <c r="J559" s="59" t="n"/>
      <c r="K559" s="153" t="n"/>
      <c r="L559" s="154" t="n"/>
      <c r="M559" s="155" t="n"/>
      <c r="N559" s="94" t="n"/>
      <c r="O559" s="94" t="n"/>
      <c r="P559" s="94" t="n"/>
      <c r="Q559" s="94" t="n"/>
      <c r="R559" s="94" t="n"/>
      <c r="S559" s="60" t="n"/>
      <c r="T559" s="60" t="n"/>
      <c r="U559" s="94" t="n"/>
      <c r="V559" s="94" t="n"/>
      <c r="W559" s="94" t="n"/>
      <c r="X559" s="94" t="n"/>
      <c r="Y559" s="94" t="n"/>
      <c r="Z559" s="60" t="n"/>
      <c r="AA559" s="60" t="n"/>
      <c r="AB559" s="94" t="n"/>
      <c r="AC559" s="94" t="n"/>
      <c r="AD559" s="94" t="n"/>
      <c r="AE559" s="94" t="n"/>
      <c r="AF559" s="94" t="n"/>
      <c r="AG559" s="60" t="n"/>
      <c r="AH559" s="60" t="n"/>
      <c r="AI559" s="61" t="n"/>
      <c r="AJ559" s="62" t="n"/>
      <c r="AK559" s="63" t="n"/>
      <c r="AL559" s="60" t="n"/>
      <c r="AM559" s="60" t="n"/>
      <c r="AN559" s="64" t="n"/>
      <c r="AO559" s="64" t="n"/>
      <c r="AP559" s="64" t="n"/>
      <c r="AQ559" s="64" t="n"/>
      <c r="AR559" s="64" t="n"/>
      <c r="AS559" s="64" t="n"/>
      <c r="AT559" s="64" t="n"/>
      <c r="AU559" s="64" t="n"/>
      <c r="AV559" s="64" t="n"/>
      <c r="AW559" s="65" t="n"/>
      <c r="AX559" s="66" t="n"/>
      <c r="AY559" s="455" t="n"/>
      <c r="AZ559" s="67" t="n"/>
      <c r="BA559" s="66" t="n"/>
      <c r="BB559" s="66" t="n"/>
      <c r="BC559" s="66" t="n"/>
      <c r="BD559" s="66" t="n"/>
      <c r="BE559" s="66" t="n"/>
      <c r="BF559" s="24" t="n"/>
      <c r="BG559" s="68" t="n"/>
      <c r="BH559" s="68" t="n"/>
      <c r="BI559" s="68" t="n"/>
      <c r="BJ559" s="68" t="n"/>
      <c r="BK559" s="68" t="n"/>
      <c r="BL559" s="68" t="n"/>
      <c r="BM559" s="68" t="n"/>
      <c r="BN559" s="68" t="n"/>
      <c r="BO559" s="68" t="n"/>
      <c r="BP559" s="68" t="n"/>
      <c r="BQ559" s="68" t="n"/>
      <c r="BR559" s="68" t="n"/>
      <c r="BS559" s="68" t="n"/>
      <c r="BT559" s="68" t="n"/>
      <c r="BU559" s="68" t="n"/>
      <c r="BV559" s="68" t="n"/>
      <c r="BW559" s="68" t="n"/>
      <c r="BX559" s="68" t="n"/>
      <c r="BY559" s="68" t="n"/>
      <c r="BZ559" s="68" t="n"/>
      <c r="CA559" s="68" t="n"/>
      <c r="CB559" s="68" t="n"/>
      <c r="CC559" s="68" t="n"/>
      <c r="CD559" s="68" t="n"/>
      <c r="CE559" s="68" t="n"/>
      <c r="CF559" s="68" t="n"/>
      <c r="CG559" s="68" t="n"/>
      <c r="CH559" s="68" t="n"/>
      <c r="CI559" s="68" t="n"/>
      <c r="CJ559" s="68" t="n"/>
      <c r="CK559" s="68" t="n"/>
      <c r="CL559" s="68" t="n"/>
      <c r="CM559" s="68" t="n"/>
      <c r="CN559" s="68" t="n"/>
      <c r="CO559" s="68" t="n"/>
      <c r="CP559" s="68" t="n"/>
      <c r="CQ559" s="68" t="n"/>
      <c r="CR559" s="68" t="n"/>
      <c r="CS559" s="68" t="n"/>
      <c r="CT559" s="68" t="n"/>
      <c r="CU559" s="68" t="n"/>
      <c r="CV559" s="68" t="n"/>
    </row>
    <row r="560" ht="31.5" customFormat="1" customHeight="1" s="69">
      <c r="A560" s="56" t="n"/>
      <c r="B560" s="57" t="n"/>
      <c r="C560" s="57" t="n"/>
      <c r="D560" s="57" t="n"/>
      <c r="E560" s="57" t="n"/>
      <c r="F560" s="58" t="n"/>
      <c r="G560" s="59" t="n"/>
      <c r="H560" s="59" t="n"/>
      <c r="I560" s="59" t="n"/>
      <c r="J560" s="59" t="n"/>
      <c r="K560" s="153" t="n"/>
      <c r="L560" s="154" t="n"/>
      <c r="M560" s="155" t="n"/>
      <c r="N560" s="94" t="n"/>
      <c r="O560" s="94" t="n"/>
      <c r="P560" s="94" t="n"/>
      <c r="Q560" s="94" t="n"/>
      <c r="R560" s="94" t="n"/>
      <c r="S560" s="60" t="n"/>
      <c r="T560" s="60" t="n"/>
      <c r="U560" s="94" t="n"/>
      <c r="V560" s="94" t="n"/>
      <c r="W560" s="94" t="n"/>
      <c r="X560" s="94" t="n"/>
      <c r="Y560" s="94" t="n"/>
      <c r="Z560" s="60" t="n"/>
      <c r="AA560" s="60" t="n"/>
      <c r="AB560" s="94" t="n"/>
      <c r="AC560" s="94" t="n"/>
      <c r="AD560" s="94" t="n"/>
      <c r="AE560" s="94" t="n"/>
      <c r="AF560" s="94" t="n"/>
      <c r="AG560" s="60" t="n"/>
      <c r="AH560" s="60" t="n"/>
      <c r="AI560" s="61" t="n"/>
      <c r="AJ560" s="62" t="n"/>
      <c r="AK560" s="63" t="n"/>
      <c r="AL560" s="60" t="n"/>
      <c r="AM560" s="60" t="n"/>
      <c r="AN560" s="64" t="n"/>
      <c r="AO560" s="64" t="n"/>
      <c r="AP560" s="64" t="n"/>
      <c r="AQ560" s="64" t="n"/>
      <c r="AR560" s="64" t="n"/>
      <c r="AS560" s="64" t="n"/>
      <c r="AT560" s="64" t="n"/>
      <c r="AU560" s="64" t="n"/>
      <c r="AV560" s="64" t="n"/>
      <c r="AW560" s="65" t="n"/>
      <c r="AX560" s="66" t="n"/>
      <c r="AY560" s="455" t="n"/>
      <c r="AZ560" s="67" t="n"/>
      <c r="BA560" s="66" t="n"/>
      <c r="BB560" s="66" t="n"/>
      <c r="BC560" s="66" t="n"/>
      <c r="BD560" s="66" t="n"/>
      <c r="BE560" s="66" t="n"/>
      <c r="BF560" s="24" t="n"/>
      <c r="BG560" s="68" t="n"/>
      <c r="BH560" s="68" t="n"/>
      <c r="BI560" s="68" t="n"/>
      <c r="BJ560" s="68" t="n"/>
      <c r="BK560" s="68" t="n"/>
      <c r="BL560" s="68" t="n"/>
      <c r="BM560" s="68" t="n"/>
      <c r="BN560" s="68" t="n"/>
      <c r="BO560" s="68" t="n"/>
      <c r="BP560" s="68" t="n"/>
      <c r="BQ560" s="68" t="n"/>
      <c r="BR560" s="68" t="n"/>
      <c r="BS560" s="68" t="n"/>
      <c r="BT560" s="68" t="n"/>
      <c r="BU560" s="68" t="n"/>
      <c r="BV560" s="68" t="n"/>
      <c r="BW560" s="68" t="n"/>
      <c r="BX560" s="68" t="n"/>
      <c r="BY560" s="68" t="n"/>
      <c r="BZ560" s="68" t="n"/>
      <c r="CA560" s="68" t="n"/>
      <c r="CB560" s="68" t="n"/>
      <c r="CC560" s="68" t="n"/>
      <c r="CD560" s="68" t="n"/>
      <c r="CE560" s="68" t="n"/>
      <c r="CF560" s="68" t="n"/>
      <c r="CG560" s="68" t="n"/>
      <c r="CH560" s="68" t="n"/>
      <c r="CI560" s="68" t="n"/>
      <c r="CJ560" s="68" t="n"/>
      <c r="CK560" s="68" t="n"/>
      <c r="CL560" s="68" t="n"/>
      <c r="CM560" s="68" t="n"/>
      <c r="CN560" s="68" t="n"/>
      <c r="CO560" s="68" t="n"/>
      <c r="CP560" s="68" t="n"/>
      <c r="CQ560" s="68" t="n"/>
      <c r="CR560" s="68" t="n"/>
      <c r="CS560" s="68" t="n"/>
      <c r="CT560" s="68" t="n"/>
      <c r="CU560" s="68" t="n"/>
      <c r="CV560" s="68" t="n"/>
    </row>
    <row r="561" ht="31.5" customFormat="1" customHeight="1" s="69">
      <c r="A561" s="56" t="n"/>
      <c r="B561" s="57" t="n"/>
      <c r="C561" s="57" t="n"/>
      <c r="D561" s="57" t="n"/>
      <c r="E561" s="57" t="n"/>
      <c r="F561" s="58" t="n"/>
      <c r="G561" s="59" t="n"/>
      <c r="H561" s="59" t="n"/>
      <c r="I561" s="59" t="n"/>
      <c r="J561" s="59" t="n"/>
      <c r="K561" s="153" t="n"/>
      <c r="L561" s="154" t="n"/>
      <c r="M561" s="155" t="n"/>
      <c r="N561" s="94" t="n"/>
      <c r="O561" s="94" t="n"/>
      <c r="P561" s="94" t="n"/>
      <c r="Q561" s="94" t="n"/>
      <c r="R561" s="94" t="n"/>
      <c r="S561" s="60" t="n"/>
      <c r="T561" s="60" t="n"/>
      <c r="U561" s="94" t="n"/>
      <c r="V561" s="94" t="n"/>
      <c r="W561" s="94" t="n"/>
      <c r="X561" s="94" t="n"/>
      <c r="Y561" s="94" t="n"/>
      <c r="Z561" s="60" t="n"/>
      <c r="AA561" s="60" t="n"/>
      <c r="AB561" s="94" t="n"/>
      <c r="AC561" s="94" t="n"/>
      <c r="AD561" s="94" t="n"/>
      <c r="AE561" s="94" t="n"/>
      <c r="AF561" s="94" t="n"/>
      <c r="AG561" s="60" t="n"/>
      <c r="AH561" s="60" t="n"/>
      <c r="AI561" s="61" t="n"/>
      <c r="AJ561" s="62" t="n"/>
      <c r="AK561" s="63" t="n"/>
      <c r="AL561" s="60" t="n"/>
      <c r="AM561" s="60" t="n"/>
      <c r="AN561" s="64" t="n"/>
      <c r="AO561" s="64" t="n"/>
      <c r="AP561" s="64" t="n"/>
      <c r="AQ561" s="64" t="n"/>
      <c r="AR561" s="64" t="n"/>
      <c r="AS561" s="64" t="n"/>
      <c r="AT561" s="64" t="n"/>
      <c r="AU561" s="64" t="n"/>
      <c r="AV561" s="64" t="n"/>
      <c r="AW561" s="65" t="n"/>
      <c r="AX561" s="66" t="n"/>
      <c r="AY561" s="455" t="n"/>
      <c r="AZ561" s="67" t="n"/>
      <c r="BA561" s="66" t="n"/>
      <c r="BB561" s="66" t="n"/>
      <c r="BC561" s="66" t="n"/>
      <c r="BD561" s="66" t="n"/>
      <c r="BE561" s="66" t="n"/>
      <c r="BF561" s="24" t="n"/>
      <c r="BG561" s="68" t="n"/>
      <c r="BH561" s="68" t="n"/>
      <c r="BI561" s="68" t="n"/>
      <c r="BJ561" s="68" t="n"/>
      <c r="BK561" s="68" t="n"/>
      <c r="BL561" s="68" t="n"/>
      <c r="BM561" s="68" t="n"/>
      <c r="BN561" s="68" t="n"/>
      <c r="BO561" s="68" t="n"/>
      <c r="BP561" s="68" t="n"/>
      <c r="BQ561" s="68" t="n"/>
      <c r="BR561" s="68" t="n"/>
      <c r="BS561" s="68" t="n"/>
      <c r="BT561" s="68" t="n"/>
      <c r="BU561" s="68" t="n"/>
      <c r="BV561" s="68" t="n"/>
      <c r="BW561" s="68" t="n"/>
      <c r="BX561" s="68" t="n"/>
      <c r="BY561" s="68" t="n"/>
      <c r="BZ561" s="68" t="n"/>
      <c r="CA561" s="68" t="n"/>
      <c r="CB561" s="68" t="n"/>
      <c r="CC561" s="68" t="n"/>
      <c r="CD561" s="68" t="n"/>
      <c r="CE561" s="68" t="n"/>
      <c r="CF561" s="68" t="n"/>
      <c r="CG561" s="68" t="n"/>
      <c r="CH561" s="68" t="n"/>
      <c r="CI561" s="68" t="n"/>
      <c r="CJ561" s="68" t="n"/>
      <c r="CK561" s="68" t="n"/>
      <c r="CL561" s="68" t="n"/>
      <c r="CM561" s="68" t="n"/>
      <c r="CN561" s="68" t="n"/>
      <c r="CO561" s="68" t="n"/>
      <c r="CP561" s="68" t="n"/>
      <c r="CQ561" s="68" t="n"/>
      <c r="CR561" s="68" t="n"/>
      <c r="CS561" s="68" t="n"/>
      <c r="CT561" s="68" t="n"/>
      <c r="CU561" s="68" t="n"/>
      <c r="CV561" s="68" t="n"/>
    </row>
    <row r="562" ht="31.5" customFormat="1" customHeight="1" s="69">
      <c r="A562" s="56" t="n"/>
      <c r="B562" s="57" t="n"/>
      <c r="C562" s="57" t="n"/>
      <c r="D562" s="57" t="n"/>
      <c r="E562" s="57" t="n"/>
      <c r="F562" s="58" t="n"/>
      <c r="G562" s="59" t="n"/>
      <c r="H562" s="59" t="n"/>
      <c r="I562" s="59" t="n"/>
      <c r="J562" s="59" t="n"/>
      <c r="K562" s="153" t="n"/>
      <c r="L562" s="154" t="n"/>
      <c r="M562" s="155" t="n"/>
      <c r="N562" s="94" t="n"/>
      <c r="O562" s="94" t="n"/>
      <c r="P562" s="94" t="n"/>
      <c r="Q562" s="94" t="n"/>
      <c r="R562" s="94" t="n"/>
      <c r="S562" s="60" t="n"/>
      <c r="T562" s="60" t="n"/>
      <c r="U562" s="94" t="n"/>
      <c r="V562" s="94" t="n"/>
      <c r="W562" s="94" t="n"/>
      <c r="X562" s="94" t="n"/>
      <c r="Y562" s="94" t="n"/>
      <c r="Z562" s="60" t="n"/>
      <c r="AA562" s="60" t="n"/>
      <c r="AB562" s="94" t="n"/>
      <c r="AC562" s="94" t="n"/>
      <c r="AD562" s="94" t="n"/>
      <c r="AE562" s="94" t="n"/>
      <c r="AF562" s="94" t="n"/>
      <c r="AG562" s="60" t="n"/>
      <c r="AH562" s="60" t="n"/>
      <c r="AI562" s="61" t="n"/>
      <c r="AJ562" s="62" t="n"/>
      <c r="AK562" s="63" t="n"/>
      <c r="AL562" s="60" t="n"/>
      <c r="AM562" s="60" t="n"/>
      <c r="AN562" s="64" t="n"/>
      <c r="AO562" s="64" t="n"/>
      <c r="AP562" s="64" t="n"/>
      <c r="AQ562" s="64" t="n"/>
      <c r="AR562" s="64" t="n"/>
      <c r="AS562" s="64" t="n"/>
      <c r="AT562" s="64" t="n"/>
      <c r="AU562" s="64" t="n"/>
      <c r="AV562" s="64" t="n"/>
      <c r="AW562" s="65" t="n"/>
      <c r="AX562" s="66" t="n"/>
      <c r="AY562" s="455" t="n"/>
      <c r="AZ562" s="67" t="n"/>
      <c r="BA562" s="66" t="n"/>
      <c r="BB562" s="66" t="n"/>
      <c r="BC562" s="66" t="n"/>
      <c r="BD562" s="66" t="n"/>
      <c r="BE562" s="66" t="n"/>
      <c r="BF562" s="24" t="n"/>
      <c r="BG562" s="68" t="n"/>
      <c r="BH562" s="68" t="n"/>
      <c r="BI562" s="68" t="n"/>
      <c r="BJ562" s="68" t="n"/>
      <c r="BK562" s="68" t="n"/>
      <c r="BL562" s="68" t="n"/>
      <c r="BM562" s="68" t="n"/>
      <c r="BN562" s="68" t="n"/>
      <c r="BO562" s="68" t="n"/>
      <c r="BP562" s="68" t="n"/>
      <c r="BQ562" s="68" t="n"/>
      <c r="BR562" s="68" t="n"/>
      <c r="BS562" s="68" t="n"/>
      <c r="BT562" s="68" t="n"/>
      <c r="BU562" s="68" t="n"/>
      <c r="BV562" s="68" t="n"/>
      <c r="BW562" s="68" t="n"/>
      <c r="BX562" s="68" t="n"/>
      <c r="BY562" s="68" t="n"/>
      <c r="BZ562" s="68" t="n"/>
      <c r="CA562" s="68" t="n"/>
      <c r="CB562" s="68" t="n"/>
      <c r="CC562" s="68" t="n"/>
      <c r="CD562" s="68" t="n"/>
      <c r="CE562" s="68" t="n"/>
      <c r="CF562" s="68" t="n"/>
      <c r="CG562" s="68" t="n"/>
      <c r="CH562" s="68" t="n"/>
      <c r="CI562" s="68" t="n"/>
      <c r="CJ562" s="68" t="n"/>
      <c r="CK562" s="68" t="n"/>
      <c r="CL562" s="68" t="n"/>
      <c r="CM562" s="68" t="n"/>
      <c r="CN562" s="68" t="n"/>
      <c r="CO562" s="68" t="n"/>
      <c r="CP562" s="68" t="n"/>
      <c r="CQ562" s="68" t="n"/>
      <c r="CR562" s="68" t="n"/>
      <c r="CS562" s="68" t="n"/>
      <c r="CT562" s="68" t="n"/>
      <c r="CU562" s="68" t="n"/>
      <c r="CV562" s="68" t="n"/>
    </row>
    <row r="563" ht="31.5" customFormat="1" customHeight="1" s="69">
      <c r="A563" s="56" t="n"/>
      <c r="B563" s="57" t="n"/>
      <c r="C563" s="57" t="n"/>
      <c r="D563" s="57" t="n"/>
      <c r="E563" s="57" t="n"/>
      <c r="F563" s="58" t="n"/>
      <c r="G563" s="59" t="n"/>
      <c r="H563" s="59" t="n"/>
      <c r="I563" s="59" t="n"/>
      <c r="J563" s="59" t="n"/>
      <c r="K563" s="153" t="n"/>
      <c r="L563" s="154" t="n"/>
      <c r="M563" s="155" t="n"/>
      <c r="N563" s="94" t="n"/>
      <c r="O563" s="94" t="n"/>
      <c r="P563" s="94" t="n"/>
      <c r="Q563" s="94" t="n"/>
      <c r="R563" s="94" t="n"/>
      <c r="S563" s="60" t="n"/>
      <c r="T563" s="60" t="n"/>
      <c r="U563" s="94" t="n"/>
      <c r="V563" s="94" t="n"/>
      <c r="W563" s="94" t="n"/>
      <c r="X563" s="94" t="n"/>
      <c r="Y563" s="94" t="n"/>
      <c r="Z563" s="60" t="n"/>
      <c r="AA563" s="60" t="n"/>
      <c r="AB563" s="94" t="n"/>
      <c r="AC563" s="94" t="n"/>
      <c r="AD563" s="94" t="n"/>
      <c r="AE563" s="94" t="n"/>
      <c r="AF563" s="94" t="n"/>
      <c r="AG563" s="60" t="n"/>
      <c r="AH563" s="60" t="n"/>
      <c r="AI563" s="61" t="n"/>
      <c r="AJ563" s="62" t="n"/>
      <c r="AK563" s="63" t="n"/>
      <c r="AL563" s="60" t="n"/>
      <c r="AM563" s="60" t="n"/>
      <c r="AN563" s="64" t="n"/>
      <c r="AO563" s="64" t="n"/>
      <c r="AP563" s="64" t="n"/>
      <c r="AQ563" s="64" t="n"/>
      <c r="AR563" s="64" t="n"/>
      <c r="AS563" s="64" t="n"/>
      <c r="AT563" s="64" t="n"/>
      <c r="AU563" s="64" t="n"/>
      <c r="AV563" s="64" t="n"/>
      <c r="AW563" s="65" t="n"/>
      <c r="AX563" s="66" t="n"/>
      <c r="AY563" s="455" t="n"/>
      <c r="AZ563" s="67" t="n"/>
      <c r="BA563" s="66" t="n"/>
      <c r="BB563" s="66" t="n"/>
      <c r="BC563" s="66" t="n"/>
      <c r="BD563" s="66" t="n"/>
      <c r="BE563" s="66" t="n"/>
      <c r="BF563" s="24" t="n"/>
      <c r="BG563" s="68" t="n"/>
      <c r="BH563" s="68" t="n"/>
      <c r="BI563" s="68" t="n"/>
      <c r="BJ563" s="68" t="n"/>
      <c r="BK563" s="68" t="n"/>
      <c r="BL563" s="68" t="n"/>
      <c r="BM563" s="68" t="n"/>
      <c r="BN563" s="68" t="n"/>
      <c r="BO563" s="68" t="n"/>
      <c r="BP563" s="68" t="n"/>
      <c r="BQ563" s="68" t="n"/>
      <c r="BR563" s="68" t="n"/>
      <c r="BS563" s="68" t="n"/>
      <c r="BT563" s="68" t="n"/>
      <c r="BU563" s="68" t="n"/>
      <c r="BV563" s="68" t="n"/>
      <c r="BW563" s="68" t="n"/>
      <c r="BX563" s="68" t="n"/>
      <c r="BY563" s="68" t="n"/>
      <c r="BZ563" s="68" t="n"/>
      <c r="CA563" s="68" t="n"/>
      <c r="CB563" s="68" t="n"/>
      <c r="CC563" s="68" t="n"/>
      <c r="CD563" s="68" t="n"/>
      <c r="CE563" s="68" t="n"/>
      <c r="CF563" s="68" t="n"/>
      <c r="CG563" s="68" t="n"/>
      <c r="CH563" s="68" t="n"/>
      <c r="CI563" s="68" t="n"/>
      <c r="CJ563" s="68" t="n"/>
      <c r="CK563" s="68" t="n"/>
      <c r="CL563" s="68" t="n"/>
      <c r="CM563" s="68" t="n"/>
      <c r="CN563" s="68" t="n"/>
      <c r="CO563" s="68" t="n"/>
      <c r="CP563" s="68" t="n"/>
      <c r="CQ563" s="68" t="n"/>
      <c r="CR563" s="68" t="n"/>
      <c r="CS563" s="68" t="n"/>
      <c r="CT563" s="68" t="n"/>
      <c r="CU563" s="68" t="n"/>
      <c r="CV563" s="68" t="n"/>
    </row>
    <row r="564" ht="31.5" customFormat="1" customHeight="1" s="69">
      <c r="A564" s="56" t="n"/>
      <c r="B564" s="57" t="n"/>
      <c r="C564" s="57" t="n"/>
      <c r="D564" s="57" t="n"/>
      <c r="E564" s="57" t="n"/>
      <c r="F564" s="58" t="n"/>
      <c r="G564" s="59" t="n"/>
      <c r="H564" s="59" t="n"/>
      <c r="I564" s="59" t="n"/>
      <c r="J564" s="59" t="n"/>
      <c r="K564" s="153" t="n"/>
      <c r="L564" s="154" t="n"/>
      <c r="M564" s="155" t="n"/>
      <c r="N564" s="94" t="n"/>
      <c r="O564" s="94" t="n"/>
      <c r="P564" s="94" t="n"/>
      <c r="Q564" s="94" t="n"/>
      <c r="R564" s="94" t="n"/>
      <c r="S564" s="60" t="n"/>
      <c r="T564" s="60" t="n"/>
      <c r="U564" s="94" t="n"/>
      <c r="V564" s="94" t="n"/>
      <c r="W564" s="94" t="n"/>
      <c r="X564" s="94" t="n"/>
      <c r="Y564" s="94" t="n"/>
      <c r="Z564" s="60" t="n"/>
      <c r="AA564" s="60" t="n"/>
      <c r="AB564" s="94" t="n"/>
      <c r="AC564" s="94" t="n"/>
      <c r="AD564" s="94" t="n"/>
      <c r="AE564" s="94" t="n"/>
      <c r="AF564" s="94" t="n"/>
      <c r="AG564" s="60" t="n"/>
      <c r="AH564" s="60" t="n"/>
      <c r="AI564" s="61" t="n"/>
      <c r="AJ564" s="62" t="n"/>
      <c r="AK564" s="63" t="n"/>
      <c r="AL564" s="60" t="n"/>
      <c r="AM564" s="60" t="n"/>
      <c r="AN564" s="64" t="n"/>
      <c r="AO564" s="64" t="n"/>
      <c r="AP564" s="64" t="n"/>
      <c r="AQ564" s="64" t="n"/>
      <c r="AR564" s="64" t="n"/>
      <c r="AS564" s="64" t="n"/>
      <c r="AT564" s="64" t="n"/>
      <c r="AU564" s="64" t="n"/>
      <c r="AV564" s="64" t="n"/>
      <c r="AW564" s="65" t="n"/>
      <c r="AX564" s="66" t="n"/>
      <c r="AY564" s="455" t="n"/>
      <c r="AZ564" s="67" t="n"/>
      <c r="BA564" s="66" t="n"/>
      <c r="BB564" s="66" t="n"/>
      <c r="BC564" s="66" t="n"/>
      <c r="BD564" s="66" t="n"/>
      <c r="BE564" s="66" t="n"/>
      <c r="BF564" s="24" t="n"/>
      <c r="BG564" s="68" t="n"/>
      <c r="BH564" s="68" t="n"/>
      <c r="BI564" s="68" t="n"/>
      <c r="BJ564" s="68" t="n"/>
      <c r="BK564" s="68" t="n"/>
      <c r="BL564" s="68" t="n"/>
      <c r="BM564" s="68" t="n"/>
      <c r="BN564" s="68" t="n"/>
      <c r="BO564" s="68" t="n"/>
      <c r="BP564" s="68" t="n"/>
      <c r="BQ564" s="68" t="n"/>
      <c r="BR564" s="68" t="n"/>
      <c r="BS564" s="68" t="n"/>
      <c r="BT564" s="68" t="n"/>
      <c r="BU564" s="68" t="n"/>
      <c r="BV564" s="68" t="n"/>
      <c r="BW564" s="68" t="n"/>
      <c r="BX564" s="68" t="n"/>
      <c r="BY564" s="68" t="n"/>
      <c r="BZ564" s="68" t="n"/>
      <c r="CA564" s="68" t="n"/>
      <c r="CB564" s="68" t="n"/>
      <c r="CC564" s="68" t="n"/>
      <c r="CD564" s="68" t="n"/>
      <c r="CE564" s="68" t="n"/>
      <c r="CF564" s="68" t="n"/>
      <c r="CG564" s="68" t="n"/>
      <c r="CH564" s="68" t="n"/>
      <c r="CI564" s="68" t="n"/>
      <c r="CJ564" s="68" t="n"/>
      <c r="CK564" s="68" t="n"/>
      <c r="CL564" s="68" t="n"/>
      <c r="CM564" s="68" t="n"/>
      <c r="CN564" s="68" t="n"/>
      <c r="CO564" s="68" t="n"/>
      <c r="CP564" s="68" t="n"/>
      <c r="CQ564" s="68" t="n"/>
      <c r="CR564" s="68" t="n"/>
      <c r="CS564" s="68" t="n"/>
      <c r="CT564" s="68" t="n"/>
      <c r="CU564" s="68" t="n"/>
      <c r="CV564" s="68" t="n"/>
    </row>
    <row r="565" ht="31.5" customFormat="1" customHeight="1" s="69">
      <c r="A565" s="56" t="n"/>
      <c r="B565" s="57" t="n"/>
      <c r="C565" s="57" t="n"/>
      <c r="D565" s="57" t="n"/>
      <c r="E565" s="57" t="n"/>
      <c r="F565" s="58" t="n"/>
      <c r="G565" s="59" t="n"/>
      <c r="H565" s="59" t="n"/>
      <c r="I565" s="59" t="n"/>
      <c r="J565" s="59" t="n"/>
      <c r="K565" s="153" t="n"/>
      <c r="L565" s="154" t="n"/>
      <c r="M565" s="155" t="n"/>
      <c r="N565" s="94" t="n"/>
      <c r="O565" s="94" t="n"/>
      <c r="P565" s="94" t="n"/>
      <c r="Q565" s="94" t="n"/>
      <c r="R565" s="94" t="n"/>
      <c r="S565" s="60" t="n"/>
      <c r="T565" s="60" t="n"/>
      <c r="U565" s="94" t="n"/>
      <c r="V565" s="94" t="n"/>
      <c r="W565" s="94" t="n"/>
      <c r="X565" s="94" t="n"/>
      <c r="Y565" s="94" t="n"/>
      <c r="Z565" s="60" t="n"/>
      <c r="AA565" s="60" t="n"/>
      <c r="AB565" s="94" t="n"/>
      <c r="AC565" s="94" t="n"/>
      <c r="AD565" s="94" t="n"/>
      <c r="AE565" s="94" t="n"/>
      <c r="AF565" s="94" t="n"/>
      <c r="AG565" s="60" t="n"/>
      <c r="AH565" s="60" t="n"/>
      <c r="AI565" s="61" t="n"/>
      <c r="AJ565" s="62" t="n"/>
      <c r="AK565" s="63" t="n"/>
      <c r="AL565" s="60" t="n"/>
      <c r="AM565" s="60" t="n"/>
      <c r="AN565" s="64" t="n"/>
      <c r="AO565" s="64" t="n"/>
      <c r="AP565" s="64" t="n"/>
      <c r="AQ565" s="64" t="n"/>
      <c r="AR565" s="64" t="n"/>
      <c r="AS565" s="64" t="n"/>
      <c r="AT565" s="64" t="n"/>
      <c r="AU565" s="64" t="n"/>
      <c r="AV565" s="64" t="n"/>
      <c r="AW565" s="65" t="n"/>
      <c r="AX565" s="66" t="n"/>
      <c r="AY565" s="455" t="n"/>
      <c r="AZ565" s="67" t="n"/>
      <c r="BA565" s="66" t="n"/>
      <c r="BB565" s="66" t="n"/>
      <c r="BC565" s="66" t="n"/>
      <c r="BD565" s="66" t="n"/>
      <c r="BE565" s="66" t="n"/>
      <c r="BF565" s="24" t="n"/>
      <c r="BG565" s="68" t="n"/>
      <c r="BH565" s="68" t="n"/>
      <c r="BI565" s="68" t="n"/>
      <c r="BJ565" s="68" t="n"/>
      <c r="BK565" s="68" t="n"/>
      <c r="BL565" s="68" t="n"/>
      <c r="BM565" s="68" t="n"/>
      <c r="BN565" s="68" t="n"/>
      <c r="BO565" s="68" t="n"/>
      <c r="BP565" s="68" t="n"/>
      <c r="BQ565" s="68" t="n"/>
      <c r="BR565" s="68" t="n"/>
      <c r="BS565" s="68" t="n"/>
      <c r="BT565" s="68" t="n"/>
      <c r="BU565" s="68" t="n"/>
      <c r="BV565" s="68" t="n"/>
      <c r="BW565" s="68" t="n"/>
      <c r="BX565" s="68" t="n"/>
      <c r="BY565" s="68" t="n"/>
      <c r="BZ565" s="68" t="n"/>
      <c r="CA565" s="68" t="n"/>
      <c r="CB565" s="68" t="n"/>
      <c r="CC565" s="68" t="n"/>
      <c r="CD565" s="68" t="n"/>
      <c r="CE565" s="68" t="n"/>
      <c r="CF565" s="68" t="n"/>
      <c r="CG565" s="68" t="n"/>
      <c r="CH565" s="68" t="n"/>
      <c r="CI565" s="68" t="n"/>
      <c r="CJ565" s="68" t="n"/>
      <c r="CK565" s="68" t="n"/>
      <c r="CL565" s="68" t="n"/>
      <c r="CM565" s="68" t="n"/>
      <c r="CN565" s="68" t="n"/>
      <c r="CO565" s="68" t="n"/>
      <c r="CP565" s="68" t="n"/>
      <c r="CQ565" s="68" t="n"/>
      <c r="CR565" s="68" t="n"/>
      <c r="CS565" s="68" t="n"/>
      <c r="CT565" s="68" t="n"/>
      <c r="CU565" s="68" t="n"/>
      <c r="CV565" s="68" t="n"/>
    </row>
    <row r="566" ht="31.5" customFormat="1" customHeight="1" s="69">
      <c r="A566" s="56" t="n"/>
      <c r="B566" s="57" t="n"/>
      <c r="C566" s="57" t="n"/>
      <c r="D566" s="57" t="n"/>
      <c r="E566" s="57" t="n"/>
      <c r="F566" s="58" t="n"/>
      <c r="G566" s="59" t="n"/>
      <c r="H566" s="59" t="n"/>
      <c r="I566" s="59" t="n"/>
      <c r="J566" s="59" t="n"/>
      <c r="K566" s="153" t="n"/>
      <c r="L566" s="154" t="n"/>
      <c r="M566" s="155" t="n"/>
      <c r="N566" s="94" t="n"/>
      <c r="O566" s="94" t="n"/>
      <c r="P566" s="94" t="n"/>
      <c r="Q566" s="94" t="n"/>
      <c r="R566" s="94" t="n"/>
      <c r="S566" s="60" t="n"/>
      <c r="T566" s="60" t="n"/>
      <c r="U566" s="94" t="n"/>
      <c r="V566" s="94" t="n"/>
      <c r="W566" s="94" t="n"/>
      <c r="X566" s="94" t="n"/>
      <c r="Y566" s="94" t="n"/>
      <c r="Z566" s="60" t="n"/>
      <c r="AA566" s="60" t="n"/>
      <c r="AB566" s="94" t="n"/>
      <c r="AC566" s="94" t="n"/>
      <c r="AD566" s="94" t="n"/>
      <c r="AE566" s="94" t="n"/>
      <c r="AF566" s="94" t="n"/>
      <c r="AG566" s="60" t="n"/>
      <c r="AH566" s="60" t="n"/>
      <c r="AI566" s="61" t="n"/>
      <c r="AJ566" s="62" t="n"/>
      <c r="AK566" s="63" t="n"/>
      <c r="AL566" s="60" t="n"/>
      <c r="AM566" s="60" t="n"/>
      <c r="AN566" s="64" t="n"/>
      <c r="AO566" s="64" t="n"/>
      <c r="AP566" s="64" t="n"/>
      <c r="AQ566" s="64" t="n"/>
      <c r="AR566" s="64" t="n"/>
      <c r="AS566" s="64" t="n"/>
      <c r="AT566" s="64" t="n"/>
      <c r="AU566" s="64" t="n"/>
      <c r="AV566" s="64" t="n"/>
      <c r="AW566" s="65" t="n"/>
      <c r="AX566" s="66" t="n"/>
      <c r="AY566" s="455" t="n"/>
      <c r="AZ566" s="67" t="n"/>
      <c r="BA566" s="66" t="n"/>
      <c r="BB566" s="66" t="n"/>
      <c r="BC566" s="66" t="n"/>
      <c r="BD566" s="66" t="n"/>
      <c r="BE566" s="66" t="n"/>
      <c r="BF566" s="24" t="n"/>
      <c r="BG566" s="68" t="n"/>
      <c r="BH566" s="68" t="n"/>
      <c r="BI566" s="68" t="n"/>
      <c r="BJ566" s="68" t="n"/>
      <c r="BK566" s="68" t="n"/>
      <c r="BL566" s="68" t="n"/>
      <c r="BM566" s="68" t="n"/>
      <c r="BN566" s="68" t="n"/>
      <c r="BO566" s="68" t="n"/>
      <c r="BP566" s="68" t="n"/>
      <c r="BQ566" s="68" t="n"/>
      <c r="BR566" s="68" t="n"/>
      <c r="BS566" s="68" t="n"/>
      <c r="BT566" s="68" t="n"/>
      <c r="BU566" s="68" t="n"/>
      <c r="BV566" s="68" t="n"/>
      <c r="BW566" s="68" t="n"/>
      <c r="BX566" s="68" t="n"/>
      <c r="BY566" s="68" t="n"/>
      <c r="BZ566" s="68" t="n"/>
      <c r="CA566" s="68" t="n"/>
      <c r="CB566" s="68" t="n"/>
      <c r="CC566" s="68" t="n"/>
      <c r="CD566" s="68" t="n"/>
      <c r="CE566" s="68" t="n"/>
      <c r="CF566" s="68" t="n"/>
      <c r="CG566" s="68" t="n"/>
      <c r="CH566" s="68" t="n"/>
      <c r="CI566" s="68" t="n"/>
      <c r="CJ566" s="68" t="n"/>
      <c r="CK566" s="68" t="n"/>
      <c r="CL566" s="68" t="n"/>
      <c r="CM566" s="68" t="n"/>
      <c r="CN566" s="68" t="n"/>
      <c r="CO566" s="68" t="n"/>
      <c r="CP566" s="68" t="n"/>
      <c r="CQ566" s="68" t="n"/>
      <c r="CR566" s="68" t="n"/>
      <c r="CS566" s="68" t="n"/>
      <c r="CT566" s="68" t="n"/>
      <c r="CU566" s="68" t="n"/>
      <c r="CV566" s="68" t="n"/>
    </row>
    <row r="567" ht="31.5" customFormat="1" customHeight="1" s="69">
      <c r="A567" s="56" t="n"/>
      <c r="B567" s="57" t="n"/>
      <c r="C567" s="57" t="n"/>
      <c r="D567" s="57" t="n"/>
      <c r="E567" s="57" t="n"/>
      <c r="F567" s="58" t="n"/>
      <c r="G567" s="59" t="n"/>
      <c r="H567" s="59" t="n"/>
      <c r="I567" s="59" t="n"/>
      <c r="J567" s="59" t="n"/>
      <c r="K567" s="153" t="n"/>
      <c r="L567" s="154" t="n"/>
      <c r="M567" s="155" t="n"/>
      <c r="N567" s="94" t="n"/>
      <c r="O567" s="94" t="n"/>
      <c r="P567" s="94" t="n"/>
      <c r="Q567" s="94" t="n"/>
      <c r="R567" s="94" t="n"/>
      <c r="S567" s="60" t="n"/>
      <c r="T567" s="60" t="n"/>
      <c r="U567" s="94" t="n"/>
      <c r="V567" s="94" t="n"/>
      <c r="W567" s="94" t="n"/>
      <c r="X567" s="94" t="n"/>
      <c r="Y567" s="94" t="n"/>
      <c r="Z567" s="60" t="n"/>
      <c r="AA567" s="60" t="n"/>
      <c r="AB567" s="94" t="n"/>
      <c r="AC567" s="94" t="n"/>
      <c r="AD567" s="94" t="n"/>
      <c r="AE567" s="94" t="n"/>
      <c r="AF567" s="94" t="n"/>
      <c r="AG567" s="60" t="n"/>
      <c r="AH567" s="60" t="n"/>
      <c r="AI567" s="61" t="n"/>
      <c r="AJ567" s="62" t="n"/>
      <c r="AK567" s="63" t="n"/>
      <c r="AL567" s="60" t="n"/>
      <c r="AM567" s="60" t="n"/>
      <c r="AN567" s="64" t="n"/>
      <c r="AO567" s="64" t="n"/>
      <c r="AP567" s="64" t="n"/>
      <c r="AQ567" s="64" t="n"/>
      <c r="AR567" s="64" t="n"/>
      <c r="AS567" s="64" t="n"/>
      <c r="AT567" s="64" t="n"/>
      <c r="AU567" s="64" t="n"/>
      <c r="AV567" s="64" t="n"/>
      <c r="AW567" s="65" t="n"/>
      <c r="AX567" s="66" t="n"/>
      <c r="AY567" s="455" t="n"/>
      <c r="AZ567" s="67" t="n"/>
      <c r="BA567" s="66" t="n"/>
      <c r="BB567" s="66" t="n"/>
      <c r="BC567" s="66" t="n"/>
      <c r="BD567" s="66" t="n"/>
      <c r="BE567" s="66" t="n"/>
      <c r="BF567" s="24" t="n"/>
      <c r="BG567" s="68" t="n"/>
      <c r="BH567" s="68" t="n"/>
      <c r="BI567" s="68" t="n"/>
      <c r="BJ567" s="68" t="n"/>
      <c r="BK567" s="68" t="n"/>
      <c r="BL567" s="68" t="n"/>
      <c r="BM567" s="68" t="n"/>
      <c r="BN567" s="68" t="n"/>
      <c r="BO567" s="68" t="n"/>
      <c r="BP567" s="68" t="n"/>
      <c r="BQ567" s="68" t="n"/>
      <c r="BR567" s="68" t="n"/>
      <c r="BS567" s="68" t="n"/>
      <c r="BT567" s="68" t="n"/>
      <c r="BU567" s="68" t="n"/>
      <c r="BV567" s="68" t="n"/>
      <c r="BW567" s="68" t="n"/>
      <c r="BX567" s="68" t="n"/>
      <c r="BY567" s="68" t="n"/>
      <c r="BZ567" s="68" t="n"/>
      <c r="CA567" s="68" t="n"/>
      <c r="CB567" s="68" t="n"/>
      <c r="CC567" s="68" t="n"/>
      <c r="CD567" s="68" t="n"/>
      <c r="CE567" s="68" t="n"/>
      <c r="CF567" s="68" t="n"/>
      <c r="CG567" s="68" t="n"/>
      <c r="CH567" s="68" t="n"/>
      <c r="CI567" s="68" t="n"/>
      <c r="CJ567" s="68" t="n"/>
      <c r="CK567" s="68" t="n"/>
      <c r="CL567" s="68" t="n"/>
      <c r="CM567" s="68" t="n"/>
      <c r="CN567" s="68" t="n"/>
      <c r="CO567" s="68" t="n"/>
      <c r="CP567" s="68" t="n"/>
      <c r="CQ567" s="68" t="n"/>
      <c r="CR567" s="68" t="n"/>
      <c r="CS567" s="68" t="n"/>
      <c r="CT567" s="68" t="n"/>
      <c r="CU567" s="68" t="n"/>
      <c r="CV567" s="68" t="n"/>
    </row>
    <row r="568" ht="31.5" customFormat="1" customHeight="1" s="69">
      <c r="A568" s="56" t="n"/>
      <c r="B568" s="57" t="n"/>
      <c r="C568" s="57" t="n"/>
      <c r="D568" s="57" t="n"/>
      <c r="E568" s="57" t="n"/>
      <c r="F568" s="58" t="n"/>
      <c r="G568" s="59" t="n"/>
      <c r="H568" s="59" t="n"/>
      <c r="I568" s="59" t="n"/>
      <c r="J568" s="59" t="n"/>
      <c r="K568" s="153" t="n"/>
      <c r="L568" s="154" t="n"/>
      <c r="M568" s="155" t="n"/>
      <c r="N568" s="94" t="n"/>
      <c r="O568" s="94" t="n"/>
      <c r="P568" s="94" t="n"/>
      <c r="Q568" s="94" t="n"/>
      <c r="R568" s="94" t="n"/>
      <c r="S568" s="60" t="n"/>
      <c r="T568" s="60" t="n"/>
      <c r="U568" s="94" t="n"/>
      <c r="V568" s="94" t="n"/>
      <c r="W568" s="94" t="n"/>
      <c r="X568" s="94" t="n"/>
      <c r="Y568" s="94" t="n"/>
      <c r="Z568" s="60" t="n"/>
      <c r="AA568" s="60" t="n"/>
      <c r="AB568" s="94" t="n"/>
      <c r="AC568" s="94" t="n"/>
      <c r="AD568" s="94" t="n"/>
      <c r="AE568" s="94" t="n"/>
      <c r="AF568" s="94" t="n"/>
      <c r="AG568" s="60" t="n"/>
      <c r="AH568" s="60" t="n"/>
      <c r="AI568" s="61" t="n"/>
      <c r="AJ568" s="62" t="n"/>
      <c r="AK568" s="63" t="n"/>
      <c r="AL568" s="60" t="n"/>
      <c r="AM568" s="60" t="n"/>
      <c r="AN568" s="64" t="n"/>
      <c r="AO568" s="64" t="n"/>
      <c r="AP568" s="64" t="n"/>
      <c r="AQ568" s="64" t="n"/>
      <c r="AR568" s="64" t="n"/>
      <c r="AS568" s="64" t="n"/>
      <c r="AT568" s="64" t="n"/>
      <c r="AU568" s="64" t="n"/>
      <c r="AV568" s="64" t="n"/>
      <c r="AW568" s="65" t="n"/>
      <c r="AX568" s="66" t="n"/>
      <c r="AY568" s="455" t="n"/>
      <c r="AZ568" s="67" t="n"/>
      <c r="BA568" s="66" t="n"/>
      <c r="BB568" s="66" t="n"/>
      <c r="BC568" s="66" t="n"/>
      <c r="BD568" s="66" t="n"/>
      <c r="BE568" s="66" t="n"/>
      <c r="BF568" s="24" t="n"/>
      <c r="BG568" s="68" t="n"/>
      <c r="BH568" s="68" t="n"/>
      <c r="BI568" s="68" t="n"/>
      <c r="BJ568" s="68" t="n"/>
      <c r="BK568" s="68" t="n"/>
      <c r="BL568" s="68" t="n"/>
      <c r="BM568" s="68" t="n"/>
      <c r="BN568" s="68" t="n"/>
      <c r="BO568" s="68" t="n"/>
      <c r="BP568" s="68" t="n"/>
      <c r="BQ568" s="68" t="n"/>
      <c r="BR568" s="68" t="n"/>
      <c r="BS568" s="68" t="n"/>
      <c r="BT568" s="68" t="n"/>
      <c r="BU568" s="68" t="n"/>
      <c r="BV568" s="68" t="n"/>
      <c r="BW568" s="68" t="n"/>
      <c r="BX568" s="68" t="n"/>
      <c r="BY568" s="68" t="n"/>
      <c r="BZ568" s="68" t="n"/>
      <c r="CA568" s="68" t="n"/>
      <c r="CB568" s="68" t="n"/>
      <c r="CC568" s="68" t="n"/>
      <c r="CD568" s="68" t="n"/>
      <c r="CE568" s="68" t="n"/>
      <c r="CF568" s="68" t="n"/>
      <c r="CG568" s="68" t="n"/>
      <c r="CH568" s="68" t="n"/>
      <c r="CI568" s="68" t="n"/>
      <c r="CJ568" s="68" t="n"/>
      <c r="CK568" s="68" t="n"/>
      <c r="CL568" s="68" t="n"/>
      <c r="CM568" s="68" t="n"/>
      <c r="CN568" s="68" t="n"/>
      <c r="CO568" s="68" t="n"/>
      <c r="CP568" s="68" t="n"/>
      <c r="CQ568" s="68" t="n"/>
      <c r="CR568" s="68" t="n"/>
      <c r="CS568" s="68" t="n"/>
      <c r="CT568" s="68" t="n"/>
      <c r="CU568" s="68" t="n"/>
      <c r="CV568" s="68" t="n"/>
    </row>
    <row r="569" ht="31.5" customFormat="1" customHeight="1" s="69">
      <c r="A569" s="56" t="n"/>
      <c r="B569" s="57" t="n"/>
      <c r="C569" s="57" t="n"/>
      <c r="D569" s="57" t="n"/>
      <c r="E569" s="57" t="n"/>
      <c r="F569" s="58" t="n"/>
      <c r="G569" s="59" t="n"/>
      <c r="H569" s="59" t="n"/>
      <c r="I569" s="59" t="n"/>
      <c r="J569" s="59" t="n"/>
      <c r="K569" s="153" t="n"/>
      <c r="L569" s="154" t="n"/>
      <c r="M569" s="155" t="n"/>
      <c r="N569" s="94" t="n"/>
      <c r="O569" s="94" t="n"/>
      <c r="P569" s="94" t="n"/>
      <c r="Q569" s="94" t="n"/>
      <c r="R569" s="94" t="n"/>
      <c r="S569" s="60" t="n"/>
      <c r="T569" s="60" t="n"/>
      <c r="U569" s="94" t="n"/>
      <c r="V569" s="94" t="n"/>
      <c r="W569" s="94" t="n"/>
      <c r="X569" s="94" t="n"/>
      <c r="Y569" s="94" t="n"/>
      <c r="Z569" s="60" t="n"/>
      <c r="AA569" s="60" t="n"/>
      <c r="AB569" s="94" t="n"/>
      <c r="AC569" s="94" t="n"/>
      <c r="AD569" s="94" t="n"/>
      <c r="AE569" s="94" t="n"/>
      <c r="AF569" s="94" t="n"/>
      <c r="AG569" s="60" t="n"/>
      <c r="AH569" s="60" t="n"/>
      <c r="AI569" s="61" t="n"/>
      <c r="AJ569" s="62" t="n"/>
      <c r="AK569" s="63" t="n"/>
      <c r="AL569" s="60" t="n"/>
      <c r="AM569" s="60" t="n"/>
      <c r="AN569" s="64" t="n"/>
      <c r="AO569" s="64" t="n"/>
      <c r="AP569" s="64" t="n"/>
      <c r="AQ569" s="64" t="n"/>
      <c r="AR569" s="64" t="n"/>
      <c r="AS569" s="64" t="n"/>
      <c r="AT569" s="64" t="n"/>
      <c r="AU569" s="64" t="n"/>
      <c r="AV569" s="64" t="n"/>
      <c r="AW569" s="65" t="n"/>
      <c r="AX569" s="66" t="n"/>
      <c r="AY569" s="455" t="n"/>
      <c r="AZ569" s="67" t="n"/>
      <c r="BA569" s="66" t="n"/>
      <c r="BB569" s="66" t="n"/>
      <c r="BC569" s="66" t="n"/>
      <c r="BD569" s="66" t="n"/>
      <c r="BE569" s="66" t="n"/>
      <c r="BF569" s="24" t="n"/>
      <c r="BG569" s="68" t="n"/>
      <c r="BH569" s="68" t="n"/>
      <c r="BI569" s="68" t="n"/>
      <c r="BJ569" s="68" t="n"/>
      <c r="BK569" s="68" t="n"/>
      <c r="BL569" s="68" t="n"/>
      <c r="BM569" s="68" t="n"/>
      <c r="BN569" s="68" t="n"/>
      <c r="BO569" s="68" t="n"/>
      <c r="BP569" s="68" t="n"/>
      <c r="BQ569" s="68" t="n"/>
      <c r="BR569" s="68" t="n"/>
      <c r="BS569" s="68" t="n"/>
      <c r="BT569" s="68" t="n"/>
      <c r="BU569" s="68" t="n"/>
      <c r="BV569" s="68" t="n"/>
      <c r="BW569" s="68" t="n"/>
      <c r="BX569" s="68" t="n"/>
      <c r="BY569" s="68" t="n"/>
      <c r="BZ569" s="68" t="n"/>
      <c r="CA569" s="68" t="n"/>
      <c r="CB569" s="68" t="n"/>
      <c r="CC569" s="68" t="n"/>
      <c r="CD569" s="68" t="n"/>
      <c r="CE569" s="68" t="n"/>
      <c r="CF569" s="68" t="n"/>
      <c r="CG569" s="68" t="n"/>
      <c r="CH569" s="68" t="n"/>
      <c r="CI569" s="68" t="n"/>
      <c r="CJ569" s="68" t="n"/>
      <c r="CK569" s="68" t="n"/>
      <c r="CL569" s="68" t="n"/>
      <c r="CM569" s="68" t="n"/>
      <c r="CN569" s="68" t="n"/>
      <c r="CO569" s="68" t="n"/>
      <c r="CP569" s="68" t="n"/>
      <c r="CQ569" s="68" t="n"/>
      <c r="CR569" s="68" t="n"/>
      <c r="CS569" s="68" t="n"/>
      <c r="CT569" s="68" t="n"/>
      <c r="CU569" s="68" t="n"/>
      <c r="CV569" s="68" t="n"/>
    </row>
    <row r="570" ht="31.5" customFormat="1" customHeight="1" s="69">
      <c r="A570" s="56" t="n"/>
      <c r="B570" s="57" t="n"/>
      <c r="C570" s="57" t="n"/>
      <c r="D570" s="57" t="n"/>
      <c r="E570" s="57" t="n"/>
      <c r="F570" s="58" t="n"/>
      <c r="G570" s="59" t="n"/>
      <c r="H570" s="59" t="n"/>
      <c r="I570" s="59" t="n"/>
      <c r="J570" s="59" t="n"/>
      <c r="K570" s="153" t="n"/>
      <c r="L570" s="154" t="n"/>
      <c r="M570" s="155" t="n"/>
      <c r="N570" s="94" t="n"/>
      <c r="O570" s="94" t="n"/>
      <c r="P570" s="94" t="n"/>
      <c r="Q570" s="94" t="n"/>
      <c r="R570" s="94" t="n"/>
      <c r="S570" s="60" t="n"/>
      <c r="T570" s="60" t="n"/>
      <c r="U570" s="94" t="n"/>
      <c r="V570" s="94" t="n"/>
      <c r="W570" s="94" t="n"/>
      <c r="X570" s="94" t="n"/>
      <c r="Y570" s="94" t="n"/>
      <c r="Z570" s="60" t="n"/>
      <c r="AA570" s="60" t="n"/>
      <c r="AB570" s="94" t="n"/>
      <c r="AC570" s="94" t="n"/>
      <c r="AD570" s="94" t="n"/>
      <c r="AE570" s="94" t="n"/>
      <c r="AF570" s="94" t="n"/>
      <c r="AG570" s="60" t="n"/>
      <c r="AH570" s="60" t="n"/>
      <c r="AI570" s="61" t="n"/>
      <c r="AJ570" s="62" t="n"/>
      <c r="AK570" s="63" t="n"/>
      <c r="AL570" s="60" t="n"/>
      <c r="AM570" s="60" t="n"/>
      <c r="AN570" s="64" t="n"/>
      <c r="AO570" s="64" t="n"/>
      <c r="AP570" s="64" t="n"/>
      <c r="AQ570" s="64" t="n"/>
      <c r="AR570" s="64" t="n"/>
      <c r="AS570" s="64" t="n"/>
      <c r="AT570" s="64" t="n"/>
      <c r="AU570" s="64" t="n"/>
      <c r="AV570" s="64" t="n"/>
      <c r="AW570" s="65" t="n"/>
      <c r="AX570" s="66" t="n"/>
      <c r="AY570" s="455" t="n"/>
      <c r="AZ570" s="67" t="n"/>
      <c r="BA570" s="66" t="n"/>
      <c r="BB570" s="66" t="n"/>
      <c r="BC570" s="66" t="n"/>
      <c r="BD570" s="66" t="n"/>
      <c r="BE570" s="66" t="n"/>
      <c r="BF570" s="24" t="n"/>
      <c r="BG570" s="68" t="n"/>
      <c r="BH570" s="68" t="n"/>
      <c r="BI570" s="68" t="n"/>
      <c r="BJ570" s="68" t="n"/>
      <c r="BK570" s="68" t="n"/>
      <c r="BL570" s="68" t="n"/>
      <c r="BM570" s="68" t="n"/>
      <c r="BN570" s="68" t="n"/>
      <c r="BO570" s="68" t="n"/>
      <c r="BP570" s="68" t="n"/>
      <c r="BQ570" s="68" t="n"/>
      <c r="BR570" s="68" t="n"/>
      <c r="BS570" s="68" t="n"/>
      <c r="BT570" s="68" t="n"/>
      <c r="BU570" s="68" t="n"/>
      <c r="BV570" s="68" t="n"/>
      <c r="BW570" s="68" t="n"/>
      <c r="BX570" s="68" t="n"/>
      <c r="BY570" s="68" t="n"/>
      <c r="BZ570" s="68" t="n"/>
      <c r="CA570" s="68" t="n"/>
      <c r="CB570" s="68" t="n"/>
      <c r="CC570" s="68" t="n"/>
      <c r="CD570" s="68" t="n"/>
      <c r="CE570" s="68" t="n"/>
      <c r="CF570" s="68" t="n"/>
      <c r="CG570" s="68" t="n"/>
      <c r="CH570" s="68" t="n"/>
      <c r="CI570" s="68" t="n"/>
      <c r="CJ570" s="68" t="n"/>
      <c r="CK570" s="68" t="n"/>
      <c r="CL570" s="68" t="n"/>
      <c r="CM570" s="68" t="n"/>
      <c r="CN570" s="68" t="n"/>
      <c r="CO570" s="68" t="n"/>
      <c r="CP570" s="68" t="n"/>
      <c r="CQ570" s="68" t="n"/>
      <c r="CR570" s="68" t="n"/>
      <c r="CS570" s="68" t="n"/>
      <c r="CT570" s="68" t="n"/>
      <c r="CU570" s="68" t="n"/>
      <c r="CV570" s="68" t="n"/>
    </row>
    <row r="571" ht="31.5" customFormat="1" customHeight="1" s="69">
      <c r="A571" s="56" t="n"/>
      <c r="B571" s="57" t="n"/>
      <c r="C571" s="57" t="n"/>
      <c r="D571" s="57" t="n"/>
      <c r="E571" s="57" t="n"/>
      <c r="F571" s="58" t="n"/>
      <c r="G571" s="59" t="n"/>
      <c r="H571" s="59" t="n"/>
      <c r="I571" s="59" t="n"/>
      <c r="J571" s="59" t="n"/>
      <c r="K571" s="153" t="n"/>
      <c r="L571" s="154" t="n"/>
      <c r="M571" s="155" t="n"/>
      <c r="N571" s="94" t="n"/>
      <c r="O571" s="94" t="n"/>
      <c r="P571" s="94" t="n"/>
      <c r="Q571" s="94" t="n"/>
      <c r="R571" s="94" t="n"/>
      <c r="S571" s="60" t="n"/>
      <c r="T571" s="60" t="n"/>
      <c r="U571" s="94" t="n"/>
      <c r="V571" s="94" t="n"/>
      <c r="W571" s="94" t="n"/>
      <c r="X571" s="94" t="n"/>
      <c r="Y571" s="94" t="n"/>
      <c r="Z571" s="60" t="n"/>
      <c r="AA571" s="60" t="n"/>
      <c r="AB571" s="94" t="n"/>
      <c r="AC571" s="94" t="n"/>
      <c r="AD571" s="94" t="n"/>
      <c r="AE571" s="94" t="n"/>
      <c r="AF571" s="94" t="n"/>
      <c r="AG571" s="60" t="n"/>
      <c r="AH571" s="60" t="n"/>
      <c r="AI571" s="61" t="n"/>
      <c r="AJ571" s="62" t="n"/>
      <c r="AK571" s="63" t="n"/>
      <c r="AL571" s="60" t="n"/>
      <c r="AM571" s="60" t="n"/>
      <c r="AN571" s="64" t="n"/>
      <c r="AO571" s="64" t="n"/>
      <c r="AP571" s="64" t="n"/>
      <c r="AQ571" s="64" t="n"/>
      <c r="AR571" s="64" t="n"/>
      <c r="AS571" s="64" t="n"/>
      <c r="AT571" s="64" t="n"/>
      <c r="AU571" s="64" t="n"/>
      <c r="AV571" s="64" t="n"/>
      <c r="AW571" s="65" t="n"/>
      <c r="AX571" s="66" t="n"/>
      <c r="AY571" s="455" t="n"/>
      <c r="AZ571" s="67" t="n"/>
      <c r="BA571" s="66" t="n"/>
      <c r="BB571" s="66" t="n"/>
      <c r="BC571" s="66" t="n"/>
      <c r="BD571" s="66" t="n"/>
      <c r="BE571" s="66" t="n"/>
      <c r="BF571" s="24" t="n"/>
      <c r="BG571" s="68" t="n"/>
      <c r="BH571" s="68" t="n"/>
      <c r="BI571" s="68" t="n"/>
      <c r="BJ571" s="68" t="n"/>
      <c r="BK571" s="68" t="n"/>
      <c r="BL571" s="68" t="n"/>
      <c r="BM571" s="68" t="n"/>
      <c r="BN571" s="68" t="n"/>
      <c r="BO571" s="68" t="n"/>
      <c r="BP571" s="68" t="n"/>
      <c r="BQ571" s="68" t="n"/>
      <c r="BR571" s="68" t="n"/>
      <c r="BS571" s="68" t="n"/>
      <c r="BT571" s="68" t="n"/>
      <c r="BU571" s="68" t="n"/>
      <c r="BV571" s="68" t="n"/>
      <c r="BW571" s="68" t="n"/>
      <c r="BX571" s="68" t="n"/>
      <c r="BY571" s="68" t="n"/>
      <c r="BZ571" s="68" t="n"/>
      <c r="CA571" s="68" t="n"/>
      <c r="CB571" s="68" t="n"/>
      <c r="CC571" s="68" t="n"/>
      <c r="CD571" s="68" t="n"/>
      <c r="CE571" s="68" t="n"/>
      <c r="CF571" s="68" t="n"/>
      <c r="CG571" s="68" t="n"/>
      <c r="CH571" s="68" t="n"/>
      <c r="CI571" s="68" t="n"/>
      <c r="CJ571" s="68" t="n"/>
      <c r="CK571" s="68" t="n"/>
      <c r="CL571" s="68" t="n"/>
      <c r="CM571" s="68" t="n"/>
      <c r="CN571" s="68" t="n"/>
      <c r="CO571" s="68" t="n"/>
      <c r="CP571" s="68" t="n"/>
      <c r="CQ571" s="68" t="n"/>
      <c r="CR571" s="68" t="n"/>
      <c r="CS571" s="68" t="n"/>
      <c r="CT571" s="68" t="n"/>
      <c r="CU571" s="68" t="n"/>
      <c r="CV571" s="68" t="n"/>
    </row>
    <row r="572" ht="31.5" customFormat="1" customHeight="1" s="69">
      <c r="A572" s="56" t="n"/>
      <c r="B572" s="57" t="n"/>
      <c r="C572" s="57" t="n"/>
      <c r="D572" s="57" t="n"/>
      <c r="E572" s="57" t="n"/>
      <c r="F572" s="58" t="n"/>
      <c r="G572" s="59" t="n"/>
      <c r="H572" s="59" t="n"/>
      <c r="I572" s="59" t="n"/>
      <c r="J572" s="59" t="n"/>
      <c r="K572" s="153" t="n"/>
      <c r="L572" s="154" t="n"/>
      <c r="M572" s="155" t="n"/>
      <c r="N572" s="94" t="n"/>
      <c r="O572" s="94" t="n"/>
      <c r="P572" s="94" t="n"/>
      <c r="Q572" s="94" t="n"/>
      <c r="R572" s="94" t="n"/>
      <c r="S572" s="60" t="n"/>
      <c r="T572" s="60" t="n"/>
      <c r="U572" s="94" t="n"/>
      <c r="V572" s="94" t="n"/>
      <c r="W572" s="94" t="n"/>
      <c r="X572" s="94" t="n"/>
      <c r="Y572" s="94" t="n"/>
      <c r="Z572" s="60" t="n"/>
      <c r="AA572" s="60" t="n"/>
      <c r="AB572" s="94" t="n"/>
      <c r="AC572" s="94" t="n"/>
      <c r="AD572" s="94" t="n"/>
      <c r="AE572" s="94" t="n"/>
      <c r="AF572" s="94" t="n"/>
      <c r="AG572" s="60" t="n"/>
      <c r="AH572" s="60" t="n"/>
      <c r="AI572" s="61" t="n"/>
      <c r="AJ572" s="62" t="n"/>
      <c r="AK572" s="63" t="n"/>
      <c r="AL572" s="60" t="n"/>
      <c r="AM572" s="60" t="n"/>
      <c r="AN572" s="64" t="n"/>
      <c r="AO572" s="64" t="n"/>
      <c r="AP572" s="64" t="n"/>
      <c r="AQ572" s="64" t="n"/>
      <c r="AR572" s="64" t="n"/>
      <c r="AS572" s="64" t="n"/>
      <c r="AT572" s="64" t="n"/>
      <c r="AU572" s="64" t="n"/>
      <c r="AV572" s="64" t="n"/>
      <c r="AW572" s="65" t="n"/>
      <c r="AX572" s="66" t="n"/>
      <c r="AY572" s="455" t="n"/>
      <c r="AZ572" s="67" t="n"/>
      <c r="BA572" s="66" t="n"/>
      <c r="BB572" s="66" t="n"/>
      <c r="BC572" s="66" t="n"/>
      <c r="BD572" s="66" t="n"/>
      <c r="BE572" s="66" t="n"/>
      <c r="BF572" s="24" t="n"/>
      <c r="BG572" s="68" t="n"/>
      <c r="BH572" s="68" t="n"/>
      <c r="BI572" s="68" t="n"/>
      <c r="BJ572" s="68" t="n"/>
      <c r="BK572" s="68" t="n"/>
      <c r="BL572" s="68" t="n"/>
      <c r="BM572" s="68" t="n"/>
      <c r="BN572" s="68" t="n"/>
      <c r="BO572" s="68" t="n"/>
      <c r="BP572" s="68" t="n"/>
      <c r="BQ572" s="68" t="n"/>
      <c r="BR572" s="68" t="n"/>
      <c r="BS572" s="68" t="n"/>
      <c r="BT572" s="68" t="n"/>
      <c r="BU572" s="68" t="n"/>
      <c r="BV572" s="68" t="n"/>
      <c r="BW572" s="68" t="n"/>
      <c r="BX572" s="68" t="n"/>
      <c r="BY572" s="68" t="n"/>
      <c r="BZ572" s="68" t="n"/>
      <c r="CA572" s="68" t="n"/>
      <c r="CB572" s="68" t="n"/>
      <c r="CC572" s="68" t="n"/>
      <c r="CD572" s="68" t="n"/>
      <c r="CE572" s="68" t="n"/>
      <c r="CF572" s="68" t="n"/>
      <c r="CG572" s="68" t="n"/>
      <c r="CH572" s="68" t="n"/>
      <c r="CI572" s="68" t="n"/>
      <c r="CJ572" s="68" t="n"/>
      <c r="CK572" s="68" t="n"/>
      <c r="CL572" s="68" t="n"/>
      <c r="CM572" s="68" t="n"/>
      <c r="CN572" s="68" t="n"/>
      <c r="CO572" s="68" t="n"/>
      <c r="CP572" s="68" t="n"/>
      <c r="CQ572" s="68" t="n"/>
      <c r="CR572" s="68" t="n"/>
      <c r="CS572" s="68" t="n"/>
      <c r="CT572" s="68" t="n"/>
      <c r="CU572" s="68" t="n"/>
      <c r="CV572" s="68" t="n"/>
    </row>
    <row r="573" ht="31.5" customFormat="1" customHeight="1" s="69">
      <c r="A573" s="56" t="n"/>
      <c r="B573" s="57" t="n"/>
      <c r="C573" s="57" t="n"/>
      <c r="D573" s="57" t="n"/>
      <c r="E573" s="57" t="n"/>
      <c r="F573" s="58" t="n"/>
      <c r="G573" s="59" t="n"/>
      <c r="H573" s="59" t="n"/>
      <c r="I573" s="59" t="n"/>
      <c r="J573" s="59" t="n"/>
      <c r="K573" s="153" t="n"/>
      <c r="L573" s="154" t="n"/>
      <c r="M573" s="155" t="n"/>
      <c r="N573" s="94" t="n"/>
      <c r="O573" s="94" t="n"/>
      <c r="P573" s="94" t="n"/>
      <c r="Q573" s="94" t="n"/>
      <c r="R573" s="94" t="n"/>
      <c r="S573" s="60" t="n"/>
      <c r="T573" s="60" t="n"/>
      <c r="U573" s="94" t="n"/>
      <c r="V573" s="94" t="n"/>
      <c r="W573" s="94" t="n"/>
      <c r="X573" s="94" t="n"/>
      <c r="Y573" s="94" t="n"/>
      <c r="Z573" s="60" t="n"/>
      <c r="AA573" s="60" t="n"/>
      <c r="AB573" s="94" t="n"/>
      <c r="AC573" s="94" t="n"/>
      <c r="AD573" s="94" t="n"/>
      <c r="AE573" s="94" t="n"/>
      <c r="AF573" s="94" t="n"/>
      <c r="AG573" s="60" t="n"/>
      <c r="AH573" s="60" t="n"/>
      <c r="AI573" s="61" t="n"/>
      <c r="AJ573" s="62" t="n"/>
      <c r="AK573" s="63" t="n"/>
      <c r="AL573" s="60" t="n"/>
      <c r="AM573" s="60" t="n"/>
      <c r="AN573" s="64" t="n"/>
      <c r="AO573" s="64" t="n"/>
      <c r="AP573" s="64" t="n"/>
      <c r="AQ573" s="64" t="n"/>
      <c r="AR573" s="64" t="n"/>
      <c r="AS573" s="64" t="n"/>
      <c r="AT573" s="64" t="n"/>
      <c r="AU573" s="64" t="n"/>
      <c r="AV573" s="64" t="n"/>
      <c r="AW573" s="65" t="n"/>
      <c r="AX573" s="66" t="n"/>
      <c r="AY573" s="455" t="n"/>
      <c r="AZ573" s="67" t="n"/>
      <c r="BA573" s="66" t="n"/>
      <c r="BB573" s="66" t="n"/>
      <c r="BC573" s="66" t="n"/>
      <c r="BD573" s="66" t="n"/>
      <c r="BE573" s="66" t="n"/>
      <c r="BF573" s="24" t="n"/>
      <c r="BG573" s="68" t="n"/>
      <c r="BH573" s="68" t="n"/>
      <c r="BI573" s="68" t="n"/>
      <c r="BJ573" s="68" t="n"/>
      <c r="BK573" s="68" t="n"/>
      <c r="BL573" s="68" t="n"/>
      <c r="BM573" s="68" t="n"/>
      <c r="BN573" s="68" t="n"/>
      <c r="BO573" s="68" t="n"/>
      <c r="BP573" s="68" t="n"/>
      <c r="BQ573" s="68" t="n"/>
      <c r="BR573" s="68" t="n"/>
      <c r="BS573" s="68" t="n"/>
      <c r="BT573" s="68" t="n"/>
      <c r="BU573" s="68" t="n"/>
      <c r="BV573" s="68" t="n"/>
      <c r="BW573" s="68" t="n"/>
      <c r="BX573" s="68" t="n"/>
      <c r="BY573" s="68" t="n"/>
      <c r="BZ573" s="68" t="n"/>
      <c r="CA573" s="68" t="n"/>
      <c r="CB573" s="68" t="n"/>
      <c r="CC573" s="68" t="n"/>
      <c r="CD573" s="68" t="n"/>
      <c r="CE573" s="68" t="n"/>
      <c r="CF573" s="68" t="n"/>
      <c r="CG573" s="68" t="n"/>
      <c r="CH573" s="68" t="n"/>
      <c r="CI573" s="68" t="n"/>
      <c r="CJ573" s="68" t="n"/>
      <c r="CK573" s="68" t="n"/>
      <c r="CL573" s="68" t="n"/>
      <c r="CM573" s="68" t="n"/>
      <c r="CN573" s="68" t="n"/>
      <c r="CO573" s="68" t="n"/>
      <c r="CP573" s="68" t="n"/>
      <c r="CQ573" s="68" t="n"/>
      <c r="CR573" s="68" t="n"/>
      <c r="CS573" s="68" t="n"/>
      <c r="CT573" s="68" t="n"/>
      <c r="CU573" s="68" t="n"/>
      <c r="CV573" s="68" t="n"/>
    </row>
    <row r="574" ht="31.5" customFormat="1" customHeight="1" s="69">
      <c r="A574" s="56" t="n"/>
      <c r="B574" s="57" t="n"/>
      <c r="C574" s="57" t="n"/>
      <c r="D574" s="57" t="n"/>
      <c r="E574" s="57" t="n"/>
      <c r="F574" s="58" t="n"/>
      <c r="G574" s="59" t="n"/>
      <c r="H574" s="59" t="n"/>
      <c r="I574" s="59" t="n"/>
      <c r="J574" s="59" t="n"/>
      <c r="K574" s="153" t="n"/>
      <c r="L574" s="154" t="n"/>
      <c r="M574" s="155" t="n"/>
      <c r="N574" s="94" t="n"/>
      <c r="O574" s="94" t="n"/>
      <c r="P574" s="94" t="n"/>
      <c r="Q574" s="94" t="n"/>
      <c r="R574" s="94" t="n"/>
      <c r="S574" s="60" t="n"/>
      <c r="T574" s="60" t="n"/>
      <c r="U574" s="94" t="n"/>
      <c r="V574" s="94" t="n"/>
      <c r="W574" s="94" t="n"/>
      <c r="X574" s="94" t="n"/>
      <c r="Y574" s="94" t="n"/>
      <c r="Z574" s="60" t="n"/>
      <c r="AA574" s="60" t="n"/>
      <c r="AB574" s="94" t="n"/>
      <c r="AC574" s="94" t="n"/>
      <c r="AD574" s="94" t="n"/>
      <c r="AE574" s="94" t="n"/>
      <c r="AF574" s="94" t="n"/>
      <c r="AG574" s="60" t="n"/>
      <c r="AH574" s="60" t="n"/>
      <c r="AI574" s="61" t="n"/>
      <c r="AJ574" s="62" t="n"/>
      <c r="AK574" s="63" t="n"/>
      <c r="AL574" s="60" t="n"/>
      <c r="AM574" s="60" t="n"/>
      <c r="AN574" s="64" t="n"/>
      <c r="AO574" s="64" t="n"/>
      <c r="AP574" s="64" t="n"/>
      <c r="AQ574" s="64" t="n"/>
      <c r="AR574" s="64" t="n"/>
      <c r="AS574" s="64" t="n"/>
      <c r="AT574" s="64" t="n"/>
      <c r="AU574" s="64" t="n"/>
      <c r="AV574" s="64" t="n"/>
      <c r="AW574" s="65" t="n"/>
      <c r="AX574" s="66" t="n"/>
      <c r="AY574" s="455" t="n"/>
      <c r="AZ574" s="67" t="n"/>
      <c r="BA574" s="66" t="n"/>
      <c r="BB574" s="66" t="n"/>
      <c r="BC574" s="66" t="n"/>
      <c r="BD574" s="66" t="n"/>
      <c r="BE574" s="66" t="n"/>
      <c r="BF574" s="24" t="n"/>
      <c r="BG574" s="68" t="n"/>
      <c r="BH574" s="68" t="n"/>
      <c r="BI574" s="68" t="n"/>
      <c r="BJ574" s="68" t="n"/>
      <c r="BK574" s="68" t="n"/>
      <c r="BL574" s="68" t="n"/>
      <c r="BM574" s="68" t="n"/>
      <c r="BN574" s="68" t="n"/>
      <c r="BO574" s="68" t="n"/>
      <c r="BP574" s="68" t="n"/>
      <c r="BQ574" s="68" t="n"/>
      <c r="BR574" s="68" t="n"/>
      <c r="BS574" s="68" t="n"/>
      <c r="BT574" s="68" t="n"/>
      <c r="BU574" s="68" t="n"/>
      <c r="BV574" s="68" t="n"/>
      <c r="BW574" s="68" t="n"/>
      <c r="BX574" s="68" t="n"/>
      <c r="BY574" s="68" t="n"/>
      <c r="BZ574" s="68" t="n"/>
      <c r="CA574" s="68" t="n"/>
      <c r="CB574" s="68" t="n"/>
      <c r="CC574" s="68" t="n"/>
      <c r="CD574" s="68" t="n"/>
      <c r="CE574" s="68" t="n"/>
      <c r="CF574" s="68" t="n"/>
      <c r="CG574" s="68" t="n"/>
      <c r="CH574" s="68" t="n"/>
      <c r="CI574" s="68" t="n"/>
      <c r="CJ574" s="68" t="n"/>
      <c r="CK574" s="68" t="n"/>
      <c r="CL574" s="68" t="n"/>
      <c r="CM574" s="68" t="n"/>
      <c r="CN574" s="68" t="n"/>
      <c r="CO574" s="68" t="n"/>
      <c r="CP574" s="68" t="n"/>
      <c r="CQ574" s="68" t="n"/>
      <c r="CR574" s="68" t="n"/>
      <c r="CS574" s="68" t="n"/>
      <c r="CT574" s="68" t="n"/>
      <c r="CU574" s="68" t="n"/>
      <c r="CV574" s="68" t="n"/>
    </row>
    <row r="575" ht="31.5" customFormat="1" customHeight="1" s="69">
      <c r="A575" s="56" t="n"/>
      <c r="B575" s="57" t="n"/>
      <c r="C575" s="57" t="n"/>
      <c r="D575" s="57" t="n"/>
      <c r="E575" s="57" t="n"/>
      <c r="F575" s="58" t="n"/>
      <c r="G575" s="59" t="n"/>
      <c r="H575" s="59" t="n"/>
      <c r="I575" s="59" t="n"/>
      <c r="J575" s="59" t="n"/>
      <c r="K575" s="153" t="n"/>
      <c r="L575" s="154" t="n"/>
      <c r="M575" s="155" t="n"/>
      <c r="N575" s="94" t="n"/>
      <c r="O575" s="94" t="n"/>
      <c r="P575" s="94" t="n"/>
      <c r="Q575" s="94" t="n"/>
      <c r="R575" s="94" t="n"/>
      <c r="S575" s="60" t="n"/>
      <c r="T575" s="60" t="n"/>
      <c r="U575" s="94" t="n"/>
      <c r="V575" s="94" t="n"/>
      <c r="W575" s="94" t="n"/>
      <c r="X575" s="94" t="n"/>
      <c r="Y575" s="94" t="n"/>
      <c r="Z575" s="60" t="n"/>
      <c r="AA575" s="60" t="n"/>
      <c r="AB575" s="94" t="n"/>
      <c r="AC575" s="94" t="n"/>
      <c r="AD575" s="94" t="n"/>
      <c r="AE575" s="94" t="n"/>
      <c r="AF575" s="94" t="n"/>
      <c r="AG575" s="60" t="n"/>
      <c r="AH575" s="60" t="n"/>
      <c r="AI575" s="61" t="n"/>
      <c r="AJ575" s="62" t="n"/>
      <c r="AK575" s="63" t="n"/>
      <c r="AL575" s="60" t="n"/>
      <c r="AM575" s="60" t="n"/>
      <c r="AN575" s="64" t="n"/>
      <c r="AO575" s="64" t="n"/>
      <c r="AP575" s="64" t="n"/>
      <c r="AQ575" s="64" t="n"/>
      <c r="AR575" s="64" t="n"/>
      <c r="AS575" s="64" t="n"/>
      <c r="AT575" s="64" t="n"/>
      <c r="AU575" s="64" t="n"/>
      <c r="AV575" s="64" t="n"/>
      <c r="AW575" s="65" t="n"/>
      <c r="AX575" s="66" t="n"/>
      <c r="AY575" s="455" t="n"/>
      <c r="AZ575" s="67" t="n"/>
      <c r="BA575" s="66" t="n"/>
      <c r="BB575" s="66" t="n"/>
      <c r="BC575" s="66" t="n"/>
      <c r="BD575" s="66" t="n"/>
      <c r="BE575" s="66" t="n"/>
      <c r="BF575" s="24" t="n"/>
      <c r="BG575" s="68" t="n"/>
      <c r="BH575" s="68" t="n"/>
      <c r="BI575" s="68" t="n"/>
      <c r="BJ575" s="68" t="n"/>
      <c r="BK575" s="68" t="n"/>
      <c r="BL575" s="68" t="n"/>
      <c r="BM575" s="68" t="n"/>
      <c r="BN575" s="68" t="n"/>
      <c r="BO575" s="68" t="n"/>
      <c r="BP575" s="68" t="n"/>
      <c r="BQ575" s="68" t="n"/>
      <c r="BR575" s="68" t="n"/>
      <c r="BS575" s="68" t="n"/>
      <c r="BT575" s="68" t="n"/>
      <c r="BU575" s="68" t="n"/>
      <c r="BV575" s="68" t="n"/>
      <c r="BW575" s="68" t="n"/>
      <c r="BX575" s="68" t="n"/>
      <c r="BY575" s="68" t="n"/>
      <c r="BZ575" s="68" t="n"/>
      <c r="CA575" s="68" t="n"/>
      <c r="CB575" s="68" t="n"/>
      <c r="CC575" s="68" t="n"/>
      <c r="CD575" s="68" t="n"/>
      <c r="CE575" s="68" t="n"/>
      <c r="CF575" s="68" t="n"/>
      <c r="CG575" s="68" t="n"/>
      <c r="CH575" s="68" t="n"/>
      <c r="CI575" s="68" t="n"/>
      <c r="CJ575" s="68" t="n"/>
      <c r="CK575" s="68" t="n"/>
      <c r="CL575" s="68" t="n"/>
      <c r="CM575" s="68" t="n"/>
      <c r="CN575" s="68" t="n"/>
      <c r="CO575" s="68" t="n"/>
      <c r="CP575" s="68" t="n"/>
      <c r="CQ575" s="68" t="n"/>
      <c r="CR575" s="68" t="n"/>
      <c r="CS575" s="68" t="n"/>
      <c r="CT575" s="68" t="n"/>
      <c r="CU575" s="68" t="n"/>
      <c r="CV575" s="68" t="n"/>
    </row>
    <row r="576" ht="31.5" customFormat="1" customHeight="1" s="69">
      <c r="A576" s="56" t="n"/>
      <c r="B576" s="57" t="n"/>
      <c r="C576" s="57" t="n"/>
      <c r="D576" s="57" t="n"/>
      <c r="E576" s="57" t="n"/>
      <c r="F576" s="58" t="n"/>
      <c r="G576" s="59" t="n"/>
      <c r="H576" s="59" t="n"/>
      <c r="I576" s="59" t="n"/>
      <c r="J576" s="59" t="n"/>
      <c r="K576" s="153" t="n"/>
      <c r="L576" s="154" t="n"/>
      <c r="M576" s="155" t="n"/>
      <c r="N576" s="94" t="n"/>
      <c r="O576" s="94" t="n"/>
      <c r="P576" s="94" t="n"/>
      <c r="Q576" s="94" t="n"/>
      <c r="R576" s="94" t="n"/>
      <c r="S576" s="60" t="n"/>
      <c r="T576" s="60" t="n"/>
      <c r="U576" s="94" t="n"/>
      <c r="V576" s="94" t="n"/>
      <c r="W576" s="94" t="n"/>
      <c r="X576" s="94" t="n"/>
      <c r="Y576" s="94" t="n"/>
      <c r="Z576" s="60" t="n"/>
      <c r="AA576" s="60" t="n"/>
      <c r="AB576" s="94" t="n"/>
      <c r="AC576" s="94" t="n"/>
      <c r="AD576" s="94" t="n"/>
      <c r="AE576" s="94" t="n"/>
      <c r="AF576" s="94" t="n"/>
      <c r="AG576" s="60" t="n"/>
      <c r="AH576" s="60" t="n"/>
      <c r="AI576" s="61" t="n"/>
      <c r="AJ576" s="62" t="n"/>
      <c r="AK576" s="63" t="n"/>
      <c r="AL576" s="60" t="n"/>
      <c r="AM576" s="60" t="n"/>
      <c r="AN576" s="64" t="n"/>
      <c r="AO576" s="64" t="n"/>
      <c r="AP576" s="64" t="n"/>
      <c r="AQ576" s="64" t="n"/>
      <c r="AR576" s="64" t="n"/>
      <c r="AS576" s="64" t="n"/>
      <c r="AT576" s="64" t="n"/>
      <c r="AU576" s="64" t="n"/>
      <c r="AV576" s="64" t="n"/>
      <c r="AW576" s="65" t="n"/>
      <c r="AX576" s="66" t="n"/>
      <c r="AY576" s="455" t="n"/>
      <c r="AZ576" s="67" t="n"/>
      <c r="BA576" s="66" t="n"/>
      <c r="BB576" s="66" t="n"/>
      <c r="BC576" s="66" t="n"/>
      <c r="BD576" s="66" t="n"/>
      <c r="BE576" s="66" t="n"/>
      <c r="BF576" s="24" t="n"/>
      <c r="BG576" s="68" t="n"/>
      <c r="BH576" s="68" t="n"/>
      <c r="BI576" s="68" t="n"/>
      <c r="BJ576" s="68" t="n"/>
      <c r="BK576" s="68" t="n"/>
      <c r="BL576" s="68" t="n"/>
      <c r="BM576" s="68" t="n"/>
      <c r="BN576" s="68" t="n"/>
      <c r="BO576" s="68" t="n"/>
      <c r="BP576" s="68" t="n"/>
      <c r="BQ576" s="68" t="n"/>
      <c r="BR576" s="68" t="n"/>
      <c r="BS576" s="68" t="n"/>
      <c r="BT576" s="68" t="n"/>
      <c r="BU576" s="68" t="n"/>
      <c r="BV576" s="68" t="n"/>
      <c r="BW576" s="68" t="n"/>
      <c r="BX576" s="68" t="n"/>
      <c r="BY576" s="68" t="n"/>
      <c r="BZ576" s="68" t="n"/>
      <c r="CA576" s="68" t="n"/>
      <c r="CB576" s="68" t="n"/>
      <c r="CC576" s="68" t="n"/>
      <c r="CD576" s="68" t="n"/>
      <c r="CE576" s="68" t="n"/>
      <c r="CF576" s="68" t="n"/>
      <c r="CG576" s="68" t="n"/>
      <c r="CH576" s="68" t="n"/>
      <c r="CI576" s="68" t="n"/>
      <c r="CJ576" s="68" t="n"/>
      <c r="CK576" s="68" t="n"/>
      <c r="CL576" s="68" t="n"/>
      <c r="CM576" s="68" t="n"/>
      <c r="CN576" s="68" t="n"/>
      <c r="CO576" s="68" t="n"/>
      <c r="CP576" s="68" t="n"/>
      <c r="CQ576" s="68" t="n"/>
      <c r="CR576" s="68" t="n"/>
      <c r="CS576" s="68" t="n"/>
      <c r="CT576" s="68" t="n"/>
      <c r="CU576" s="68" t="n"/>
      <c r="CV576" s="68" t="n"/>
    </row>
    <row r="577" ht="31.5" customFormat="1" customHeight="1" s="69">
      <c r="A577" s="56" t="n"/>
      <c r="B577" s="57" t="n"/>
      <c r="C577" s="57" t="n"/>
      <c r="D577" s="57" t="n"/>
      <c r="E577" s="57" t="n"/>
      <c r="F577" s="58" t="n"/>
      <c r="G577" s="59" t="n"/>
      <c r="H577" s="59" t="n"/>
      <c r="I577" s="59" t="n"/>
      <c r="J577" s="59" t="n"/>
      <c r="K577" s="153" t="n"/>
      <c r="L577" s="154" t="n"/>
      <c r="M577" s="155" t="n"/>
      <c r="N577" s="94" t="n"/>
      <c r="O577" s="94" t="n"/>
      <c r="P577" s="94" t="n"/>
      <c r="Q577" s="94" t="n"/>
      <c r="R577" s="94" t="n"/>
      <c r="S577" s="60" t="n"/>
      <c r="T577" s="60" t="n"/>
      <c r="U577" s="94" t="n"/>
      <c r="V577" s="94" t="n"/>
      <c r="W577" s="94" t="n"/>
      <c r="X577" s="94" t="n"/>
      <c r="Y577" s="94" t="n"/>
      <c r="Z577" s="60" t="n"/>
      <c r="AA577" s="60" t="n"/>
      <c r="AB577" s="94" t="n"/>
      <c r="AC577" s="94" t="n"/>
      <c r="AD577" s="94" t="n"/>
      <c r="AE577" s="94" t="n"/>
      <c r="AF577" s="94" t="n"/>
      <c r="AG577" s="60" t="n"/>
      <c r="AH577" s="60" t="n"/>
      <c r="AI577" s="61" t="n"/>
      <c r="AJ577" s="62" t="n"/>
      <c r="AK577" s="63" t="n"/>
      <c r="AL577" s="60" t="n"/>
      <c r="AM577" s="60" t="n"/>
      <c r="AN577" s="64" t="n"/>
      <c r="AO577" s="64" t="n"/>
      <c r="AP577" s="64" t="n"/>
      <c r="AQ577" s="64" t="n"/>
      <c r="AR577" s="64" t="n"/>
      <c r="AS577" s="64" t="n"/>
      <c r="AT577" s="64" t="n"/>
      <c r="AU577" s="64" t="n"/>
      <c r="AV577" s="64" t="n"/>
      <c r="AW577" s="65" t="n"/>
      <c r="AX577" s="66" t="n"/>
      <c r="AY577" s="455" t="n"/>
      <c r="AZ577" s="67" t="n"/>
      <c r="BA577" s="66" t="n"/>
      <c r="BB577" s="66" t="n"/>
      <c r="BC577" s="66" t="n"/>
      <c r="BD577" s="66" t="n"/>
      <c r="BE577" s="66" t="n"/>
      <c r="BF577" s="24" t="n"/>
      <c r="BG577" s="68" t="n"/>
      <c r="BH577" s="68" t="n"/>
      <c r="BI577" s="68" t="n"/>
      <c r="BJ577" s="68" t="n"/>
      <c r="BK577" s="68" t="n"/>
      <c r="BL577" s="68" t="n"/>
      <c r="BM577" s="68" t="n"/>
      <c r="BN577" s="68" t="n"/>
      <c r="BO577" s="68" t="n"/>
      <c r="BP577" s="68" t="n"/>
      <c r="BQ577" s="68" t="n"/>
      <c r="BR577" s="68" t="n"/>
      <c r="BS577" s="68" t="n"/>
      <c r="BT577" s="68" t="n"/>
      <c r="BU577" s="68" t="n"/>
      <c r="BV577" s="68" t="n"/>
      <c r="BW577" s="68" t="n"/>
      <c r="BX577" s="68" t="n"/>
      <c r="BY577" s="68" t="n"/>
      <c r="BZ577" s="68" t="n"/>
      <c r="CA577" s="68" t="n"/>
      <c r="CB577" s="68" t="n"/>
      <c r="CC577" s="68" t="n"/>
      <c r="CD577" s="68" t="n"/>
      <c r="CE577" s="68" t="n"/>
      <c r="CF577" s="68" t="n"/>
      <c r="CG577" s="68" t="n"/>
      <c r="CH577" s="68" t="n"/>
      <c r="CI577" s="68" t="n"/>
      <c r="CJ577" s="68" t="n"/>
      <c r="CK577" s="68" t="n"/>
      <c r="CL577" s="68" t="n"/>
      <c r="CM577" s="68" t="n"/>
      <c r="CN577" s="68" t="n"/>
      <c r="CO577" s="68" t="n"/>
      <c r="CP577" s="68" t="n"/>
      <c r="CQ577" s="68" t="n"/>
      <c r="CR577" s="68" t="n"/>
      <c r="CS577" s="68" t="n"/>
      <c r="CT577" s="68" t="n"/>
      <c r="CU577" s="68" t="n"/>
      <c r="CV577" s="68" t="n"/>
    </row>
    <row r="578" ht="31.5" customFormat="1" customHeight="1" s="69">
      <c r="A578" s="56" t="n"/>
      <c r="B578" s="57" t="n"/>
      <c r="C578" s="57" t="n"/>
      <c r="D578" s="57" t="n"/>
      <c r="E578" s="57" t="n"/>
      <c r="F578" s="58" t="n"/>
      <c r="G578" s="59" t="n"/>
      <c r="H578" s="59" t="n"/>
      <c r="I578" s="59" t="n"/>
      <c r="J578" s="59" t="n"/>
      <c r="K578" s="153" t="n"/>
      <c r="L578" s="154" t="n"/>
      <c r="M578" s="155" t="n"/>
      <c r="N578" s="94" t="n"/>
      <c r="O578" s="94" t="n"/>
      <c r="P578" s="94" t="n"/>
      <c r="Q578" s="94" t="n"/>
      <c r="R578" s="94" t="n"/>
      <c r="S578" s="60" t="n"/>
      <c r="T578" s="60" t="n"/>
      <c r="U578" s="94" t="n"/>
      <c r="V578" s="94" t="n"/>
      <c r="W578" s="94" t="n"/>
      <c r="X578" s="94" t="n"/>
      <c r="Y578" s="94" t="n"/>
      <c r="Z578" s="60" t="n"/>
      <c r="AA578" s="60" t="n"/>
      <c r="AB578" s="94" t="n"/>
      <c r="AC578" s="94" t="n"/>
      <c r="AD578" s="94" t="n"/>
      <c r="AE578" s="94" t="n"/>
      <c r="AF578" s="94" t="n"/>
      <c r="AG578" s="60" t="n"/>
      <c r="AH578" s="60" t="n"/>
      <c r="AI578" s="61" t="n"/>
      <c r="AJ578" s="62" t="n"/>
      <c r="AK578" s="63" t="n"/>
      <c r="AL578" s="60" t="n"/>
      <c r="AM578" s="60" t="n"/>
      <c r="AN578" s="64" t="n"/>
      <c r="AO578" s="64" t="n"/>
      <c r="AP578" s="64" t="n"/>
      <c r="AQ578" s="64" t="n"/>
      <c r="AR578" s="64" t="n"/>
      <c r="AS578" s="64" t="n"/>
      <c r="AT578" s="64" t="n"/>
      <c r="AU578" s="64" t="n"/>
      <c r="AV578" s="64" t="n"/>
      <c r="AW578" s="65" t="n"/>
      <c r="AX578" s="66" t="n"/>
      <c r="AY578" s="455" t="n"/>
      <c r="AZ578" s="67" t="n"/>
      <c r="BA578" s="66" t="n"/>
      <c r="BB578" s="66" t="n"/>
      <c r="BC578" s="66" t="n"/>
      <c r="BD578" s="66" t="n"/>
      <c r="BE578" s="66" t="n"/>
      <c r="BF578" s="24" t="n"/>
      <c r="BG578" s="68" t="n"/>
      <c r="BH578" s="68" t="n"/>
      <c r="BI578" s="68" t="n"/>
      <c r="BJ578" s="68" t="n"/>
      <c r="BK578" s="68" t="n"/>
      <c r="BL578" s="68" t="n"/>
      <c r="BM578" s="68" t="n"/>
      <c r="BN578" s="68" t="n"/>
      <c r="BO578" s="68" t="n"/>
      <c r="BP578" s="68" t="n"/>
      <c r="BQ578" s="68" t="n"/>
      <c r="BR578" s="68" t="n"/>
      <c r="BS578" s="68" t="n"/>
      <c r="BT578" s="68" t="n"/>
      <c r="BU578" s="68" t="n"/>
      <c r="BV578" s="68" t="n"/>
      <c r="BW578" s="68" t="n"/>
      <c r="BX578" s="68" t="n"/>
      <c r="BY578" s="68" t="n"/>
      <c r="BZ578" s="68" t="n"/>
      <c r="CA578" s="68" t="n"/>
      <c r="CB578" s="68" t="n"/>
      <c r="CC578" s="68" t="n"/>
      <c r="CD578" s="68" t="n"/>
      <c r="CE578" s="68" t="n"/>
      <c r="CF578" s="68" t="n"/>
      <c r="CG578" s="68" t="n"/>
      <c r="CH578" s="68" t="n"/>
      <c r="CI578" s="68" t="n"/>
      <c r="CJ578" s="68" t="n"/>
      <c r="CK578" s="68" t="n"/>
      <c r="CL578" s="68" t="n"/>
      <c r="CM578" s="68" t="n"/>
      <c r="CN578" s="68" t="n"/>
      <c r="CO578" s="68" t="n"/>
      <c r="CP578" s="68" t="n"/>
      <c r="CQ578" s="68" t="n"/>
      <c r="CR578" s="68" t="n"/>
      <c r="CS578" s="68" t="n"/>
      <c r="CT578" s="68" t="n"/>
      <c r="CU578" s="68" t="n"/>
      <c r="CV578" s="68" t="n"/>
    </row>
    <row r="579" ht="31.5" customFormat="1" customHeight="1" s="69">
      <c r="A579" s="56" t="n"/>
      <c r="B579" s="57" t="n"/>
      <c r="C579" s="57" t="n"/>
      <c r="D579" s="57" t="n"/>
      <c r="E579" s="57" t="n"/>
      <c r="F579" s="58" t="n"/>
      <c r="G579" s="59" t="n"/>
      <c r="H579" s="59" t="n"/>
      <c r="I579" s="59" t="n"/>
      <c r="J579" s="59" t="n"/>
      <c r="K579" s="153" t="n"/>
      <c r="L579" s="154" t="n"/>
      <c r="M579" s="155" t="n"/>
      <c r="N579" s="94" t="n"/>
      <c r="O579" s="94" t="n"/>
      <c r="P579" s="94" t="n"/>
      <c r="Q579" s="94" t="n"/>
      <c r="R579" s="94" t="n"/>
      <c r="S579" s="60" t="n"/>
      <c r="T579" s="60" t="n"/>
      <c r="U579" s="94" t="n"/>
      <c r="V579" s="94" t="n"/>
      <c r="W579" s="94" t="n"/>
      <c r="X579" s="94" t="n"/>
      <c r="Y579" s="94" t="n"/>
      <c r="Z579" s="60" t="n"/>
      <c r="AA579" s="60" t="n"/>
      <c r="AB579" s="94" t="n"/>
      <c r="AC579" s="94" t="n"/>
      <c r="AD579" s="94" t="n"/>
      <c r="AE579" s="94" t="n"/>
      <c r="AF579" s="94" t="n"/>
      <c r="AG579" s="60" t="n"/>
      <c r="AH579" s="60" t="n"/>
      <c r="AI579" s="61" t="n"/>
      <c r="AJ579" s="62" t="n"/>
      <c r="AK579" s="63" t="n"/>
      <c r="AL579" s="60" t="n"/>
      <c r="AM579" s="60" t="n"/>
      <c r="AN579" s="64" t="n"/>
      <c r="AO579" s="64" t="n"/>
      <c r="AP579" s="64" t="n"/>
      <c r="AQ579" s="64" t="n"/>
      <c r="AR579" s="64" t="n"/>
      <c r="AS579" s="64" t="n"/>
      <c r="AT579" s="64" t="n"/>
      <c r="AU579" s="64" t="n"/>
      <c r="AV579" s="64" t="n"/>
      <c r="AW579" s="65" t="n"/>
      <c r="AX579" s="66" t="n"/>
      <c r="AY579" s="455" t="n"/>
      <c r="AZ579" s="67" t="n"/>
      <c r="BA579" s="66" t="n"/>
      <c r="BB579" s="66" t="n"/>
      <c r="BC579" s="66" t="n"/>
      <c r="BD579" s="66" t="n"/>
      <c r="BE579" s="66" t="n"/>
      <c r="BF579" s="24" t="n"/>
      <c r="BG579" s="68" t="n"/>
      <c r="BH579" s="68" t="n"/>
      <c r="BI579" s="68" t="n"/>
      <c r="BJ579" s="68" t="n"/>
      <c r="BK579" s="68" t="n"/>
      <c r="BL579" s="68" t="n"/>
      <c r="BM579" s="68" t="n"/>
      <c r="BN579" s="68" t="n"/>
      <c r="BO579" s="68" t="n"/>
      <c r="BP579" s="68" t="n"/>
      <c r="BQ579" s="68" t="n"/>
      <c r="BR579" s="68" t="n"/>
      <c r="BS579" s="68" t="n"/>
      <c r="BT579" s="68" t="n"/>
      <c r="BU579" s="68" t="n"/>
      <c r="BV579" s="68" t="n"/>
      <c r="BW579" s="68" t="n"/>
      <c r="BX579" s="68" t="n"/>
      <c r="BY579" s="68" t="n"/>
      <c r="BZ579" s="68" t="n"/>
      <c r="CA579" s="68" t="n"/>
      <c r="CB579" s="68" t="n"/>
      <c r="CC579" s="68" t="n"/>
      <c r="CD579" s="68" t="n"/>
      <c r="CE579" s="68" t="n"/>
      <c r="CF579" s="68" t="n"/>
      <c r="CG579" s="68" t="n"/>
      <c r="CH579" s="68" t="n"/>
      <c r="CI579" s="68" t="n"/>
      <c r="CJ579" s="68" t="n"/>
      <c r="CK579" s="68" t="n"/>
      <c r="CL579" s="68" t="n"/>
      <c r="CM579" s="68" t="n"/>
      <c r="CN579" s="68" t="n"/>
      <c r="CO579" s="68" t="n"/>
      <c r="CP579" s="68" t="n"/>
      <c r="CQ579" s="68" t="n"/>
      <c r="CR579" s="68" t="n"/>
      <c r="CS579" s="68" t="n"/>
      <c r="CT579" s="68" t="n"/>
      <c r="CU579" s="68" t="n"/>
      <c r="CV579" s="68" t="n"/>
    </row>
    <row r="580" ht="31.5" customFormat="1" customHeight="1" s="69">
      <c r="A580" s="56" t="n"/>
      <c r="B580" s="57" t="n"/>
      <c r="C580" s="57" t="n"/>
      <c r="D580" s="57" t="n"/>
      <c r="E580" s="57" t="n"/>
      <c r="F580" s="58" t="n"/>
      <c r="G580" s="59" t="n"/>
      <c r="H580" s="59" t="n"/>
      <c r="I580" s="59" t="n"/>
      <c r="J580" s="59" t="n"/>
      <c r="K580" s="153" t="n"/>
      <c r="L580" s="154" t="n"/>
      <c r="M580" s="155" t="n"/>
      <c r="N580" s="94" t="n"/>
      <c r="O580" s="94" t="n"/>
      <c r="P580" s="94" t="n"/>
      <c r="Q580" s="94" t="n"/>
      <c r="R580" s="94" t="n"/>
      <c r="S580" s="60" t="n"/>
      <c r="T580" s="60" t="n"/>
      <c r="U580" s="94" t="n"/>
      <c r="V580" s="94" t="n"/>
      <c r="W580" s="94" t="n"/>
      <c r="X580" s="94" t="n"/>
      <c r="Y580" s="94" t="n"/>
      <c r="Z580" s="60" t="n"/>
      <c r="AA580" s="60" t="n"/>
      <c r="AB580" s="94" t="n"/>
      <c r="AC580" s="94" t="n"/>
      <c r="AD580" s="94" t="n"/>
      <c r="AE580" s="94" t="n"/>
      <c r="AF580" s="94" t="n"/>
      <c r="AG580" s="60" t="n"/>
      <c r="AH580" s="60" t="n"/>
      <c r="AI580" s="61" t="n"/>
      <c r="AJ580" s="62" t="n"/>
      <c r="AK580" s="63" t="n"/>
      <c r="AL580" s="60" t="n"/>
      <c r="AM580" s="60" t="n"/>
      <c r="AN580" s="64" t="n"/>
      <c r="AO580" s="64" t="n"/>
      <c r="AP580" s="64" t="n"/>
      <c r="AQ580" s="64" t="n"/>
      <c r="AR580" s="64" t="n"/>
      <c r="AS580" s="64" t="n"/>
      <c r="AT580" s="64" t="n"/>
      <c r="AU580" s="64" t="n"/>
      <c r="AV580" s="64" t="n"/>
      <c r="AW580" s="65" t="n"/>
      <c r="AX580" s="66" t="n"/>
      <c r="AY580" s="455" t="n"/>
      <c r="AZ580" s="67" t="n"/>
      <c r="BA580" s="66" t="n"/>
      <c r="BB580" s="66" t="n"/>
      <c r="BC580" s="66" t="n"/>
      <c r="BD580" s="66" t="n"/>
      <c r="BE580" s="66" t="n"/>
      <c r="BF580" s="24" t="n"/>
      <c r="BG580" s="68" t="n"/>
      <c r="BH580" s="68" t="n"/>
      <c r="BI580" s="68" t="n"/>
      <c r="BJ580" s="68" t="n"/>
      <c r="BK580" s="68" t="n"/>
      <c r="BL580" s="68" t="n"/>
      <c r="BM580" s="68" t="n"/>
      <c r="BN580" s="68" t="n"/>
      <c r="BO580" s="68" t="n"/>
      <c r="BP580" s="68" t="n"/>
      <c r="BQ580" s="68" t="n"/>
      <c r="BR580" s="68" t="n"/>
      <c r="BS580" s="68" t="n"/>
      <c r="BT580" s="68" t="n"/>
      <c r="BU580" s="68" t="n"/>
      <c r="BV580" s="68" t="n"/>
      <c r="BW580" s="68" t="n"/>
      <c r="BX580" s="68" t="n"/>
      <c r="BY580" s="68" t="n"/>
      <c r="BZ580" s="68" t="n"/>
      <c r="CA580" s="68" t="n"/>
      <c r="CB580" s="68" t="n"/>
      <c r="CC580" s="68" t="n"/>
      <c r="CD580" s="68" t="n"/>
      <c r="CE580" s="68" t="n"/>
      <c r="CF580" s="68" t="n"/>
      <c r="CG580" s="68" t="n"/>
      <c r="CH580" s="68" t="n"/>
      <c r="CI580" s="68" t="n"/>
      <c r="CJ580" s="68" t="n"/>
      <c r="CK580" s="68" t="n"/>
      <c r="CL580" s="68" t="n"/>
      <c r="CM580" s="68" t="n"/>
      <c r="CN580" s="68" t="n"/>
      <c r="CO580" s="68" t="n"/>
      <c r="CP580" s="68" t="n"/>
      <c r="CQ580" s="68" t="n"/>
      <c r="CR580" s="68" t="n"/>
      <c r="CS580" s="68" t="n"/>
      <c r="CT580" s="68" t="n"/>
      <c r="CU580" s="68" t="n"/>
      <c r="CV580" s="68" t="n"/>
    </row>
    <row r="581" ht="31.5" customFormat="1" customHeight="1" s="69">
      <c r="A581" s="56" t="n"/>
      <c r="B581" s="57" t="n"/>
      <c r="C581" s="57" t="n"/>
      <c r="D581" s="57" t="n"/>
      <c r="E581" s="57" t="n"/>
      <c r="F581" s="58" t="n"/>
      <c r="G581" s="59" t="n"/>
      <c r="H581" s="59" t="n"/>
      <c r="I581" s="59" t="n"/>
      <c r="J581" s="59" t="n"/>
      <c r="K581" s="153" t="n"/>
      <c r="L581" s="154" t="n"/>
      <c r="M581" s="155" t="n"/>
      <c r="N581" s="94" t="n"/>
      <c r="O581" s="94" t="n"/>
      <c r="P581" s="94" t="n"/>
      <c r="Q581" s="94" t="n"/>
      <c r="R581" s="94" t="n"/>
      <c r="S581" s="60" t="n"/>
      <c r="T581" s="60" t="n"/>
      <c r="U581" s="94" t="n"/>
      <c r="V581" s="94" t="n"/>
      <c r="W581" s="94" t="n"/>
      <c r="X581" s="94" t="n"/>
      <c r="Y581" s="94" t="n"/>
      <c r="Z581" s="60" t="n"/>
      <c r="AA581" s="60" t="n"/>
      <c r="AB581" s="94" t="n"/>
      <c r="AC581" s="94" t="n"/>
      <c r="AD581" s="94" t="n"/>
      <c r="AE581" s="94" t="n"/>
      <c r="AF581" s="94" t="n"/>
      <c r="AG581" s="60" t="n"/>
      <c r="AH581" s="60" t="n"/>
      <c r="AI581" s="61" t="n"/>
      <c r="AJ581" s="62" t="n"/>
      <c r="AK581" s="63" t="n"/>
      <c r="AL581" s="60" t="n"/>
      <c r="AM581" s="60" t="n"/>
      <c r="AN581" s="64" t="n"/>
      <c r="AO581" s="64" t="n"/>
      <c r="AP581" s="64" t="n"/>
      <c r="AQ581" s="64" t="n"/>
      <c r="AR581" s="64" t="n"/>
      <c r="AS581" s="64" t="n"/>
      <c r="AT581" s="64" t="n"/>
      <c r="AU581" s="64" t="n"/>
      <c r="AV581" s="64" t="n"/>
      <c r="AW581" s="65" t="n"/>
      <c r="AX581" s="66" t="n"/>
      <c r="AY581" s="455" t="n"/>
      <c r="AZ581" s="67" t="n"/>
      <c r="BA581" s="66" t="n"/>
      <c r="BB581" s="66" t="n"/>
      <c r="BC581" s="66" t="n"/>
      <c r="BD581" s="66" t="n"/>
      <c r="BE581" s="66" t="n"/>
      <c r="BF581" s="24" t="n"/>
      <c r="BG581" s="68" t="n"/>
      <c r="BH581" s="68" t="n"/>
      <c r="BI581" s="68" t="n"/>
      <c r="BJ581" s="68" t="n"/>
      <c r="BK581" s="68" t="n"/>
      <c r="BL581" s="68" t="n"/>
      <c r="BM581" s="68" t="n"/>
      <c r="BN581" s="68" t="n"/>
      <c r="BO581" s="68" t="n"/>
      <c r="BP581" s="68" t="n"/>
      <c r="BQ581" s="68" t="n"/>
      <c r="BR581" s="68" t="n"/>
      <c r="BS581" s="68" t="n"/>
      <c r="BT581" s="68" t="n"/>
      <c r="BU581" s="68" t="n"/>
      <c r="BV581" s="68" t="n"/>
      <c r="BW581" s="68" t="n"/>
      <c r="BX581" s="68" t="n"/>
      <c r="BY581" s="68" t="n"/>
      <c r="BZ581" s="68" t="n"/>
      <c r="CA581" s="68" t="n"/>
      <c r="CB581" s="68" t="n"/>
      <c r="CC581" s="68" t="n"/>
      <c r="CD581" s="68" t="n"/>
      <c r="CE581" s="68" t="n"/>
      <c r="CF581" s="68" t="n"/>
      <c r="CG581" s="68" t="n"/>
      <c r="CH581" s="68" t="n"/>
      <c r="CI581" s="68" t="n"/>
      <c r="CJ581" s="68" t="n"/>
      <c r="CK581" s="68" t="n"/>
      <c r="CL581" s="68" t="n"/>
      <c r="CM581" s="68" t="n"/>
      <c r="CN581" s="68" t="n"/>
      <c r="CO581" s="68" t="n"/>
      <c r="CP581" s="68" t="n"/>
      <c r="CQ581" s="68" t="n"/>
      <c r="CR581" s="68" t="n"/>
      <c r="CS581" s="68" t="n"/>
      <c r="CT581" s="68" t="n"/>
      <c r="CU581" s="68" t="n"/>
      <c r="CV581" s="68" t="n"/>
    </row>
    <row r="582" ht="31.5" customFormat="1" customHeight="1" s="69">
      <c r="A582" s="56" t="n"/>
      <c r="B582" s="57" t="n"/>
      <c r="C582" s="57" t="n"/>
      <c r="D582" s="57" t="n"/>
      <c r="E582" s="57" t="n"/>
      <c r="F582" s="58" t="n"/>
      <c r="G582" s="59" t="n"/>
      <c r="H582" s="59" t="n"/>
      <c r="I582" s="59" t="n"/>
      <c r="J582" s="59" t="n"/>
      <c r="K582" s="153" t="n"/>
      <c r="L582" s="154" t="n"/>
      <c r="M582" s="155" t="n"/>
      <c r="N582" s="94" t="n"/>
      <c r="O582" s="94" t="n"/>
      <c r="P582" s="94" t="n"/>
      <c r="Q582" s="94" t="n"/>
      <c r="R582" s="94" t="n"/>
      <c r="S582" s="60" t="n"/>
      <c r="T582" s="60" t="n"/>
      <c r="U582" s="94" t="n"/>
      <c r="V582" s="94" t="n"/>
      <c r="W582" s="94" t="n"/>
      <c r="X582" s="94" t="n"/>
      <c r="Y582" s="94" t="n"/>
      <c r="Z582" s="60" t="n"/>
      <c r="AA582" s="60" t="n"/>
      <c r="AB582" s="94" t="n"/>
      <c r="AC582" s="94" t="n"/>
      <c r="AD582" s="94" t="n"/>
      <c r="AE582" s="94" t="n"/>
      <c r="AF582" s="94" t="n"/>
      <c r="AG582" s="60" t="n"/>
      <c r="AH582" s="60" t="n"/>
      <c r="AI582" s="61" t="n"/>
      <c r="AJ582" s="62" t="n"/>
      <c r="AK582" s="63" t="n"/>
      <c r="AL582" s="60" t="n"/>
      <c r="AM582" s="60" t="n"/>
      <c r="AN582" s="64" t="n"/>
      <c r="AO582" s="64" t="n"/>
      <c r="AP582" s="64" t="n"/>
      <c r="AQ582" s="64" t="n"/>
      <c r="AR582" s="64" t="n"/>
      <c r="AS582" s="64" t="n"/>
      <c r="AT582" s="64" t="n"/>
      <c r="AU582" s="64" t="n"/>
      <c r="AV582" s="64" t="n"/>
      <c r="AW582" s="65" t="n"/>
      <c r="AX582" s="66" t="n"/>
      <c r="AY582" s="455" t="n"/>
      <c r="AZ582" s="67" t="n"/>
      <c r="BA582" s="66" t="n"/>
      <c r="BB582" s="66" t="n"/>
      <c r="BC582" s="66" t="n"/>
      <c r="BD582" s="66" t="n"/>
      <c r="BE582" s="66" t="n"/>
      <c r="BF582" s="24" t="n"/>
      <c r="BG582" s="68" t="n"/>
      <c r="BH582" s="68" t="n"/>
      <c r="BI582" s="68" t="n"/>
      <c r="BJ582" s="68" t="n"/>
      <c r="BK582" s="68" t="n"/>
      <c r="BL582" s="68" t="n"/>
      <c r="BM582" s="68" t="n"/>
      <c r="BN582" s="68" t="n"/>
      <c r="BO582" s="68" t="n"/>
      <c r="BP582" s="68" t="n"/>
      <c r="BQ582" s="68" t="n"/>
      <c r="BR582" s="68" t="n"/>
      <c r="BS582" s="68" t="n"/>
      <c r="BT582" s="68" t="n"/>
      <c r="BU582" s="68" t="n"/>
      <c r="BV582" s="68" t="n"/>
      <c r="BW582" s="68" t="n"/>
      <c r="BX582" s="68" t="n"/>
      <c r="BY582" s="68" t="n"/>
      <c r="BZ582" s="68" t="n"/>
      <c r="CA582" s="68" t="n"/>
      <c r="CB582" s="68" t="n"/>
      <c r="CC582" s="68" t="n"/>
      <c r="CD582" s="68" t="n"/>
      <c r="CE582" s="68" t="n"/>
      <c r="CF582" s="68" t="n"/>
      <c r="CG582" s="68" t="n"/>
      <c r="CH582" s="68" t="n"/>
      <c r="CI582" s="68" t="n"/>
      <c r="CJ582" s="68" t="n"/>
      <c r="CK582" s="68" t="n"/>
      <c r="CL582" s="68" t="n"/>
      <c r="CM582" s="68" t="n"/>
      <c r="CN582" s="68" t="n"/>
      <c r="CO582" s="68" t="n"/>
      <c r="CP582" s="68" t="n"/>
      <c r="CQ582" s="68" t="n"/>
      <c r="CR582" s="68" t="n"/>
      <c r="CS582" s="68" t="n"/>
      <c r="CT582" s="68" t="n"/>
      <c r="CU582" s="68" t="n"/>
      <c r="CV582" s="68" t="n"/>
    </row>
    <row r="583" ht="31.5" customFormat="1" customHeight="1" s="69">
      <c r="A583" s="56" t="n"/>
      <c r="B583" s="57" t="n"/>
      <c r="C583" s="57" t="n"/>
      <c r="D583" s="57" t="n"/>
      <c r="E583" s="57" t="n"/>
      <c r="F583" s="58" t="n"/>
      <c r="G583" s="59" t="n"/>
      <c r="H583" s="59" t="n"/>
      <c r="I583" s="59" t="n"/>
      <c r="J583" s="59" t="n"/>
      <c r="K583" s="153" t="n"/>
      <c r="L583" s="154" t="n"/>
      <c r="M583" s="155" t="n"/>
      <c r="N583" s="94" t="n"/>
      <c r="O583" s="94" t="n"/>
      <c r="P583" s="94" t="n"/>
      <c r="Q583" s="94" t="n"/>
      <c r="R583" s="94" t="n"/>
      <c r="S583" s="60" t="n"/>
      <c r="T583" s="60" t="n"/>
      <c r="U583" s="94" t="n"/>
      <c r="V583" s="94" t="n"/>
      <c r="W583" s="94" t="n"/>
      <c r="X583" s="94" t="n"/>
      <c r="Y583" s="94" t="n"/>
      <c r="Z583" s="60" t="n"/>
      <c r="AA583" s="60" t="n"/>
      <c r="AB583" s="94" t="n"/>
      <c r="AC583" s="94" t="n"/>
      <c r="AD583" s="94" t="n"/>
      <c r="AE583" s="94" t="n"/>
      <c r="AF583" s="94" t="n"/>
      <c r="AG583" s="60" t="n"/>
      <c r="AH583" s="60" t="n"/>
      <c r="AI583" s="61" t="n"/>
      <c r="AJ583" s="62" t="n"/>
      <c r="AK583" s="63" t="n"/>
      <c r="AL583" s="60" t="n"/>
      <c r="AM583" s="60" t="n"/>
      <c r="AN583" s="64" t="n"/>
      <c r="AO583" s="64" t="n"/>
      <c r="AP583" s="64" t="n"/>
      <c r="AQ583" s="64" t="n"/>
      <c r="AR583" s="64" t="n"/>
      <c r="AS583" s="64" t="n"/>
      <c r="AT583" s="64" t="n"/>
      <c r="AU583" s="64" t="n"/>
      <c r="AV583" s="64" t="n"/>
      <c r="AW583" s="65" t="n"/>
      <c r="AX583" s="66" t="n"/>
      <c r="AY583" s="455" t="n"/>
      <c r="AZ583" s="67" t="n"/>
      <c r="BA583" s="66" t="n"/>
      <c r="BB583" s="66" t="n"/>
      <c r="BC583" s="66" t="n"/>
      <c r="BD583" s="66" t="n"/>
      <c r="BE583" s="66" t="n"/>
      <c r="BF583" s="24" t="n"/>
      <c r="BG583" s="68" t="n"/>
      <c r="BH583" s="68" t="n"/>
      <c r="BI583" s="68" t="n"/>
      <c r="BJ583" s="68" t="n"/>
      <c r="BK583" s="68" t="n"/>
      <c r="BL583" s="68" t="n"/>
      <c r="BM583" s="68" t="n"/>
      <c r="BN583" s="68" t="n"/>
      <c r="BO583" s="68" t="n"/>
      <c r="BP583" s="68" t="n"/>
      <c r="BQ583" s="68" t="n"/>
      <c r="BR583" s="68" t="n"/>
      <c r="BS583" s="68" t="n"/>
      <c r="BT583" s="68" t="n"/>
      <c r="BU583" s="68" t="n"/>
      <c r="BV583" s="68" t="n"/>
      <c r="BW583" s="68" t="n"/>
      <c r="BX583" s="68" t="n"/>
      <c r="BY583" s="68" t="n"/>
      <c r="BZ583" s="68" t="n"/>
      <c r="CA583" s="68" t="n"/>
      <c r="CB583" s="68" t="n"/>
      <c r="CC583" s="68" t="n"/>
      <c r="CD583" s="68" t="n"/>
      <c r="CE583" s="68" t="n"/>
      <c r="CF583" s="68" t="n"/>
      <c r="CG583" s="68" t="n"/>
      <c r="CH583" s="68" t="n"/>
      <c r="CI583" s="68" t="n"/>
      <c r="CJ583" s="68" t="n"/>
      <c r="CK583" s="68" t="n"/>
      <c r="CL583" s="68" t="n"/>
      <c r="CM583" s="68" t="n"/>
      <c r="CN583" s="68" t="n"/>
      <c r="CO583" s="68" t="n"/>
      <c r="CP583" s="68" t="n"/>
      <c r="CQ583" s="68" t="n"/>
      <c r="CR583" s="68" t="n"/>
      <c r="CS583" s="68" t="n"/>
      <c r="CT583" s="68" t="n"/>
      <c r="CU583" s="68" t="n"/>
      <c r="CV583" s="68" t="n"/>
    </row>
    <row r="584" ht="31.5" customFormat="1" customHeight="1" s="69">
      <c r="A584" s="56" t="n"/>
      <c r="B584" s="57" t="n"/>
      <c r="C584" s="57" t="n"/>
      <c r="D584" s="57" t="n"/>
      <c r="E584" s="57" t="n"/>
      <c r="F584" s="58" t="n"/>
      <c r="G584" s="59" t="n"/>
      <c r="H584" s="59" t="n"/>
      <c r="I584" s="59" t="n"/>
      <c r="J584" s="59" t="n"/>
      <c r="K584" s="153" t="n"/>
      <c r="L584" s="154" t="n"/>
      <c r="M584" s="155" t="n"/>
      <c r="N584" s="94" t="n"/>
      <c r="O584" s="94" t="n"/>
      <c r="P584" s="94" t="n"/>
      <c r="Q584" s="94" t="n"/>
      <c r="R584" s="94" t="n"/>
      <c r="S584" s="60" t="n"/>
      <c r="T584" s="60" t="n"/>
      <c r="U584" s="94" t="n"/>
      <c r="V584" s="94" t="n"/>
      <c r="W584" s="94" t="n"/>
      <c r="X584" s="94" t="n"/>
      <c r="Y584" s="94" t="n"/>
      <c r="Z584" s="60" t="n"/>
      <c r="AA584" s="60" t="n"/>
      <c r="AB584" s="94" t="n"/>
      <c r="AC584" s="94" t="n"/>
      <c r="AD584" s="94" t="n"/>
      <c r="AE584" s="94" t="n"/>
      <c r="AF584" s="94" t="n"/>
      <c r="AG584" s="60" t="n"/>
      <c r="AH584" s="60" t="n"/>
      <c r="AI584" s="61" t="n"/>
      <c r="AJ584" s="62" t="n"/>
      <c r="AK584" s="63" t="n"/>
      <c r="AL584" s="60" t="n"/>
      <c r="AM584" s="60" t="n"/>
      <c r="AN584" s="64" t="n"/>
      <c r="AO584" s="64" t="n"/>
      <c r="AP584" s="64" t="n"/>
      <c r="AQ584" s="64" t="n"/>
      <c r="AR584" s="64" t="n"/>
      <c r="AS584" s="64" t="n"/>
      <c r="AT584" s="64" t="n"/>
      <c r="AU584" s="64" t="n"/>
      <c r="AV584" s="64" t="n"/>
      <c r="AW584" s="65" t="n"/>
      <c r="AX584" s="66" t="n"/>
      <c r="AY584" s="455" t="n"/>
      <c r="AZ584" s="67" t="n"/>
      <c r="BA584" s="66" t="n"/>
      <c r="BB584" s="66" t="n"/>
      <c r="BC584" s="66" t="n"/>
      <c r="BD584" s="66" t="n"/>
      <c r="BE584" s="66" t="n"/>
      <c r="BF584" s="24" t="n"/>
      <c r="BG584" s="68" t="n"/>
      <c r="BH584" s="68" t="n"/>
      <c r="BI584" s="68" t="n"/>
      <c r="BJ584" s="68" t="n"/>
      <c r="BK584" s="68" t="n"/>
      <c r="BL584" s="68" t="n"/>
      <c r="BM584" s="68" t="n"/>
      <c r="BN584" s="68" t="n"/>
      <c r="BO584" s="68" t="n"/>
      <c r="BP584" s="68" t="n"/>
      <c r="BQ584" s="68" t="n"/>
      <c r="BR584" s="68" t="n"/>
      <c r="BS584" s="68" t="n"/>
      <c r="BT584" s="68" t="n"/>
      <c r="BU584" s="68" t="n"/>
      <c r="BV584" s="68" t="n"/>
      <c r="BW584" s="68" t="n"/>
      <c r="BX584" s="68" t="n"/>
      <c r="BY584" s="68" t="n"/>
      <c r="BZ584" s="68" t="n"/>
      <c r="CA584" s="68" t="n"/>
      <c r="CB584" s="68" t="n"/>
      <c r="CC584" s="68" t="n"/>
      <c r="CD584" s="68" t="n"/>
      <c r="CE584" s="68" t="n"/>
      <c r="CF584" s="68" t="n"/>
      <c r="CG584" s="68" t="n"/>
      <c r="CH584" s="68" t="n"/>
      <c r="CI584" s="68" t="n"/>
      <c r="CJ584" s="68" t="n"/>
      <c r="CK584" s="68" t="n"/>
      <c r="CL584" s="68" t="n"/>
      <c r="CM584" s="68" t="n"/>
      <c r="CN584" s="68" t="n"/>
      <c r="CO584" s="68" t="n"/>
      <c r="CP584" s="68" t="n"/>
      <c r="CQ584" s="68" t="n"/>
      <c r="CR584" s="68" t="n"/>
      <c r="CS584" s="68" t="n"/>
      <c r="CT584" s="68" t="n"/>
      <c r="CU584" s="68" t="n"/>
      <c r="CV584" s="68" t="n"/>
    </row>
    <row r="585" ht="31.5" customFormat="1" customHeight="1" s="69">
      <c r="A585" s="56" t="n"/>
      <c r="B585" s="57" t="n"/>
      <c r="C585" s="57" t="n"/>
      <c r="D585" s="57" t="n"/>
      <c r="E585" s="57" t="n"/>
      <c r="F585" s="58" t="n"/>
      <c r="G585" s="59" t="n"/>
      <c r="H585" s="59" t="n"/>
      <c r="I585" s="59" t="n"/>
      <c r="J585" s="59" t="n"/>
      <c r="K585" s="153" t="n"/>
      <c r="L585" s="154" t="n"/>
      <c r="M585" s="155" t="n"/>
      <c r="N585" s="94" t="n"/>
      <c r="O585" s="94" t="n"/>
      <c r="P585" s="94" t="n"/>
      <c r="Q585" s="94" t="n"/>
      <c r="R585" s="94" t="n"/>
      <c r="S585" s="60" t="n"/>
      <c r="T585" s="60" t="n"/>
      <c r="U585" s="94" t="n"/>
      <c r="V585" s="94" t="n"/>
      <c r="W585" s="94" t="n"/>
      <c r="X585" s="94" t="n"/>
      <c r="Y585" s="94" t="n"/>
      <c r="Z585" s="60" t="n"/>
      <c r="AA585" s="60" t="n"/>
      <c r="AB585" s="94" t="n"/>
      <c r="AC585" s="94" t="n"/>
      <c r="AD585" s="94" t="n"/>
      <c r="AE585" s="94" t="n"/>
      <c r="AF585" s="94" t="n"/>
      <c r="AG585" s="60" t="n"/>
      <c r="AH585" s="60" t="n"/>
      <c r="AI585" s="61" t="n"/>
      <c r="AJ585" s="62" t="n"/>
      <c r="AK585" s="63" t="n"/>
      <c r="AL585" s="60" t="n"/>
      <c r="AM585" s="60" t="n"/>
      <c r="AN585" s="64" t="n"/>
      <c r="AO585" s="64" t="n"/>
      <c r="AP585" s="64" t="n"/>
      <c r="AQ585" s="64" t="n"/>
      <c r="AR585" s="64" t="n"/>
      <c r="AS585" s="64" t="n"/>
      <c r="AT585" s="64" t="n"/>
      <c r="AU585" s="64" t="n"/>
      <c r="AV585" s="64" t="n"/>
      <c r="AW585" s="65" t="n"/>
      <c r="AX585" s="66" t="n"/>
      <c r="AY585" s="455" t="n"/>
      <c r="AZ585" s="67" t="n"/>
      <c r="BA585" s="66" t="n"/>
      <c r="BB585" s="66" t="n"/>
      <c r="BC585" s="66" t="n"/>
      <c r="BD585" s="66" t="n"/>
      <c r="BE585" s="66" t="n"/>
      <c r="BF585" s="24" t="n"/>
      <c r="BG585" s="68" t="n"/>
      <c r="BH585" s="68" t="n"/>
      <c r="BI585" s="68" t="n"/>
      <c r="BJ585" s="68" t="n"/>
      <c r="BK585" s="68" t="n"/>
      <c r="BL585" s="68" t="n"/>
      <c r="BM585" s="68" t="n"/>
      <c r="BN585" s="68" t="n"/>
      <c r="BO585" s="68" t="n"/>
      <c r="BP585" s="68" t="n"/>
      <c r="BQ585" s="68" t="n"/>
      <c r="BR585" s="68" t="n"/>
      <c r="BS585" s="68" t="n"/>
      <c r="BT585" s="68" t="n"/>
      <c r="BU585" s="68" t="n"/>
      <c r="BV585" s="68" t="n"/>
      <c r="BW585" s="68" t="n"/>
      <c r="BX585" s="68" t="n"/>
      <c r="BY585" s="68" t="n"/>
      <c r="BZ585" s="68" t="n"/>
      <c r="CA585" s="68" t="n"/>
      <c r="CB585" s="68" t="n"/>
      <c r="CC585" s="68" t="n"/>
      <c r="CD585" s="68" t="n"/>
      <c r="CE585" s="68" t="n"/>
      <c r="CF585" s="68" t="n"/>
      <c r="CG585" s="68" t="n"/>
      <c r="CH585" s="68" t="n"/>
      <c r="CI585" s="68" t="n"/>
      <c r="CJ585" s="68" t="n"/>
      <c r="CK585" s="68" t="n"/>
      <c r="CL585" s="68" t="n"/>
      <c r="CM585" s="68" t="n"/>
      <c r="CN585" s="68" t="n"/>
      <c r="CO585" s="68" t="n"/>
      <c r="CP585" s="68" t="n"/>
      <c r="CQ585" s="68" t="n"/>
      <c r="CR585" s="68" t="n"/>
      <c r="CS585" s="68" t="n"/>
      <c r="CT585" s="68" t="n"/>
      <c r="CU585" s="68" t="n"/>
      <c r="CV585" s="68" t="n"/>
    </row>
    <row r="586" ht="31.5" customFormat="1" customHeight="1" s="69">
      <c r="A586" s="56" t="n"/>
      <c r="B586" s="57" t="n"/>
      <c r="C586" s="57" t="n"/>
      <c r="D586" s="57" t="n"/>
      <c r="E586" s="57" t="n"/>
      <c r="F586" s="58" t="n"/>
      <c r="G586" s="59" t="n"/>
      <c r="H586" s="59" t="n"/>
      <c r="I586" s="59" t="n"/>
      <c r="J586" s="59" t="n"/>
      <c r="K586" s="153" t="n"/>
      <c r="L586" s="154" t="n"/>
      <c r="M586" s="155" t="n"/>
      <c r="N586" s="94" t="n"/>
      <c r="O586" s="94" t="n"/>
      <c r="P586" s="94" t="n"/>
      <c r="Q586" s="94" t="n"/>
      <c r="R586" s="94" t="n"/>
      <c r="S586" s="60" t="n"/>
      <c r="T586" s="60" t="n"/>
      <c r="U586" s="94" t="n"/>
      <c r="V586" s="94" t="n"/>
      <c r="W586" s="94" t="n"/>
      <c r="X586" s="94" t="n"/>
      <c r="Y586" s="94" t="n"/>
      <c r="Z586" s="60" t="n"/>
      <c r="AA586" s="60" t="n"/>
      <c r="AB586" s="94" t="n"/>
      <c r="AC586" s="94" t="n"/>
      <c r="AD586" s="94" t="n"/>
      <c r="AE586" s="94" t="n"/>
      <c r="AF586" s="94" t="n"/>
      <c r="AG586" s="60" t="n"/>
      <c r="AH586" s="60" t="n"/>
      <c r="AI586" s="61" t="n"/>
      <c r="AJ586" s="62" t="n"/>
      <c r="AK586" s="63" t="n"/>
      <c r="AL586" s="60" t="n"/>
      <c r="AM586" s="60" t="n"/>
      <c r="AN586" s="64" t="n"/>
      <c r="AO586" s="64" t="n"/>
      <c r="AP586" s="64" t="n"/>
      <c r="AQ586" s="64" t="n"/>
      <c r="AR586" s="64" t="n"/>
      <c r="AS586" s="64" t="n"/>
      <c r="AT586" s="64" t="n"/>
      <c r="AU586" s="64" t="n"/>
      <c r="AV586" s="64" t="n"/>
      <c r="AW586" s="65" t="n"/>
      <c r="AX586" s="66" t="n"/>
      <c r="AY586" s="455" t="n"/>
      <c r="AZ586" s="67" t="n"/>
      <c r="BA586" s="66" t="n"/>
      <c r="BB586" s="66" t="n"/>
      <c r="BC586" s="66" t="n"/>
      <c r="BD586" s="66" t="n"/>
      <c r="BE586" s="66" t="n"/>
      <c r="BF586" s="24" t="n"/>
      <c r="BG586" s="68" t="n"/>
      <c r="BH586" s="68" t="n"/>
      <c r="BI586" s="68" t="n"/>
      <c r="BJ586" s="68" t="n"/>
      <c r="BK586" s="68" t="n"/>
      <c r="BL586" s="68" t="n"/>
      <c r="BM586" s="68" t="n"/>
      <c r="BN586" s="68" t="n"/>
      <c r="BO586" s="68" t="n"/>
      <c r="BP586" s="68" t="n"/>
      <c r="BQ586" s="68" t="n"/>
      <c r="BR586" s="68" t="n"/>
      <c r="BS586" s="68" t="n"/>
      <c r="BT586" s="68" t="n"/>
      <c r="BU586" s="68" t="n"/>
      <c r="BV586" s="68" t="n"/>
      <c r="BW586" s="68" t="n"/>
      <c r="BX586" s="68" t="n"/>
      <c r="BY586" s="68" t="n"/>
      <c r="BZ586" s="68" t="n"/>
      <c r="CA586" s="68" t="n"/>
      <c r="CB586" s="68" t="n"/>
      <c r="CC586" s="68" t="n"/>
      <c r="CD586" s="68" t="n"/>
      <c r="CE586" s="68" t="n"/>
      <c r="CF586" s="68" t="n"/>
      <c r="CG586" s="68" t="n"/>
      <c r="CH586" s="68" t="n"/>
      <c r="CI586" s="68" t="n"/>
      <c r="CJ586" s="68" t="n"/>
      <c r="CK586" s="68" t="n"/>
      <c r="CL586" s="68" t="n"/>
      <c r="CM586" s="68" t="n"/>
      <c r="CN586" s="68" t="n"/>
      <c r="CO586" s="68" t="n"/>
      <c r="CP586" s="68" t="n"/>
      <c r="CQ586" s="68" t="n"/>
      <c r="CR586" s="68" t="n"/>
      <c r="CS586" s="68" t="n"/>
      <c r="CT586" s="68" t="n"/>
      <c r="CU586" s="68" t="n"/>
      <c r="CV586" s="68" t="n"/>
    </row>
    <row r="587" ht="31.5" customFormat="1" customHeight="1" s="69">
      <c r="A587" s="56" t="n"/>
      <c r="B587" s="57" t="n"/>
      <c r="C587" s="57" t="n"/>
      <c r="D587" s="57" t="n"/>
      <c r="E587" s="57" t="n"/>
      <c r="F587" s="58" t="n"/>
      <c r="G587" s="59" t="n"/>
      <c r="H587" s="59" t="n"/>
      <c r="I587" s="59" t="n"/>
      <c r="J587" s="59" t="n"/>
      <c r="K587" s="153" t="n"/>
      <c r="L587" s="154" t="n"/>
      <c r="M587" s="155" t="n"/>
      <c r="N587" s="94" t="n"/>
      <c r="O587" s="94" t="n"/>
      <c r="P587" s="94" t="n"/>
      <c r="Q587" s="94" t="n"/>
      <c r="R587" s="94" t="n"/>
      <c r="S587" s="60" t="n"/>
      <c r="T587" s="60" t="n"/>
      <c r="U587" s="94" t="n"/>
      <c r="V587" s="94" t="n"/>
      <c r="W587" s="94" t="n"/>
      <c r="X587" s="94" t="n"/>
      <c r="Y587" s="94" t="n"/>
      <c r="Z587" s="60" t="n"/>
      <c r="AA587" s="60" t="n"/>
      <c r="AB587" s="94" t="n"/>
      <c r="AC587" s="94" t="n"/>
      <c r="AD587" s="94" t="n"/>
      <c r="AE587" s="94" t="n"/>
      <c r="AF587" s="94" t="n"/>
      <c r="AG587" s="60" t="n"/>
      <c r="AH587" s="60" t="n"/>
      <c r="AI587" s="61" t="n"/>
      <c r="AJ587" s="62" t="n"/>
      <c r="AK587" s="63" t="n"/>
      <c r="AL587" s="60" t="n"/>
      <c r="AM587" s="60" t="n"/>
      <c r="AN587" s="64" t="n"/>
      <c r="AO587" s="64" t="n"/>
      <c r="AP587" s="64" t="n"/>
      <c r="AQ587" s="64" t="n"/>
      <c r="AR587" s="64" t="n"/>
      <c r="AS587" s="64" t="n"/>
      <c r="AT587" s="64" t="n"/>
      <c r="AU587" s="64" t="n"/>
      <c r="AV587" s="64" t="n"/>
      <c r="AW587" s="65" t="n"/>
      <c r="AX587" s="66" t="n"/>
      <c r="AY587" s="455" t="n"/>
      <c r="AZ587" s="67" t="n"/>
      <c r="BA587" s="66" t="n"/>
      <c r="BB587" s="66" t="n"/>
      <c r="BC587" s="66" t="n"/>
      <c r="BD587" s="66" t="n"/>
      <c r="BE587" s="66" t="n"/>
      <c r="BF587" s="24" t="n"/>
      <c r="BG587" s="68" t="n"/>
      <c r="BH587" s="68" t="n"/>
      <c r="BI587" s="68" t="n"/>
      <c r="BJ587" s="68" t="n"/>
      <c r="BK587" s="68" t="n"/>
      <c r="BL587" s="68" t="n"/>
      <c r="BM587" s="68" t="n"/>
      <c r="BN587" s="68" t="n"/>
      <c r="BO587" s="68" t="n"/>
      <c r="BP587" s="68" t="n"/>
      <c r="BQ587" s="68" t="n"/>
      <c r="BR587" s="68" t="n"/>
      <c r="BS587" s="68" t="n"/>
      <c r="BT587" s="68" t="n"/>
      <c r="BU587" s="68" t="n"/>
      <c r="BV587" s="68" t="n"/>
      <c r="BW587" s="68" t="n"/>
      <c r="BX587" s="68" t="n"/>
      <c r="BY587" s="68" t="n"/>
      <c r="BZ587" s="68" t="n"/>
      <c r="CA587" s="68" t="n"/>
      <c r="CB587" s="68" t="n"/>
      <c r="CC587" s="68" t="n"/>
      <c r="CD587" s="68" t="n"/>
      <c r="CE587" s="68" t="n"/>
      <c r="CF587" s="68" t="n"/>
      <c r="CG587" s="68" t="n"/>
      <c r="CH587" s="68" t="n"/>
      <c r="CI587" s="68" t="n"/>
      <c r="CJ587" s="68" t="n"/>
      <c r="CK587" s="68" t="n"/>
      <c r="CL587" s="68" t="n"/>
      <c r="CM587" s="68" t="n"/>
      <c r="CN587" s="68" t="n"/>
      <c r="CO587" s="68" t="n"/>
      <c r="CP587" s="68" t="n"/>
      <c r="CQ587" s="68" t="n"/>
      <c r="CR587" s="68" t="n"/>
      <c r="CS587" s="68" t="n"/>
      <c r="CT587" s="68" t="n"/>
      <c r="CU587" s="68" t="n"/>
      <c r="CV587" s="68" t="n"/>
    </row>
    <row r="588" ht="31.5" customFormat="1" customHeight="1" s="69">
      <c r="A588" s="56" t="n"/>
      <c r="B588" s="57" t="n"/>
      <c r="C588" s="57" t="n"/>
      <c r="D588" s="57" t="n"/>
      <c r="E588" s="57" t="n"/>
      <c r="F588" s="58" t="n"/>
      <c r="G588" s="59" t="n"/>
      <c r="H588" s="59" t="n"/>
      <c r="I588" s="59" t="n"/>
      <c r="J588" s="59" t="n"/>
      <c r="K588" s="153" t="n"/>
      <c r="L588" s="154" t="n"/>
      <c r="M588" s="155" t="n"/>
      <c r="N588" s="94" t="n"/>
      <c r="O588" s="94" t="n"/>
      <c r="P588" s="94" t="n"/>
      <c r="Q588" s="94" t="n"/>
      <c r="R588" s="94" t="n"/>
      <c r="S588" s="60" t="n"/>
      <c r="T588" s="60" t="n"/>
      <c r="U588" s="94" t="n"/>
      <c r="V588" s="94" t="n"/>
      <c r="W588" s="94" t="n"/>
      <c r="X588" s="94" t="n"/>
      <c r="Y588" s="94" t="n"/>
      <c r="Z588" s="60" t="n"/>
      <c r="AA588" s="60" t="n"/>
      <c r="AB588" s="94" t="n"/>
      <c r="AC588" s="94" t="n"/>
      <c r="AD588" s="94" t="n"/>
      <c r="AE588" s="94" t="n"/>
      <c r="AF588" s="94" t="n"/>
      <c r="AG588" s="60" t="n"/>
      <c r="AH588" s="60" t="n"/>
      <c r="AI588" s="61" t="n"/>
      <c r="AJ588" s="62" t="n"/>
      <c r="AK588" s="63" t="n"/>
      <c r="AL588" s="60" t="n"/>
      <c r="AM588" s="60" t="n"/>
      <c r="AN588" s="64" t="n"/>
      <c r="AO588" s="64" t="n"/>
      <c r="AP588" s="64" t="n"/>
      <c r="AQ588" s="64" t="n"/>
      <c r="AR588" s="64" t="n"/>
      <c r="AS588" s="64" t="n"/>
      <c r="AT588" s="64" t="n"/>
      <c r="AU588" s="64" t="n"/>
      <c r="AV588" s="64" t="n"/>
      <c r="AW588" s="65" t="n"/>
      <c r="AX588" s="66" t="n"/>
      <c r="AY588" s="455" t="n"/>
      <c r="AZ588" s="67" t="n"/>
      <c r="BA588" s="66" t="n"/>
      <c r="BB588" s="66" t="n"/>
      <c r="BC588" s="66" t="n"/>
      <c r="BD588" s="66" t="n"/>
      <c r="BE588" s="66" t="n"/>
      <c r="BF588" s="24" t="n"/>
      <c r="BG588" s="68" t="n"/>
      <c r="BH588" s="68" t="n"/>
      <c r="BI588" s="68" t="n"/>
      <c r="BJ588" s="68" t="n"/>
      <c r="BK588" s="68" t="n"/>
      <c r="BL588" s="68" t="n"/>
      <c r="BM588" s="68" t="n"/>
      <c r="BN588" s="68" t="n"/>
      <c r="BO588" s="68" t="n"/>
      <c r="BP588" s="68" t="n"/>
      <c r="BQ588" s="68" t="n"/>
      <c r="BR588" s="68" t="n"/>
      <c r="BS588" s="68" t="n"/>
      <c r="BT588" s="68" t="n"/>
      <c r="BU588" s="68" t="n"/>
      <c r="BV588" s="68" t="n"/>
      <c r="BW588" s="68" t="n"/>
      <c r="BX588" s="68" t="n"/>
      <c r="BY588" s="68" t="n"/>
      <c r="BZ588" s="68" t="n"/>
      <c r="CA588" s="68" t="n"/>
      <c r="CB588" s="68" t="n"/>
      <c r="CC588" s="68" t="n"/>
      <c r="CD588" s="68" t="n"/>
      <c r="CE588" s="68" t="n"/>
      <c r="CF588" s="68" t="n"/>
      <c r="CG588" s="68" t="n"/>
      <c r="CH588" s="68" t="n"/>
      <c r="CI588" s="68" t="n"/>
      <c r="CJ588" s="68" t="n"/>
      <c r="CK588" s="68" t="n"/>
      <c r="CL588" s="68" t="n"/>
      <c r="CM588" s="68" t="n"/>
      <c r="CN588" s="68" t="n"/>
      <c r="CO588" s="68" t="n"/>
      <c r="CP588" s="68" t="n"/>
      <c r="CQ588" s="68" t="n"/>
      <c r="CR588" s="68" t="n"/>
      <c r="CS588" s="68" t="n"/>
      <c r="CT588" s="68" t="n"/>
      <c r="CU588" s="68" t="n"/>
      <c r="CV588" s="68" t="n"/>
    </row>
    <row r="589" ht="31.5" customFormat="1" customHeight="1" s="69">
      <c r="A589" s="56" t="n"/>
      <c r="B589" s="57" t="n"/>
      <c r="C589" s="57" t="n"/>
      <c r="D589" s="57" t="n"/>
      <c r="E589" s="57" t="n"/>
      <c r="F589" s="58" t="n"/>
      <c r="G589" s="59" t="n"/>
      <c r="H589" s="59" t="n"/>
      <c r="I589" s="59" t="n"/>
      <c r="J589" s="59" t="n"/>
      <c r="K589" s="153" t="n"/>
      <c r="L589" s="154" t="n"/>
      <c r="M589" s="155" t="n"/>
      <c r="N589" s="94" t="n"/>
      <c r="O589" s="94" t="n"/>
      <c r="P589" s="94" t="n"/>
      <c r="Q589" s="94" t="n"/>
      <c r="R589" s="94" t="n"/>
      <c r="S589" s="60" t="n"/>
      <c r="T589" s="60" t="n"/>
      <c r="U589" s="94" t="n"/>
      <c r="V589" s="94" t="n"/>
      <c r="W589" s="94" t="n"/>
      <c r="X589" s="94" t="n"/>
      <c r="Y589" s="94" t="n"/>
      <c r="Z589" s="60" t="n"/>
      <c r="AA589" s="60" t="n"/>
      <c r="AB589" s="94" t="n"/>
      <c r="AC589" s="94" t="n"/>
      <c r="AD589" s="94" t="n"/>
      <c r="AE589" s="94" t="n"/>
      <c r="AF589" s="94" t="n"/>
      <c r="AG589" s="60" t="n"/>
      <c r="AH589" s="60" t="n"/>
      <c r="AI589" s="61" t="n"/>
      <c r="AJ589" s="62" t="n"/>
      <c r="AK589" s="63" t="n"/>
      <c r="AL589" s="60" t="n"/>
      <c r="AM589" s="60" t="n"/>
      <c r="AN589" s="64" t="n"/>
      <c r="AO589" s="64" t="n"/>
      <c r="AP589" s="64" t="n"/>
      <c r="AQ589" s="64" t="n"/>
      <c r="AR589" s="64" t="n"/>
      <c r="AS589" s="64" t="n"/>
      <c r="AT589" s="64" t="n"/>
      <c r="AU589" s="64" t="n"/>
      <c r="AV589" s="64" t="n"/>
      <c r="AW589" s="65" t="n"/>
      <c r="AX589" s="66" t="n"/>
      <c r="AY589" s="455" t="n"/>
      <c r="AZ589" s="67" t="n"/>
      <c r="BA589" s="66" t="n"/>
      <c r="BB589" s="66" t="n"/>
      <c r="BC589" s="66" t="n"/>
      <c r="BD589" s="66" t="n"/>
      <c r="BE589" s="66" t="n"/>
      <c r="BF589" s="24" t="n"/>
      <c r="BG589" s="68" t="n"/>
      <c r="BH589" s="68" t="n"/>
      <c r="BI589" s="68" t="n"/>
      <c r="BJ589" s="68" t="n"/>
      <c r="BK589" s="68" t="n"/>
      <c r="BL589" s="68" t="n"/>
      <c r="BM589" s="68" t="n"/>
      <c r="BN589" s="68" t="n"/>
      <c r="BO589" s="68" t="n"/>
      <c r="BP589" s="68" t="n"/>
      <c r="BQ589" s="68" t="n"/>
      <c r="BR589" s="68" t="n"/>
      <c r="BS589" s="68" t="n"/>
      <c r="BT589" s="68" t="n"/>
      <c r="BU589" s="68" t="n"/>
      <c r="BV589" s="68" t="n"/>
      <c r="BW589" s="68" t="n"/>
      <c r="BX589" s="68" t="n"/>
      <c r="BY589" s="68" t="n"/>
      <c r="BZ589" s="68" t="n"/>
      <c r="CA589" s="68" t="n"/>
      <c r="CB589" s="68" t="n"/>
      <c r="CC589" s="68" t="n"/>
      <c r="CD589" s="68" t="n"/>
      <c r="CE589" s="68" t="n"/>
      <c r="CF589" s="68" t="n"/>
      <c r="CG589" s="68" t="n"/>
      <c r="CH589" s="68" t="n"/>
      <c r="CI589" s="68" t="n"/>
      <c r="CJ589" s="68" t="n"/>
      <c r="CK589" s="68" t="n"/>
      <c r="CL589" s="68" t="n"/>
      <c r="CM589" s="68" t="n"/>
      <c r="CN589" s="68" t="n"/>
      <c r="CO589" s="68" t="n"/>
      <c r="CP589" s="68" t="n"/>
      <c r="CQ589" s="68" t="n"/>
      <c r="CR589" s="68" t="n"/>
      <c r="CS589" s="68" t="n"/>
      <c r="CT589" s="68" t="n"/>
      <c r="CU589" s="68" t="n"/>
      <c r="CV589" s="68" t="n"/>
    </row>
    <row r="590" ht="31.5" customFormat="1" customHeight="1" s="69">
      <c r="A590" s="56" t="n"/>
      <c r="B590" s="57" t="n"/>
      <c r="C590" s="57" t="n"/>
      <c r="D590" s="57" t="n"/>
      <c r="E590" s="57" t="n"/>
      <c r="F590" s="58" t="n"/>
      <c r="G590" s="59" t="n"/>
      <c r="H590" s="59" t="n"/>
      <c r="I590" s="59" t="n"/>
      <c r="J590" s="59" t="n"/>
      <c r="K590" s="153" t="n"/>
      <c r="L590" s="154" t="n"/>
      <c r="M590" s="155" t="n"/>
      <c r="N590" s="94" t="n"/>
      <c r="O590" s="94" t="n"/>
      <c r="P590" s="94" t="n"/>
      <c r="Q590" s="94" t="n"/>
      <c r="R590" s="94" t="n"/>
      <c r="S590" s="60" t="n"/>
      <c r="T590" s="60" t="n"/>
      <c r="U590" s="94" t="n"/>
      <c r="V590" s="94" t="n"/>
      <c r="W590" s="94" t="n"/>
      <c r="X590" s="94" t="n"/>
      <c r="Y590" s="94" t="n"/>
      <c r="Z590" s="60" t="n"/>
      <c r="AA590" s="60" t="n"/>
      <c r="AB590" s="94" t="n"/>
      <c r="AC590" s="94" t="n"/>
      <c r="AD590" s="94" t="n"/>
      <c r="AE590" s="94" t="n"/>
      <c r="AF590" s="94" t="n"/>
      <c r="AG590" s="60" t="n"/>
      <c r="AH590" s="60" t="n"/>
      <c r="AI590" s="61" t="n"/>
      <c r="AJ590" s="62" t="n"/>
      <c r="AK590" s="63" t="n"/>
      <c r="AL590" s="60" t="n"/>
      <c r="AM590" s="60" t="n"/>
      <c r="AN590" s="64" t="n"/>
      <c r="AO590" s="64" t="n"/>
      <c r="AP590" s="64" t="n"/>
      <c r="AQ590" s="64" t="n"/>
      <c r="AR590" s="64" t="n"/>
      <c r="AS590" s="64" t="n"/>
      <c r="AT590" s="64" t="n"/>
      <c r="AU590" s="64" t="n"/>
      <c r="AV590" s="64" t="n"/>
      <c r="AW590" s="65" t="n"/>
      <c r="AX590" s="66" t="n"/>
      <c r="AY590" s="455" t="n"/>
      <c r="AZ590" s="67" t="n"/>
      <c r="BA590" s="66" t="n"/>
      <c r="BB590" s="66" t="n"/>
      <c r="BC590" s="66" t="n"/>
      <c r="BD590" s="66" t="n"/>
      <c r="BE590" s="66" t="n"/>
      <c r="BF590" s="24" t="n"/>
      <c r="BG590" s="68" t="n"/>
      <c r="BH590" s="68" t="n"/>
      <c r="BI590" s="68" t="n"/>
      <c r="BJ590" s="68" t="n"/>
      <c r="BK590" s="68" t="n"/>
      <c r="BL590" s="68" t="n"/>
      <c r="BM590" s="68" t="n"/>
      <c r="BN590" s="68" t="n"/>
      <c r="BO590" s="68" t="n"/>
      <c r="BP590" s="68" t="n"/>
      <c r="BQ590" s="68" t="n"/>
      <c r="BR590" s="68" t="n"/>
      <c r="BS590" s="68" t="n"/>
      <c r="BT590" s="68" t="n"/>
      <c r="BU590" s="68" t="n"/>
      <c r="BV590" s="68" t="n"/>
      <c r="BW590" s="68" t="n"/>
      <c r="BX590" s="68" t="n"/>
      <c r="BY590" s="68" t="n"/>
      <c r="BZ590" s="68" t="n"/>
      <c r="CA590" s="68" t="n"/>
      <c r="CB590" s="68" t="n"/>
      <c r="CC590" s="68" t="n"/>
      <c r="CD590" s="68" t="n"/>
      <c r="CE590" s="68" t="n"/>
      <c r="CF590" s="68" t="n"/>
      <c r="CG590" s="68" t="n"/>
      <c r="CH590" s="68" t="n"/>
      <c r="CI590" s="68" t="n"/>
      <c r="CJ590" s="68" t="n"/>
      <c r="CK590" s="68" t="n"/>
      <c r="CL590" s="68" t="n"/>
      <c r="CM590" s="68" t="n"/>
      <c r="CN590" s="68" t="n"/>
      <c r="CO590" s="68" t="n"/>
      <c r="CP590" s="68" t="n"/>
      <c r="CQ590" s="68" t="n"/>
      <c r="CR590" s="68" t="n"/>
      <c r="CS590" s="68" t="n"/>
      <c r="CT590" s="68" t="n"/>
      <c r="CU590" s="68" t="n"/>
      <c r="CV590" s="68" t="n"/>
    </row>
    <row r="591" ht="31.5" customFormat="1" customHeight="1" s="69">
      <c r="A591" s="56" t="n"/>
      <c r="B591" s="57" t="n"/>
      <c r="C591" s="57" t="n"/>
      <c r="D591" s="57" t="n"/>
      <c r="E591" s="57" t="n"/>
      <c r="F591" s="58" t="n"/>
      <c r="G591" s="59" t="n"/>
      <c r="H591" s="59" t="n"/>
      <c r="I591" s="59" t="n"/>
      <c r="J591" s="59" t="n"/>
      <c r="K591" s="153" t="n"/>
      <c r="L591" s="154" t="n"/>
      <c r="M591" s="155" t="n"/>
      <c r="N591" s="94" t="n"/>
      <c r="O591" s="94" t="n"/>
      <c r="P591" s="94" t="n"/>
      <c r="Q591" s="94" t="n"/>
      <c r="R591" s="94" t="n"/>
      <c r="S591" s="60" t="n"/>
      <c r="T591" s="60" t="n"/>
      <c r="U591" s="94" t="n"/>
      <c r="V591" s="94" t="n"/>
      <c r="W591" s="94" t="n"/>
      <c r="X591" s="94" t="n"/>
      <c r="Y591" s="94" t="n"/>
      <c r="Z591" s="60" t="n"/>
      <c r="AA591" s="60" t="n"/>
      <c r="AB591" s="94" t="n"/>
      <c r="AC591" s="94" t="n"/>
      <c r="AD591" s="94" t="n"/>
      <c r="AE591" s="94" t="n"/>
      <c r="AF591" s="94" t="n"/>
      <c r="AG591" s="60" t="n"/>
      <c r="AH591" s="60" t="n"/>
      <c r="AI591" s="61" t="n"/>
      <c r="AJ591" s="62" t="n"/>
      <c r="AK591" s="63" t="n"/>
      <c r="AL591" s="60" t="n"/>
      <c r="AM591" s="60" t="n"/>
      <c r="AN591" s="64" t="n"/>
      <c r="AO591" s="64" t="n"/>
      <c r="AP591" s="64" t="n"/>
      <c r="AQ591" s="64" t="n"/>
      <c r="AR591" s="64" t="n"/>
      <c r="AS591" s="64" t="n"/>
      <c r="AT591" s="64" t="n"/>
      <c r="AU591" s="64" t="n"/>
      <c r="AV591" s="64" t="n"/>
      <c r="AW591" s="65" t="n"/>
      <c r="AX591" s="66" t="n"/>
      <c r="AY591" s="455" t="n"/>
      <c r="AZ591" s="67" t="n"/>
      <c r="BA591" s="66" t="n"/>
      <c r="BB591" s="66" t="n"/>
      <c r="BC591" s="66" t="n"/>
      <c r="BD591" s="66" t="n"/>
      <c r="BE591" s="66" t="n"/>
      <c r="BF591" s="24" t="n"/>
      <c r="BG591" s="68" t="n"/>
      <c r="BH591" s="68" t="n"/>
      <c r="BI591" s="68" t="n"/>
      <c r="BJ591" s="68" t="n"/>
      <c r="BK591" s="68" t="n"/>
      <c r="BL591" s="68" t="n"/>
      <c r="BM591" s="68" t="n"/>
      <c r="BN591" s="68" t="n"/>
      <c r="BO591" s="68" t="n"/>
      <c r="BP591" s="68" t="n"/>
      <c r="BQ591" s="68" t="n"/>
      <c r="BR591" s="68" t="n"/>
      <c r="BS591" s="68" t="n"/>
      <c r="BT591" s="68" t="n"/>
      <c r="BU591" s="68" t="n"/>
      <c r="BV591" s="68" t="n"/>
      <c r="BW591" s="68" t="n"/>
      <c r="BX591" s="68" t="n"/>
      <c r="BY591" s="68" t="n"/>
      <c r="BZ591" s="68" t="n"/>
      <c r="CA591" s="68" t="n"/>
      <c r="CB591" s="68" t="n"/>
      <c r="CC591" s="68" t="n"/>
      <c r="CD591" s="68" t="n"/>
      <c r="CE591" s="68" t="n"/>
      <c r="CF591" s="68" t="n"/>
      <c r="CG591" s="68" t="n"/>
      <c r="CH591" s="68" t="n"/>
      <c r="CI591" s="68" t="n"/>
      <c r="CJ591" s="68" t="n"/>
      <c r="CK591" s="68" t="n"/>
      <c r="CL591" s="68" t="n"/>
      <c r="CM591" s="68" t="n"/>
      <c r="CN591" s="68" t="n"/>
      <c r="CO591" s="68" t="n"/>
      <c r="CP591" s="68" t="n"/>
      <c r="CQ591" s="68" t="n"/>
      <c r="CR591" s="68" t="n"/>
      <c r="CS591" s="68" t="n"/>
      <c r="CT591" s="68" t="n"/>
      <c r="CU591" s="68" t="n"/>
      <c r="CV591" s="68" t="n"/>
    </row>
    <row r="592" ht="31.5" customFormat="1" customHeight="1" s="69">
      <c r="A592" s="56" t="n"/>
      <c r="B592" s="57" t="n"/>
      <c r="C592" s="57" t="n"/>
      <c r="D592" s="57" t="n"/>
      <c r="E592" s="57" t="n"/>
      <c r="F592" s="58" t="n"/>
      <c r="G592" s="59" t="n"/>
      <c r="H592" s="59" t="n"/>
      <c r="I592" s="59" t="n"/>
      <c r="J592" s="59" t="n"/>
      <c r="K592" s="153" t="n"/>
      <c r="L592" s="154" t="n"/>
      <c r="M592" s="155" t="n"/>
      <c r="N592" s="94" t="n"/>
      <c r="O592" s="94" t="n"/>
      <c r="P592" s="94" t="n"/>
      <c r="Q592" s="94" t="n"/>
      <c r="R592" s="94" t="n"/>
      <c r="S592" s="60" t="n"/>
      <c r="T592" s="60" t="n"/>
      <c r="U592" s="94" t="n"/>
      <c r="V592" s="94" t="n"/>
      <c r="W592" s="94" t="n"/>
      <c r="X592" s="94" t="n"/>
      <c r="Y592" s="94" t="n"/>
      <c r="Z592" s="60" t="n"/>
      <c r="AA592" s="60" t="n"/>
      <c r="AB592" s="94" t="n"/>
      <c r="AC592" s="94" t="n"/>
      <c r="AD592" s="94" t="n"/>
      <c r="AE592" s="94" t="n"/>
      <c r="AF592" s="94" t="n"/>
      <c r="AG592" s="60" t="n"/>
      <c r="AH592" s="60" t="n"/>
      <c r="AI592" s="61" t="n"/>
      <c r="AJ592" s="62" t="n"/>
      <c r="AK592" s="63" t="n"/>
      <c r="AL592" s="60" t="n"/>
      <c r="AM592" s="60" t="n"/>
      <c r="AN592" s="64" t="n"/>
      <c r="AO592" s="64" t="n"/>
      <c r="AP592" s="64" t="n"/>
      <c r="AQ592" s="64" t="n"/>
      <c r="AR592" s="64" t="n"/>
      <c r="AS592" s="64" t="n"/>
      <c r="AT592" s="64" t="n"/>
      <c r="AU592" s="64" t="n"/>
      <c r="AV592" s="64" t="n"/>
      <c r="AW592" s="65" t="n"/>
      <c r="AX592" s="66" t="n"/>
      <c r="AY592" s="455" t="n"/>
      <c r="AZ592" s="67" t="n"/>
      <c r="BA592" s="66" t="n"/>
      <c r="BB592" s="66" t="n"/>
      <c r="BC592" s="66" t="n"/>
      <c r="BD592" s="66" t="n"/>
      <c r="BE592" s="66" t="n"/>
      <c r="BF592" s="24" t="n"/>
      <c r="BG592" s="68" t="n"/>
      <c r="BH592" s="68" t="n"/>
      <c r="BI592" s="68" t="n"/>
      <c r="BJ592" s="68" t="n"/>
      <c r="BK592" s="68" t="n"/>
      <c r="BL592" s="68" t="n"/>
      <c r="BM592" s="68" t="n"/>
      <c r="BN592" s="68" t="n"/>
      <c r="BO592" s="68" t="n"/>
      <c r="BP592" s="68" t="n"/>
      <c r="BQ592" s="68" t="n"/>
      <c r="BR592" s="68" t="n"/>
      <c r="BS592" s="68" t="n"/>
      <c r="BT592" s="68" t="n"/>
      <c r="BU592" s="68" t="n"/>
      <c r="BV592" s="68" t="n"/>
      <c r="BW592" s="68" t="n"/>
      <c r="BX592" s="68" t="n"/>
      <c r="BY592" s="68" t="n"/>
      <c r="BZ592" s="68" t="n"/>
      <c r="CA592" s="68" t="n"/>
      <c r="CB592" s="68" t="n"/>
      <c r="CC592" s="68" t="n"/>
      <c r="CD592" s="68" t="n"/>
      <c r="CE592" s="68" t="n"/>
      <c r="CF592" s="68" t="n"/>
      <c r="CG592" s="68" t="n"/>
      <c r="CH592" s="68" t="n"/>
      <c r="CI592" s="68" t="n"/>
      <c r="CJ592" s="68" t="n"/>
      <c r="CK592" s="68" t="n"/>
      <c r="CL592" s="68" t="n"/>
      <c r="CM592" s="68" t="n"/>
      <c r="CN592" s="68" t="n"/>
      <c r="CO592" s="68" t="n"/>
      <c r="CP592" s="68" t="n"/>
      <c r="CQ592" s="68" t="n"/>
      <c r="CR592" s="68" t="n"/>
      <c r="CS592" s="68" t="n"/>
      <c r="CT592" s="68" t="n"/>
      <c r="CU592" s="68" t="n"/>
      <c r="CV592" s="68" t="n"/>
    </row>
    <row r="593" ht="31.5" customFormat="1" customHeight="1" s="69">
      <c r="A593" s="56" t="n"/>
      <c r="B593" s="57" t="n"/>
      <c r="C593" s="57" t="n"/>
      <c r="D593" s="57" t="n"/>
      <c r="E593" s="57" t="n"/>
      <c r="F593" s="58" t="n"/>
      <c r="G593" s="59" t="n"/>
      <c r="H593" s="59" t="n"/>
      <c r="I593" s="59" t="n"/>
      <c r="J593" s="59" t="n"/>
      <c r="K593" s="153" t="n"/>
      <c r="L593" s="154" t="n"/>
      <c r="M593" s="155" t="n"/>
      <c r="N593" s="94" t="n"/>
      <c r="O593" s="94" t="n"/>
      <c r="P593" s="94" t="n"/>
      <c r="Q593" s="94" t="n"/>
      <c r="R593" s="94" t="n"/>
      <c r="S593" s="60" t="n"/>
      <c r="T593" s="60" t="n"/>
      <c r="U593" s="94" t="n"/>
      <c r="V593" s="94" t="n"/>
      <c r="W593" s="94" t="n"/>
      <c r="X593" s="94" t="n"/>
      <c r="Y593" s="94" t="n"/>
      <c r="Z593" s="60" t="n"/>
      <c r="AA593" s="60" t="n"/>
      <c r="AB593" s="94" t="n"/>
      <c r="AC593" s="94" t="n"/>
      <c r="AD593" s="94" t="n"/>
      <c r="AE593" s="94" t="n"/>
      <c r="AF593" s="94" t="n"/>
      <c r="AG593" s="60" t="n"/>
      <c r="AH593" s="60" t="n"/>
      <c r="AI593" s="61" t="n"/>
      <c r="AJ593" s="62" t="n"/>
      <c r="AK593" s="63" t="n"/>
      <c r="AL593" s="60" t="n"/>
      <c r="AM593" s="60" t="n"/>
      <c r="AN593" s="64" t="n"/>
      <c r="AO593" s="64" t="n"/>
      <c r="AP593" s="64" t="n"/>
      <c r="AQ593" s="64" t="n"/>
      <c r="AR593" s="64" t="n"/>
      <c r="AS593" s="64" t="n"/>
      <c r="AT593" s="64" t="n"/>
      <c r="AU593" s="64" t="n"/>
      <c r="AV593" s="64" t="n"/>
      <c r="AW593" s="65" t="n"/>
      <c r="AX593" s="66" t="n"/>
      <c r="AY593" s="455" t="n"/>
      <c r="AZ593" s="67" t="n"/>
      <c r="BA593" s="66" t="n"/>
      <c r="BB593" s="66" t="n"/>
      <c r="BC593" s="66" t="n"/>
      <c r="BD593" s="66" t="n"/>
      <c r="BE593" s="66" t="n"/>
      <c r="BF593" s="24" t="n"/>
      <c r="BG593" s="68" t="n"/>
      <c r="BH593" s="68" t="n"/>
      <c r="BI593" s="68" t="n"/>
      <c r="BJ593" s="68" t="n"/>
      <c r="BK593" s="68" t="n"/>
      <c r="BL593" s="68" t="n"/>
      <c r="BM593" s="68" t="n"/>
      <c r="BN593" s="68" t="n"/>
      <c r="BO593" s="68" t="n"/>
      <c r="BP593" s="68" t="n"/>
      <c r="BQ593" s="68" t="n"/>
      <c r="BR593" s="68" t="n"/>
      <c r="BS593" s="68" t="n"/>
      <c r="BT593" s="68" t="n"/>
      <c r="BU593" s="68" t="n"/>
      <c r="BV593" s="68" t="n"/>
      <c r="BW593" s="68" t="n"/>
      <c r="BX593" s="68" t="n"/>
      <c r="BY593" s="68" t="n"/>
      <c r="BZ593" s="68" t="n"/>
      <c r="CA593" s="68" t="n"/>
      <c r="CB593" s="68" t="n"/>
      <c r="CC593" s="68" t="n"/>
      <c r="CD593" s="68" t="n"/>
      <c r="CE593" s="68" t="n"/>
      <c r="CF593" s="68" t="n"/>
      <c r="CG593" s="68" t="n"/>
      <c r="CH593" s="68" t="n"/>
      <c r="CI593" s="68" t="n"/>
      <c r="CJ593" s="68" t="n"/>
      <c r="CK593" s="68" t="n"/>
      <c r="CL593" s="68" t="n"/>
      <c r="CM593" s="68" t="n"/>
      <c r="CN593" s="68" t="n"/>
      <c r="CO593" s="68" t="n"/>
      <c r="CP593" s="68" t="n"/>
      <c r="CQ593" s="68" t="n"/>
      <c r="CR593" s="68" t="n"/>
      <c r="CS593" s="68" t="n"/>
      <c r="CT593" s="68" t="n"/>
      <c r="CU593" s="68" t="n"/>
      <c r="CV593" s="68" t="n"/>
    </row>
    <row r="594" ht="31.5" customFormat="1" customHeight="1" s="69">
      <c r="A594" s="56" t="n"/>
      <c r="B594" s="57" t="n"/>
      <c r="C594" s="57" t="n"/>
      <c r="D594" s="57" t="n"/>
      <c r="E594" s="57" t="n"/>
      <c r="F594" s="58" t="n"/>
      <c r="G594" s="59" t="n"/>
      <c r="H594" s="59" t="n"/>
      <c r="I594" s="59" t="n"/>
      <c r="J594" s="59" t="n"/>
      <c r="K594" s="153" t="n"/>
      <c r="L594" s="154" t="n"/>
      <c r="M594" s="155" t="n"/>
      <c r="N594" s="94" t="n"/>
      <c r="O594" s="94" t="n"/>
      <c r="P594" s="94" t="n"/>
      <c r="Q594" s="94" t="n"/>
      <c r="R594" s="94" t="n"/>
      <c r="S594" s="60" t="n"/>
      <c r="T594" s="60" t="n"/>
      <c r="U594" s="94" t="n"/>
      <c r="V594" s="94" t="n"/>
      <c r="W594" s="94" t="n"/>
      <c r="X594" s="94" t="n"/>
      <c r="Y594" s="94" t="n"/>
      <c r="Z594" s="60" t="n"/>
      <c r="AA594" s="60" t="n"/>
      <c r="AB594" s="94" t="n"/>
      <c r="AC594" s="94" t="n"/>
      <c r="AD594" s="94" t="n"/>
      <c r="AE594" s="94" t="n"/>
      <c r="AF594" s="94" t="n"/>
      <c r="AG594" s="60" t="n"/>
      <c r="AH594" s="60" t="n"/>
      <c r="AI594" s="61" t="n"/>
      <c r="AJ594" s="62" t="n"/>
      <c r="AK594" s="63" t="n"/>
      <c r="AL594" s="60" t="n"/>
      <c r="AM594" s="60" t="n"/>
      <c r="AN594" s="64" t="n"/>
      <c r="AO594" s="64" t="n"/>
      <c r="AP594" s="64" t="n"/>
      <c r="AQ594" s="64" t="n"/>
      <c r="AR594" s="64" t="n"/>
      <c r="AS594" s="64" t="n"/>
      <c r="AT594" s="64" t="n"/>
      <c r="AU594" s="64" t="n"/>
      <c r="AV594" s="64" t="n"/>
      <c r="AW594" s="65" t="n"/>
      <c r="AX594" s="66" t="n"/>
      <c r="AY594" s="455" t="n"/>
      <c r="AZ594" s="67" t="n"/>
      <c r="BA594" s="66" t="n"/>
      <c r="BB594" s="66" t="n"/>
      <c r="BC594" s="66" t="n"/>
      <c r="BD594" s="66" t="n"/>
      <c r="BE594" s="66" t="n"/>
      <c r="BF594" s="24" t="n"/>
      <c r="BG594" s="68" t="n"/>
      <c r="BH594" s="68" t="n"/>
      <c r="BI594" s="68" t="n"/>
      <c r="BJ594" s="68" t="n"/>
      <c r="BK594" s="68" t="n"/>
      <c r="BL594" s="68" t="n"/>
      <c r="BM594" s="68" t="n"/>
      <c r="BN594" s="68" t="n"/>
      <c r="BO594" s="68" t="n"/>
      <c r="BP594" s="68" t="n"/>
      <c r="BQ594" s="68" t="n"/>
      <c r="BR594" s="68" t="n"/>
      <c r="BS594" s="68" t="n"/>
      <c r="BT594" s="68" t="n"/>
      <c r="BU594" s="68" t="n"/>
      <c r="BV594" s="68" t="n"/>
      <c r="BW594" s="68" t="n"/>
      <c r="BX594" s="68" t="n"/>
      <c r="BY594" s="68" t="n"/>
      <c r="BZ594" s="68" t="n"/>
      <c r="CA594" s="68" t="n"/>
      <c r="CB594" s="68" t="n"/>
      <c r="CC594" s="68" t="n"/>
      <c r="CD594" s="68" t="n"/>
      <c r="CE594" s="68" t="n"/>
      <c r="CF594" s="68" t="n"/>
      <c r="CG594" s="68" t="n"/>
      <c r="CH594" s="68" t="n"/>
      <c r="CI594" s="68" t="n"/>
      <c r="CJ594" s="68" t="n"/>
      <c r="CK594" s="68" t="n"/>
      <c r="CL594" s="68" t="n"/>
      <c r="CM594" s="68" t="n"/>
      <c r="CN594" s="68" t="n"/>
      <c r="CO594" s="68" t="n"/>
      <c r="CP594" s="68" t="n"/>
      <c r="CQ594" s="68" t="n"/>
      <c r="CR594" s="68" t="n"/>
      <c r="CS594" s="68" t="n"/>
      <c r="CT594" s="68" t="n"/>
      <c r="CU594" s="68" t="n"/>
      <c r="CV594" s="68" t="n"/>
    </row>
    <row r="595" ht="31.5" customFormat="1" customHeight="1" s="69">
      <c r="A595" s="56" t="n"/>
      <c r="B595" s="57" t="n"/>
      <c r="C595" s="57" t="n"/>
      <c r="D595" s="57" t="n"/>
      <c r="E595" s="57" t="n"/>
      <c r="F595" s="58" t="n"/>
      <c r="G595" s="59" t="n"/>
      <c r="H595" s="59" t="n"/>
      <c r="I595" s="59" t="n"/>
      <c r="J595" s="59" t="n"/>
      <c r="K595" s="153" t="n"/>
      <c r="L595" s="154" t="n"/>
      <c r="M595" s="155" t="n"/>
      <c r="N595" s="94" t="n"/>
      <c r="O595" s="94" t="n"/>
      <c r="P595" s="94" t="n"/>
      <c r="Q595" s="94" t="n"/>
      <c r="R595" s="94" t="n"/>
      <c r="S595" s="60" t="n"/>
      <c r="T595" s="60" t="n"/>
      <c r="U595" s="94" t="n"/>
      <c r="V595" s="94" t="n"/>
      <c r="W595" s="94" t="n"/>
      <c r="X595" s="94" t="n"/>
      <c r="Y595" s="94" t="n"/>
      <c r="Z595" s="60" t="n"/>
      <c r="AA595" s="60" t="n"/>
      <c r="AB595" s="94" t="n"/>
      <c r="AC595" s="94" t="n"/>
      <c r="AD595" s="94" t="n"/>
      <c r="AE595" s="94" t="n"/>
      <c r="AF595" s="94" t="n"/>
      <c r="AG595" s="60" t="n"/>
      <c r="AH595" s="60" t="n"/>
      <c r="AI595" s="61" t="n"/>
      <c r="AJ595" s="62" t="n"/>
      <c r="AK595" s="63" t="n"/>
      <c r="AL595" s="60" t="n"/>
      <c r="AM595" s="60" t="n"/>
      <c r="AN595" s="64" t="n"/>
      <c r="AO595" s="64" t="n"/>
      <c r="AP595" s="64" t="n"/>
      <c r="AQ595" s="64" t="n"/>
      <c r="AR595" s="64" t="n"/>
      <c r="AS595" s="64" t="n"/>
      <c r="AT595" s="64" t="n"/>
      <c r="AU595" s="64" t="n"/>
      <c r="AV595" s="64" t="n"/>
      <c r="AW595" s="65" t="n"/>
      <c r="AX595" s="66" t="n"/>
      <c r="AY595" s="455" t="n"/>
      <c r="AZ595" s="67" t="n"/>
      <c r="BA595" s="66" t="n"/>
      <c r="BB595" s="66" t="n"/>
      <c r="BC595" s="66" t="n"/>
      <c r="BD595" s="66" t="n"/>
      <c r="BE595" s="66" t="n"/>
      <c r="BF595" s="24" t="n"/>
      <c r="BG595" s="68" t="n"/>
      <c r="BH595" s="68" t="n"/>
      <c r="BI595" s="68" t="n"/>
      <c r="BJ595" s="68" t="n"/>
      <c r="BK595" s="68" t="n"/>
      <c r="BL595" s="68" t="n"/>
      <c r="BM595" s="68" t="n"/>
      <c r="BN595" s="68" t="n"/>
      <c r="BO595" s="68" t="n"/>
      <c r="BP595" s="68" t="n"/>
      <c r="BQ595" s="68" t="n"/>
      <c r="BR595" s="68" t="n"/>
      <c r="BS595" s="68" t="n"/>
      <c r="BT595" s="68" t="n"/>
      <c r="BU595" s="68" t="n"/>
      <c r="BV595" s="68" t="n"/>
      <c r="BW595" s="68" t="n"/>
      <c r="BX595" s="68" t="n"/>
      <c r="BY595" s="68" t="n"/>
      <c r="BZ595" s="68" t="n"/>
      <c r="CA595" s="68" t="n"/>
      <c r="CB595" s="68" t="n"/>
      <c r="CC595" s="68" t="n"/>
      <c r="CD595" s="68" t="n"/>
      <c r="CE595" s="68" t="n"/>
      <c r="CF595" s="68" t="n"/>
      <c r="CG595" s="68" t="n"/>
      <c r="CH595" s="68" t="n"/>
      <c r="CI595" s="68" t="n"/>
      <c r="CJ595" s="68" t="n"/>
      <c r="CK595" s="68" t="n"/>
      <c r="CL595" s="68" t="n"/>
      <c r="CM595" s="68" t="n"/>
      <c r="CN595" s="68" t="n"/>
      <c r="CO595" s="68" t="n"/>
      <c r="CP595" s="68" t="n"/>
      <c r="CQ595" s="68" t="n"/>
      <c r="CR595" s="68" t="n"/>
      <c r="CS595" s="68" t="n"/>
      <c r="CT595" s="68" t="n"/>
      <c r="CU595" s="68" t="n"/>
      <c r="CV595" s="68" t="n"/>
    </row>
    <row r="596" ht="31.5" customFormat="1" customHeight="1" s="69">
      <c r="A596" s="56" t="n"/>
      <c r="B596" s="57" t="n"/>
      <c r="C596" s="57" t="n"/>
      <c r="D596" s="57" t="n"/>
      <c r="E596" s="57" t="n"/>
      <c r="F596" s="58" t="n"/>
      <c r="G596" s="59" t="n"/>
      <c r="H596" s="59" t="n"/>
      <c r="I596" s="59" t="n"/>
      <c r="J596" s="59" t="n"/>
      <c r="K596" s="153" t="n"/>
      <c r="L596" s="154" t="n"/>
      <c r="M596" s="155" t="n"/>
      <c r="N596" s="94" t="n"/>
      <c r="O596" s="94" t="n"/>
      <c r="P596" s="94" t="n"/>
      <c r="Q596" s="94" t="n"/>
      <c r="R596" s="94" t="n"/>
      <c r="S596" s="60" t="n"/>
      <c r="T596" s="60" t="n"/>
      <c r="U596" s="94" t="n"/>
      <c r="V596" s="94" t="n"/>
      <c r="W596" s="94" t="n"/>
      <c r="X596" s="94" t="n"/>
      <c r="Y596" s="94" t="n"/>
      <c r="Z596" s="60" t="n"/>
      <c r="AA596" s="60" t="n"/>
      <c r="AB596" s="94" t="n"/>
      <c r="AC596" s="94" t="n"/>
      <c r="AD596" s="94" t="n"/>
      <c r="AE596" s="94" t="n"/>
      <c r="AF596" s="94" t="n"/>
      <c r="AG596" s="60" t="n"/>
      <c r="AH596" s="60" t="n"/>
      <c r="AI596" s="61" t="n"/>
      <c r="AJ596" s="62" t="n"/>
      <c r="AK596" s="63" t="n"/>
      <c r="AL596" s="60" t="n"/>
      <c r="AM596" s="60" t="n"/>
      <c r="AN596" s="64" t="n"/>
      <c r="AO596" s="64" t="n"/>
      <c r="AP596" s="64" t="n"/>
      <c r="AQ596" s="64" t="n"/>
      <c r="AR596" s="64" t="n"/>
      <c r="AS596" s="64" t="n"/>
      <c r="AT596" s="64" t="n"/>
      <c r="AU596" s="64" t="n"/>
      <c r="AV596" s="64" t="n"/>
      <c r="AW596" s="65" t="n"/>
      <c r="AX596" s="66" t="n"/>
      <c r="AY596" s="455" t="n"/>
      <c r="AZ596" s="67" t="n"/>
      <c r="BA596" s="66" t="n"/>
      <c r="BB596" s="66" t="n"/>
      <c r="BC596" s="66" t="n"/>
      <c r="BD596" s="66" t="n"/>
      <c r="BE596" s="66" t="n"/>
      <c r="BF596" s="24" t="n"/>
      <c r="BG596" s="68" t="n"/>
      <c r="BH596" s="68" t="n"/>
      <c r="BI596" s="68" t="n"/>
      <c r="BJ596" s="68" t="n"/>
      <c r="BK596" s="68" t="n"/>
      <c r="BL596" s="68" t="n"/>
      <c r="BM596" s="68" t="n"/>
      <c r="BN596" s="68" t="n"/>
      <c r="BO596" s="68" t="n"/>
      <c r="BP596" s="68" t="n"/>
      <c r="BQ596" s="68" t="n"/>
      <c r="BR596" s="68" t="n"/>
      <c r="BS596" s="68" t="n"/>
      <c r="BT596" s="68" t="n"/>
      <c r="BU596" s="68" t="n"/>
      <c r="BV596" s="68" t="n"/>
      <c r="BW596" s="68" t="n"/>
      <c r="BX596" s="68" t="n"/>
      <c r="BY596" s="68" t="n"/>
      <c r="BZ596" s="68" t="n"/>
      <c r="CA596" s="68" t="n"/>
      <c r="CB596" s="68" t="n"/>
      <c r="CC596" s="68" t="n"/>
      <c r="CD596" s="68" t="n"/>
      <c r="CE596" s="68" t="n"/>
      <c r="CF596" s="68" t="n"/>
      <c r="CG596" s="68" t="n"/>
      <c r="CH596" s="68" t="n"/>
      <c r="CI596" s="68" t="n"/>
      <c r="CJ596" s="68" t="n"/>
      <c r="CK596" s="68" t="n"/>
      <c r="CL596" s="68" t="n"/>
      <c r="CM596" s="68" t="n"/>
      <c r="CN596" s="68" t="n"/>
      <c r="CO596" s="68" t="n"/>
      <c r="CP596" s="68" t="n"/>
      <c r="CQ596" s="68" t="n"/>
      <c r="CR596" s="68" t="n"/>
      <c r="CS596" s="68" t="n"/>
      <c r="CT596" s="68" t="n"/>
      <c r="CU596" s="68" t="n"/>
      <c r="CV596" s="68" t="n"/>
    </row>
    <row r="597" ht="31.5" customFormat="1" customHeight="1" s="69">
      <c r="A597" s="56" t="n"/>
      <c r="B597" s="57" t="n"/>
      <c r="C597" s="57" t="n"/>
      <c r="D597" s="57" t="n"/>
      <c r="E597" s="57" t="n"/>
      <c r="F597" s="58" t="n"/>
      <c r="G597" s="59" t="n"/>
      <c r="H597" s="59" t="n"/>
      <c r="I597" s="59" t="n"/>
      <c r="J597" s="59" t="n"/>
      <c r="K597" s="153" t="n"/>
      <c r="L597" s="154" t="n"/>
      <c r="M597" s="155" t="n"/>
      <c r="N597" s="94" t="n"/>
      <c r="O597" s="94" t="n"/>
      <c r="P597" s="94" t="n"/>
      <c r="Q597" s="94" t="n"/>
      <c r="R597" s="94" t="n"/>
      <c r="S597" s="60" t="n"/>
      <c r="T597" s="60" t="n"/>
      <c r="U597" s="94" t="n"/>
      <c r="V597" s="94" t="n"/>
      <c r="W597" s="94" t="n"/>
      <c r="X597" s="94" t="n"/>
      <c r="Y597" s="94" t="n"/>
      <c r="Z597" s="60" t="n"/>
      <c r="AA597" s="60" t="n"/>
      <c r="AB597" s="94" t="n"/>
      <c r="AC597" s="94" t="n"/>
      <c r="AD597" s="94" t="n"/>
      <c r="AE597" s="94" t="n"/>
      <c r="AF597" s="94" t="n"/>
      <c r="AG597" s="60" t="n"/>
      <c r="AH597" s="60" t="n"/>
      <c r="AI597" s="61" t="n"/>
      <c r="AJ597" s="62" t="n"/>
      <c r="AK597" s="63" t="n"/>
      <c r="AL597" s="60" t="n"/>
      <c r="AM597" s="60" t="n"/>
      <c r="AN597" s="64" t="n"/>
      <c r="AO597" s="64" t="n"/>
      <c r="AP597" s="64" t="n"/>
      <c r="AQ597" s="64" t="n"/>
      <c r="AR597" s="64" t="n"/>
      <c r="AS597" s="64" t="n"/>
      <c r="AT597" s="64" t="n"/>
      <c r="AU597" s="64" t="n"/>
      <c r="AV597" s="64" t="n"/>
      <c r="AW597" s="65" t="n"/>
      <c r="AX597" s="66" t="n"/>
      <c r="AY597" s="455" t="n"/>
      <c r="AZ597" s="67" t="n"/>
      <c r="BA597" s="66" t="n"/>
      <c r="BB597" s="66" t="n"/>
      <c r="BC597" s="66" t="n"/>
      <c r="BD597" s="66" t="n"/>
      <c r="BE597" s="66" t="n"/>
      <c r="BF597" s="24" t="n"/>
      <c r="BG597" s="68" t="n"/>
      <c r="BH597" s="68" t="n"/>
      <c r="BI597" s="68" t="n"/>
      <c r="BJ597" s="68" t="n"/>
      <c r="BK597" s="68" t="n"/>
      <c r="BL597" s="68" t="n"/>
      <c r="BM597" s="68" t="n"/>
      <c r="BN597" s="68" t="n"/>
      <c r="BO597" s="68" t="n"/>
      <c r="BP597" s="68" t="n"/>
      <c r="BQ597" s="68" t="n"/>
      <c r="BR597" s="68" t="n"/>
      <c r="BS597" s="68" t="n"/>
      <c r="BT597" s="68" t="n"/>
      <c r="BU597" s="68" t="n"/>
      <c r="BV597" s="68" t="n"/>
      <c r="BW597" s="68" t="n"/>
      <c r="BX597" s="68" t="n"/>
      <c r="BY597" s="68" t="n"/>
      <c r="BZ597" s="68" t="n"/>
      <c r="CA597" s="68" t="n"/>
      <c r="CB597" s="68" t="n"/>
      <c r="CC597" s="68" t="n"/>
      <c r="CD597" s="68" t="n"/>
      <c r="CE597" s="68" t="n"/>
      <c r="CF597" s="68" t="n"/>
      <c r="CG597" s="68" t="n"/>
      <c r="CH597" s="68" t="n"/>
      <c r="CI597" s="68" t="n"/>
      <c r="CJ597" s="68" t="n"/>
      <c r="CK597" s="68" t="n"/>
      <c r="CL597" s="68" t="n"/>
      <c r="CM597" s="68" t="n"/>
      <c r="CN597" s="68" t="n"/>
      <c r="CO597" s="68" t="n"/>
      <c r="CP597" s="68" t="n"/>
      <c r="CQ597" s="68" t="n"/>
      <c r="CR597" s="68" t="n"/>
      <c r="CS597" s="68" t="n"/>
      <c r="CT597" s="68" t="n"/>
      <c r="CU597" s="68" t="n"/>
      <c r="CV597" s="68" t="n"/>
    </row>
    <row r="598" ht="31.5" customFormat="1" customHeight="1" s="69">
      <c r="A598" s="56" t="n"/>
      <c r="B598" s="57" t="n"/>
      <c r="C598" s="57" t="n"/>
      <c r="D598" s="57" t="n"/>
      <c r="E598" s="57" t="n"/>
      <c r="F598" s="58" t="n"/>
      <c r="G598" s="59" t="n"/>
      <c r="H598" s="59" t="n"/>
      <c r="I598" s="59" t="n"/>
      <c r="J598" s="59" t="n"/>
      <c r="K598" s="153" t="n"/>
      <c r="L598" s="154" t="n"/>
      <c r="M598" s="155" t="n"/>
      <c r="N598" s="94" t="n"/>
      <c r="O598" s="94" t="n"/>
      <c r="P598" s="94" t="n"/>
      <c r="Q598" s="94" t="n"/>
      <c r="R598" s="94" t="n"/>
      <c r="S598" s="60" t="n"/>
      <c r="T598" s="60" t="n"/>
      <c r="U598" s="94" t="n"/>
      <c r="V598" s="94" t="n"/>
      <c r="W598" s="94" t="n"/>
      <c r="X598" s="94" t="n"/>
      <c r="Y598" s="94" t="n"/>
      <c r="Z598" s="60" t="n"/>
      <c r="AA598" s="60" t="n"/>
      <c r="AB598" s="94" t="n"/>
      <c r="AC598" s="94" t="n"/>
      <c r="AD598" s="94" t="n"/>
      <c r="AE598" s="94" t="n"/>
      <c r="AF598" s="94" t="n"/>
      <c r="AG598" s="60" t="n"/>
      <c r="AH598" s="60" t="n"/>
      <c r="AI598" s="61" t="n"/>
      <c r="AJ598" s="62" t="n"/>
      <c r="AK598" s="63" t="n"/>
      <c r="AL598" s="60" t="n"/>
      <c r="AM598" s="60" t="n"/>
      <c r="AN598" s="64" t="n"/>
      <c r="AO598" s="64" t="n"/>
      <c r="AP598" s="64" t="n"/>
      <c r="AQ598" s="64" t="n"/>
      <c r="AR598" s="64" t="n"/>
      <c r="AS598" s="64" t="n"/>
      <c r="AT598" s="64" t="n"/>
      <c r="AU598" s="64" t="n"/>
      <c r="AV598" s="64" t="n"/>
      <c r="AW598" s="65" t="n"/>
      <c r="AX598" s="66" t="n"/>
      <c r="AY598" s="455" t="n"/>
      <c r="AZ598" s="67" t="n"/>
      <c r="BA598" s="66" t="n"/>
      <c r="BB598" s="66" t="n"/>
      <c r="BC598" s="66" t="n"/>
      <c r="BD598" s="66" t="n"/>
      <c r="BE598" s="66" t="n"/>
      <c r="BF598" s="24" t="n"/>
      <c r="BG598" s="68" t="n"/>
      <c r="BH598" s="68" t="n"/>
      <c r="BI598" s="68" t="n"/>
      <c r="BJ598" s="68" t="n"/>
      <c r="BK598" s="68" t="n"/>
      <c r="BL598" s="68" t="n"/>
      <c r="BM598" s="68" t="n"/>
      <c r="BN598" s="68" t="n"/>
      <c r="BO598" s="68" t="n"/>
      <c r="BP598" s="68" t="n"/>
      <c r="BQ598" s="68" t="n"/>
      <c r="BR598" s="68" t="n"/>
      <c r="BS598" s="68" t="n"/>
      <c r="BT598" s="68" t="n"/>
      <c r="BU598" s="68" t="n"/>
      <c r="BV598" s="68" t="n"/>
      <c r="BW598" s="68" t="n"/>
      <c r="BX598" s="68" t="n"/>
      <c r="BY598" s="68" t="n"/>
      <c r="BZ598" s="68" t="n"/>
      <c r="CA598" s="68" t="n"/>
      <c r="CB598" s="68" t="n"/>
      <c r="CC598" s="68" t="n"/>
      <c r="CD598" s="68" t="n"/>
      <c r="CE598" s="68" t="n"/>
      <c r="CF598" s="68" t="n"/>
      <c r="CG598" s="68" t="n"/>
      <c r="CH598" s="68" t="n"/>
      <c r="CI598" s="68" t="n"/>
      <c r="CJ598" s="68" t="n"/>
      <c r="CK598" s="68" t="n"/>
      <c r="CL598" s="68" t="n"/>
      <c r="CM598" s="68" t="n"/>
      <c r="CN598" s="68" t="n"/>
      <c r="CO598" s="68" t="n"/>
      <c r="CP598" s="68" t="n"/>
      <c r="CQ598" s="68" t="n"/>
      <c r="CR598" s="68" t="n"/>
      <c r="CS598" s="68" t="n"/>
      <c r="CT598" s="68" t="n"/>
      <c r="CU598" s="68" t="n"/>
      <c r="CV598" s="68" t="n"/>
    </row>
    <row r="599" ht="31.5" customFormat="1" customHeight="1" s="69">
      <c r="A599" s="56" t="n"/>
      <c r="B599" s="57" t="n"/>
      <c r="C599" s="57" t="n"/>
      <c r="D599" s="57" t="n"/>
      <c r="E599" s="57" t="n"/>
      <c r="F599" s="58" t="n"/>
      <c r="G599" s="59" t="n"/>
      <c r="H599" s="59" t="n"/>
      <c r="I599" s="59" t="n"/>
      <c r="J599" s="59" t="n"/>
      <c r="K599" s="153" t="n"/>
      <c r="L599" s="154" t="n"/>
      <c r="M599" s="155" t="n"/>
      <c r="N599" s="94" t="n"/>
      <c r="O599" s="94" t="n"/>
      <c r="P599" s="94" t="n"/>
      <c r="Q599" s="94" t="n"/>
      <c r="R599" s="94" t="n"/>
      <c r="S599" s="60" t="n"/>
      <c r="T599" s="60" t="n"/>
      <c r="U599" s="94" t="n"/>
      <c r="V599" s="94" t="n"/>
      <c r="W599" s="94" t="n"/>
      <c r="X599" s="94" t="n"/>
      <c r="Y599" s="94" t="n"/>
      <c r="Z599" s="60" t="n"/>
      <c r="AA599" s="60" t="n"/>
      <c r="AB599" s="94" t="n"/>
      <c r="AC599" s="94" t="n"/>
      <c r="AD599" s="94" t="n"/>
      <c r="AE599" s="94" t="n"/>
      <c r="AF599" s="94" t="n"/>
      <c r="AG599" s="60" t="n"/>
      <c r="AH599" s="60" t="n"/>
      <c r="AI599" s="61" t="n"/>
      <c r="AJ599" s="62" t="n"/>
      <c r="AK599" s="63" t="n"/>
      <c r="AL599" s="60" t="n"/>
      <c r="AM599" s="60" t="n"/>
      <c r="AN599" s="64" t="n"/>
      <c r="AO599" s="64" t="n"/>
      <c r="AP599" s="64" t="n"/>
      <c r="AQ599" s="64" t="n"/>
      <c r="AR599" s="64" t="n"/>
      <c r="AS599" s="64" t="n"/>
      <c r="AT599" s="64" t="n"/>
      <c r="AU599" s="64" t="n"/>
      <c r="AV599" s="64" t="n"/>
      <c r="AW599" s="65" t="n"/>
      <c r="AX599" s="66" t="n"/>
      <c r="AY599" s="455" t="n"/>
      <c r="AZ599" s="67" t="n"/>
      <c r="BA599" s="66" t="n"/>
      <c r="BB599" s="66" t="n"/>
      <c r="BC599" s="66" t="n"/>
      <c r="BD599" s="66" t="n"/>
      <c r="BE599" s="66" t="n"/>
      <c r="BF599" s="24" t="n"/>
      <c r="BG599" s="68" t="n"/>
      <c r="BH599" s="68" t="n"/>
      <c r="BI599" s="68" t="n"/>
      <c r="BJ599" s="68" t="n"/>
      <c r="BK599" s="68" t="n"/>
      <c r="BL599" s="68" t="n"/>
      <c r="BM599" s="68" t="n"/>
      <c r="BN599" s="68" t="n"/>
      <c r="BO599" s="68" t="n"/>
      <c r="BP599" s="68" t="n"/>
      <c r="BQ599" s="68" t="n"/>
      <c r="BR599" s="68" t="n"/>
      <c r="BS599" s="68" t="n"/>
      <c r="BT599" s="68" t="n"/>
      <c r="BU599" s="68" t="n"/>
      <c r="BV599" s="68" t="n"/>
      <c r="BW599" s="68" t="n"/>
      <c r="BX599" s="68" t="n"/>
      <c r="BY599" s="68" t="n"/>
      <c r="BZ599" s="68" t="n"/>
      <c r="CA599" s="68" t="n"/>
      <c r="CB599" s="68" t="n"/>
      <c r="CC599" s="68" t="n"/>
      <c r="CD599" s="68" t="n"/>
      <c r="CE599" s="68" t="n"/>
      <c r="CF599" s="68" t="n"/>
      <c r="CG599" s="68" t="n"/>
      <c r="CH599" s="68" t="n"/>
      <c r="CI599" s="68" t="n"/>
      <c r="CJ599" s="68" t="n"/>
      <c r="CK599" s="68" t="n"/>
      <c r="CL599" s="68" t="n"/>
      <c r="CM599" s="68" t="n"/>
      <c r="CN599" s="68" t="n"/>
      <c r="CO599" s="68" t="n"/>
      <c r="CP599" s="68" t="n"/>
      <c r="CQ599" s="68" t="n"/>
      <c r="CR599" s="68" t="n"/>
      <c r="CS599" s="68" t="n"/>
      <c r="CT599" s="68" t="n"/>
      <c r="CU599" s="68" t="n"/>
      <c r="CV599" s="68" t="n"/>
    </row>
    <row r="600" ht="31.5" customFormat="1" customHeight="1" s="69">
      <c r="A600" s="56" t="n"/>
      <c r="B600" s="57" t="n"/>
      <c r="C600" s="57" t="n"/>
      <c r="D600" s="57" t="n"/>
      <c r="E600" s="57" t="n"/>
      <c r="F600" s="58" t="n"/>
      <c r="G600" s="59" t="n"/>
      <c r="H600" s="59" t="n"/>
      <c r="I600" s="59" t="n"/>
      <c r="J600" s="59" t="n"/>
      <c r="K600" s="153" t="n"/>
      <c r="L600" s="154" t="n"/>
      <c r="M600" s="155" t="n"/>
      <c r="N600" s="94" t="n"/>
      <c r="O600" s="94" t="n"/>
      <c r="P600" s="94" t="n"/>
      <c r="Q600" s="94" t="n"/>
      <c r="R600" s="94" t="n"/>
      <c r="S600" s="60" t="n"/>
      <c r="T600" s="60" t="n"/>
      <c r="U600" s="94" t="n"/>
      <c r="V600" s="94" t="n"/>
      <c r="W600" s="94" t="n"/>
      <c r="X600" s="94" t="n"/>
      <c r="Y600" s="94" t="n"/>
      <c r="Z600" s="60" t="n"/>
      <c r="AA600" s="60" t="n"/>
      <c r="AB600" s="94" t="n"/>
      <c r="AC600" s="94" t="n"/>
      <c r="AD600" s="94" t="n"/>
      <c r="AE600" s="94" t="n"/>
      <c r="AF600" s="94" t="n"/>
      <c r="AG600" s="60" t="n"/>
      <c r="AH600" s="60" t="n"/>
      <c r="AI600" s="61" t="n"/>
      <c r="AJ600" s="62" t="n"/>
      <c r="AK600" s="63" t="n"/>
      <c r="AL600" s="60" t="n"/>
      <c r="AM600" s="60" t="n"/>
      <c r="AN600" s="64" t="n"/>
      <c r="AO600" s="64" t="n"/>
      <c r="AP600" s="64" t="n"/>
      <c r="AQ600" s="64" t="n"/>
      <c r="AR600" s="64" t="n"/>
      <c r="AS600" s="64" t="n"/>
      <c r="AT600" s="64" t="n"/>
      <c r="AU600" s="64" t="n"/>
      <c r="AV600" s="64" t="n"/>
      <c r="AW600" s="65" t="n"/>
      <c r="AX600" s="66" t="n"/>
      <c r="AY600" s="455" t="n"/>
      <c r="AZ600" s="67" t="n"/>
      <c r="BA600" s="66" t="n"/>
      <c r="BB600" s="66" t="n"/>
      <c r="BC600" s="66" t="n"/>
      <c r="BD600" s="66" t="n"/>
      <c r="BE600" s="66" t="n"/>
      <c r="BF600" s="24" t="n"/>
      <c r="BG600" s="68" t="n"/>
      <c r="BH600" s="68" t="n"/>
      <c r="BI600" s="68" t="n"/>
      <c r="BJ600" s="68" t="n"/>
      <c r="BK600" s="68" t="n"/>
      <c r="BL600" s="68" t="n"/>
      <c r="BM600" s="68" t="n"/>
      <c r="BN600" s="68" t="n"/>
      <c r="BO600" s="68" t="n"/>
      <c r="BP600" s="68" t="n"/>
      <c r="BQ600" s="68" t="n"/>
      <c r="BR600" s="68" t="n"/>
      <c r="BS600" s="68" t="n"/>
      <c r="BT600" s="68" t="n"/>
      <c r="BU600" s="68" t="n"/>
      <c r="BV600" s="68" t="n"/>
      <c r="BW600" s="68" t="n"/>
      <c r="BX600" s="68" t="n"/>
      <c r="BY600" s="68" t="n"/>
      <c r="BZ600" s="68" t="n"/>
      <c r="CA600" s="68" t="n"/>
      <c r="CB600" s="68" t="n"/>
      <c r="CC600" s="68" t="n"/>
      <c r="CD600" s="68" t="n"/>
      <c r="CE600" s="68" t="n"/>
      <c r="CF600" s="68" t="n"/>
      <c r="CG600" s="68" t="n"/>
      <c r="CH600" s="68" t="n"/>
      <c r="CI600" s="68" t="n"/>
      <c r="CJ600" s="68" t="n"/>
      <c r="CK600" s="68" t="n"/>
      <c r="CL600" s="68" t="n"/>
      <c r="CM600" s="68" t="n"/>
      <c r="CN600" s="68" t="n"/>
      <c r="CO600" s="68" t="n"/>
      <c r="CP600" s="68" t="n"/>
      <c r="CQ600" s="68" t="n"/>
      <c r="CR600" s="68" t="n"/>
      <c r="CS600" s="68" t="n"/>
      <c r="CT600" s="68" t="n"/>
      <c r="CU600" s="68" t="n"/>
      <c r="CV600" s="68" t="n"/>
    </row>
    <row r="601" ht="31.5" customFormat="1" customHeight="1" s="69">
      <c r="A601" s="56" t="n"/>
      <c r="B601" s="57" t="n"/>
      <c r="C601" s="57" t="n"/>
      <c r="D601" s="57" t="n"/>
      <c r="E601" s="57" t="n"/>
      <c r="F601" s="58" t="n"/>
      <c r="G601" s="59" t="n"/>
      <c r="H601" s="59" t="n"/>
      <c r="I601" s="59" t="n"/>
      <c r="J601" s="59" t="n"/>
      <c r="K601" s="153" t="n"/>
      <c r="L601" s="154" t="n"/>
      <c r="M601" s="155" t="n"/>
      <c r="N601" s="94" t="n"/>
      <c r="O601" s="94" t="n"/>
      <c r="P601" s="94" t="n"/>
      <c r="Q601" s="94" t="n"/>
      <c r="R601" s="94" t="n"/>
      <c r="S601" s="60" t="n"/>
      <c r="T601" s="60" t="n"/>
      <c r="U601" s="94" t="n"/>
      <c r="V601" s="94" t="n"/>
      <c r="W601" s="94" t="n"/>
      <c r="X601" s="94" t="n"/>
      <c r="Y601" s="94" t="n"/>
      <c r="Z601" s="60" t="n"/>
      <c r="AA601" s="60" t="n"/>
      <c r="AB601" s="94" t="n"/>
      <c r="AC601" s="94" t="n"/>
      <c r="AD601" s="94" t="n"/>
      <c r="AE601" s="94" t="n"/>
      <c r="AF601" s="94" t="n"/>
      <c r="AG601" s="60" t="n"/>
      <c r="AH601" s="60" t="n"/>
      <c r="AI601" s="61" t="n"/>
      <c r="AJ601" s="62" t="n"/>
      <c r="AK601" s="63" t="n"/>
      <c r="AL601" s="60" t="n"/>
      <c r="AM601" s="60" t="n"/>
      <c r="AN601" s="64" t="n"/>
      <c r="AO601" s="64" t="n"/>
      <c r="AP601" s="64" t="n"/>
      <c r="AQ601" s="64" t="n"/>
      <c r="AR601" s="64" t="n"/>
      <c r="AS601" s="64" t="n"/>
      <c r="AT601" s="64" t="n"/>
      <c r="AU601" s="64" t="n"/>
      <c r="AV601" s="64" t="n"/>
      <c r="AW601" s="65" t="n"/>
      <c r="AX601" s="66" t="n"/>
      <c r="AY601" s="455" t="n"/>
      <c r="AZ601" s="67" t="n"/>
      <c r="BA601" s="66" t="n"/>
      <c r="BB601" s="66" t="n"/>
      <c r="BC601" s="66" t="n"/>
      <c r="BD601" s="66" t="n"/>
      <c r="BE601" s="66" t="n"/>
      <c r="BF601" s="24" t="n"/>
      <c r="BG601" s="68" t="n"/>
      <c r="BH601" s="68" t="n"/>
      <c r="BI601" s="68" t="n"/>
      <c r="BJ601" s="68" t="n"/>
      <c r="BK601" s="68" t="n"/>
      <c r="BL601" s="68" t="n"/>
      <c r="BM601" s="68" t="n"/>
      <c r="BN601" s="68" t="n"/>
      <c r="BO601" s="68" t="n"/>
      <c r="BP601" s="68" t="n"/>
      <c r="BQ601" s="68" t="n"/>
      <c r="BR601" s="68" t="n"/>
      <c r="BS601" s="68" t="n"/>
      <c r="BT601" s="68" t="n"/>
      <c r="BU601" s="68" t="n"/>
      <c r="BV601" s="68" t="n"/>
      <c r="BW601" s="68" t="n"/>
      <c r="BX601" s="68" t="n"/>
      <c r="BY601" s="68" t="n"/>
      <c r="BZ601" s="68" t="n"/>
      <c r="CA601" s="68" t="n"/>
      <c r="CB601" s="68" t="n"/>
      <c r="CC601" s="68" t="n"/>
      <c r="CD601" s="68" t="n"/>
      <c r="CE601" s="68" t="n"/>
      <c r="CF601" s="68" t="n"/>
      <c r="CG601" s="68" t="n"/>
      <c r="CH601" s="68" t="n"/>
      <c r="CI601" s="68" t="n"/>
      <c r="CJ601" s="68" t="n"/>
      <c r="CK601" s="68" t="n"/>
      <c r="CL601" s="68" t="n"/>
      <c r="CM601" s="68" t="n"/>
      <c r="CN601" s="68" t="n"/>
      <c r="CO601" s="68" t="n"/>
      <c r="CP601" s="68" t="n"/>
      <c r="CQ601" s="68" t="n"/>
      <c r="CR601" s="68" t="n"/>
      <c r="CS601" s="68" t="n"/>
      <c r="CT601" s="68" t="n"/>
      <c r="CU601" s="68" t="n"/>
      <c r="CV601" s="68" t="n"/>
    </row>
    <row r="602" ht="31.5" customFormat="1" customHeight="1" s="69">
      <c r="A602" s="56" t="n"/>
      <c r="B602" s="57" t="n"/>
      <c r="C602" s="57" t="n"/>
      <c r="D602" s="57" t="n"/>
      <c r="E602" s="57" t="n"/>
      <c r="F602" s="58" t="n"/>
      <c r="G602" s="59" t="n"/>
      <c r="H602" s="59" t="n"/>
      <c r="I602" s="59" t="n"/>
      <c r="J602" s="59" t="n"/>
      <c r="K602" s="153" t="n"/>
      <c r="L602" s="154" t="n"/>
      <c r="M602" s="155" t="n"/>
      <c r="N602" s="94" t="n"/>
      <c r="O602" s="94" t="n"/>
      <c r="P602" s="94" t="n"/>
      <c r="Q602" s="94" t="n"/>
      <c r="R602" s="94" t="n"/>
      <c r="S602" s="60" t="n"/>
      <c r="T602" s="60" t="n"/>
      <c r="U602" s="94" t="n"/>
      <c r="V602" s="94" t="n"/>
      <c r="W602" s="94" t="n"/>
      <c r="X602" s="94" t="n"/>
      <c r="Y602" s="94" t="n"/>
      <c r="Z602" s="60" t="n"/>
      <c r="AA602" s="60" t="n"/>
      <c r="AB602" s="94" t="n"/>
      <c r="AC602" s="94" t="n"/>
      <c r="AD602" s="94" t="n"/>
      <c r="AE602" s="94" t="n"/>
      <c r="AF602" s="94" t="n"/>
      <c r="AG602" s="60" t="n"/>
      <c r="AH602" s="60" t="n"/>
      <c r="AI602" s="61" t="n"/>
      <c r="AJ602" s="62" t="n"/>
      <c r="AK602" s="63" t="n"/>
      <c r="AL602" s="60" t="n"/>
      <c r="AM602" s="60" t="n"/>
      <c r="AN602" s="64" t="n"/>
      <c r="AO602" s="64" t="n"/>
      <c r="AP602" s="64" t="n"/>
      <c r="AQ602" s="64" t="n"/>
      <c r="AR602" s="64" t="n"/>
      <c r="AS602" s="64" t="n"/>
      <c r="AT602" s="64" t="n"/>
      <c r="AU602" s="64" t="n"/>
      <c r="AV602" s="64" t="n"/>
      <c r="AW602" s="65" t="n"/>
      <c r="AX602" s="66" t="n"/>
      <c r="AY602" s="455" t="n"/>
      <c r="AZ602" s="67" t="n"/>
      <c r="BA602" s="66" t="n"/>
      <c r="BB602" s="66" t="n"/>
      <c r="BC602" s="66" t="n"/>
      <c r="BD602" s="66" t="n"/>
      <c r="BE602" s="66" t="n"/>
      <c r="BF602" s="24" t="n"/>
      <c r="BG602" s="68" t="n"/>
      <c r="BH602" s="68" t="n"/>
      <c r="BI602" s="68" t="n"/>
      <c r="BJ602" s="68" t="n"/>
      <c r="BK602" s="68" t="n"/>
      <c r="BL602" s="68" t="n"/>
      <c r="BM602" s="68" t="n"/>
      <c r="BN602" s="68" t="n"/>
      <c r="BO602" s="68" t="n"/>
      <c r="BP602" s="68" t="n"/>
      <c r="BQ602" s="68" t="n"/>
      <c r="BR602" s="68" t="n"/>
      <c r="BS602" s="68" t="n"/>
      <c r="BT602" s="68" t="n"/>
      <c r="BU602" s="68" t="n"/>
      <c r="BV602" s="68" t="n"/>
      <c r="BW602" s="68" t="n"/>
      <c r="BX602" s="68" t="n"/>
      <c r="BY602" s="68" t="n"/>
      <c r="BZ602" s="68" t="n"/>
      <c r="CA602" s="68" t="n"/>
      <c r="CB602" s="68" t="n"/>
      <c r="CC602" s="68" t="n"/>
      <c r="CD602" s="68" t="n"/>
      <c r="CE602" s="68" t="n"/>
      <c r="CF602" s="68" t="n"/>
      <c r="CG602" s="68" t="n"/>
      <c r="CH602" s="68" t="n"/>
      <c r="CI602" s="68" t="n"/>
      <c r="CJ602" s="68" t="n"/>
      <c r="CK602" s="68" t="n"/>
      <c r="CL602" s="68" t="n"/>
      <c r="CM602" s="68" t="n"/>
      <c r="CN602" s="68" t="n"/>
      <c r="CO602" s="68" t="n"/>
      <c r="CP602" s="68" t="n"/>
      <c r="CQ602" s="68" t="n"/>
      <c r="CR602" s="68" t="n"/>
      <c r="CS602" s="68" t="n"/>
      <c r="CT602" s="68" t="n"/>
      <c r="CU602" s="68" t="n"/>
      <c r="CV602" s="68" t="n"/>
    </row>
    <row r="603" ht="31.5" customFormat="1" customHeight="1" s="69">
      <c r="A603" s="56" t="n"/>
      <c r="B603" s="57" t="n"/>
      <c r="C603" s="57" t="n"/>
      <c r="D603" s="57" t="n"/>
      <c r="E603" s="57" t="n"/>
      <c r="F603" s="58" t="n"/>
      <c r="G603" s="59" t="n"/>
      <c r="H603" s="59" t="n"/>
      <c r="I603" s="59" t="n"/>
      <c r="J603" s="59" t="n"/>
      <c r="K603" s="153" t="n"/>
      <c r="L603" s="154" t="n"/>
      <c r="M603" s="155" t="n"/>
      <c r="N603" s="94" t="n"/>
      <c r="O603" s="94" t="n"/>
      <c r="P603" s="94" t="n"/>
      <c r="Q603" s="94" t="n"/>
      <c r="R603" s="94" t="n"/>
      <c r="S603" s="60" t="n"/>
      <c r="T603" s="60" t="n"/>
      <c r="U603" s="94" t="n"/>
      <c r="V603" s="94" t="n"/>
      <c r="W603" s="94" t="n"/>
      <c r="X603" s="94" t="n"/>
      <c r="Y603" s="94" t="n"/>
      <c r="Z603" s="60" t="n"/>
      <c r="AA603" s="60" t="n"/>
      <c r="AB603" s="94" t="n"/>
      <c r="AC603" s="94" t="n"/>
      <c r="AD603" s="94" t="n"/>
      <c r="AE603" s="94" t="n"/>
      <c r="AF603" s="94" t="n"/>
      <c r="AG603" s="60" t="n"/>
      <c r="AH603" s="60" t="n"/>
      <c r="AI603" s="61" t="n"/>
      <c r="AJ603" s="62" t="n"/>
      <c r="AK603" s="63" t="n"/>
      <c r="AL603" s="60" t="n"/>
      <c r="AM603" s="60" t="n"/>
      <c r="AN603" s="64" t="n"/>
      <c r="AO603" s="64" t="n"/>
      <c r="AP603" s="64" t="n"/>
      <c r="AQ603" s="64" t="n"/>
      <c r="AR603" s="64" t="n"/>
      <c r="AS603" s="64" t="n"/>
      <c r="AT603" s="64" t="n"/>
      <c r="AU603" s="64" t="n"/>
      <c r="AV603" s="64" t="n"/>
      <c r="AW603" s="65" t="n"/>
      <c r="AX603" s="66" t="n"/>
      <c r="AY603" s="455" t="n"/>
      <c r="AZ603" s="67" t="n"/>
      <c r="BA603" s="66" t="n"/>
      <c r="BB603" s="66" t="n"/>
      <c r="BC603" s="66" t="n"/>
      <c r="BD603" s="66" t="n"/>
      <c r="BE603" s="66" t="n"/>
      <c r="BF603" s="24" t="n"/>
      <c r="BG603" s="68" t="n"/>
      <c r="BH603" s="68" t="n"/>
      <c r="BI603" s="68" t="n"/>
      <c r="BJ603" s="68" t="n"/>
      <c r="BK603" s="68" t="n"/>
      <c r="BL603" s="68" t="n"/>
      <c r="BM603" s="68" t="n"/>
      <c r="BN603" s="68" t="n"/>
      <c r="BO603" s="68" t="n"/>
      <c r="BP603" s="68" t="n"/>
      <c r="BQ603" s="68" t="n"/>
      <c r="BR603" s="68" t="n"/>
      <c r="BS603" s="68" t="n"/>
      <c r="BT603" s="68" t="n"/>
      <c r="BU603" s="68" t="n"/>
      <c r="BV603" s="68" t="n"/>
      <c r="BW603" s="68" t="n"/>
      <c r="BX603" s="68" t="n"/>
      <c r="BY603" s="68" t="n"/>
      <c r="BZ603" s="68" t="n"/>
      <c r="CA603" s="68" t="n"/>
      <c r="CB603" s="68" t="n"/>
      <c r="CC603" s="68" t="n"/>
      <c r="CD603" s="68" t="n"/>
      <c r="CE603" s="68" t="n"/>
      <c r="CF603" s="68" t="n"/>
      <c r="CG603" s="68" t="n"/>
      <c r="CH603" s="68" t="n"/>
      <c r="CI603" s="68" t="n"/>
      <c r="CJ603" s="68" t="n"/>
      <c r="CK603" s="68" t="n"/>
      <c r="CL603" s="68" t="n"/>
      <c r="CM603" s="68" t="n"/>
      <c r="CN603" s="68" t="n"/>
      <c r="CO603" s="68" t="n"/>
      <c r="CP603" s="68" t="n"/>
      <c r="CQ603" s="68" t="n"/>
      <c r="CR603" s="68" t="n"/>
      <c r="CS603" s="68" t="n"/>
      <c r="CT603" s="68" t="n"/>
      <c r="CU603" s="68" t="n"/>
      <c r="CV603" s="68" t="n"/>
    </row>
    <row r="604" ht="31.5" customFormat="1" customHeight="1" s="69">
      <c r="A604" s="56" t="n"/>
      <c r="B604" s="57" t="n"/>
      <c r="C604" s="57" t="n"/>
      <c r="D604" s="57" t="n"/>
      <c r="E604" s="57" t="n"/>
      <c r="F604" s="58" t="n"/>
      <c r="G604" s="59" t="n"/>
      <c r="H604" s="59" t="n"/>
      <c r="I604" s="59" t="n"/>
      <c r="J604" s="59" t="n"/>
      <c r="K604" s="153" t="n"/>
      <c r="L604" s="154" t="n"/>
      <c r="M604" s="155" t="n"/>
      <c r="N604" s="94" t="n"/>
      <c r="O604" s="94" t="n"/>
      <c r="P604" s="94" t="n"/>
      <c r="Q604" s="94" t="n"/>
      <c r="R604" s="94" t="n"/>
      <c r="S604" s="60" t="n"/>
      <c r="T604" s="60" t="n"/>
      <c r="U604" s="94" t="n"/>
      <c r="V604" s="94" t="n"/>
      <c r="W604" s="94" t="n"/>
      <c r="X604" s="94" t="n"/>
      <c r="Y604" s="94" t="n"/>
      <c r="Z604" s="60" t="n"/>
      <c r="AA604" s="60" t="n"/>
      <c r="AB604" s="94" t="n"/>
      <c r="AC604" s="94" t="n"/>
      <c r="AD604" s="94" t="n"/>
      <c r="AE604" s="94" t="n"/>
      <c r="AF604" s="94" t="n"/>
      <c r="AG604" s="60" t="n"/>
      <c r="AH604" s="60" t="n"/>
      <c r="AI604" s="61" t="n"/>
      <c r="AJ604" s="62" t="n"/>
      <c r="AK604" s="63" t="n"/>
      <c r="AL604" s="60" t="n"/>
      <c r="AM604" s="60" t="n"/>
      <c r="AN604" s="64" t="n"/>
      <c r="AO604" s="64" t="n"/>
      <c r="AP604" s="64" t="n"/>
      <c r="AQ604" s="64" t="n"/>
      <c r="AR604" s="64" t="n"/>
      <c r="AS604" s="64" t="n"/>
      <c r="AT604" s="64" t="n"/>
      <c r="AU604" s="64" t="n"/>
      <c r="AV604" s="64" t="n"/>
      <c r="AW604" s="65" t="n"/>
      <c r="AX604" s="66" t="n"/>
      <c r="AY604" s="455" t="n"/>
      <c r="AZ604" s="67" t="n"/>
      <c r="BA604" s="66" t="n"/>
      <c r="BB604" s="66" t="n"/>
      <c r="BC604" s="66" t="n"/>
      <c r="BD604" s="66" t="n"/>
      <c r="BE604" s="66" t="n"/>
      <c r="BF604" s="24" t="n"/>
      <c r="BG604" s="68" t="n"/>
      <c r="BH604" s="68" t="n"/>
      <c r="BI604" s="68" t="n"/>
      <c r="BJ604" s="68" t="n"/>
      <c r="BK604" s="68" t="n"/>
      <c r="BL604" s="68" t="n"/>
      <c r="BM604" s="68" t="n"/>
      <c r="BN604" s="68" t="n"/>
      <c r="BO604" s="68" t="n"/>
      <c r="BP604" s="68" t="n"/>
      <c r="BQ604" s="68" t="n"/>
      <c r="BR604" s="68" t="n"/>
      <c r="BS604" s="68" t="n"/>
      <c r="BT604" s="68" t="n"/>
      <c r="BU604" s="68" t="n"/>
      <c r="BV604" s="68" t="n"/>
      <c r="BW604" s="68" t="n"/>
      <c r="BX604" s="68" t="n"/>
      <c r="BY604" s="68" t="n"/>
      <c r="BZ604" s="68" t="n"/>
      <c r="CA604" s="68" t="n"/>
      <c r="CB604" s="68" t="n"/>
      <c r="CC604" s="68" t="n"/>
      <c r="CD604" s="68" t="n"/>
      <c r="CE604" s="68" t="n"/>
      <c r="CF604" s="68" t="n"/>
      <c r="CG604" s="68" t="n"/>
      <c r="CH604" s="68" t="n"/>
      <c r="CI604" s="68" t="n"/>
      <c r="CJ604" s="68" t="n"/>
      <c r="CK604" s="68" t="n"/>
      <c r="CL604" s="68" t="n"/>
      <c r="CM604" s="68" t="n"/>
      <c r="CN604" s="68" t="n"/>
      <c r="CO604" s="68" t="n"/>
      <c r="CP604" s="68" t="n"/>
      <c r="CQ604" s="68" t="n"/>
      <c r="CR604" s="68" t="n"/>
      <c r="CS604" s="68" t="n"/>
      <c r="CT604" s="68" t="n"/>
      <c r="CU604" s="68" t="n"/>
      <c r="CV604" s="68" t="n"/>
    </row>
    <row r="605" ht="31.5" customFormat="1" customHeight="1" s="69">
      <c r="A605" s="56" t="n"/>
      <c r="B605" s="57" t="n"/>
      <c r="C605" s="57" t="n"/>
      <c r="D605" s="57" t="n"/>
      <c r="E605" s="57" t="n"/>
      <c r="F605" s="58" t="n"/>
      <c r="G605" s="59" t="n"/>
      <c r="H605" s="59" t="n"/>
      <c r="I605" s="59" t="n"/>
      <c r="J605" s="59" t="n"/>
      <c r="K605" s="153" t="n"/>
      <c r="L605" s="154" t="n"/>
      <c r="M605" s="155" t="n"/>
      <c r="N605" s="94" t="n"/>
      <c r="O605" s="94" t="n"/>
      <c r="P605" s="94" t="n"/>
      <c r="Q605" s="94" t="n"/>
      <c r="R605" s="94" t="n"/>
      <c r="S605" s="60" t="n"/>
      <c r="T605" s="60" t="n"/>
      <c r="U605" s="94" t="n"/>
      <c r="V605" s="94" t="n"/>
      <c r="W605" s="94" t="n"/>
      <c r="X605" s="94" t="n"/>
      <c r="Y605" s="94" t="n"/>
      <c r="Z605" s="60" t="n"/>
      <c r="AA605" s="60" t="n"/>
      <c r="AB605" s="94" t="n"/>
      <c r="AC605" s="94" t="n"/>
      <c r="AD605" s="94" t="n"/>
      <c r="AE605" s="94" t="n"/>
      <c r="AF605" s="94" t="n"/>
      <c r="AG605" s="60" t="n"/>
      <c r="AH605" s="60" t="n"/>
      <c r="AI605" s="61" t="n"/>
      <c r="AJ605" s="62" t="n"/>
      <c r="AK605" s="63" t="n"/>
      <c r="AL605" s="60" t="n"/>
      <c r="AM605" s="60" t="n"/>
      <c r="AN605" s="64" t="n"/>
      <c r="AO605" s="64" t="n"/>
      <c r="AP605" s="64" t="n"/>
      <c r="AQ605" s="64" t="n"/>
      <c r="AR605" s="64" t="n"/>
      <c r="AS605" s="64" t="n"/>
      <c r="AT605" s="64" t="n"/>
      <c r="AU605" s="64" t="n"/>
      <c r="AV605" s="64" t="n"/>
      <c r="AW605" s="65" t="n"/>
      <c r="AX605" s="66" t="n"/>
      <c r="AY605" s="455" t="n"/>
      <c r="AZ605" s="67" t="n"/>
      <c r="BA605" s="66" t="n"/>
      <c r="BB605" s="66" t="n"/>
      <c r="BC605" s="66" t="n"/>
      <c r="BD605" s="66" t="n"/>
      <c r="BE605" s="66" t="n"/>
      <c r="BF605" s="24" t="n"/>
      <c r="BG605" s="68" t="n"/>
      <c r="BH605" s="68" t="n"/>
      <c r="BI605" s="68" t="n"/>
      <c r="BJ605" s="68" t="n"/>
      <c r="BK605" s="68" t="n"/>
      <c r="BL605" s="68" t="n"/>
      <c r="BM605" s="68" t="n"/>
      <c r="BN605" s="68" t="n"/>
      <c r="BO605" s="68" t="n"/>
      <c r="BP605" s="68" t="n"/>
      <c r="BQ605" s="68" t="n"/>
      <c r="BR605" s="68" t="n"/>
      <c r="BS605" s="68" t="n"/>
      <c r="BT605" s="68" t="n"/>
      <c r="BU605" s="68" t="n"/>
      <c r="BV605" s="68" t="n"/>
      <c r="BW605" s="68" t="n"/>
      <c r="BX605" s="68" t="n"/>
      <c r="BY605" s="68" t="n"/>
      <c r="BZ605" s="68" t="n"/>
      <c r="CA605" s="68" t="n"/>
      <c r="CB605" s="68" t="n"/>
      <c r="CC605" s="68" t="n"/>
      <c r="CD605" s="68" t="n"/>
      <c r="CE605" s="68" t="n"/>
      <c r="CF605" s="68" t="n"/>
      <c r="CG605" s="68" t="n"/>
      <c r="CH605" s="68" t="n"/>
      <c r="CI605" s="68" t="n"/>
      <c r="CJ605" s="68" t="n"/>
      <c r="CK605" s="68" t="n"/>
      <c r="CL605" s="68" t="n"/>
      <c r="CM605" s="68" t="n"/>
      <c r="CN605" s="68" t="n"/>
      <c r="CO605" s="68" t="n"/>
      <c r="CP605" s="68" t="n"/>
      <c r="CQ605" s="68" t="n"/>
      <c r="CR605" s="68" t="n"/>
      <c r="CS605" s="68" t="n"/>
      <c r="CT605" s="68" t="n"/>
      <c r="CU605" s="68" t="n"/>
      <c r="CV605" s="68" t="n"/>
    </row>
    <row r="606" ht="31.5" customFormat="1" customHeight="1" s="69">
      <c r="A606" s="56" t="n"/>
      <c r="B606" s="57" t="n"/>
      <c r="C606" s="57" t="n"/>
      <c r="D606" s="57" t="n"/>
      <c r="E606" s="57" t="n"/>
      <c r="F606" s="58" t="n"/>
      <c r="G606" s="59" t="n"/>
      <c r="H606" s="59" t="n"/>
      <c r="I606" s="59" t="n"/>
      <c r="J606" s="59" t="n"/>
      <c r="K606" s="153" t="n"/>
      <c r="L606" s="154" t="n"/>
      <c r="M606" s="155" t="n"/>
      <c r="N606" s="94" t="n"/>
      <c r="O606" s="94" t="n"/>
      <c r="P606" s="94" t="n"/>
      <c r="Q606" s="94" t="n"/>
      <c r="R606" s="94" t="n"/>
      <c r="S606" s="60" t="n"/>
      <c r="T606" s="60" t="n"/>
      <c r="U606" s="94" t="n"/>
      <c r="V606" s="94" t="n"/>
      <c r="W606" s="94" t="n"/>
      <c r="X606" s="94" t="n"/>
      <c r="Y606" s="94" t="n"/>
      <c r="Z606" s="60" t="n"/>
      <c r="AA606" s="60" t="n"/>
      <c r="AB606" s="94" t="n"/>
      <c r="AC606" s="94" t="n"/>
      <c r="AD606" s="94" t="n"/>
      <c r="AE606" s="94" t="n"/>
      <c r="AF606" s="94" t="n"/>
      <c r="AG606" s="60" t="n"/>
      <c r="AH606" s="60" t="n"/>
      <c r="AI606" s="61" t="n"/>
      <c r="AJ606" s="62" t="n"/>
      <c r="AK606" s="63" t="n"/>
      <c r="AL606" s="60" t="n"/>
      <c r="AM606" s="60" t="n"/>
      <c r="AN606" s="64" t="n"/>
      <c r="AO606" s="64" t="n"/>
      <c r="AP606" s="64" t="n"/>
      <c r="AQ606" s="64" t="n"/>
      <c r="AR606" s="64" t="n"/>
      <c r="AS606" s="64" t="n"/>
      <c r="AT606" s="64" t="n"/>
      <c r="AU606" s="64" t="n"/>
      <c r="AV606" s="64" t="n"/>
      <c r="AW606" s="65" t="n"/>
      <c r="AX606" s="66" t="n"/>
      <c r="AY606" s="455" t="n"/>
      <c r="AZ606" s="67" t="n"/>
      <c r="BA606" s="66" t="n"/>
      <c r="BB606" s="66" t="n"/>
      <c r="BC606" s="66" t="n"/>
      <c r="BD606" s="66" t="n"/>
      <c r="BE606" s="66" t="n"/>
      <c r="BF606" s="24" t="n"/>
      <c r="BG606" s="68" t="n"/>
      <c r="BH606" s="68" t="n"/>
      <c r="BI606" s="68" t="n"/>
      <c r="BJ606" s="68" t="n"/>
      <c r="BK606" s="68" t="n"/>
      <c r="BL606" s="68" t="n"/>
      <c r="BM606" s="68" t="n"/>
      <c r="BN606" s="68" t="n"/>
      <c r="BO606" s="68" t="n"/>
      <c r="BP606" s="68" t="n"/>
      <c r="BQ606" s="68" t="n"/>
      <c r="BR606" s="68" t="n"/>
      <c r="BS606" s="68" t="n"/>
      <c r="BT606" s="68" t="n"/>
      <c r="BU606" s="68" t="n"/>
      <c r="BV606" s="68" t="n"/>
      <c r="BW606" s="68" t="n"/>
      <c r="BX606" s="68" t="n"/>
      <c r="BY606" s="68" t="n"/>
      <c r="BZ606" s="68" t="n"/>
      <c r="CA606" s="68" t="n"/>
      <c r="CB606" s="68" t="n"/>
      <c r="CC606" s="68" t="n"/>
      <c r="CD606" s="68" t="n"/>
      <c r="CE606" s="68" t="n"/>
      <c r="CF606" s="68" t="n"/>
      <c r="CG606" s="68" t="n"/>
      <c r="CH606" s="68" t="n"/>
      <c r="CI606" s="68" t="n"/>
      <c r="CJ606" s="68" t="n"/>
      <c r="CK606" s="68" t="n"/>
      <c r="CL606" s="68" t="n"/>
      <c r="CM606" s="68" t="n"/>
      <c r="CN606" s="68" t="n"/>
      <c r="CO606" s="68" t="n"/>
      <c r="CP606" s="68" t="n"/>
      <c r="CQ606" s="68" t="n"/>
      <c r="CR606" s="68" t="n"/>
      <c r="CS606" s="68" t="n"/>
      <c r="CT606" s="68" t="n"/>
      <c r="CU606" s="68" t="n"/>
      <c r="CV606" s="68" t="n"/>
    </row>
    <row r="607" ht="31.5" customFormat="1" customHeight="1" s="69">
      <c r="A607" s="56" t="n"/>
      <c r="B607" s="57" t="n"/>
      <c r="C607" s="57" t="n"/>
      <c r="D607" s="57" t="n"/>
      <c r="E607" s="57" t="n"/>
      <c r="F607" s="58" t="n"/>
      <c r="G607" s="59" t="n"/>
      <c r="H607" s="59" t="n"/>
      <c r="I607" s="59" t="n"/>
      <c r="J607" s="59" t="n"/>
      <c r="K607" s="153" t="n"/>
      <c r="L607" s="154" t="n"/>
      <c r="M607" s="155" t="n"/>
      <c r="N607" s="94" t="n"/>
      <c r="O607" s="94" t="n"/>
      <c r="P607" s="94" t="n"/>
      <c r="Q607" s="94" t="n"/>
      <c r="R607" s="94" t="n"/>
      <c r="S607" s="60" t="n"/>
      <c r="T607" s="60" t="n"/>
      <c r="U607" s="94" t="n"/>
      <c r="V607" s="94" t="n"/>
      <c r="W607" s="94" t="n"/>
      <c r="X607" s="94" t="n"/>
      <c r="Y607" s="94" t="n"/>
      <c r="Z607" s="60" t="n"/>
      <c r="AA607" s="60" t="n"/>
      <c r="AB607" s="94" t="n"/>
      <c r="AC607" s="94" t="n"/>
      <c r="AD607" s="94" t="n"/>
      <c r="AE607" s="94" t="n"/>
      <c r="AF607" s="94" t="n"/>
      <c r="AG607" s="60" t="n"/>
      <c r="AH607" s="60" t="n"/>
      <c r="AI607" s="61" t="n"/>
      <c r="AJ607" s="62" t="n"/>
      <c r="AK607" s="63" t="n"/>
      <c r="AL607" s="60" t="n"/>
      <c r="AM607" s="60" t="n"/>
      <c r="AN607" s="64" t="n"/>
      <c r="AO607" s="64" t="n"/>
      <c r="AP607" s="64" t="n"/>
      <c r="AQ607" s="64" t="n"/>
      <c r="AR607" s="64" t="n"/>
      <c r="AS607" s="64" t="n"/>
      <c r="AT607" s="64" t="n"/>
      <c r="AU607" s="64" t="n"/>
      <c r="AV607" s="64" t="n"/>
      <c r="AW607" s="65" t="n"/>
      <c r="AX607" s="66" t="n"/>
      <c r="AY607" s="455" t="n"/>
      <c r="AZ607" s="67" t="n"/>
      <c r="BA607" s="66" t="n"/>
      <c r="BB607" s="66" t="n"/>
      <c r="BC607" s="66" t="n"/>
      <c r="BD607" s="66" t="n"/>
      <c r="BE607" s="66" t="n"/>
      <c r="BF607" s="24" t="n"/>
      <c r="BG607" s="68" t="n"/>
      <c r="BH607" s="68" t="n"/>
      <c r="BI607" s="68" t="n"/>
      <c r="BJ607" s="68" t="n"/>
      <c r="BK607" s="68" t="n"/>
      <c r="BL607" s="68" t="n"/>
      <c r="BM607" s="68" t="n"/>
      <c r="BN607" s="68" t="n"/>
      <c r="BO607" s="68" t="n"/>
      <c r="BP607" s="68" t="n"/>
      <c r="BQ607" s="68" t="n"/>
      <c r="BR607" s="68" t="n"/>
      <c r="BS607" s="68" t="n"/>
      <c r="BT607" s="68" t="n"/>
      <c r="BU607" s="68" t="n"/>
      <c r="BV607" s="68" t="n"/>
      <c r="BW607" s="68" t="n"/>
      <c r="BX607" s="68" t="n"/>
      <c r="BY607" s="68" t="n"/>
      <c r="BZ607" s="68" t="n"/>
      <c r="CA607" s="68" t="n"/>
      <c r="CB607" s="68" t="n"/>
      <c r="CC607" s="68" t="n"/>
      <c r="CD607" s="68" t="n"/>
      <c r="CE607" s="68" t="n"/>
      <c r="CF607" s="68" t="n"/>
      <c r="CG607" s="68" t="n"/>
      <c r="CH607" s="68" t="n"/>
      <c r="CI607" s="68" t="n"/>
      <c r="CJ607" s="68" t="n"/>
      <c r="CK607" s="68" t="n"/>
      <c r="CL607" s="68" t="n"/>
      <c r="CM607" s="68" t="n"/>
      <c r="CN607" s="68" t="n"/>
      <c r="CO607" s="68" t="n"/>
      <c r="CP607" s="68" t="n"/>
      <c r="CQ607" s="68" t="n"/>
      <c r="CR607" s="68" t="n"/>
      <c r="CS607" s="68" t="n"/>
      <c r="CT607" s="68" t="n"/>
      <c r="CU607" s="68" t="n"/>
      <c r="CV607" s="68" t="n"/>
    </row>
    <row r="608" ht="31.5" customFormat="1" customHeight="1" s="69">
      <c r="A608" s="56" t="n"/>
      <c r="B608" s="57" t="n"/>
      <c r="C608" s="57" t="n"/>
      <c r="D608" s="57" t="n"/>
      <c r="E608" s="57" t="n"/>
      <c r="F608" s="58" t="n"/>
      <c r="G608" s="59" t="n"/>
      <c r="H608" s="59" t="n"/>
      <c r="I608" s="59" t="n"/>
      <c r="J608" s="59" t="n"/>
      <c r="K608" s="153" t="n"/>
      <c r="L608" s="154" t="n"/>
      <c r="M608" s="155" t="n"/>
      <c r="N608" s="94" t="n"/>
      <c r="O608" s="94" t="n"/>
      <c r="P608" s="94" t="n"/>
      <c r="Q608" s="94" t="n"/>
      <c r="R608" s="94" t="n"/>
      <c r="S608" s="60" t="n"/>
      <c r="T608" s="60" t="n"/>
      <c r="U608" s="94" t="n"/>
      <c r="V608" s="94" t="n"/>
      <c r="W608" s="94" t="n"/>
      <c r="X608" s="94" t="n"/>
      <c r="Y608" s="94" t="n"/>
      <c r="Z608" s="60" t="n"/>
      <c r="AA608" s="60" t="n"/>
      <c r="AB608" s="94" t="n"/>
      <c r="AC608" s="94" t="n"/>
      <c r="AD608" s="94" t="n"/>
      <c r="AE608" s="94" t="n"/>
      <c r="AF608" s="94" t="n"/>
      <c r="AG608" s="60" t="n"/>
      <c r="AH608" s="60" t="n"/>
      <c r="AI608" s="61" t="n"/>
      <c r="AJ608" s="62" t="n"/>
      <c r="AK608" s="63" t="n"/>
      <c r="AL608" s="60" t="n"/>
      <c r="AM608" s="60" t="n"/>
      <c r="AN608" s="64" t="n"/>
      <c r="AO608" s="64" t="n"/>
      <c r="AP608" s="64" t="n"/>
      <c r="AQ608" s="64" t="n"/>
      <c r="AR608" s="64" t="n"/>
      <c r="AS608" s="64" t="n"/>
      <c r="AT608" s="64" t="n"/>
      <c r="AU608" s="64" t="n"/>
      <c r="AV608" s="64" t="n"/>
      <c r="AW608" s="65" t="n"/>
      <c r="AX608" s="66" t="n"/>
      <c r="AY608" s="455" t="n"/>
      <c r="AZ608" s="67" t="n"/>
      <c r="BA608" s="66" t="n"/>
      <c r="BB608" s="66" t="n"/>
      <c r="BC608" s="66" t="n"/>
      <c r="BD608" s="66" t="n"/>
      <c r="BE608" s="66" t="n"/>
      <c r="BF608" s="24" t="n"/>
      <c r="BG608" s="68" t="n"/>
      <c r="BH608" s="68" t="n"/>
      <c r="BI608" s="68" t="n"/>
      <c r="BJ608" s="68" t="n"/>
      <c r="BK608" s="68" t="n"/>
      <c r="BL608" s="68" t="n"/>
      <c r="BM608" s="68" t="n"/>
      <c r="BN608" s="68" t="n"/>
      <c r="BO608" s="68" t="n"/>
      <c r="BP608" s="68" t="n"/>
      <c r="BQ608" s="68" t="n"/>
      <c r="BR608" s="68" t="n"/>
      <c r="BS608" s="68" t="n"/>
      <c r="BT608" s="68" t="n"/>
      <c r="BU608" s="68" t="n"/>
      <c r="BV608" s="68" t="n"/>
      <c r="BW608" s="68" t="n"/>
      <c r="BX608" s="68" t="n"/>
      <c r="BY608" s="68" t="n"/>
      <c r="BZ608" s="68" t="n"/>
      <c r="CA608" s="68" t="n"/>
      <c r="CB608" s="68" t="n"/>
      <c r="CC608" s="68" t="n"/>
      <c r="CD608" s="68" t="n"/>
      <c r="CE608" s="68" t="n"/>
      <c r="CF608" s="68" t="n"/>
      <c r="CG608" s="68" t="n"/>
      <c r="CH608" s="68" t="n"/>
      <c r="CI608" s="68" t="n"/>
      <c r="CJ608" s="68" t="n"/>
      <c r="CK608" s="68" t="n"/>
      <c r="CL608" s="68" t="n"/>
      <c r="CM608" s="68" t="n"/>
      <c r="CN608" s="68" t="n"/>
      <c r="CO608" s="68" t="n"/>
      <c r="CP608" s="68" t="n"/>
      <c r="CQ608" s="68" t="n"/>
      <c r="CR608" s="68" t="n"/>
      <c r="CS608" s="68" t="n"/>
      <c r="CT608" s="68" t="n"/>
      <c r="CU608" s="68" t="n"/>
      <c r="CV608" s="68" t="n"/>
    </row>
    <row r="609" ht="31.5" customFormat="1" customHeight="1" s="69">
      <c r="A609" s="56" t="n"/>
      <c r="B609" s="57" t="n"/>
      <c r="C609" s="57" t="n"/>
      <c r="D609" s="57" t="n"/>
      <c r="E609" s="57" t="n"/>
      <c r="F609" s="58" t="n"/>
      <c r="G609" s="59" t="n"/>
      <c r="H609" s="59" t="n"/>
      <c r="I609" s="59" t="n"/>
      <c r="J609" s="59" t="n"/>
      <c r="K609" s="153" t="n"/>
      <c r="L609" s="154" t="n"/>
      <c r="M609" s="155" t="n"/>
      <c r="N609" s="94" t="n"/>
      <c r="O609" s="94" t="n"/>
      <c r="P609" s="94" t="n"/>
      <c r="Q609" s="94" t="n"/>
      <c r="R609" s="94" t="n"/>
      <c r="S609" s="60" t="n"/>
      <c r="T609" s="60" t="n"/>
      <c r="U609" s="94" t="n"/>
      <c r="V609" s="94" t="n"/>
      <c r="W609" s="94" t="n"/>
      <c r="X609" s="94" t="n"/>
      <c r="Y609" s="94" t="n"/>
      <c r="Z609" s="60" t="n"/>
      <c r="AA609" s="60" t="n"/>
      <c r="AB609" s="94" t="n"/>
      <c r="AC609" s="94" t="n"/>
      <c r="AD609" s="94" t="n"/>
      <c r="AE609" s="94" t="n"/>
      <c r="AF609" s="94" t="n"/>
      <c r="AG609" s="60" t="n"/>
      <c r="AH609" s="60" t="n"/>
      <c r="AI609" s="61" t="n"/>
      <c r="AJ609" s="62" t="n"/>
      <c r="AK609" s="63" t="n"/>
      <c r="AL609" s="60" t="n"/>
      <c r="AM609" s="60" t="n"/>
      <c r="AN609" s="64" t="n"/>
      <c r="AO609" s="64" t="n"/>
      <c r="AP609" s="64" t="n"/>
      <c r="AQ609" s="64" t="n"/>
      <c r="AR609" s="64" t="n"/>
      <c r="AS609" s="64" t="n"/>
      <c r="AT609" s="64" t="n"/>
      <c r="AU609" s="64" t="n"/>
      <c r="AV609" s="64" t="n"/>
      <c r="AW609" s="65" t="n"/>
      <c r="AX609" s="66" t="n"/>
      <c r="AY609" s="455" t="n"/>
      <c r="AZ609" s="67" t="n"/>
      <c r="BA609" s="66" t="n"/>
      <c r="BB609" s="66" t="n"/>
      <c r="BC609" s="66" t="n"/>
      <c r="BD609" s="66" t="n"/>
      <c r="BE609" s="66" t="n"/>
      <c r="BF609" s="24" t="n"/>
      <c r="BG609" s="68" t="n"/>
      <c r="BH609" s="68" t="n"/>
      <c r="BI609" s="68" t="n"/>
      <c r="BJ609" s="68" t="n"/>
      <c r="BK609" s="68" t="n"/>
      <c r="BL609" s="68" t="n"/>
      <c r="BM609" s="68" t="n"/>
      <c r="BN609" s="68" t="n"/>
      <c r="BO609" s="68" t="n"/>
      <c r="BP609" s="68" t="n"/>
      <c r="BQ609" s="68" t="n"/>
      <c r="BR609" s="68" t="n"/>
      <c r="BS609" s="68" t="n"/>
      <c r="BT609" s="68" t="n"/>
      <c r="BU609" s="68" t="n"/>
      <c r="BV609" s="68" t="n"/>
      <c r="BW609" s="68" t="n"/>
      <c r="BX609" s="68" t="n"/>
      <c r="BY609" s="68" t="n"/>
      <c r="BZ609" s="68" t="n"/>
      <c r="CA609" s="68" t="n"/>
      <c r="CB609" s="68" t="n"/>
      <c r="CC609" s="68" t="n"/>
      <c r="CD609" s="68" t="n"/>
      <c r="CE609" s="68" t="n"/>
      <c r="CF609" s="68" t="n"/>
      <c r="CG609" s="68" t="n"/>
      <c r="CH609" s="68" t="n"/>
      <c r="CI609" s="68" t="n"/>
      <c r="CJ609" s="68" t="n"/>
      <c r="CK609" s="68" t="n"/>
      <c r="CL609" s="68" t="n"/>
      <c r="CM609" s="68" t="n"/>
      <c r="CN609" s="68" t="n"/>
      <c r="CO609" s="68" t="n"/>
      <c r="CP609" s="68" t="n"/>
      <c r="CQ609" s="68" t="n"/>
      <c r="CR609" s="68" t="n"/>
      <c r="CS609" s="68" t="n"/>
      <c r="CT609" s="68" t="n"/>
      <c r="CU609" s="68" t="n"/>
      <c r="CV609" s="68" t="n"/>
    </row>
    <row r="610" ht="31.5" customFormat="1" customHeight="1" s="69">
      <c r="A610" s="56" t="n"/>
      <c r="B610" s="57" t="n"/>
      <c r="C610" s="57" t="n"/>
      <c r="D610" s="57" t="n"/>
      <c r="E610" s="57" t="n"/>
      <c r="F610" s="58" t="n"/>
      <c r="G610" s="59" t="n"/>
      <c r="H610" s="59" t="n"/>
      <c r="I610" s="59" t="n"/>
      <c r="J610" s="59" t="n"/>
      <c r="K610" s="153" t="n"/>
      <c r="L610" s="154" t="n"/>
      <c r="M610" s="155" t="n"/>
      <c r="N610" s="94" t="n"/>
      <c r="O610" s="94" t="n"/>
      <c r="P610" s="94" t="n"/>
      <c r="Q610" s="94" t="n"/>
      <c r="R610" s="94" t="n"/>
      <c r="S610" s="60" t="n"/>
      <c r="T610" s="60" t="n"/>
      <c r="U610" s="94" t="n"/>
      <c r="V610" s="94" t="n"/>
      <c r="W610" s="94" t="n"/>
      <c r="X610" s="94" t="n"/>
      <c r="Y610" s="94" t="n"/>
      <c r="Z610" s="60" t="n"/>
      <c r="AA610" s="60" t="n"/>
      <c r="AB610" s="94" t="n"/>
      <c r="AC610" s="94" t="n"/>
      <c r="AD610" s="94" t="n"/>
      <c r="AE610" s="94" t="n"/>
      <c r="AF610" s="94" t="n"/>
      <c r="AG610" s="60" t="n"/>
      <c r="AH610" s="60" t="n"/>
      <c r="AI610" s="61" t="n"/>
      <c r="AJ610" s="62" t="n"/>
      <c r="AK610" s="63" t="n"/>
      <c r="AL610" s="60" t="n"/>
      <c r="AM610" s="60" t="n"/>
      <c r="AN610" s="64" t="n"/>
      <c r="AO610" s="64" t="n"/>
      <c r="AP610" s="64" t="n"/>
      <c r="AQ610" s="64" t="n"/>
      <c r="AR610" s="64" t="n"/>
      <c r="AS610" s="64" t="n"/>
      <c r="AT610" s="64" t="n"/>
      <c r="AU610" s="64" t="n"/>
      <c r="AV610" s="64" t="n"/>
      <c r="AW610" s="65" t="n"/>
      <c r="AX610" s="66" t="n"/>
      <c r="AY610" s="455" t="n"/>
      <c r="AZ610" s="67" t="n"/>
      <c r="BA610" s="66" t="n"/>
      <c r="BB610" s="66" t="n"/>
      <c r="BC610" s="66" t="n"/>
      <c r="BD610" s="66" t="n"/>
      <c r="BE610" s="66" t="n"/>
      <c r="BF610" s="24" t="n"/>
      <c r="BG610" s="68" t="n"/>
      <c r="BH610" s="68" t="n"/>
      <c r="BI610" s="68" t="n"/>
      <c r="BJ610" s="68" t="n"/>
      <c r="BK610" s="68" t="n"/>
      <c r="BL610" s="68" t="n"/>
      <c r="BM610" s="68" t="n"/>
      <c r="BN610" s="68" t="n"/>
      <c r="BO610" s="68" t="n"/>
      <c r="BP610" s="68" t="n"/>
      <c r="BQ610" s="68" t="n"/>
      <c r="BR610" s="68" t="n"/>
      <c r="BS610" s="68" t="n"/>
      <c r="BT610" s="68" t="n"/>
      <c r="BU610" s="68" t="n"/>
      <c r="BV610" s="68" t="n"/>
      <c r="BW610" s="68" t="n"/>
      <c r="BX610" s="68" t="n"/>
      <c r="BY610" s="68" t="n"/>
      <c r="BZ610" s="68" t="n"/>
      <c r="CA610" s="68" t="n"/>
      <c r="CB610" s="68" t="n"/>
      <c r="CC610" s="68" t="n"/>
      <c r="CD610" s="68" t="n"/>
      <c r="CE610" s="68" t="n"/>
      <c r="CF610" s="68" t="n"/>
      <c r="CG610" s="68" t="n"/>
      <c r="CH610" s="68" t="n"/>
      <c r="CI610" s="68" t="n"/>
      <c r="CJ610" s="68" t="n"/>
      <c r="CK610" s="68" t="n"/>
      <c r="CL610" s="68" t="n"/>
      <c r="CM610" s="68" t="n"/>
      <c r="CN610" s="68" t="n"/>
      <c r="CO610" s="68" t="n"/>
      <c r="CP610" s="68" t="n"/>
      <c r="CQ610" s="68" t="n"/>
      <c r="CR610" s="68" t="n"/>
      <c r="CS610" s="68" t="n"/>
      <c r="CT610" s="68" t="n"/>
      <c r="CU610" s="68" t="n"/>
      <c r="CV610" s="68" t="n"/>
    </row>
    <row r="611" ht="31.5" customFormat="1" customHeight="1" s="69">
      <c r="A611" s="56" t="n"/>
      <c r="B611" s="57" t="n"/>
      <c r="C611" s="57" t="n"/>
      <c r="D611" s="57" t="n"/>
      <c r="E611" s="57" t="n"/>
      <c r="F611" s="58" t="n"/>
      <c r="G611" s="59" t="n"/>
      <c r="H611" s="59" t="n"/>
      <c r="I611" s="59" t="n"/>
      <c r="J611" s="59" t="n"/>
      <c r="K611" s="153" t="n"/>
      <c r="L611" s="154" t="n"/>
      <c r="M611" s="155" t="n"/>
      <c r="N611" s="94" t="n"/>
      <c r="O611" s="94" t="n"/>
      <c r="P611" s="94" t="n"/>
      <c r="Q611" s="94" t="n"/>
      <c r="R611" s="94" t="n"/>
      <c r="S611" s="60" t="n"/>
      <c r="T611" s="60" t="n"/>
      <c r="U611" s="94" t="n"/>
      <c r="V611" s="94" t="n"/>
      <c r="W611" s="94" t="n"/>
      <c r="X611" s="94" t="n"/>
      <c r="Y611" s="94" t="n"/>
      <c r="Z611" s="60" t="n"/>
      <c r="AA611" s="60" t="n"/>
      <c r="AB611" s="94" t="n"/>
      <c r="AC611" s="94" t="n"/>
      <c r="AD611" s="94" t="n"/>
      <c r="AE611" s="94" t="n"/>
      <c r="AF611" s="94" t="n"/>
      <c r="AG611" s="60" t="n"/>
      <c r="AH611" s="60" t="n"/>
      <c r="AI611" s="61" t="n"/>
      <c r="AJ611" s="62" t="n"/>
      <c r="AK611" s="63" t="n"/>
      <c r="AL611" s="60" t="n"/>
      <c r="AM611" s="60" t="n"/>
      <c r="AN611" s="64" t="n"/>
      <c r="AO611" s="64" t="n"/>
      <c r="AP611" s="64" t="n"/>
      <c r="AQ611" s="64" t="n"/>
      <c r="AR611" s="64" t="n"/>
      <c r="AS611" s="64" t="n"/>
      <c r="AT611" s="64" t="n"/>
      <c r="AU611" s="64" t="n"/>
      <c r="AV611" s="64" t="n"/>
      <c r="AW611" s="65" t="n"/>
      <c r="AX611" s="66" t="n"/>
      <c r="AY611" s="455" t="n"/>
      <c r="AZ611" s="67" t="n"/>
      <c r="BA611" s="66" t="n"/>
      <c r="BB611" s="66" t="n"/>
      <c r="BC611" s="66" t="n"/>
      <c r="BD611" s="66" t="n"/>
      <c r="BE611" s="66" t="n"/>
      <c r="BF611" s="24" t="n"/>
      <c r="BG611" s="68" t="n"/>
      <c r="BH611" s="68" t="n"/>
      <c r="BI611" s="68" t="n"/>
      <c r="BJ611" s="68" t="n"/>
      <c r="BK611" s="68" t="n"/>
      <c r="BL611" s="68" t="n"/>
      <c r="BM611" s="68" t="n"/>
      <c r="BN611" s="68" t="n"/>
      <c r="BO611" s="68" t="n"/>
      <c r="BP611" s="68" t="n"/>
      <c r="BQ611" s="68" t="n"/>
      <c r="BR611" s="68" t="n"/>
      <c r="BS611" s="68" t="n"/>
      <c r="BT611" s="68" t="n"/>
      <c r="BU611" s="68" t="n"/>
      <c r="BV611" s="68" t="n"/>
      <c r="BW611" s="68" t="n"/>
      <c r="BX611" s="68" t="n"/>
      <c r="BY611" s="68" t="n"/>
      <c r="BZ611" s="68" t="n"/>
      <c r="CA611" s="68" t="n"/>
      <c r="CB611" s="68" t="n"/>
      <c r="CC611" s="68" t="n"/>
      <c r="CD611" s="68" t="n"/>
      <c r="CE611" s="68" t="n"/>
      <c r="CF611" s="68" t="n"/>
      <c r="CG611" s="68" t="n"/>
      <c r="CH611" s="68" t="n"/>
      <c r="CI611" s="68" t="n"/>
      <c r="CJ611" s="68" t="n"/>
      <c r="CK611" s="68" t="n"/>
      <c r="CL611" s="68" t="n"/>
      <c r="CM611" s="68" t="n"/>
      <c r="CN611" s="68" t="n"/>
      <c r="CO611" s="68" t="n"/>
      <c r="CP611" s="68" t="n"/>
      <c r="CQ611" s="68" t="n"/>
      <c r="CR611" s="68" t="n"/>
      <c r="CS611" s="68" t="n"/>
      <c r="CT611" s="68" t="n"/>
      <c r="CU611" s="68" t="n"/>
      <c r="CV611" s="68" t="n"/>
    </row>
    <row r="612" ht="31.5" customFormat="1" customHeight="1" s="69">
      <c r="A612" s="56" t="n"/>
      <c r="B612" s="57" t="n"/>
      <c r="C612" s="57" t="n"/>
      <c r="D612" s="57" t="n"/>
      <c r="E612" s="57" t="n"/>
      <c r="F612" s="58" t="n"/>
      <c r="G612" s="59" t="n"/>
      <c r="H612" s="59" t="n"/>
      <c r="I612" s="59" t="n"/>
      <c r="J612" s="59" t="n"/>
      <c r="K612" s="153" t="n"/>
      <c r="L612" s="154" t="n"/>
      <c r="M612" s="155" t="n"/>
      <c r="N612" s="94" t="n"/>
      <c r="O612" s="94" t="n"/>
      <c r="P612" s="94" t="n"/>
      <c r="Q612" s="94" t="n"/>
      <c r="R612" s="94" t="n"/>
      <c r="S612" s="60" t="n"/>
      <c r="T612" s="60" t="n"/>
      <c r="U612" s="94" t="n"/>
      <c r="V612" s="94" t="n"/>
      <c r="W612" s="94" t="n"/>
      <c r="X612" s="94" t="n"/>
      <c r="Y612" s="94" t="n"/>
      <c r="Z612" s="60" t="n"/>
      <c r="AA612" s="60" t="n"/>
      <c r="AB612" s="94" t="n"/>
      <c r="AC612" s="94" t="n"/>
      <c r="AD612" s="94" t="n"/>
      <c r="AE612" s="94" t="n"/>
      <c r="AF612" s="94" t="n"/>
      <c r="AG612" s="60" t="n"/>
      <c r="AH612" s="60" t="n"/>
      <c r="AI612" s="61" t="n"/>
      <c r="AJ612" s="62" t="n"/>
      <c r="AK612" s="63" t="n"/>
      <c r="AL612" s="60" t="n"/>
      <c r="AM612" s="60" t="n"/>
      <c r="AN612" s="64" t="n"/>
      <c r="AO612" s="64" t="n"/>
      <c r="AP612" s="64" t="n"/>
      <c r="AQ612" s="64" t="n"/>
      <c r="AR612" s="64" t="n"/>
      <c r="AS612" s="64" t="n"/>
      <c r="AT612" s="64" t="n"/>
      <c r="AU612" s="64" t="n"/>
      <c r="AV612" s="64" t="n"/>
      <c r="AW612" s="65" t="n"/>
      <c r="AX612" s="66" t="n"/>
      <c r="AY612" s="455" t="n"/>
      <c r="AZ612" s="67" t="n"/>
      <c r="BA612" s="66" t="n"/>
      <c r="BB612" s="66" t="n"/>
      <c r="BC612" s="66" t="n"/>
      <c r="BD612" s="66" t="n"/>
      <c r="BE612" s="66" t="n"/>
      <c r="BF612" s="24" t="n"/>
      <c r="BG612" s="68" t="n"/>
      <c r="BH612" s="68" t="n"/>
      <c r="BI612" s="68" t="n"/>
      <c r="BJ612" s="68" t="n"/>
      <c r="BK612" s="68" t="n"/>
      <c r="BL612" s="68" t="n"/>
      <c r="BM612" s="68" t="n"/>
      <c r="BN612" s="68" t="n"/>
      <c r="BO612" s="68" t="n"/>
      <c r="BP612" s="68" t="n"/>
      <c r="BQ612" s="68" t="n"/>
      <c r="BR612" s="68" t="n"/>
      <c r="BS612" s="68" t="n"/>
      <c r="BT612" s="68" t="n"/>
      <c r="BU612" s="68" t="n"/>
      <c r="BV612" s="68" t="n"/>
      <c r="BW612" s="68" t="n"/>
      <c r="BX612" s="68" t="n"/>
      <c r="BY612" s="68" t="n"/>
      <c r="BZ612" s="68" t="n"/>
      <c r="CA612" s="68" t="n"/>
      <c r="CB612" s="68" t="n"/>
      <c r="CC612" s="68" t="n"/>
      <c r="CD612" s="68" t="n"/>
      <c r="CE612" s="68" t="n"/>
      <c r="CF612" s="68" t="n"/>
      <c r="CG612" s="68" t="n"/>
      <c r="CH612" s="68" t="n"/>
      <c r="CI612" s="68" t="n"/>
      <c r="CJ612" s="68" t="n"/>
      <c r="CK612" s="68" t="n"/>
      <c r="CL612" s="68" t="n"/>
      <c r="CM612" s="68" t="n"/>
      <c r="CN612" s="68" t="n"/>
      <c r="CO612" s="68" t="n"/>
      <c r="CP612" s="68" t="n"/>
      <c r="CQ612" s="68" t="n"/>
      <c r="CR612" s="68" t="n"/>
      <c r="CS612" s="68" t="n"/>
      <c r="CT612" s="68" t="n"/>
      <c r="CU612" s="68" t="n"/>
      <c r="CV612" s="68" t="n"/>
    </row>
    <row r="613" ht="31.5" customFormat="1" customHeight="1" s="69">
      <c r="A613" s="56" t="n"/>
      <c r="B613" s="57" t="n"/>
      <c r="C613" s="57" t="n"/>
      <c r="D613" s="57" t="n"/>
      <c r="E613" s="57" t="n"/>
      <c r="F613" s="58" t="n"/>
      <c r="G613" s="59" t="n"/>
      <c r="H613" s="59" t="n"/>
      <c r="I613" s="59" t="n"/>
      <c r="J613" s="59" t="n"/>
      <c r="K613" s="153" t="n"/>
      <c r="L613" s="154" t="n"/>
      <c r="M613" s="155" t="n"/>
      <c r="N613" s="94" t="n"/>
      <c r="O613" s="94" t="n"/>
      <c r="P613" s="94" t="n"/>
      <c r="Q613" s="94" t="n"/>
      <c r="R613" s="94" t="n"/>
      <c r="S613" s="60" t="n"/>
      <c r="T613" s="60" t="n"/>
      <c r="U613" s="94" t="n"/>
      <c r="V613" s="94" t="n"/>
      <c r="W613" s="94" t="n"/>
      <c r="X613" s="94" t="n"/>
      <c r="Y613" s="94" t="n"/>
      <c r="Z613" s="60" t="n"/>
      <c r="AA613" s="60" t="n"/>
      <c r="AB613" s="94" t="n"/>
      <c r="AC613" s="94" t="n"/>
      <c r="AD613" s="94" t="n"/>
      <c r="AE613" s="94" t="n"/>
      <c r="AF613" s="94" t="n"/>
      <c r="AG613" s="60" t="n"/>
      <c r="AH613" s="60" t="n"/>
      <c r="AI613" s="61" t="n"/>
      <c r="AJ613" s="62" t="n"/>
      <c r="AK613" s="63" t="n"/>
      <c r="AL613" s="60" t="n"/>
      <c r="AM613" s="60" t="n"/>
      <c r="AN613" s="64" t="n"/>
      <c r="AO613" s="64" t="n"/>
      <c r="AP613" s="64" t="n"/>
      <c r="AQ613" s="64" t="n"/>
      <c r="AR613" s="64" t="n"/>
      <c r="AS613" s="64" t="n"/>
      <c r="AT613" s="64" t="n"/>
      <c r="AU613" s="64" t="n"/>
      <c r="AV613" s="64" t="n"/>
      <c r="AW613" s="65" t="n"/>
      <c r="AX613" s="66" t="n"/>
      <c r="AY613" s="455" t="n"/>
      <c r="AZ613" s="67" t="n"/>
      <c r="BA613" s="66" t="n"/>
      <c r="BB613" s="66" t="n"/>
      <c r="BC613" s="66" t="n"/>
      <c r="BD613" s="66" t="n"/>
      <c r="BE613" s="66" t="n"/>
      <c r="BF613" s="24" t="n"/>
      <c r="BG613" s="68" t="n"/>
      <c r="BH613" s="68" t="n"/>
      <c r="BI613" s="68" t="n"/>
      <c r="BJ613" s="68" t="n"/>
      <c r="BK613" s="68" t="n"/>
      <c r="BL613" s="68" t="n"/>
      <c r="BM613" s="68" t="n"/>
      <c r="BN613" s="68" t="n"/>
      <c r="BO613" s="68" t="n"/>
      <c r="BP613" s="68" t="n"/>
      <c r="BQ613" s="68" t="n"/>
      <c r="BR613" s="68" t="n"/>
      <c r="BS613" s="68" t="n"/>
      <c r="BT613" s="68" t="n"/>
      <c r="BU613" s="68" t="n"/>
      <c r="BV613" s="68" t="n"/>
      <c r="BW613" s="68" t="n"/>
      <c r="BX613" s="68" t="n"/>
      <c r="BY613" s="68" t="n"/>
      <c r="BZ613" s="68" t="n"/>
      <c r="CA613" s="68" t="n"/>
      <c r="CB613" s="68" t="n"/>
      <c r="CC613" s="68" t="n"/>
      <c r="CD613" s="68" t="n"/>
      <c r="CE613" s="68" t="n"/>
      <c r="CF613" s="68" t="n"/>
      <c r="CG613" s="68" t="n"/>
      <c r="CH613" s="68" t="n"/>
      <c r="CI613" s="68" t="n"/>
      <c r="CJ613" s="68" t="n"/>
      <c r="CK613" s="68" t="n"/>
      <c r="CL613" s="68" t="n"/>
      <c r="CM613" s="68" t="n"/>
      <c r="CN613" s="68" t="n"/>
      <c r="CO613" s="68" t="n"/>
      <c r="CP613" s="68" t="n"/>
      <c r="CQ613" s="68" t="n"/>
      <c r="CR613" s="68" t="n"/>
      <c r="CS613" s="68" t="n"/>
      <c r="CT613" s="68" t="n"/>
      <c r="CU613" s="68" t="n"/>
      <c r="CV613" s="68" t="n"/>
    </row>
    <row r="614" ht="31.5" customFormat="1" customHeight="1" s="69">
      <c r="A614" s="56" t="n"/>
      <c r="B614" s="57" t="n"/>
      <c r="C614" s="57" t="n"/>
      <c r="D614" s="57" t="n"/>
      <c r="E614" s="57" t="n"/>
      <c r="F614" s="58" t="n"/>
      <c r="G614" s="59" t="n"/>
      <c r="H614" s="59" t="n"/>
      <c r="I614" s="59" t="n"/>
      <c r="J614" s="59" t="n"/>
      <c r="K614" s="153" t="n"/>
      <c r="L614" s="154" t="n"/>
      <c r="M614" s="155" t="n"/>
      <c r="N614" s="94" t="n"/>
      <c r="O614" s="94" t="n"/>
      <c r="P614" s="94" t="n"/>
      <c r="Q614" s="94" t="n"/>
      <c r="R614" s="94" t="n"/>
      <c r="S614" s="60" t="n"/>
      <c r="T614" s="60" t="n"/>
      <c r="U614" s="94" t="n"/>
      <c r="V614" s="94" t="n"/>
      <c r="W614" s="94" t="n"/>
      <c r="X614" s="94" t="n"/>
      <c r="Y614" s="94" t="n"/>
      <c r="Z614" s="60" t="n"/>
      <c r="AA614" s="60" t="n"/>
      <c r="AB614" s="94" t="n"/>
      <c r="AC614" s="94" t="n"/>
      <c r="AD614" s="94" t="n"/>
      <c r="AE614" s="94" t="n"/>
      <c r="AF614" s="94" t="n"/>
      <c r="AG614" s="60" t="n"/>
      <c r="AH614" s="60" t="n"/>
      <c r="AI614" s="61" t="n"/>
      <c r="AJ614" s="62" t="n"/>
      <c r="AK614" s="63" t="n"/>
      <c r="AL614" s="60" t="n"/>
      <c r="AM614" s="60" t="n"/>
      <c r="AN614" s="64" t="n"/>
      <c r="AO614" s="64" t="n"/>
      <c r="AP614" s="64" t="n"/>
      <c r="AQ614" s="64" t="n"/>
      <c r="AR614" s="64" t="n"/>
      <c r="AS614" s="64" t="n"/>
      <c r="AT614" s="64" t="n"/>
      <c r="AU614" s="64" t="n"/>
      <c r="AV614" s="64" t="n"/>
      <c r="AW614" s="65" t="n"/>
      <c r="AX614" s="66" t="n"/>
      <c r="AY614" s="455" t="n"/>
      <c r="AZ614" s="67" t="n"/>
      <c r="BA614" s="66" t="n"/>
      <c r="BB614" s="66" t="n"/>
      <c r="BC614" s="66" t="n"/>
      <c r="BD614" s="66" t="n"/>
      <c r="BE614" s="66" t="n"/>
      <c r="BF614" s="24" t="n"/>
      <c r="BG614" s="68" t="n"/>
      <c r="BH614" s="68" t="n"/>
      <c r="BI614" s="68" t="n"/>
      <c r="BJ614" s="68" t="n"/>
      <c r="BK614" s="68" t="n"/>
      <c r="BL614" s="68" t="n"/>
      <c r="BM614" s="68" t="n"/>
      <c r="BN614" s="68" t="n"/>
      <c r="BO614" s="68" t="n"/>
      <c r="BP614" s="68" t="n"/>
      <c r="BQ614" s="68" t="n"/>
      <c r="BR614" s="68" t="n"/>
      <c r="BS614" s="68" t="n"/>
      <c r="BT614" s="68" t="n"/>
      <c r="BU614" s="68" t="n"/>
      <c r="BV614" s="68" t="n"/>
      <c r="BW614" s="68" t="n"/>
      <c r="BX614" s="68" t="n"/>
      <c r="BY614" s="68" t="n"/>
      <c r="BZ614" s="68" t="n"/>
      <c r="CA614" s="68" t="n"/>
      <c r="CB614" s="68" t="n"/>
      <c r="CC614" s="68" t="n"/>
      <c r="CD614" s="68" t="n"/>
      <c r="CE614" s="68" t="n"/>
      <c r="CF614" s="68" t="n"/>
      <c r="CG614" s="68" t="n"/>
      <c r="CH614" s="68" t="n"/>
      <c r="CI614" s="68" t="n"/>
      <c r="CJ614" s="68" t="n"/>
      <c r="CK614" s="68" t="n"/>
      <c r="CL614" s="68" t="n"/>
      <c r="CM614" s="68" t="n"/>
      <c r="CN614" s="68" t="n"/>
      <c r="CO614" s="68" t="n"/>
      <c r="CP614" s="68" t="n"/>
      <c r="CQ614" s="68" t="n"/>
      <c r="CR614" s="68" t="n"/>
      <c r="CS614" s="68" t="n"/>
      <c r="CT614" s="68" t="n"/>
      <c r="CU614" s="68" t="n"/>
      <c r="CV614" s="68" t="n"/>
    </row>
    <row r="615" ht="31.5" customFormat="1" customHeight="1" s="69">
      <c r="A615" s="56" t="n"/>
      <c r="B615" s="57" t="n"/>
      <c r="C615" s="57" t="n"/>
      <c r="D615" s="57" t="n"/>
      <c r="E615" s="57" t="n"/>
      <c r="F615" s="58" t="n"/>
      <c r="G615" s="59" t="n"/>
      <c r="H615" s="59" t="n"/>
      <c r="I615" s="59" t="n"/>
      <c r="J615" s="59" t="n"/>
      <c r="K615" s="153" t="n"/>
      <c r="L615" s="154" t="n"/>
      <c r="M615" s="155" t="n"/>
      <c r="N615" s="94" t="n"/>
      <c r="O615" s="94" t="n"/>
      <c r="P615" s="94" t="n"/>
      <c r="Q615" s="94" t="n"/>
      <c r="R615" s="94" t="n"/>
      <c r="S615" s="60" t="n"/>
      <c r="T615" s="60" t="n"/>
      <c r="U615" s="94" t="n"/>
      <c r="V615" s="94" t="n"/>
      <c r="W615" s="94" t="n"/>
      <c r="X615" s="94" t="n"/>
      <c r="Y615" s="94" t="n"/>
      <c r="Z615" s="60" t="n"/>
      <c r="AA615" s="60" t="n"/>
      <c r="AB615" s="94" t="n"/>
      <c r="AC615" s="94" t="n"/>
      <c r="AD615" s="94" t="n"/>
      <c r="AE615" s="94" t="n"/>
      <c r="AF615" s="94" t="n"/>
      <c r="AG615" s="60" t="n"/>
      <c r="AH615" s="60" t="n"/>
      <c r="AI615" s="61" t="n"/>
      <c r="AJ615" s="62" t="n"/>
      <c r="AK615" s="63" t="n"/>
      <c r="AL615" s="60" t="n"/>
      <c r="AM615" s="60" t="n"/>
      <c r="AN615" s="64" t="n"/>
      <c r="AO615" s="64" t="n"/>
      <c r="AP615" s="64" t="n"/>
      <c r="AQ615" s="64" t="n"/>
      <c r="AR615" s="64" t="n"/>
      <c r="AS615" s="64" t="n"/>
      <c r="AT615" s="64" t="n"/>
      <c r="AU615" s="64" t="n"/>
      <c r="AV615" s="64" t="n"/>
      <c r="AW615" s="65" t="n"/>
      <c r="AX615" s="66" t="n"/>
      <c r="AY615" s="455" t="n"/>
      <c r="AZ615" s="67" t="n"/>
      <c r="BA615" s="66" t="n"/>
      <c r="BB615" s="66" t="n"/>
      <c r="BC615" s="66" t="n"/>
      <c r="BD615" s="66" t="n"/>
      <c r="BE615" s="66" t="n"/>
      <c r="BF615" s="24" t="n"/>
      <c r="BG615" s="68" t="n"/>
      <c r="BH615" s="68" t="n"/>
      <c r="BI615" s="68" t="n"/>
      <c r="BJ615" s="68" t="n"/>
      <c r="BK615" s="68" t="n"/>
      <c r="BL615" s="68" t="n"/>
      <c r="BM615" s="68" t="n"/>
      <c r="BN615" s="68" t="n"/>
      <c r="BO615" s="68" t="n"/>
      <c r="BP615" s="68" t="n"/>
      <c r="BQ615" s="68" t="n"/>
      <c r="BR615" s="68" t="n"/>
      <c r="BS615" s="68" t="n"/>
      <c r="BT615" s="68" t="n"/>
      <c r="BU615" s="68" t="n"/>
      <c r="BV615" s="68" t="n"/>
      <c r="BW615" s="68" t="n"/>
      <c r="BX615" s="68" t="n"/>
      <c r="BY615" s="68" t="n"/>
      <c r="BZ615" s="68" t="n"/>
      <c r="CA615" s="68" t="n"/>
      <c r="CB615" s="68" t="n"/>
      <c r="CC615" s="68" t="n"/>
      <c r="CD615" s="68" t="n"/>
      <c r="CE615" s="68" t="n"/>
      <c r="CF615" s="68" t="n"/>
      <c r="CG615" s="68" t="n"/>
      <c r="CH615" s="68" t="n"/>
      <c r="CI615" s="68" t="n"/>
      <c r="CJ615" s="68" t="n"/>
      <c r="CK615" s="68" t="n"/>
      <c r="CL615" s="68" t="n"/>
      <c r="CM615" s="68" t="n"/>
      <c r="CN615" s="68" t="n"/>
      <c r="CO615" s="68" t="n"/>
      <c r="CP615" s="68" t="n"/>
      <c r="CQ615" s="68" t="n"/>
      <c r="CR615" s="68" t="n"/>
      <c r="CS615" s="68" t="n"/>
      <c r="CT615" s="68" t="n"/>
      <c r="CU615" s="68" t="n"/>
      <c r="CV615" s="68" t="n"/>
    </row>
    <row r="616" ht="31.5" customFormat="1" customHeight="1" s="69">
      <c r="A616" s="56" t="n"/>
      <c r="B616" s="57" t="n"/>
      <c r="C616" s="57" t="n"/>
      <c r="D616" s="57" t="n"/>
      <c r="E616" s="57" t="n"/>
      <c r="F616" s="58" t="n"/>
      <c r="G616" s="59" t="n"/>
      <c r="H616" s="59" t="n"/>
      <c r="I616" s="59" t="n"/>
      <c r="J616" s="59" t="n"/>
      <c r="K616" s="153" t="n"/>
      <c r="L616" s="154" t="n"/>
      <c r="M616" s="155" t="n"/>
      <c r="N616" s="94" t="n"/>
      <c r="O616" s="94" t="n"/>
      <c r="P616" s="94" t="n"/>
      <c r="Q616" s="94" t="n"/>
      <c r="R616" s="94" t="n"/>
      <c r="S616" s="60" t="n"/>
      <c r="T616" s="60" t="n"/>
      <c r="U616" s="94" t="n"/>
      <c r="V616" s="94" t="n"/>
      <c r="W616" s="94" t="n"/>
      <c r="X616" s="94" t="n"/>
      <c r="Y616" s="94" t="n"/>
      <c r="Z616" s="60" t="n"/>
      <c r="AA616" s="60" t="n"/>
      <c r="AB616" s="94" t="n"/>
      <c r="AC616" s="94" t="n"/>
      <c r="AD616" s="94" t="n"/>
      <c r="AE616" s="94" t="n"/>
      <c r="AF616" s="94" t="n"/>
      <c r="AG616" s="60" t="n"/>
      <c r="AH616" s="60" t="n"/>
      <c r="AI616" s="61" t="n"/>
      <c r="AJ616" s="62" t="n"/>
      <c r="AK616" s="63" t="n"/>
      <c r="AL616" s="60" t="n"/>
      <c r="AM616" s="60" t="n"/>
      <c r="AN616" s="64" t="n"/>
      <c r="AO616" s="64" t="n"/>
      <c r="AP616" s="64" t="n"/>
      <c r="AQ616" s="64" t="n"/>
      <c r="AR616" s="64" t="n"/>
      <c r="AS616" s="64" t="n"/>
      <c r="AT616" s="64" t="n"/>
      <c r="AU616" s="64" t="n"/>
      <c r="AV616" s="64" t="n"/>
      <c r="AW616" s="65" t="n"/>
      <c r="AX616" s="66" t="n"/>
      <c r="AY616" s="455" t="n"/>
      <c r="AZ616" s="67" t="n"/>
      <c r="BA616" s="66" t="n"/>
      <c r="BB616" s="66" t="n"/>
      <c r="BC616" s="66" t="n"/>
      <c r="BD616" s="66" t="n"/>
      <c r="BE616" s="66" t="n"/>
      <c r="BF616" s="24" t="n"/>
      <c r="BG616" s="68" t="n"/>
      <c r="BH616" s="68" t="n"/>
      <c r="BI616" s="68" t="n"/>
      <c r="BJ616" s="68" t="n"/>
      <c r="BK616" s="68" t="n"/>
      <c r="BL616" s="68" t="n"/>
      <c r="BM616" s="68" t="n"/>
      <c r="BN616" s="68" t="n"/>
      <c r="BO616" s="68" t="n"/>
      <c r="BP616" s="68" t="n"/>
      <c r="BQ616" s="68" t="n"/>
      <c r="BR616" s="68" t="n"/>
      <c r="BS616" s="68" t="n"/>
      <c r="BT616" s="68" t="n"/>
      <c r="BU616" s="68" t="n"/>
      <c r="BV616" s="68" t="n"/>
      <c r="BW616" s="68" t="n"/>
      <c r="BX616" s="68" t="n"/>
      <c r="BY616" s="68" t="n"/>
      <c r="BZ616" s="68" t="n"/>
      <c r="CA616" s="68" t="n"/>
      <c r="CB616" s="68" t="n"/>
      <c r="CC616" s="68" t="n"/>
      <c r="CD616" s="68" t="n"/>
      <c r="CE616" s="68" t="n"/>
      <c r="CF616" s="68" t="n"/>
      <c r="CG616" s="68" t="n"/>
      <c r="CH616" s="68" t="n"/>
      <c r="CI616" s="68" t="n"/>
      <c r="CJ616" s="68" t="n"/>
      <c r="CK616" s="68" t="n"/>
      <c r="CL616" s="68" t="n"/>
      <c r="CM616" s="68" t="n"/>
      <c r="CN616" s="68" t="n"/>
      <c r="CO616" s="68" t="n"/>
      <c r="CP616" s="68" t="n"/>
      <c r="CQ616" s="68" t="n"/>
      <c r="CR616" s="68" t="n"/>
      <c r="CS616" s="68" t="n"/>
      <c r="CT616" s="68" t="n"/>
      <c r="CU616" s="68" t="n"/>
      <c r="CV616" s="68" t="n"/>
    </row>
    <row r="617" ht="31.5" customFormat="1" customHeight="1" s="69">
      <c r="A617" s="56" t="n"/>
      <c r="B617" s="57" t="n"/>
      <c r="C617" s="57" t="n"/>
      <c r="D617" s="57" t="n"/>
      <c r="E617" s="57" t="n"/>
      <c r="F617" s="58" t="n"/>
      <c r="G617" s="59" t="n"/>
      <c r="H617" s="59" t="n"/>
      <c r="I617" s="59" t="n"/>
      <c r="J617" s="59" t="n"/>
      <c r="K617" s="153" t="n"/>
      <c r="L617" s="154" t="n"/>
      <c r="M617" s="155" t="n"/>
      <c r="N617" s="94" t="n"/>
      <c r="O617" s="94" t="n"/>
      <c r="P617" s="94" t="n"/>
      <c r="Q617" s="94" t="n"/>
      <c r="R617" s="94" t="n"/>
      <c r="S617" s="60" t="n"/>
      <c r="T617" s="60" t="n"/>
      <c r="U617" s="94" t="n"/>
      <c r="V617" s="94" t="n"/>
      <c r="W617" s="94" t="n"/>
      <c r="X617" s="94" t="n"/>
      <c r="Y617" s="94" t="n"/>
      <c r="Z617" s="60" t="n"/>
      <c r="AA617" s="60" t="n"/>
      <c r="AB617" s="94" t="n"/>
      <c r="AC617" s="94" t="n"/>
      <c r="AD617" s="94" t="n"/>
      <c r="AE617" s="94" t="n"/>
      <c r="AF617" s="94" t="n"/>
      <c r="AG617" s="60" t="n"/>
      <c r="AH617" s="60" t="n"/>
      <c r="AI617" s="61" t="n"/>
      <c r="AJ617" s="62" t="n"/>
      <c r="AK617" s="63" t="n"/>
      <c r="AL617" s="60" t="n"/>
      <c r="AM617" s="60" t="n"/>
      <c r="AN617" s="64" t="n"/>
      <c r="AO617" s="64" t="n"/>
      <c r="AP617" s="64" t="n"/>
      <c r="AQ617" s="64" t="n"/>
      <c r="AR617" s="64" t="n"/>
      <c r="AS617" s="64" t="n"/>
      <c r="AT617" s="64" t="n"/>
      <c r="AU617" s="64" t="n"/>
      <c r="AV617" s="64" t="n"/>
      <c r="AW617" s="65" t="n"/>
      <c r="AX617" s="66" t="n"/>
      <c r="AY617" s="455" t="n"/>
      <c r="AZ617" s="67" t="n"/>
      <c r="BA617" s="66" t="n"/>
      <c r="BB617" s="66" t="n"/>
      <c r="BC617" s="66" t="n"/>
      <c r="BD617" s="66" t="n"/>
      <c r="BE617" s="66" t="n"/>
      <c r="BF617" s="24" t="n"/>
      <c r="BG617" s="68" t="n"/>
      <c r="BH617" s="68" t="n"/>
      <c r="BI617" s="68" t="n"/>
      <c r="BJ617" s="68" t="n"/>
      <c r="BK617" s="68" t="n"/>
      <c r="BL617" s="68" t="n"/>
      <c r="BM617" s="68" t="n"/>
      <c r="BN617" s="68" t="n"/>
      <c r="BO617" s="68" t="n"/>
      <c r="BP617" s="68" t="n"/>
      <c r="BQ617" s="68" t="n"/>
      <c r="BR617" s="68" t="n"/>
      <c r="BS617" s="68" t="n"/>
      <c r="BT617" s="68" t="n"/>
      <c r="BU617" s="68" t="n"/>
      <c r="BV617" s="68" t="n"/>
      <c r="BW617" s="68" t="n"/>
      <c r="BX617" s="68" t="n"/>
      <c r="BY617" s="68" t="n"/>
      <c r="BZ617" s="68" t="n"/>
      <c r="CA617" s="68" t="n"/>
      <c r="CB617" s="68" t="n"/>
      <c r="CC617" s="68" t="n"/>
      <c r="CD617" s="68" t="n"/>
      <c r="CE617" s="68" t="n"/>
      <c r="CF617" s="68" t="n"/>
      <c r="CG617" s="68" t="n"/>
      <c r="CH617" s="68" t="n"/>
      <c r="CI617" s="68" t="n"/>
      <c r="CJ617" s="68" t="n"/>
      <c r="CK617" s="68" t="n"/>
      <c r="CL617" s="68" t="n"/>
      <c r="CM617" s="68" t="n"/>
      <c r="CN617" s="68" t="n"/>
      <c r="CO617" s="68" t="n"/>
      <c r="CP617" s="68" t="n"/>
      <c r="CQ617" s="68" t="n"/>
      <c r="CR617" s="68" t="n"/>
      <c r="CS617" s="68" t="n"/>
      <c r="CT617" s="68" t="n"/>
      <c r="CU617" s="68" t="n"/>
      <c r="CV617" s="68" t="n"/>
    </row>
    <row r="618" ht="31.5" customFormat="1" customHeight="1" s="69">
      <c r="A618" s="56" t="n"/>
      <c r="B618" s="57" t="n"/>
      <c r="C618" s="57" t="n"/>
      <c r="D618" s="57" t="n"/>
      <c r="E618" s="57" t="n"/>
      <c r="F618" s="58" t="n"/>
      <c r="G618" s="59" t="n"/>
      <c r="H618" s="59" t="n"/>
      <c r="I618" s="59" t="n"/>
      <c r="J618" s="59" t="n"/>
      <c r="K618" s="153" t="n"/>
      <c r="L618" s="154" t="n"/>
      <c r="M618" s="155" t="n"/>
      <c r="N618" s="94" t="n"/>
      <c r="O618" s="94" t="n"/>
      <c r="P618" s="94" t="n"/>
      <c r="Q618" s="94" t="n"/>
      <c r="R618" s="94" t="n"/>
      <c r="S618" s="60" t="n"/>
      <c r="T618" s="60" t="n"/>
      <c r="U618" s="94" t="n"/>
      <c r="V618" s="94" t="n"/>
      <c r="W618" s="94" t="n"/>
      <c r="X618" s="94" t="n"/>
      <c r="Y618" s="94" t="n"/>
      <c r="Z618" s="60" t="n"/>
      <c r="AA618" s="60" t="n"/>
      <c r="AB618" s="94" t="n"/>
      <c r="AC618" s="94" t="n"/>
      <c r="AD618" s="94" t="n"/>
      <c r="AE618" s="94" t="n"/>
      <c r="AF618" s="94" t="n"/>
      <c r="AG618" s="60" t="n"/>
      <c r="AH618" s="60" t="n"/>
      <c r="AI618" s="61" t="n"/>
      <c r="AJ618" s="62" t="n"/>
      <c r="AK618" s="63" t="n"/>
      <c r="AL618" s="60" t="n"/>
      <c r="AM618" s="60" t="n"/>
      <c r="AN618" s="64" t="n"/>
      <c r="AO618" s="64" t="n"/>
      <c r="AP618" s="64" t="n"/>
      <c r="AQ618" s="64" t="n"/>
      <c r="AR618" s="64" t="n"/>
      <c r="AS618" s="64" t="n"/>
      <c r="AT618" s="64" t="n"/>
      <c r="AU618" s="64" t="n"/>
      <c r="AV618" s="64" t="n"/>
      <c r="AW618" s="65" t="n"/>
      <c r="AX618" s="66" t="n"/>
      <c r="AY618" s="455" t="n"/>
      <c r="AZ618" s="67" t="n"/>
      <c r="BA618" s="66" t="n"/>
      <c r="BB618" s="66" t="n"/>
      <c r="BC618" s="66" t="n"/>
      <c r="BD618" s="66" t="n"/>
      <c r="BE618" s="66" t="n"/>
      <c r="BF618" s="24" t="n"/>
      <c r="BG618" s="68" t="n"/>
      <c r="BH618" s="68" t="n"/>
      <c r="BI618" s="68" t="n"/>
      <c r="BJ618" s="68" t="n"/>
      <c r="BK618" s="68" t="n"/>
      <c r="BL618" s="68" t="n"/>
      <c r="BM618" s="68" t="n"/>
      <c r="BN618" s="68" t="n"/>
      <c r="BO618" s="68" t="n"/>
      <c r="BP618" s="68" t="n"/>
      <c r="BQ618" s="68" t="n"/>
      <c r="BR618" s="68" t="n"/>
      <c r="BS618" s="68" t="n"/>
      <c r="BT618" s="68" t="n"/>
      <c r="BU618" s="68" t="n"/>
      <c r="BV618" s="68" t="n"/>
      <c r="BW618" s="68" t="n"/>
      <c r="BX618" s="68" t="n"/>
      <c r="BY618" s="68" t="n"/>
      <c r="BZ618" s="68" t="n"/>
      <c r="CA618" s="68" t="n"/>
      <c r="CB618" s="68" t="n"/>
      <c r="CC618" s="68" t="n"/>
      <c r="CD618" s="68" t="n"/>
      <c r="CE618" s="68" t="n"/>
      <c r="CF618" s="68" t="n"/>
      <c r="CG618" s="68" t="n"/>
      <c r="CH618" s="68" t="n"/>
      <c r="CI618" s="68" t="n"/>
      <c r="CJ618" s="68" t="n"/>
      <c r="CK618" s="68" t="n"/>
      <c r="CL618" s="68" t="n"/>
      <c r="CM618" s="68" t="n"/>
      <c r="CN618" s="68" t="n"/>
      <c r="CO618" s="68" t="n"/>
      <c r="CP618" s="68" t="n"/>
      <c r="CQ618" s="68" t="n"/>
      <c r="CR618" s="68" t="n"/>
      <c r="CS618" s="68" t="n"/>
      <c r="CT618" s="68" t="n"/>
      <c r="CU618" s="68" t="n"/>
      <c r="CV618" s="68" t="n"/>
    </row>
    <row r="619" ht="31.5" customFormat="1" customHeight="1" s="69">
      <c r="A619" s="56" t="n"/>
      <c r="B619" s="57" t="n"/>
      <c r="C619" s="57" t="n"/>
      <c r="D619" s="57" t="n"/>
      <c r="E619" s="57" t="n"/>
      <c r="F619" s="58" t="n"/>
      <c r="G619" s="59" t="n"/>
      <c r="H619" s="59" t="n"/>
      <c r="I619" s="59" t="n"/>
      <c r="J619" s="59" t="n"/>
      <c r="K619" s="153" t="n"/>
      <c r="L619" s="154" t="n"/>
      <c r="M619" s="155" t="n"/>
      <c r="N619" s="94" t="n"/>
      <c r="O619" s="94" t="n"/>
      <c r="P619" s="94" t="n"/>
      <c r="Q619" s="94" t="n"/>
      <c r="R619" s="94" t="n"/>
      <c r="S619" s="60" t="n"/>
      <c r="T619" s="60" t="n"/>
      <c r="U619" s="94" t="n"/>
      <c r="V619" s="94" t="n"/>
      <c r="W619" s="94" t="n"/>
      <c r="X619" s="94" t="n"/>
      <c r="Y619" s="94" t="n"/>
      <c r="Z619" s="60" t="n"/>
      <c r="AA619" s="60" t="n"/>
      <c r="AB619" s="94" t="n"/>
      <c r="AC619" s="94" t="n"/>
      <c r="AD619" s="94" t="n"/>
      <c r="AE619" s="94" t="n"/>
      <c r="AF619" s="94" t="n"/>
      <c r="AG619" s="60" t="n"/>
      <c r="AH619" s="60" t="n"/>
      <c r="AI619" s="61" t="n"/>
      <c r="AJ619" s="62" t="n"/>
      <c r="AK619" s="63" t="n"/>
      <c r="AL619" s="60" t="n"/>
      <c r="AM619" s="60" t="n"/>
      <c r="AN619" s="64" t="n"/>
      <c r="AO619" s="64" t="n"/>
      <c r="AP619" s="64" t="n"/>
      <c r="AQ619" s="64" t="n"/>
      <c r="AR619" s="64" t="n"/>
      <c r="AS619" s="64" t="n"/>
      <c r="AT619" s="64" t="n"/>
      <c r="AU619" s="64" t="n"/>
      <c r="AV619" s="64" t="n"/>
      <c r="AW619" s="65" t="n"/>
      <c r="AX619" s="66" t="n"/>
      <c r="AY619" s="455" t="n"/>
      <c r="AZ619" s="67" t="n"/>
      <c r="BA619" s="66" t="n"/>
      <c r="BB619" s="66" t="n"/>
      <c r="BC619" s="66" t="n"/>
      <c r="BD619" s="66" t="n"/>
      <c r="BE619" s="66" t="n"/>
      <c r="BF619" s="24" t="n"/>
      <c r="BG619" s="68" t="n"/>
      <c r="BH619" s="68" t="n"/>
      <c r="BI619" s="68" t="n"/>
      <c r="BJ619" s="68" t="n"/>
      <c r="BK619" s="68" t="n"/>
      <c r="BL619" s="68" t="n"/>
      <c r="BM619" s="68" t="n"/>
      <c r="BN619" s="68" t="n"/>
      <c r="BO619" s="68" t="n"/>
      <c r="BP619" s="68" t="n"/>
      <c r="BQ619" s="68" t="n"/>
      <c r="BR619" s="68" t="n"/>
      <c r="BS619" s="68" t="n"/>
      <c r="BT619" s="68" t="n"/>
      <c r="BU619" s="68" t="n"/>
      <c r="BV619" s="68" t="n"/>
      <c r="BW619" s="68" t="n"/>
      <c r="BX619" s="68" t="n"/>
      <c r="BY619" s="68" t="n"/>
      <c r="BZ619" s="68" t="n"/>
      <c r="CA619" s="68" t="n"/>
      <c r="CB619" s="68" t="n"/>
      <c r="CC619" s="68" t="n"/>
      <c r="CD619" s="68" t="n"/>
      <c r="CE619" s="68" t="n"/>
      <c r="CF619" s="68" t="n"/>
      <c r="CG619" s="68" t="n"/>
      <c r="CH619" s="68" t="n"/>
      <c r="CI619" s="68" t="n"/>
      <c r="CJ619" s="68" t="n"/>
      <c r="CK619" s="68" t="n"/>
      <c r="CL619" s="68" t="n"/>
      <c r="CM619" s="68" t="n"/>
      <c r="CN619" s="68" t="n"/>
      <c r="CO619" s="68" t="n"/>
      <c r="CP619" s="68" t="n"/>
      <c r="CQ619" s="68" t="n"/>
      <c r="CR619" s="68" t="n"/>
      <c r="CS619" s="68" t="n"/>
      <c r="CT619" s="68" t="n"/>
      <c r="CU619" s="68" t="n"/>
      <c r="CV619" s="68" t="n"/>
    </row>
    <row r="620" ht="31.5" customFormat="1" customHeight="1" s="69">
      <c r="A620" s="56" t="n"/>
      <c r="B620" s="57" t="n"/>
      <c r="C620" s="57" t="n"/>
      <c r="D620" s="57" t="n"/>
      <c r="E620" s="57" t="n"/>
      <c r="F620" s="58" t="n"/>
      <c r="G620" s="59" t="n"/>
      <c r="H620" s="59" t="n"/>
      <c r="I620" s="59" t="n"/>
      <c r="J620" s="59" t="n"/>
      <c r="K620" s="153" t="n"/>
      <c r="L620" s="154" t="n"/>
      <c r="M620" s="155" t="n"/>
      <c r="N620" s="94" t="n"/>
      <c r="O620" s="94" t="n"/>
      <c r="P620" s="94" t="n"/>
      <c r="Q620" s="94" t="n"/>
      <c r="R620" s="94" t="n"/>
      <c r="S620" s="60" t="n"/>
      <c r="T620" s="60" t="n"/>
      <c r="U620" s="94" t="n"/>
      <c r="V620" s="94" t="n"/>
      <c r="W620" s="94" t="n"/>
      <c r="X620" s="94" t="n"/>
      <c r="Y620" s="94" t="n"/>
      <c r="Z620" s="60" t="n"/>
      <c r="AA620" s="60" t="n"/>
      <c r="AB620" s="94" t="n"/>
      <c r="AC620" s="94" t="n"/>
      <c r="AD620" s="94" t="n"/>
      <c r="AE620" s="94" t="n"/>
      <c r="AF620" s="94" t="n"/>
      <c r="AG620" s="60" t="n"/>
      <c r="AH620" s="60" t="n"/>
      <c r="AI620" s="61" t="n"/>
      <c r="AJ620" s="62" t="n"/>
      <c r="AK620" s="63" t="n"/>
      <c r="AL620" s="60" t="n"/>
      <c r="AM620" s="60" t="n"/>
      <c r="AN620" s="64" t="n"/>
      <c r="AO620" s="64" t="n"/>
      <c r="AP620" s="64" t="n"/>
      <c r="AQ620" s="64" t="n"/>
      <c r="AR620" s="64" t="n"/>
      <c r="AS620" s="64" t="n"/>
      <c r="AT620" s="64" t="n"/>
      <c r="AU620" s="64" t="n"/>
      <c r="AV620" s="64" t="n"/>
      <c r="AW620" s="65" t="n"/>
      <c r="AX620" s="66" t="n"/>
      <c r="AY620" s="455" t="n"/>
      <c r="AZ620" s="67" t="n"/>
      <c r="BA620" s="66" t="n"/>
      <c r="BB620" s="66" t="n"/>
      <c r="BC620" s="66" t="n"/>
      <c r="BD620" s="66" t="n"/>
      <c r="BE620" s="66" t="n"/>
      <c r="BF620" s="24" t="n"/>
      <c r="BG620" s="68" t="n"/>
      <c r="BH620" s="68" t="n"/>
      <c r="BI620" s="68" t="n"/>
      <c r="BJ620" s="68" t="n"/>
      <c r="BK620" s="68" t="n"/>
      <c r="BL620" s="68" t="n"/>
      <c r="BM620" s="68" t="n"/>
      <c r="BN620" s="68" t="n"/>
      <c r="BO620" s="68" t="n"/>
      <c r="BP620" s="68" t="n"/>
      <c r="BQ620" s="68" t="n"/>
      <c r="BR620" s="68" t="n"/>
      <c r="BS620" s="68" t="n"/>
      <c r="BT620" s="68" t="n"/>
      <c r="BU620" s="68" t="n"/>
      <c r="BV620" s="68" t="n"/>
      <c r="BW620" s="68" t="n"/>
      <c r="BX620" s="68" t="n"/>
      <c r="BY620" s="68" t="n"/>
      <c r="BZ620" s="68" t="n"/>
      <c r="CA620" s="68" t="n"/>
      <c r="CB620" s="68" t="n"/>
      <c r="CC620" s="68" t="n"/>
      <c r="CD620" s="68" t="n"/>
      <c r="CE620" s="68" t="n"/>
      <c r="CF620" s="68" t="n"/>
      <c r="CG620" s="68" t="n"/>
      <c r="CH620" s="68" t="n"/>
      <c r="CI620" s="68" t="n"/>
      <c r="CJ620" s="68" t="n"/>
      <c r="CK620" s="68" t="n"/>
      <c r="CL620" s="68" t="n"/>
      <c r="CM620" s="68" t="n"/>
      <c r="CN620" s="68" t="n"/>
      <c r="CO620" s="68" t="n"/>
      <c r="CP620" s="68" t="n"/>
      <c r="CQ620" s="68" t="n"/>
      <c r="CR620" s="68" t="n"/>
      <c r="CS620" s="68" t="n"/>
      <c r="CT620" s="68" t="n"/>
      <c r="CU620" s="68" t="n"/>
      <c r="CV620" s="68" t="n"/>
    </row>
    <row r="621" ht="31.5" customFormat="1" customHeight="1" s="69">
      <c r="A621" s="56" t="n"/>
      <c r="B621" s="57" t="n"/>
      <c r="C621" s="57" t="n"/>
      <c r="D621" s="57" t="n"/>
      <c r="E621" s="57" t="n"/>
      <c r="F621" s="58" t="n"/>
      <c r="G621" s="59" t="n"/>
      <c r="H621" s="59" t="n"/>
      <c r="I621" s="59" t="n"/>
      <c r="J621" s="59" t="n"/>
      <c r="K621" s="153" t="n"/>
      <c r="L621" s="154" t="n"/>
      <c r="M621" s="155" t="n"/>
      <c r="N621" s="94" t="n"/>
      <c r="O621" s="94" t="n"/>
      <c r="P621" s="94" t="n"/>
      <c r="Q621" s="94" t="n"/>
      <c r="R621" s="94" t="n"/>
      <c r="S621" s="60" t="n"/>
      <c r="T621" s="60" t="n"/>
      <c r="U621" s="94" t="n"/>
      <c r="V621" s="94" t="n"/>
      <c r="W621" s="94" t="n"/>
      <c r="X621" s="94" t="n"/>
      <c r="Y621" s="94" t="n"/>
      <c r="Z621" s="60" t="n"/>
      <c r="AA621" s="60" t="n"/>
      <c r="AB621" s="94" t="n"/>
      <c r="AC621" s="94" t="n"/>
      <c r="AD621" s="94" t="n"/>
      <c r="AE621" s="94" t="n"/>
      <c r="AF621" s="94" t="n"/>
      <c r="AG621" s="60" t="n"/>
      <c r="AH621" s="60" t="n"/>
      <c r="AI621" s="61" t="n"/>
      <c r="AJ621" s="62" t="n"/>
      <c r="AK621" s="63" t="n"/>
      <c r="AL621" s="60" t="n"/>
      <c r="AM621" s="60" t="n"/>
      <c r="AN621" s="64" t="n"/>
      <c r="AO621" s="64" t="n"/>
      <c r="AP621" s="64" t="n"/>
      <c r="AQ621" s="64" t="n"/>
      <c r="AR621" s="64" t="n"/>
      <c r="AS621" s="64" t="n"/>
      <c r="AT621" s="64" t="n"/>
      <c r="AU621" s="64" t="n"/>
      <c r="AV621" s="64" t="n"/>
      <c r="AW621" s="65" t="n"/>
      <c r="AX621" s="66" t="n"/>
      <c r="AY621" s="455" t="n"/>
      <c r="AZ621" s="67" t="n"/>
      <c r="BA621" s="66" t="n"/>
      <c r="BB621" s="66" t="n"/>
      <c r="BC621" s="66" t="n"/>
      <c r="BD621" s="66" t="n"/>
      <c r="BE621" s="66" t="n"/>
      <c r="BF621" s="24" t="n"/>
      <c r="BG621" s="68" t="n"/>
      <c r="BH621" s="68" t="n"/>
      <c r="BI621" s="68" t="n"/>
      <c r="BJ621" s="68" t="n"/>
      <c r="BK621" s="68" t="n"/>
      <c r="BL621" s="68" t="n"/>
      <c r="BM621" s="68" t="n"/>
      <c r="BN621" s="68" t="n"/>
      <c r="BO621" s="68" t="n"/>
      <c r="BP621" s="68" t="n"/>
      <c r="BQ621" s="68" t="n"/>
      <c r="BR621" s="68" t="n"/>
      <c r="BS621" s="68" t="n"/>
      <c r="BT621" s="68" t="n"/>
      <c r="BU621" s="68" t="n"/>
      <c r="BV621" s="68" t="n"/>
      <c r="BW621" s="68" t="n"/>
      <c r="BX621" s="68" t="n"/>
      <c r="BY621" s="68" t="n"/>
      <c r="BZ621" s="68" t="n"/>
      <c r="CA621" s="68" t="n"/>
      <c r="CB621" s="68" t="n"/>
      <c r="CC621" s="68" t="n"/>
      <c r="CD621" s="68" t="n"/>
      <c r="CE621" s="68" t="n"/>
      <c r="CF621" s="68" t="n"/>
      <c r="CG621" s="68" t="n"/>
      <c r="CH621" s="68" t="n"/>
      <c r="CI621" s="68" t="n"/>
      <c r="CJ621" s="68" t="n"/>
      <c r="CK621" s="68" t="n"/>
      <c r="CL621" s="68" t="n"/>
      <c r="CM621" s="68" t="n"/>
      <c r="CN621" s="68" t="n"/>
      <c r="CO621" s="68" t="n"/>
      <c r="CP621" s="68" t="n"/>
      <c r="CQ621" s="68" t="n"/>
      <c r="CR621" s="68" t="n"/>
      <c r="CS621" s="68" t="n"/>
      <c r="CT621" s="68" t="n"/>
      <c r="CU621" s="68" t="n"/>
      <c r="CV621" s="68" t="n"/>
    </row>
    <row r="622" ht="31.5" customFormat="1" customHeight="1" s="69">
      <c r="A622" s="56" t="n"/>
      <c r="B622" s="57" t="n"/>
      <c r="C622" s="57" t="n"/>
      <c r="D622" s="57" t="n"/>
      <c r="E622" s="57" t="n"/>
      <c r="F622" s="58" t="n"/>
      <c r="G622" s="59" t="n"/>
      <c r="H622" s="59" t="n"/>
      <c r="I622" s="59" t="n"/>
      <c r="J622" s="59" t="n"/>
      <c r="K622" s="153" t="n"/>
      <c r="L622" s="154" t="n"/>
      <c r="M622" s="155" t="n"/>
      <c r="N622" s="94" t="n"/>
      <c r="O622" s="94" t="n"/>
      <c r="P622" s="94" t="n"/>
      <c r="Q622" s="94" t="n"/>
      <c r="R622" s="94" t="n"/>
      <c r="S622" s="60" t="n"/>
      <c r="T622" s="60" t="n"/>
      <c r="U622" s="94" t="n"/>
      <c r="V622" s="94" t="n"/>
      <c r="W622" s="94" t="n"/>
      <c r="X622" s="94" t="n"/>
      <c r="Y622" s="94" t="n"/>
      <c r="Z622" s="60" t="n"/>
      <c r="AA622" s="60" t="n"/>
      <c r="AB622" s="94" t="n"/>
      <c r="AC622" s="94" t="n"/>
      <c r="AD622" s="94" t="n"/>
      <c r="AE622" s="94" t="n"/>
      <c r="AF622" s="94" t="n"/>
      <c r="AG622" s="60" t="n"/>
      <c r="AH622" s="60" t="n"/>
      <c r="AI622" s="61" t="n"/>
      <c r="AJ622" s="62" t="n"/>
      <c r="AK622" s="63" t="n"/>
      <c r="AL622" s="60" t="n"/>
      <c r="AM622" s="60" t="n"/>
      <c r="AN622" s="64" t="n"/>
      <c r="AO622" s="64" t="n"/>
      <c r="AP622" s="64" t="n"/>
      <c r="AQ622" s="64" t="n"/>
      <c r="AR622" s="64" t="n"/>
      <c r="AS622" s="64" t="n"/>
      <c r="AT622" s="64" t="n"/>
      <c r="AU622" s="64" t="n"/>
      <c r="AV622" s="64" t="n"/>
      <c r="AW622" s="65" t="n"/>
      <c r="AX622" s="66" t="n"/>
      <c r="AY622" s="455" t="n"/>
      <c r="AZ622" s="67" t="n"/>
      <c r="BA622" s="66" t="n"/>
      <c r="BB622" s="66" t="n"/>
      <c r="BC622" s="66" t="n"/>
      <c r="BD622" s="66" t="n"/>
      <c r="BE622" s="66" t="n"/>
      <c r="BF622" s="24" t="n"/>
      <c r="BG622" s="68" t="n"/>
      <c r="BH622" s="68" t="n"/>
      <c r="BI622" s="68" t="n"/>
      <c r="BJ622" s="68" t="n"/>
      <c r="BK622" s="68" t="n"/>
      <c r="BL622" s="68" t="n"/>
      <c r="BM622" s="68" t="n"/>
      <c r="BN622" s="68" t="n"/>
      <c r="BO622" s="68" t="n"/>
      <c r="BP622" s="68" t="n"/>
      <c r="BQ622" s="68" t="n"/>
      <c r="BR622" s="68" t="n"/>
      <c r="BS622" s="68" t="n"/>
      <c r="BT622" s="68" t="n"/>
      <c r="BU622" s="68" t="n"/>
      <c r="BV622" s="68" t="n"/>
      <c r="BW622" s="68" t="n"/>
      <c r="BX622" s="68" t="n"/>
      <c r="BY622" s="68" t="n"/>
      <c r="BZ622" s="68" t="n"/>
      <c r="CA622" s="68" t="n"/>
      <c r="CB622" s="68" t="n"/>
      <c r="CC622" s="68" t="n"/>
      <c r="CD622" s="68" t="n"/>
      <c r="CE622" s="68" t="n"/>
      <c r="CF622" s="68" t="n"/>
      <c r="CG622" s="68" t="n"/>
      <c r="CH622" s="68" t="n"/>
      <c r="CI622" s="68" t="n"/>
      <c r="CJ622" s="68" t="n"/>
      <c r="CK622" s="68" t="n"/>
      <c r="CL622" s="68" t="n"/>
      <c r="CM622" s="68" t="n"/>
      <c r="CN622" s="68" t="n"/>
      <c r="CO622" s="68" t="n"/>
      <c r="CP622" s="68" t="n"/>
      <c r="CQ622" s="68" t="n"/>
      <c r="CR622" s="68" t="n"/>
      <c r="CS622" s="68" t="n"/>
      <c r="CT622" s="68" t="n"/>
      <c r="CU622" s="68" t="n"/>
      <c r="CV622" s="68" t="n"/>
    </row>
    <row r="623" ht="31.5" customFormat="1" customHeight="1" s="69">
      <c r="A623" s="56" t="n"/>
      <c r="B623" s="57" t="n"/>
      <c r="C623" s="57" t="n"/>
      <c r="D623" s="57" t="n"/>
      <c r="E623" s="57" t="n"/>
      <c r="F623" s="58" t="n"/>
      <c r="G623" s="59" t="n"/>
      <c r="H623" s="59" t="n"/>
      <c r="I623" s="59" t="n"/>
      <c r="J623" s="59" t="n"/>
      <c r="K623" s="153" t="n"/>
      <c r="L623" s="154" t="n"/>
      <c r="M623" s="155" t="n"/>
      <c r="N623" s="94" t="n"/>
      <c r="O623" s="94" t="n"/>
      <c r="P623" s="94" t="n"/>
      <c r="Q623" s="94" t="n"/>
      <c r="R623" s="94" t="n"/>
      <c r="S623" s="60" t="n"/>
      <c r="T623" s="60" t="n"/>
      <c r="U623" s="94" t="n"/>
      <c r="V623" s="94" t="n"/>
      <c r="W623" s="94" t="n"/>
      <c r="X623" s="94" t="n"/>
      <c r="Y623" s="94" t="n"/>
      <c r="Z623" s="60" t="n"/>
      <c r="AA623" s="60" t="n"/>
      <c r="AB623" s="94" t="n"/>
      <c r="AC623" s="94" t="n"/>
      <c r="AD623" s="94" t="n"/>
      <c r="AE623" s="94" t="n"/>
      <c r="AF623" s="94" t="n"/>
      <c r="AG623" s="60" t="n"/>
      <c r="AH623" s="60" t="n"/>
      <c r="AI623" s="61" t="n"/>
      <c r="AJ623" s="62" t="n"/>
      <c r="AK623" s="63" t="n"/>
      <c r="AL623" s="60" t="n"/>
      <c r="AM623" s="60" t="n"/>
      <c r="AN623" s="64" t="n"/>
      <c r="AO623" s="64" t="n"/>
      <c r="AP623" s="64" t="n"/>
      <c r="AQ623" s="64" t="n"/>
      <c r="AR623" s="64" t="n"/>
      <c r="AS623" s="64" t="n"/>
      <c r="AT623" s="64" t="n"/>
      <c r="AU623" s="64" t="n"/>
      <c r="AV623" s="64" t="n"/>
      <c r="AW623" s="65" t="n"/>
      <c r="AX623" s="66" t="n"/>
      <c r="AY623" s="455" t="n"/>
      <c r="AZ623" s="67" t="n"/>
      <c r="BA623" s="66" t="n"/>
      <c r="BB623" s="66" t="n"/>
      <c r="BC623" s="66" t="n"/>
      <c r="BD623" s="66" t="n"/>
      <c r="BE623" s="66" t="n"/>
      <c r="BF623" s="24" t="n"/>
      <c r="BG623" s="68" t="n"/>
      <c r="BH623" s="68" t="n"/>
      <c r="BI623" s="68" t="n"/>
      <c r="BJ623" s="68" t="n"/>
      <c r="BK623" s="68" t="n"/>
      <c r="BL623" s="68" t="n"/>
      <c r="BM623" s="68" t="n"/>
      <c r="BN623" s="68" t="n"/>
      <c r="BO623" s="68" t="n"/>
      <c r="BP623" s="68" t="n"/>
      <c r="BQ623" s="68" t="n"/>
      <c r="BR623" s="68" t="n"/>
      <c r="BS623" s="68" t="n"/>
      <c r="BT623" s="68" t="n"/>
      <c r="BU623" s="68" t="n"/>
      <c r="BV623" s="68" t="n"/>
      <c r="BW623" s="68" t="n"/>
      <c r="BX623" s="68" t="n"/>
      <c r="BY623" s="68" t="n"/>
      <c r="BZ623" s="68" t="n"/>
      <c r="CA623" s="68" t="n"/>
      <c r="CB623" s="68" t="n"/>
      <c r="CC623" s="68" t="n"/>
      <c r="CD623" s="68" t="n"/>
      <c r="CE623" s="68" t="n"/>
      <c r="CF623" s="68" t="n"/>
      <c r="CG623" s="68" t="n"/>
      <c r="CH623" s="68" t="n"/>
      <c r="CI623" s="68" t="n"/>
      <c r="CJ623" s="68" t="n"/>
      <c r="CK623" s="68" t="n"/>
      <c r="CL623" s="68" t="n"/>
      <c r="CM623" s="68" t="n"/>
      <c r="CN623" s="68" t="n"/>
      <c r="CO623" s="68" t="n"/>
      <c r="CP623" s="68" t="n"/>
      <c r="CQ623" s="68" t="n"/>
      <c r="CR623" s="68" t="n"/>
      <c r="CS623" s="68" t="n"/>
      <c r="CT623" s="68" t="n"/>
      <c r="CU623" s="68" t="n"/>
      <c r="CV623" s="68" t="n"/>
    </row>
    <row r="624" ht="31.5" customFormat="1" customHeight="1" s="69">
      <c r="A624" s="56" t="n"/>
      <c r="B624" s="57" t="n"/>
      <c r="C624" s="57" t="n"/>
      <c r="D624" s="57" t="n"/>
      <c r="E624" s="57" t="n"/>
      <c r="F624" s="58" t="n"/>
      <c r="G624" s="59" t="n"/>
      <c r="H624" s="59" t="n"/>
      <c r="I624" s="59" t="n"/>
      <c r="J624" s="59" t="n"/>
      <c r="K624" s="153" t="n"/>
      <c r="L624" s="154" t="n"/>
      <c r="M624" s="155" t="n"/>
      <c r="N624" s="94" t="n"/>
      <c r="O624" s="94" t="n"/>
      <c r="P624" s="94" t="n"/>
      <c r="Q624" s="94" t="n"/>
      <c r="R624" s="94" t="n"/>
      <c r="S624" s="60" t="n"/>
      <c r="T624" s="60" t="n"/>
      <c r="U624" s="94" t="n"/>
      <c r="V624" s="94" t="n"/>
      <c r="W624" s="94" t="n"/>
      <c r="X624" s="94" t="n"/>
      <c r="Y624" s="94" t="n"/>
      <c r="Z624" s="60" t="n"/>
      <c r="AA624" s="60" t="n"/>
      <c r="AB624" s="94" t="n"/>
      <c r="AC624" s="94" t="n"/>
      <c r="AD624" s="94" t="n"/>
      <c r="AE624" s="94" t="n"/>
      <c r="AF624" s="94" t="n"/>
      <c r="AG624" s="60" t="n"/>
      <c r="AH624" s="60" t="n"/>
      <c r="AI624" s="61" t="n"/>
      <c r="AJ624" s="62" t="n"/>
      <c r="AK624" s="63" t="n"/>
      <c r="AL624" s="60" t="n"/>
      <c r="AM624" s="60" t="n"/>
      <c r="AN624" s="64" t="n"/>
      <c r="AO624" s="64" t="n"/>
      <c r="AP624" s="64" t="n"/>
      <c r="AQ624" s="64" t="n"/>
      <c r="AR624" s="64" t="n"/>
      <c r="AS624" s="64" t="n"/>
      <c r="AT624" s="64" t="n"/>
      <c r="AU624" s="64" t="n"/>
      <c r="AV624" s="64" t="n"/>
      <c r="AW624" s="65" t="n"/>
      <c r="AX624" s="66" t="n"/>
      <c r="AY624" s="455" t="n"/>
      <c r="AZ624" s="67" t="n"/>
      <c r="BA624" s="66" t="n"/>
      <c r="BB624" s="66" t="n"/>
      <c r="BC624" s="66" t="n"/>
      <c r="BD624" s="66" t="n"/>
      <c r="BE624" s="66" t="n"/>
      <c r="BF624" s="24" t="n"/>
      <c r="BG624" s="68" t="n"/>
      <c r="BH624" s="68" t="n"/>
      <c r="BI624" s="68" t="n"/>
      <c r="BJ624" s="68" t="n"/>
      <c r="BK624" s="68" t="n"/>
      <c r="BL624" s="68" t="n"/>
      <c r="BM624" s="68" t="n"/>
      <c r="BN624" s="68" t="n"/>
      <c r="BO624" s="68" t="n"/>
      <c r="BP624" s="68" t="n"/>
      <c r="BQ624" s="68" t="n"/>
      <c r="BR624" s="68" t="n"/>
      <c r="BS624" s="68" t="n"/>
      <c r="BT624" s="68" t="n"/>
      <c r="BU624" s="68" t="n"/>
      <c r="BV624" s="68" t="n"/>
      <c r="BW624" s="68" t="n"/>
      <c r="BX624" s="68" t="n"/>
      <c r="BY624" s="68" t="n"/>
      <c r="BZ624" s="68" t="n"/>
      <c r="CA624" s="68" t="n"/>
      <c r="CB624" s="68" t="n"/>
      <c r="CC624" s="68" t="n"/>
      <c r="CD624" s="68" t="n"/>
      <c r="CE624" s="68" t="n"/>
      <c r="CF624" s="68" t="n"/>
      <c r="CG624" s="68" t="n"/>
      <c r="CH624" s="68" t="n"/>
      <c r="CI624" s="68" t="n"/>
      <c r="CJ624" s="68" t="n"/>
      <c r="CK624" s="68" t="n"/>
      <c r="CL624" s="68" t="n"/>
      <c r="CM624" s="68" t="n"/>
      <c r="CN624" s="68" t="n"/>
      <c r="CO624" s="68" t="n"/>
      <c r="CP624" s="68" t="n"/>
      <c r="CQ624" s="68" t="n"/>
      <c r="CR624" s="68" t="n"/>
      <c r="CS624" s="68" t="n"/>
      <c r="CT624" s="68" t="n"/>
      <c r="CU624" s="68" t="n"/>
      <c r="CV624" s="68" t="n"/>
    </row>
    <row r="625" ht="31.5" customFormat="1" customHeight="1" s="69">
      <c r="A625" s="56" t="n"/>
      <c r="B625" s="57" t="n"/>
      <c r="C625" s="57" t="n"/>
      <c r="D625" s="57" t="n"/>
      <c r="E625" s="57" t="n"/>
      <c r="F625" s="58" t="n"/>
      <c r="G625" s="59" t="n"/>
      <c r="H625" s="59" t="n"/>
      <c r="I625" s="59" t="n"/>
      <c r="J625" s="59" t="n"/>
      <c r="K625" s="153" t="n"/>
      <c r="L625" s="154" t="n"/>
      <c r="M625" s="155" t="n"/>
      <c r="N625" s="94" t="n"/>
      <c r="O625" s="94" t="n"/>
      <c r="P625" s="94" t="n"/>
      <c r="Q625" s="94" t="n"/>
      <c r="R625" s="94" t="n"/>
      <c r="S625" s="60" t="n"/>
      <c r="T625" s="60" t="n"/>
      <c r="U625" s="94" t="n"/>
      <c r="V625" s="94" t="n"/>
      <c r="W625" s="94" t="n"/>
      <c r="X625" s="94" t="n"/>
      <c r="Y625" s="94" t="n"/>
      <c r="Z625" s="60" t="n"/>
      <c r="AA625" s="60" t="n"/>
      <c r="AB625" s="94" t="n"/>
      <c r="AC625" s="94" t="n"/>
      <c r="AD625" s="94" t="n"/>
      <c r="AE625" s="94" t="n"/>
      <c r="AF625" s="94" t="n"/>
      <c r="AG625" s="60" t="n"/>
      <c r="AH625" s="60" t="n"/>
      <c r="AI625" s="61" t="n"/>
      <c r="AJ625" s="62" t="n"/>
      <c r="AK625" s="63" t="n"/>
      <c r="AL625" s="60" t="n"/>
      <c r="AM625" s="60" t="n"/>
      <c r="AN625" s="64" t="n"/>
      <c r="AO625" s="64" t="n"/>
      <c r="AP625" s="64" t="n"/>
      <c r="AQ625" s="64" t="n"/>
      <c r="AR625" s="64" t="n"/>
      <c r="AS625" s="64" t="n"/>
      <c r="AT625" s="64" t="n"/>
      <c r="AU625" s="64" t="n"/>
      <c r="AV625" s="64" t="n"/>
      <c r="AW625" s="65" t="n"/>
      <c r="AX625" s="66" t="n"/>
      <c r="AY625" s="455" t="n"/>
      <c r="AZ625" s="67" t="n"/>
      <c r="BA625" s="66" t="n"/>
      <c r="BB625" s="66" t="n"/>
      <c r="BC625" s="66" t="n"/>
      <c r="BD625" s="66" t="n"/>
      <c r="BE625" s="66" t="n"/>
      <c r="BF625" s="24" t="n"/>
      <c r="BG625" s="68" t="n"/>
      <c r="BH625" s="68" t="n"/>
      <c r="BI625" s="68" t="n"/>
      <c r="BJ625" s="68" t="n"/>
      <c r="BK625" s="68" t="n"/>
      <c r="BL625" s="68" t="n"/>
      <c r="BM625" s="68" t="n"/>
      <c r="BN625" s="68" t="n"/>
      <c r="BO625" s="68" t="n"/>
      <c r="BP625" s="68" t="n"/>
      <c r="BQ625" s="68" t="n"/>
      <c r="BR625" s="68" t="n"/>
      <c r="BS625" s="68" t="n"/>
      <c r="BT625" s="68" t="n"/>
      <c r="BU625" s="68" t="n"/>
      <c r="BV625" s="68" t="n"/>
      <c r="BW625" s="68" t="n"/>
      <c r="BX625" s="68" t="n"/>
      <c r="BY625" s="68" t="n"/>
      <c r="BZ625" s="68" t="n"/>
      <c r="CA625" s="68" t="n"/>
      <c r="CB625" s="68" t="n"/>
      <c r="CC625" s="68" t="n"/>
      <c r="CD625" s="68" t="n"/>
      <c r="CE625" s="68" t="n"/>
      <c r="CF625" s="68" t="n"/>
      <c r="CG625" s="68" t="n"/>
      <c r="CH625" s="68" t="n"/>
      <c r="CI625" s="68" t="n"/>
      <c r="CJ625" s="68" t="n"/>
      <c r="CK625" s="68" t="n"/>
      <c r="CL625" s="68" t="n"/>
      <c r="CM625" s="68" t="n"/>
      <c r="CN625" s="68" t="n"/>
      <c r="CO625" s="68" t="n"/>
      <c r="CP625" s="68" t="n"/>
      <c r="CQ625" s="68" t="n"/>
      <c r="CR625" s="68" t="n"/>
      <c r="CS625" s="68" t="n"/>
      <c r="CT625" s="68" t="n"/>
      <c r="CU625" s="68" t="n"/>
      <c r="CV625" s="68" t="n"/>
    </row>
    <row r="626" ht="31.5" customFormat="1" customHeight="1" s="69">
      <c r="A626" s="56" t="n"/>
      <c r="B626" s="57" t="n"/>
      <c r="C626" s="57" t="n"/>
      <c r="D626" s="57" t="n"/>
      <c r="E626" s="57" t="n"/>
      <c r="F626" s="58" t="n"/>
      <c r="G626" s="59" t="n"/>
      <c r="H626" s="59" t="n"/>
      <c r="I626" s="59" t="n"/>
      <c r="J626" s="59" t="n"/>
      <c r="K626" s="153" t="n"/>
      <c r="L626" s="154" t="n"/>
      <c r="M626" s="155" t="n"/>
      <c r="N626" s="94" t="n"/>
      <c r="O626" s="94" t="n"/>
      <c r="P626" s="94" t="n"/>
      <c r="Q626" s="94" t="n"/>
      <c r="R626" s="94" t="n"/>
      <c r="S626" s="60" t="n"/>
      <c r="T626" s="60" t="n"/>
      <c r="U626" s="94" t="n"/>
      <c r="V626" s="94" t="n"/>
      <c r="W626" s="94" t="n"/>
      <c r="X626" s="94" t="n"/>
      <c r="Y626" s="94" t="n"/>
      <c r="Z626" s="60" t="n"/>
      <c r="AA626" s="60" t="n"/>
      <c r="AB626" s="94" t="n"/>
      <c r="AC626" s="94" t="n"/>
      <c r="AD626" s="94" t="n"/>
      <c r="AE626" s="94" t="n"/>
      <c r="AF626" s="94" t="n"/>
      <c r="AG626" s="60" t="n"/>
      <c r="AH626" s="60" t="n"/>
      <c r="AI626" s="61" t="n"/>
      <c r="AJ626" s="62" t="n"/>
      <c r="AK626" s="63" t="n"/>
      <c r="AL626" s="60" t="n"/>
      <c r="AM626" s="60" t="n"/>
      <c r="AN626" s="64" t="n"/>
      <c r="AO626" s="64" t="n"/>
      <c r="AP626" s="64" t="n"/>
      <c r="AQ626" s="64" t="n"/>
      <c r="AR626" s="64" t="n"/>
      <c r="AS626" s="64" t="n"/>
      <c r="AT626" s="64" t="n"/>
      <c r="AU626" s="64" t="n"/>
      <c r="AV626" s="64" t="n"/>
      <c r="AW626" s="65" t="n"/>
      <c r="AX626" s="66" t="n"/>
      <c r="AY626" s="455" t="n"/>
      <c r="AZ626" s="67" t="n"/>
      <c r="BA626" s="66" t="n"/>
      <c r="BB626" s="66" t="n"/>
      <c r="BC626" s="66" t="n"/>
      <c r="BD626" s="66" t="n"/>
      <c r="BE626" s="66" t="n"/>
      <c r="BF626" s="24" t="n"/>
      <c r="BG626" s="68" t="n"/>
      <c r="BH626" s="68" t="n"/>
      <c r="BI626" s="68" t="n"/>
      <c r="BJ626" s="68" t="n"/>
      <c r="BK626" s="68" t="n"/>
      <c r="BL626" s="68" t="n"/>
      <c r="BM626" s="68" t="n"/>
      <c r="BN626" s="68" t="n"/>
      <c r="BO626" s="68" t="n"/>
      <c r="BP626" s="68" t="n"/>
      <c r="BQ626" s="68" t="n"/>
      <c r="BR626" s="68" t="n"/>
      <c r="BS626" s="68" t="n"/>
      <c r="BT626" s="68" t="n"/>
      <c r="BU626" s="68" t="n"/>
      <c r="BV626" s="68" t="n"/>
      <c r="BW626" s="68" t="n"/>
      <c r="BX626" s="68" t="n"/>
      <c r="BY626" s="68" t="n"/>
      <c r="BZ626" s="68" t="n"/>
      <c r="CA626" s="68" t="n"/>
      <c r="CB626" s="68" t="n"/>
      <c r="CC626" s="68" t="n"/>
      <c r="CD626" s="68" t="n"/>
      <c r="CE626" s="68" t="n"/>
      <c r="CF626" s="68" t="n"/>
      <c r="CG626" s="68" t="n"/>
      <c r="CH626" s="68" t="n"/>
      <c r="CI626" s="68" t="n"/>
      <c r="CJ626" s="68" t="n"/>
      <c r="CK626" s="68" t="n"/>
      <c r="CL626" s="68" t="n"/>
      <c r="CM626" s="68" t="n"/>
      <c r="CN626" s="68" t="n"/>
      <c r="CO626" s="68" t="n"/>
      <c r="CP626" s="68" t="n"/>
      <c r="CQ626" s="68" t="n"/>
      <c r="CR626" s="68" t="n"/>
      <c r="CS626" s="68" t="n"/>
      <c r="CT626" s="68" t="n"/>
      <c r="CU626" s="68" t="n"/>
      <c r="CV626" s="68" t="n"/>
    </row>
    <row r="627" ht="31.5" customFormat="1" customHeight="1" s="69">
      <c r="A627" s="56" t="n"/>
      <c r="B627" s="57" t="n"/>
      <c r="C627" s="57" t="n"/>
      <c r="D627" s="57" t="n"/>
      <c r="E627" s="57" t="n"/>
      <c r="F627" s="58" t="n"/>
      <c r="G627" s="59" t="n"/>
      <c r="H627" s="59" t="n"/>
      <c r="I627" s="59" t="n"/>
      <c r="J627" s="59" t="n"/>
      <c r="K627" s="153" t="n"/>
      <c r="L627" s="154" t="n"/>
      <c r="M627" s="155" t="n"/>
      <c r="N627" s="94" t="n"/>
      <c r="O627" s="94" t="n"/>
      <c r="P627" s="94" t="n"/>
      <c r="Q627" s="94" t="n"/>
      <c r="R627" s="94" t="n"/>
      <c r="S627" s="60" t="n"/>
      <c r="T627" s="60" t="n"/>
      <c r="U627" s="94" t="n"/>
      <c r="V627" s="94" t="n"/>
      <c r="W627" s="94" t="n"/>
      <c r="X627" s="94" t="n"/>
      <c r="Y627" s="94" t="n"/>
      <c r="Z627" s="60" t="n"/>
      <c r="AA627" s="60" t="n"/>
      <c r="AB627" s="94" t="n"/>
      <c r="AC627" s="94" t="n"/>
      <c r="AD627" s="94" t="n"/>
      <c r="AE627" s="94" t="n"/>
      <c r="AF627" s="94" t="n"/>
      <c r="AG627" s="60" t="n"/>
      <c r="AH627" s="60" t="n"/>
      <c r="AI627" s="61" t="n"/>
      <c r="AJ627" s="62" t="n"/>
      <c r="AK627" s="63" t="n"/>
      <c r="AL627" s="60" t="n"/>
      <c r="AM627" s="60" t="n"/>
      <c r="AN627" s="64" t="n"/>
      <c r="AO627" s="64" t="n"/>
      <c r="AP627" s="64" t="n"/>
      <c r="AQ627" s="64" t="n"/>
      <c r="AR627" s="64" t="n"/>
      <c r="AS627" s="64" t="n"/>
      <c r="AT627" s="64" t="n"/>
      <c r="AU627" s="64" t="n"/>
      <c r="AV627" s="64" t="n"/>
      <c r="AW627" s="65" t="n"/>
      <c r="AX627" s="66" t="n"/>
      <c r="AY627" s="455" t="n"/>
      <c r="AZ627" s="67" t="n"/>
      <c r="BA627" s="66" t="n"/>
      <c r="BB627" s="66" t="n"/>
      <c r="BC627" s="66" t="n"/>
      <c r="BD627" s="66" t="n"/>
      <c r="BE627" s="66" t="n"/>
      <c r="BF627" s="24" t="n"/>
      <c r="BG627" s="68" t="n"/>
      <c r="BH627" s="68" t="n"/>
      <c r="BI627" s="68" t="n"/>
      <c r="BJ627" s="68" t="n"/>
      <c r="BK627" s="68" t="n"/>
      <c r="BL627" s="68" t="n"/>
      <c r="BM627" s="68" t="n"/>
      <c r="BN627" s="68" t="n"/>
      <c r="BO627" s="68" t="n"/>
      <c r="BP627" s="68" t="n"/>
      <c r="BQ627" s="68" t="n"/>
      <c r="BR627" s="68" t="n"/>
      <c r="BS627" s="68" t="n"/>
      <c r="BT627" s="68" t="n"/>
      <c r="BU627" s="68" t="n"/>
      <c r="BV627" s="68" t="n"/>
      <c r="BW627" s="68" t="n"/>
      <c r="BX627" s="68" t="n"/>
      <c r="BY627" s="68" t="n"/>
      <c r="BZ627" s="68" t="n"/>
      <c r="CA627" s="68" t="n"/>
      <c r="CB627" s="68" t="n"/>
      <c r="CC627" s="68" t="n"/>
      <c r="CD627" s="68" t="n"/>
      <c r="CE627" s="68" t="n"/>
      <c r="CF627" s="68" t="n"/>
      <c r="CG627" s="68" t="n"/>
      <c r="CH627" s="68" t="n"/>
      <c r="CI627" s="68" t="n"/>
      <c r="CJ627" s="68" t="n"/>
      <c r="CK627" s="68" t="n"/>
      <c r="CL627" s="68" t="n"/>
      <c r="CM627" s="68" t="n"/>
      <c r="CN627" s="68" t="n"/>
      <c r="CO627" s="68" t="n"/>
      <c r="CP627" s="68" t="n"/>
      <c r="CQ627" s="68" t="n"/>
      <c r="CR627" s="68" t="n"/>
      <c r="CS627" s="68" t="n"/>
      <c r="CT627" s="68" t="n"/>
      <c r="CU627" s="68" t="n"/>
      <c r="CV627" s="68" t="n"/>
    </row>
    <row r="628" ht="31.5" customFormat="1" customHeight="1" s="69">
      <c r="A628" s="56" t="n"/>
      <c r="B628" s="57" t="n"/>
      <c r="C628" s="57" t="n"/>
      <c r="D628" s="57" t="n"/>
      <c r="E628" s="57" t="n"/>
      <c r="F628" s="58" t="n"/>
      <c r="G628" s="59" t="n"/>
      <c r="H628" s="59" t="n"/>
      <c r="I628" s="59" t="n"/>
      <c r="J628" s="59" t="n"/>
      <c r="K628" s="153" t="n"/>
      <c r="L628" s="154" t="n"/>
      <c r="M628" s="155" t="n"/>
      <c r="N628" s="94" t="n"/>
      <c r="O628" s="94" t="n"/>
      <c r="P628" s="94" t="n"/>
      <c r="Q628" s="94" t="n"/>
      <c r="R628" s="94" t="n"/>
      <c r="S628" s="60" t="n"/>
      <c r="T628" s="60" t="n"/>
      <c r="U628" s="94" t="n"/>
      <c r="V628" s="94" t="n"/>
      <c r="W628" s="94" t="n"/>
      <c r="X628" s="94" t="n"/>
      <c r="Y628" s="94" t="n"/>
      <c r="Z628" s="60" t="n"/>
      <c r="AA628" s="60" t="n"/>
      <c r="AB628" s="94" t="n"/>
      <c r="AC628" s="94" t="n"/>
      <c r="AD628" s="94" t="n"/>
      <c r="AE628" s="94" t="n"/>
      <c r="AF628" s="94" t="n"/>
      <c r="AG628" s="60" t="n"/>
      <c r="AH628" s="60" t="n"/>
      <c r="AI628" s="61" t="n"/>
      <c r="AJ628" s="62" t="n"/>
      <c r="AK628" s="63" t="n"/>
      <c r="AL628" s="60" t="n"/>
      <c r="AM628" s="60" t="n"/>
      <c r="AN628" s="64" t="n"/>
      <c r="AO628" s="64" t="n"/>
      <c r="AP628" s="64" t="n"/>
      <c r="AQ628" s="64" t="n"/>
      <c r="AR628" s="64" t="n"/>
      <c r="AS628" s="64" t="n"/>
      <c r="AT628" s="64" t="n"/>
      <c r="AU628" s="64" t="n"/>
      <c r="AV628" s="64" t="n"/>
      <c r="AW628" s="65" t="n"/>
      <c r="AX628" s="66" t="n"/>
      <c r="AY628" s="455" t="n"/>
      <c r="AZ628" s="67" t="n"/>
      <c r="BA628" s="66" t="n"/>
      <c r="BB628" s="66" t="n"/>
      <c r="BC628" s="66" t="n"/>
      <c r="BD628" s="66" t="n"/>
      <c r="BE628" s="66" t="n"/>
      <c r="BF628" s="24" t="n"/>
      <c r="BG628" s="68" t="n"/>
      <c r="BH628" s="68" t="n"/>
      <c r="BI628" s="68" t="n"/>
      <c r="BJ628" s="68" t="n"/>
      <c r="BK628" s="68" t="n"/>
      <c r="BL628" s="68" t="n"/>
      <c r="BM628" s="68" t="n"/>
      <c r="BN628" s="68" t="n"/>
      <c r="BO628" s="68" t="n"/>
      <c r="BP628" s="68" t="n"/>
      <c r="BQ628" s="68" t="n"/>
      <c r="BR628" s="68" t="n"/>
      <c r="BS628" s="68" t="n"/>
      <c r="BT628" s="68" t="n"/>
      <c r="BU628" s="68" t="n"/>
      <c r="BV628" s="68" t="n"/>
      <c r="BW628" s="68" t="n"/>
      <c r="BX628" s="68" t="n"/>
      <c r="BY628" s="68" t="n"/>
      <c r="BZ628" s="68" t="n"/>
      <c r="CA628" s="68" t="n"/>
      <c r="CB628" s="68" t="n"/>
      <c r="CC628" s="68" t="n"/>
      <c r="CD628" s="68" t="n"/>
      <c r="CE628" s="68" t="n"/>
      <c r="CF628" s="68" t="n"/>
      <c r="CG628" s="68" t="n"/>
      <c r="CH628" s="68" t="n"/>
      <c r="CI628" s="68" t="n"/>
      <c r="CJ628" s="68" t="n"/>
      <c r="CK628" s="68" t="n"/>
      <c r="CL628" s="68" t="n"/>
      <c r="CM628" s="68" t="n"/>
      <c r="CN628" s="68" t="n"/>
      <c r="CO628" s="68" t="n"/>
      <c r="CP628" s="68" t="n"/>
      <c r="CQ628" s="68" t="n"/>
      <c r="CR628" s="68" t="n"/>
      <c r="CS628" s="68" t="n"/>
      <c r="CT628" s="68" t="n"/>
      <c r="CU628" s="68" t="n"/>
      <c r="CV628" s="68" t="n"/>
    </row>
    <row r="629" ht="31.5" customFormat="1" customHeight="1" s="69">
      <c r="A629" s="56" t="n"/>
      <c r="B629" s="57" t="n"/>
      <c r="C629" s="57" t="n"/>
      <c r="D629" s="57" t="n"/>
      <c r="E629" s="57" t="n"/>
      <c r="F629" s="58" t="n"/>
      <c r="G629" s="59" t="n"/>
      <c r="H629" s="59" t="n"/>
      <c r="I629" s="59" t="n"/>
      <c r="J629" s="59" t="n"/>
      <c r="K629" s="153" t="n"/>
      <c r="L629" s="154" t="n"/>
      <c r="M629" s="155" t="n"/>
      <c r="N629" s="94" t="n"/>
      <c r="O629" s="94" t="n"/>
      <c r="P629" s="94" t="n"/>
      <c r="Q629" s="94" t="n"/>
      <c r="R629" s="94" t="n"/>
      <c r="S629" s="60" t="n"/>
      <c r="T629" s="60" t="n"/>
      <c r="U629" s="94" t="n"/>
      <c r="V629" s="94" t="n"/>
      <c r="W629" s="94" t="n"/>
      <c r="X629" s="94" t="n"/>
      <c r="Y629" s="94" t="n"/>
      <c r="Z629" s="60" t="n"/>
      <c r="AA629" s="60" t="n"/>
      <c r="AB629" s="94" t="n"/>
      <c r="AC629" s="94" t="n"/>
      <c r="AD629" s="94" t="n"/>
      <c r="AE629" s="94" t="n"/>
      <c r="AF629" s="94" t="n"/>
      <c r="AG629" s="60" t="n"/>
      <c r="AH629" s="60" t="n"/>
      <c r="AI629" s="61" t="n"/>
      <c r="AJ629" s="62" t="n"/>
      <c r="AK629" s="63" t="n"/>
      <c r="AL629" s="60" t="n"/>
      <c r="AM629" s="60" t="n"/>
      <c r="AN629" s="64" t="n"/>
      <c r="AO629" s="64" t="n"/>
      <c r="AP629" s="64" t="n"/>
      <c r="AQ629" s="64" t="n"/>
      <c r="AR629" s="64" t="n"/>
      <c r="AS629" s="64" t="n"/>
      <c r="AT629" s="64" t="n"/>
      <c r="AU629" s="64" t="n"/>
      <c r="AV629" s="64" t="n"/>
      <c r="AW629" s="65" t="n"/>
      <c r="AX629" s="66" t="n"/>
      <c r="AY629" s="455" t="n"/>
      <c r="AZ629" s="67" t="n"/>
      <c r="BA629" s="66" t="n"/>
      <c r="BB629" s="66" t="n"/>
      <c r="BC629" s="66" t="n"/>
      <c r="BD629" s="66" t="n"/>
      <c r="BE629" s="66" t="n"/>
      <c r="BF629" s="24" t="n"/>
      <c r="BG629" s="68" t="n"/>
      <c r="BH629" s="68" t="n"/>
      <c r="BI629" s="68" t="n"/>
      <c r="BJ629" s="68" t="n"/>
      <c r="BK629" s="68" t="n"/>
      <c r="BL629" s="68" t="n"/>
      <c r="BM629" s="68" t="n"/>
      <c r="BN629" s="68" t="n"/>
      <c r="BO629" s="68" t="n"/>
      <c r="BP629" s="68" t="n"/>
      <c r="BQ629" s="68" t="n"/>
      <c r="BR629" s="68" t="n"/>
      <c r="BS629" s="68" t="n"/>
      <c r="BT629" s="68" t="n"/>
      <c r="BU629" s="68" t="n"/>
      <c r="BV629" s="68" t="n"/>
      <c r="BW629" s="68" t="n"/>
      <c r="BX629" s="68" t="n"/>
      <c r="BY629" s="68" t="n"/>
      <c r="BZ629" s="68" t="n"/>
      <c r="CA629" s="68" t="n"/>
      <c r="CB629" s="68" t="n"/>
      <c r="CC629" s="68" t="n"/>
      <c r="CD629" s="68" t="n"/>
      <c r="CE629" s="68" t="n"/>
      <c r="CF629" s="68" t="n"/>
      <c r="CG629" s="68" t="n"/>
      <c r="CH629" s="68" t="n"/>
      <c r="CI629" s="68" t="n"/>
      <c r="CJ629" s="68" t="n"/>
      <c r="CK629" s="68" t="n"/>
      <c r="CL629" s="68" t="n"/>
      <c r="CM629" s="68" t="n"/>
      <c r="CN629" s="68" t="n"/>
      <c r="CO629" s="68" t="n"/>
      <c r="CP629" s="68" t="n"/>
      <c r="CQ629" s="68" t="n"/>
      <c r="CR629" s="68" t="n"/>
      <c r="CS629" s="68" t="n"/>
      <c r="CT629" s="68" t="n"/>
      <c r="CU629" s="68" t="n"/>
      <c r="CV629" s="68" t="n"/>
    </row>
    <row r="630" ht="31.5" customFormat="1" customHeight="1" s="69">
      <c r="A630" s="56" t="n"/>
      <c r="B630" s="57" t="n"/>
      <c r="C630" s="57" t="n"/>
      <c r="D630" s="57" t="n"/>
      <c r="E630" s="57" t="n"/>
      <c r="F630" s="58" t="n"/>
      <c r="G630" s="59" t="n"/>
      <c r="H630" s="59" t="n"/>
      <c r="I630" s="59" t="n"/>
      <c r="J630" s="59" t="n"/>
      <c r="K630" s="153" t="n"/>
      <c r="L630" s="154" t="n"/>
      <c r="M630" s="155" t="n"/>
      <c r="N630" s="94" t="n"/>
      <c r="O630" s="94" t="n"/>
      <c r="P630" s="94" t="n"/>
      <c r="Q630" s="94" t="n"/>
      <c r="R630" s="94" t="n"/>
      <c r="S630" s="60" t="n"/>
      <c r="T630" s="60" t="n"/>
      <c r="U630" s="94" t="n"/>
      <c r="V630" s="94" t="n"/>
      <c r="W630" s="94" t="n"/>
      <c r="X630" s="94" t="n"/>
      <c r="Y630" s="94" t="n"/>
      <c r="Z630" s="60" t="n"/>
      <c r="AA630" s="60" t="n"/>
      <c r="AB630" s="94" t="n"/>
      <c r="AC630" s="94" t="n"/>
      <c r="AD630" s="94" t="n"/>
      <c r="AE630" s="94" t="n"/>
      <c r="AF630" s="94" t="n"/>
      <c r="AG630" s="60" t="n"/>
      <c r="AH630" s="60" t="n"/>
      <c r="AI630" s="61" t="n"/>
      <c r="AJ630" s="62" t="n"/>
      <c r="AK630" s="63" t="n"/>
      <c r="AL630" s="60" t="n"/>
      <c r="AM630" s="60" t="n"/>
      <c r="AN630" s="64" t="n"/>
      <c r="AO630" s="64" t="n"/>
      <c r="AP630" s="64" t="n"/>
      <c r="AQ630" s="64" t="n"/>
      <c r="AR630" s="64" t="n"/>
      <c r="AS630" s="64" t="n"/>
      <c r="AT630" s="64" t="n"/>
      <c r="AU630" s="64" t="n"/>
      <c r="AV630" s="64" t="n"/>
      <c r="AW630" s="65" t="n"/>
      <c r="AX630" s="66" t="n"/>
      <c r="AY630" s="455" t="n"/>
      <c r="AZ630" s="67" t="n"/>
      <c r="BA630" s="66" t="n"/>
      <c r="BB630" s="66" t="n"/>
      <c r="BC630" s="66" t="n"/>
      <c r="BD630" s="66" t="n"/>
      <c r="BE630" s="66" t="n"/>
      <c r="BF630" s="24" t="n"/>
      <c r="BG630" s="68" t="n"/>
      <c r="BH630" s="68" t="n"/>
      <c r="BI630" s="68" t="n"/>
      <c r="BJ630" s="68" t="n"/>
      <c r="BK630" s="68" t="n"/>
      <c r="BL630" s="68" t="n"/>
      <c r="BM630" s="68" t="n"/>
      <c r="BN630" s="68" t="n"/>
      <c r="BO630" s="68" t="n"/>
      <c r="BP630" s="68" t="n"/>
      <c r="BQ630" s="68" t="n"/>
      <c r="BR630" s="68" t="n"/>
      <c r="BS630" s="68" t="n"/>
      <c r="BT630" s="68" t="n"/>
      <c r="BU630" s="68" t="n"/>
      <c r="BV630" s="68" t="n"/>
      <c r="BW630" s="68" t="n"/>
      <c r="BX630" s="68" t="n"/>
      <c r="BY630" s="68" t="n"/>
      <c r="BZ630" s="68" t="n"/>
      <c r="CA630" s="68" t="n"/>
      <c r="CB630" s="68" t="n"/>
      <c r="CC630" s="68" t="n"/>
      <c r="CD630" s="68" t="n"/>
      <c r="CE630" s="68" t="n"/>
      <c r="CF630" s="68" t="n"/>
      <c r="CG630" s="68" t="n"/>
      <c r="CH630" s="68" t="n"/>
      <c r="CI630" s="68" t="n"/>
      <c r="CJ630" s="68" t="n"/>
      <c r="CK630" s="68" t="n"/>
      <c r="CL630" s="68" t="n"/>
      <c r="CM630" s="68" t="n"/>
      <c r="CN630" s="68" t="n"/>
      <c r="CO630" s="68" t="n"/>
      <c r="CP630" s="68" t="n"/>
      <c r="CQ630" s="68" t="n"/>
      <c r="CR630" s="68" t="n"/>
      <c r="CS630" s="68" t="n"/>
      <c r="CT630" s="68" t="n"/>
      <c r="CU630" s="68" t="n"/>
      <c r="CV630" s="68" t="n"/>
    </row>
    <row r="631" ht="31.5" customFormat="1" customHeight="1" s="69">
      <c r="A631" s="56" t="n"/>
      <c r="B631" s="57" t="n"/>
      <c r="C631" s="57" t="n"/>
      <c r="D631" s="57" t="n"/>
      <c r="E631" s="57" t="n"/>
      <c r="F631" s="58" t="n"/>
      <c r="G631" s="59" t="n"/>
      <c r="H631" s="59" t="n"/>
      <c r="I631" s="59" t="n"/>
      <c r="J631" s="59" t="n"/>
      <c r="K631" s="153" t="n"/>
      <c r="L631" s="154" t="n"/>
      <c r="M631" s="155" t="n"/>
      <c r="N631" s="94" t="n"/>
      <c r="O631" s="94" t="n"/>
      <c r="P631" s="94" t="n"/>
      <c r="Q631" s="94" t="n"/>
      <c r="R631" s="94" t="n"/>
      <c r="S631" s="60" t="n"/>
      <c r="T631" s="60" t="n"/>
      <c r="U631" s="94" t="n"/>
      <c r="V631" s="94" t="n"/>
      <c r="W631" s="94" t="n"/>
      <c r="X631" s="94" t="n"/>
      <c r="Y631" s="94" t="n"/>
      <c r="Z631" s="60" t="n"/>
      <c r="AA631" s="60" t="n"/>
      <c r="AB631" s="94" t="n"/>
      <c r="AC631" s="94" t="n"/>
      <c r="AD631" s="94" t="n"/>
      <c r="AE631" s="94" t="n"/>
      <c r="AF631" s="94" t="n"/>
      <c r="AG631" s="60" t="n"/>
      <c r="AH631" s="60" t="n"/>
      <c r="AI631" s="61" t="n"/>
      <c r="AJ631" s="62" t="n"/>
      <c r="AK631" s="63" t="n"/>
      <c r="AL631" s="60" t="n"/>
      <c r="AM631" s="60" t="n"/>
      <c r="AN631" s="64" t="n"/>
      <c r="AO631" s="64" t="n"/>
      <c r="AP631" s="64" t="n"/>
      <c r="AQ631" s="64" t="n"/>
      <c r="AR631" s="64" t="n"/>
      <c r="AS631" s="64" t="n"/>
      <c r="AT631" s="64" t="n"/>
      <c r="AU631" s="64" t="n"/>
      <c r="AV631" s="64" t="n"/>
      <c r="AW631" s="65" t="n"/>
      <c r="AX631" s="66" t="n"/>
      <c r="AY631" s="455" t="n"/>
      <c r="AZ631" s="67" t="n"/>
      <c r="BA631" s="66" t="n"/>
      <c r="BB631" s="66" t="n"/>
      <c r="BC631" s="66" t="n"/>
      <c r="BD631" s="66" t="n"/>
      <c r="BE631" s="66" t="n"/>
      <c r="BF631" s="24" t="n"/>
      <c r="BG631" s="68" t="n"/>
      <c r="BH631" s="68" t="n"/>
      <c r="BI631" s="68" t="n"/>
      <c r="BJ631" s="68" t="n"/>
      <c r="BK631" s="68" t="n"/>
      <c r="BL631" s="68" t="n"/>
      <c r="BM631" s="68" t="n"/>
      <c r="BN631" s="68" t="n"/>
      <c r="BO631" s="68" t="n"/>
      <c r="BP631" s="68" t="n"/>
      <c r="BQ631" s="68" t="n"/>
      <c r="BR631" s="68" t="n"/>
      <c r="BS631" s="68" t="n"/>
      <c r="BT631" s="68" t="n"/>
      <c r="BU631" s="68" t="n"/>
      <c r="BV631" s="68" t="n"/>
      <c r="BW631" s="68" t="n"/>
      <c r="BX631" s="68" t="n"/>
      <c r="BY631" s="68" t="n"/>
      <c r="BZ631" s="68" t="n"/>
      <c r="CA631" s="68" t="n"/>
      <c r="CB631" s="68" t="n"/>
      <c r="CC631" s="68" t="n"/>
      <c r="CD631" s="68" t="n"/>
      <c r="CE631" s="68" t="n"/>
      <c r="CF631" s="68" t="n"/>
      <c r="CG631" s="68" t="n"/>
      <c r="CH631" s="68" t="n"/>
      <c r="CI631" s="68" t="n"/>
      <c r="CJ631" s="68" t="n"/>
      <c r="CK631" s="68" t="n"/>
      <c r="CL631" s="68" t="n"/>
      <c r="CM631" s="68" t="n"/>
      <c r="CN631" s="68" t="n"/>
      <c r="CO631" s="68" t="n"/>
      <c r="CP631" s="68" t="n"/>
      <c r="CQ631" s="68" t="n"/>
      <c r="CR631" s="68" t="n"/>
      <c r="CS631" s="68" t="n"/>
      <c r="CT631" s="68" t="n"/>
      <c r="CU631" s="68" t="n"/>
      <c r="CV631" s="68" t="n"/>
    </row>
    <row r="632" ht="31.5" customFormat="1" customHeight="1" s="69">
      <c r="A632" s="56" t="n"/>
      <c r="B632" s="57" t="n"/>
      <c r="C632" s="57" t="n"/>
      <c r="D632" s="57" t="n"/>
      <c r="E632" s="57" t="n"/>
      <c r="F632" s="58" t="n"/>
      <c r="G632" s="59" t="n"/>
      <c r="H632" s="59" t="n"/>
      <c r="I632" s="59" t="n"/>
      <c r="J632" s="59" t="n"/>
      <c r="K632" s="153" t="n"/>
      <c r="L632" s="154" t="n"/>
      <c r="M632" s="155" t="n"/>
      <c r="N632" s="70" t="n"/>
      <c r="O632" s="70" t="n"/>
      <c r="P632" s="70" t="n"/>
      <c r="Q632" s="70" t="n"/>
      <c r="R632" s="70" t="n"/>
      <c r="S632" s="60" t="n"/>
      <c r="T632" s="93" t="n"/>
      <c r="U632" s="70" t="n"/>
      <c r="V632" s="70" t="n"/>
      <c r="W632" s="70" t="n"/>
      <c r="X632" s="70" t="n"/>
      <c r="Y632" s="70" t="n"/>
      <c r="Z632" s="71" t="n"/>
      <c r="AA632" s="72" t="n"/>
      <c r="AB632" s="70" t="n"/>
      <c r="AC632" s="70" t="n"/>
      <c r="AD632" s="70" t="n"/>
      <c r="AE632" s="70" t="n"/>
      <c r="AF632" s="70" t="n"/>
      <c r="AG632" s="60" t="n"/>
      <c r="AH632" s="93" t="n"/>
      <c r="AI632" s="61" t="n"/>
      <c r="AJ632" s="62" t="n"/>
      <c r="AK632" s="63" t="n"/>
      <c r="AL632" s="60" t="n"/>
      <c r="AM632" s="60" t="n"/>
      <c r="AN632" s="64" t="n"/>
      <c r="AO632" s="64" t="n"/>
      <c r="AP632" s="64" t="n"/>
      <c r="AQ632" s="64" t="n"/>
      <c r="AR632" s="64" t="n"/>
      <c r="AS632" s="64" t="n"/>
      <c r="AT632" s="64" t="n"/>
      <c r="AU632" s="64" t="n"/>
      <c r="AV632" s="64" t="n"/>
      <c r="AW632" s="65" t="n"/>
      <c r="AX632" s="66" t="n"/>
      <c r="AY632" s="455" t="n"/>
      <c r="AZ632" s="67" t="n"/>
      <c r="BA632" s="66" t="n"/>
      <c r="BB632" s="66" t="n"/>
      <c r="BC632" s="66" t="n"/>
      <c r="BD632" s="66" t="n"/>
      <c r="BE632" s="66" t="n"/>
      <c r="BF632" s="24" t="n"/>
      <c r="BG632" s="68" t="n"/>
      <c r="BH632" s="68" t="n"/>
      <c r="BI632" s="68" t="n"/>
      <c r="BJ632" s="68" t="n"/>
      <c r="BK632" s="68" t="n"/>
      <c r="BL632" s="68" t="n"/>
      <c r="BM632" s="68" t="n"/>
      <c r="BN632" s="68" t="n"/>
      <c r="BO632" s="68" t="n"/>
      <c r="BP632" s="68" t="n"/>
      <c r="BQ632" s="68" t="n"/>
      <c r="BR632" s="68" t="n"/>
      <c r="BS632" s="68" t="n"/>
      <c r="BT632" s="68" t="n"/>
      <c r="BU632" s="68" t="n"/>
      <c r="BV632" s="68" t="n"/>
      <c r="BW632" s="68" t="n"/>
      <c r="BX632" s="68" t="n"/>
      <c r="BY632" s="68" t="n"/>
      <c r="BZ632" s="68" t="n"/>
      <c r="CA632" s="68" t="n"/>
      <c r="CB632" s="68" t="n"/>
      <c r="CC632" s="68" t="n"/>
      <c r="CD632" s="68" t="n"/>
      <c r="CE632" s="68" t="n"/>
      <c r="CF632" s="68" t="n"/>
      <c r="CG632" s="68" t="n"/>
      <c r="CH632" s="68" t="n"/>
      <c r="CI632" s="68" t="n"/>
      <c r="CJ632" s="68" t="n"/>
      <c r="CK632" s="68" t="n"/>
      <c r="CL632" s="68" t="n"/>
      <c r="CM632" s="68" t="n"/>
      <c r="CN632" s="68" t="n"/>
      <c r="CO632" s="68" t="n"/>
      <c r="CP632" s="68" t="n"/>
      <c r="CQ632" s="68" t="n"/>
      <c r="CR632" s="68" t="n"/>
      <c r="CS632" s="68" t="n"/>
      <c r="CT632" s="68" t="n"/>
      <c r="CU632" s="68" t="n"/>
      <c r="CV632" s="68" t="n"/>
    </row>
    <row r="633" ht="31.5" customFormat="1" customHeight="1" s="69">
      <c r="A633" s="56" t="n"/>
      <c r="B633" s="57" t="n"/>
      <c r="C633" s="57" t="n"/>
      <c r="D633" s="57" t="n"/>
      <c r="E633" s="57" t="n"/>
      <c r="F633" s="58" t="n"/>
      <c r="G633" s="59" t="n"/>
      <c r="H633" s="59" t="n"/>
      <c r="I633" s="59" t="n"/>
      <c r="J633" s="59" t="n"/>
      <c r="K633" s="153" t="n"/>
      <c r="L633" s="154" t="n"/>
      <c r="M633" s="155" t="n"/>
      <c r="N633" s="70" t="n"/>
      <c r="O633" s="70" t="n"/>
      <c r="P633" s="70" t="n"/>
      <c r="Q633" s="70" t="n"/>
      <c r="R633" s="70" t="n"/>
      <c r="S633" s="60" t="n"/>
      <c r="T633" s="93" t="n"/>
      <c r="U633" s="70" t="n"/>
      <c r="V633" s="70" t="n"/>
      <c r="W633" s="70" t="n"/>
      <c r="X633" s="70" t="n"/>
      <c r="Y633" s="70" t="n"/>
      <c r="Z633" s="71" t="n"/>
      <c r="AA633" s="72" t="n"/>
      <c r="AB633" s="70" t="n"/>
      <c r="AC633" s="70" t="n"/>
      <c r="AD633" s="70" t="n"/>
      <c r="AE633" s="70" t="n"/>
      <c r="AF633" s="70" t="n"/>
      <c r="AG633" s="60" t="n"/>
      <c r="AH633" s="93" t="n"/>
      <c r="AI633" s="61" t="n"/>
      <c r="AJ633" s="62" t="n"/>
      <c r="AK633" s="63" t="n"/>
      <c r="AL633" s="60" t="n"/>
      <c r="AM633" s="60" t="n"/>
      <c r="AN633" s="64" t="n"/>
      <c r="AO633" s="64" t="n"/>
      <c r="AP633" s="64" t="n"/>
      <c r="AQ633" s="64" t="n"/>
      <c r="AR633" s="64" t="n"/>
      <c r="AS633" s="64" t="n"/>
      <c r="AT633" s="64" t="n"/>
      <c r="AU633" s="64" t="n"/>
      <c r="AV633" s="64" t="n"/>
      <c r="AW633" s="65" t="n"/>
      <c r="AX633" s="66" t="n"/>
      <c r="AY633" s="455" t="n"/>
      <c r="AZ633" s="67" t="n"/>
      <c r="BA633" s="66" t="n"/>
      <c r="BB633" s="66" t="n"/>
      <c r="BC633" s="66" t="n"/>
      <c r="BD633" s="66" t="n"/>
      <c r="BE633" s="66" t="n"/>
      <c r="BF633" s="24" t="n"/>
      <c r="BG633" s="68" t="n"/>
      <c r="BH633" s="68" t="n"/>
      <c r="BI633" s="68" t="n"/>
      <c r="BJ633" s="68" t="n"/>
      <c r="BK633" s="68" t="n"/>
      <c r="BL633" s="68" t="n"/>
      <c r="BM633" s="68" t="n"/>
      <c r="BN633" s="68" t="n"/>
      <c r="BO633" s="68" t="n"/>
      <c r="BP633" s="68" t="n"/>
      <c r="BQ633" s="68" t="n"/>
      <c r="BR633" s="68" t="n"/>
      <c r="BS633" s="68" t="n"/>
      <c r="BT633" s="68" t="n"/>
      <c r="BU633" s="68" t="n"/>
      <c r="BV633" s="68" t="n"/>
      <c r="BW633" s="68" t="n"/>
      <c r="BX633" s="68" t="n"/>
      <c r="BY633" s="68" t="n"/>
      <c r="BZ633" s="68" t="n"/>
      <c r="CA633" s="68" t="n"/>
      <c r="CB633" s="68" t="n"/>
      <c r="CC633" s="68" t="n"/>
      <c r="CD633" s="68" t="n"/>
      <c r="CE633" s="68" t="n"/>
      <c r="CF633" s="68" t="n"/>
      <c r="CG633" s="68" t="n"/>
      <c r="CH633" s="68" t="n"/>
      <c r="CI633" s="68" t="n"/>
      <c r="CJ633" s="68" t="n"/>
      <c r="CK633" s="68" t="n"/>
      <c r="CL633" s="68" t="n"/>
      <c r="CM633" s="68" t="n"/>
      <c r="CN633" s="68" t="n"/>
      <c r="CO633" s="68" t="n"/>
      <c r="CP633" s="68" t="n"/>
      <c r="CQ633" s="68" t="n"/>
      <c r="CR633" s="68" t="n"/>
      <c r="CS633" s="68" t="n"/>
      <c r="CT633" s="68" t="n"/>
      <c r="CU633" s="68" t="n"/>
      <c r="CV633" s="68" t="n"/>
    </row>
    <row r="634" ht="31.5" customFormat="1" customHeight="1" s="69">
      <c r="A634" s="56" t="n"/>
      <c r="B634" s="57" t="n"/>
      <c r="C634" s="57" t="n"/>
      <c r="D634" s="57" t="n"/>
      <c r="E634" s="57" t="n"/>
      <c r="F634" s="58" t="n"/>
      <c r="G634" s="59" t="n"/>
      <c r="H634" s="59" t="n"/>
      <c r="I634" s="59" t="n"/>
      <c r="J634" s="59" t="n"/>
      <c r="K634" s="153" t="n"/>
      <c r="L634" s="154" t="n"/>
      <c r="M634" s="155" t="n"/>
      <c r="N634" s="70" t="n"/>
      <c r="O634" s="70" t="n"/>
      <c r="P634" s="70" t="n"/>
      <c r="Q634" s="70" t="n"/>
      <c r="R634" s="70" t="n"/>
      <c r="S634" s="60" t="n"/>
      <c r="T634" s="93" t="n"/>
      <c r="U634" s="70" t="n"/>
      <c r="V634" s="70" t="n"/>
      <c r="W634" s="70" t="n"/>
      <c r="X634" s="70" t="n"/>
      <c r="Y634" s="70" t="n"/>
      <c r="Z634" s="71" t="n"/>
      <c r="AA634" s="72" t="n"/>
      <c r="AB634" s="70" t="n"/>
      <c r="AC634" s="70" t="n"/>
      <c r="AD634" s="70" t="n"/>
      <c r="AE634" s="70" t="n"/>
      <c r="AF634" s="70" t="n"/>
      <c r="AG634" s="60" t="n"/>
      <c r="AH634" s="93" t="n"/>
      <c r="AI634" s="61" t="n"/>
      <c r="AJ634" s="62" t="n"/>
      <c r="AK634" s="63" t="n"/>
      <c r="AL634" s="60" t="n"/>
      <c r="AM634" s="60" t="n"/>
      <c r="AN634" s="64" t="n"/>
      <c r="AO634" s="64" t="n"/>
      <c r="AP634" s="64" t="n"/>
      <c r="AQ634" s="64" t="n"/>
      <c r="AR634" s="64" t="n"/>
      <c r="AS634" s="64" t="n"/>
      <c r="AT634" s="64" t="n"/>
      <c r="AU634" s="64" t="n"/>
      <c r="AV634" s="64" t="n"/>
      <c r="AW634" s="65" t="n"/>
      <c r="AX634" s="66" t="n"/>
      <c r="AY634" s="455" t="n"/>
      <c r="AZ634" s="67" t="n"/>
      <c r="BA634" s="66" t="n"/>
      <c r="BB634" s="66" t="n"/>
      <c r="BC634" s="66" t="n"/>
      <c r="BD634" s="66" t="n"/>
      <c r="BE634" s="66" t="n"/>
      <c r="BF634" s="24" t="n"/>
      <c r="BG634" s="68" t="n"/>
      <c r="BH634" s="68" t="n"/>
      <c r="BI634" s="68" t="n"/>
      <c r="BJ634" s="68" t="n"/>
      <c r="BK634" s="68" t="n"/>
      <c r="BL634" s="68" t="n"/>
      <c r="BM634" s="68" t="n"/>
      <c r="BN634" s="68" t="n"/>
      <c r="BO634" s="68" t="n"/>
      <c r="BP634" s="68" t="n"/>
      <c r="BQ634" s="68" t="n"/>
      <c r="BR634" s="68" t="n"/>
      <c r="BS634" s="68" t="n"/>
      <c r="BT634" s="68" t="n"/>
      <c r="BU634" s="68" t="n"/>
      <c r="BV634" s="68" t="n"/>
      <c r="BW634" s="68" t="n"/>
      <c r="BX634" s="68" t="n"/>
      <c r="BY634" s="68" t="n"/>
      <c r="BZ634" s="68" t="n"/>
      <c r="CA634" s="68" t="n"/>
      <c r="CB634" s="68" t="n"/>
      <c r="CC634" s="68" t="n"/>
      <c r="CD634" s="68" t="n"/>
      <c r="CE634" s="68" t="n"/>
      <c r="CF634" s="68" t="n"/>
      <c r="CG634" s="68" t="n"/>
      <c r="CH634" s="68" t="n"/>
      <c r="CI634" s="68" t="n"/>
      <c r="CJ634" s="68" t="n"/>
      <c r="CK634" s="68" t="n"/>
      <c r="CL634" s="68" t="n"/>
      <c r="CM634" s="68" t="n"/>
      <c r="CN634" s="68" t="n"/>
      <c r="CO634" s="68" t="n"/>
      <c r="CP634" s="68" t="n"/>
      <c r="CQ634" s="68" t="n"/>
      <c r="CR634" s="68" t="n"/>
      <c r="CS634" s="68" t="n"/>
      <c r="CT634" s="68" t="n"/>
      <c r="CU634" s="68" t="n"/>
      <c r="CV634" s="68" t="n"/>
    </row>
    <row r="635" ht="31.5" customFormat="1" customHeight="1" s="69">
      <c r="A635" s="56" t="n"/>
      <c r="B635" s="57" t="n"/>
      <c r="C635" s="57" t="n"/>
      <c r="D635" s="57" t="n"/>
      <c r="E635" s="57" t="n"/>
      <c r="F635" s="58" t="n"/>
      <c r="G635" s="59" t="n"/>
      <c r="H635" s="59" t="n"/>
      <c r="I635" s="59" t="n"/>
      <c r="J635" s="59" t="n"/>
      <c r="K635" s="153" t="n"/>
      <c r="L635" s="154" t="n"/>
      <c r="M635" s="155" t="n"/>
      <c r="N635" s="70" t="n"/>
      <c r="O635" s="70" t="n"/>
      <c r="P635" s="70" t="n"/>
      <c r="Q635" s="70" t="n"/>
      <c r="R635" s="70" t="n"/>
      <c r="S635" s="60" t="n"/>
      <c r="T635" s="93" t="n"/>
      <c r="U635" s="70" t="n"/>
      <c r="V635" s="70" t="n"/>
      <c r="W635" s="70" t="n"/>
      <c r="X635" s="70" t="n"/>
      <c r="Y635" s="70" t="n"/>
      <c r="Z635" s="71" t="n"/>
      <c r="AA635" s="72" t="n"/>
      <c r="AB635" s="70" t="n"/>
      <c r="AC635" s="70" t="n"/>
      <c r="AD635" s="70" t="n"/>
      <c r="AE635" s="70" t="n"/>
      <c r="AF635" s="70" t="n"/>
      <c r="AG635" s="60" t="n"/>
      <c r="AH635" s="93" t="n"/>
      <c r="AI635" s="61" t="n"/>
      <c r="AJ635" s="62" t="n"/>
      <c r="AK635" s="63" t="n"/>
      <c r="AL635" s="60" t="n"/>
      <c r="AM635" s="60" t="n"/>
      <c r="AN635" s="64" t="n"/>
      <c r="AO635" s="64" t="n"/>
      <c r="AP635" s="64" t="n"/>
      <c r="AQ635" s="64" t="n"/>
      <c r="AR635" s="64" t="n"/>
      <c r="AS635" s="64" t="n"/>
      <c r="AT635" s="64" t="n"/>
      <c r="AU635" s="64" t="n"/>
      <c r="AV635" s="64" t="n"/>
      <c r="AW635" s="65" t="n"/>
      <c r="AX635" s="66" t="n"/>
      <c r="AY635" s="455" t="n"/>
      <c r="AZ635" s="67" t="n"/>
      <c r="BA635" s="66" t="n"/>
      <c r="BB635" s="66" t="n"/>
      <c r="BC635" s="66" t="n"/>
      <c r="BD635" s="66" t="n"/>
      <c r="BE635" s="66" t="n"/>
      <c r="BF635" s="24" t="n"/>
      <c r="BG635" s="68" t="n"/>
      <c r="BH635" s="68" t="n"/>
      <c r="BI635" s="68" t="n"/>
      <c r="BJ635" s="68" t="n"/>
      <c r="BK635" s="68" t="n"/>
      <c r="BL635" s="68" t="n"/>
      <c r="BM635" s="68" t="n"/>
      <c r="BN635" s="68" t="n"/>
      <c r="BO635" s="68" t="n"/>
      <c r="BP635" s="68" t="n"/>
      <c r="BQ635" s="68" t="n"/>
      <c r="BR635" s="68" t="n"/>
      <c r="BS635" s="68" t="n"/>
      <c r="BT635" s="68" t="n"/>
      <c r="BU635" s="68" t="n"/>
      <c r="BV635" s="68" t="n"/>
      <c r="BW635" s="68" t="n"/>
      <c r="BX635" s="68" t="n"/>
      <c r="BY635" s="68" t="n"/>
      <c r="BZ635" s="68" t="n"/>
      <c r="CA635" s="68" t="n"/>
      <c r="CB635" s="68" t="n"/>
      <c r="CC635" s="68" t="n"/>
      <c r="CD635" s="68" t="n"/>
      <c r="CE635" s="68" t="n"/>
      <c r="CF635" s="68" t="n"/>
      <c r="CG635" s="68" t="n"/>
      <c r="CH635" s="68" t="n"/>
      <c r="CI635" s="68" t="n"/>
      <c r="CJ635" s="68" t="n"/>
      <c r="CK635" s="68" t="n"/>
      <c r="CL635" s="68" t="n"/>
      <c r="CM635" s="68" t="n"/>
      <c r="CN635" s="68" t="n"/>
      <c r="CO635" s="68" t="n"/>
      <c r="CP635" s="68" t="n"/>
      <c r="CQ635" s="68" t="n"/>
      <c r="CR635" s="68" t="n"/>
      <c r="CS635" s="68" t="n"/>
      <c r="CT635" s="68" t="n"/>
      <c r="CU635" s="68" t="n"/>
      <c r="CV635" s="68" t="n"/>
    </row>
    <row r="636" ht="31.5" customFormat="1" customHeight="1" s="69">
      <c r="A636" s="56" t="n"/>
      <c r="B636" s="57" t="n"/>
      <c r="C636" s="57" t="n"/>
      <c r="D636" s="57" t="n"/>
      <c r="E636" s="57" t="n"/>
      <c r="F636" s="58" t="n"/>
      <c r="G636" s="59" t="n"/>
      <c r="H636" s="59" t="n"/>
      <c r="I636" s="59" t="n"/>
      <c r="J636" s="59" t="n"/>
      <c r="K636" s="153" t="n"/>
      <c r="L636" s="154" t="n"/>
      <c r="M636" s="155" t="n"/>
      <c r="N636" s="70" t="n"/>
      <c r="O636" s="70" t="n"/>
      <c r="P636" s="70" t="n"/>
      <c r="Q636" s="70" t="n"/>
      <c r="R636" s="70" t="n"/>
      <c r="S636" s="60" t="n"/>
      <c r="T636" s="93" t="n"/>
      <c r="U636" s="70" t="n"/>
      <c r="V636" s="70" t="n"/>
      <c r="W636" s="70" t="n"/>
      <c r="X636" s="70" t="n"/>
      <c r="Y636" s="70" t="n"/>
      <c r="Z636" s="71" t="n"/>
      <c r="AA636" s="72" t="n"/>
      <c r="AB636" s="70" t="n"/>
      <c r="AC636" s="70" t="n"/>
      <c r="AD636" s="70" t="n"/>
      <c r="AE636" s="70" t="n"/>
      <c r="AF636" s="70" t="n"/>
      <c r="AG636" s="60" t="n"/>
      <c r="AH636" s="93" t="n"/>
      <c r="AI636" s="61" t="n"/>
      <c r="AJ636" s="62" t="n"/>
      <c r="AK636" s="63" t="n"/>
      <c r="AL636" s="60" t="n"/>
      <c r="AM636" s="60" t="n"/>
      <c r="AN636" s="64" t="n"/>
      <c r="AO636" s="64" t="n"/>
      <c r="AP636" s="64" t="n"/>
      <c r="AQ636" s="64" t="n"/>
      <c r="AR636" s="64" t="n"/>
      <c r="AS636" s="64" t="n"/>
      <c r="AT636" s="64" t="n"/>
      <c r="AU636" s="64" t="n"/>
      <c r="AV636" s="64" t="n"/>
      <c r="AW636" s="65" t="n"/>
      <c r="AX636" s="66" t="n"/>
      <c r="AY636" s="455" t="n"/>
      <c r="AZ636" s="67" t="n"/>
      <c r="BA636" s="66" t="n"/>
      <c r="BB636" s="66" t="n"/>
      <c r="BC636" s="66" t="n"/>
      <c r="BD636" s="66" t="n"/>
      <c r="BE636" s="66" t="n"/>
      <c r="BF636" s="24" t="n"/>
      <c r="BG636" s="68" t="n"/>
      <c r="BH636" s="68" t="n"/>
      <c r="BI636" s="68" t="n"/>
      <c r="BJ636" s="68" t="n"/>
      <c r="BK636" s="68" t="n"/>
      <c r="BL636" s="68" t="n"/>
      <c r="BM636" s="68" t="n"/>
      <c r="BN636" s="68" t="n"/>
      <c r="BO636" s="68" t="n"/>
      <c r="BP636" s="68" t="n"/>
      <c r="BQ636" s="68" t="n"/>
      <c r="BR636" s="68" t="n"/>
      <c r="BS636" s="68" t="n"/>
      <c r="BT636" s="68" t="n"/>
      <c r="BU636" s="68" t="n"/>
      <c r="BV636" s="68" t="n"/>
      <c r="BW636" s="68" t="n"/>
      <c r="BX636" s="68" t="n"/>
      <c r="BY636" s="68" t="n"/>
      <c r="BZ636" s="68" t="n"/>
      <c r="CA636" s="68" t="n"/>
      <c r="CB636" s="68" t="n"/>
      <c r="CC636" s="68" t="n"/>
      <c r="CD636" s="68" t="n"/>
      <c r="CE636" s="68" t="n"/>
      <c r="CF636" s="68" t="n"/>
      <c r="CG636" s="68" t="n"/>
      <c r="CH636" s="68" t="n"/>
      <c r="CI636" s="68" t="n"/>
      <c r="CJ636" s="68" t="n"/>
      <c r="CK636" s="68" t="n"/>
      <c r="CL636" s="68" t="n"/>
      <c r="CM636" s="68" t="n"/>
      <c r="CN636" s="68" t="n"/>
      <c r="CO636" s="68" t="n"/>
      <c r="CP636" s="68" t="n"/>
      <c r="CQ636" s="68" t="n"/>
      <c r="CR636" s="68" t="n"/>
      <c r="CS636" s="68" t="n"/>
      <c r="CT636" s="68" t="n"/>
      <c r="CU636" s="68" t="n"/>
      <c r="CV636" s="68" t="n"/>
    </row>
    <row r="637" ht="31.5" customFormat="1" customHeight="1" s="69">
      <c r="A637" s="56" t="n"/>
      <c r="B637" s="57" t="n"/>
      <c r="C637" s="57" t="n"/>
      <c r="D637" s="57" t="n"/>
      <c r="E637" s="57" t="n"/>
      <c r="F637" s="58" t="n"/>
      <c r="G637" s="59" t="n"/>
      <c r="H637" s="59" t="n"/>
      <c r="I637" s="59" t="n"/>
      <c r="J637" s="59" t="n"/>
      <c r="K637" s="153" t="n"/>
      <c r="L637" s="154" t="n"/>
      <c r="M637" s="155" t="n"/>
      <c r="N637" s="70" t="n"/>
      <c r="O637" s="70" t="n"/>
      <c r="P637" s="70" t="n"/>
      <c r="Q637" s="70" t="n"/>
      <c r="R637" s="70" t="n"/>
      <c r="S637" s="60" t="n"/>
      <c r="T637" s="93" t="n"/>
      <c r="U637" s="70" t="n"/>
      <c r="V637" s="70" t="n"/>
      <c r="W637" s="70" t="n"/>
      <c r="X637" s="70" t="n"/>
      <c r="Y637" s="70" t="n"/>
      <c r="Z637" s="71" t="n"/>
      <c r="AA637" s="72" t="n"/>
      <c r="AB637" s="70" t="n"/>
      <c r="AC637" s="70" t="n"/>
      <c r="AD637" s="70" t="n"/>
      <c r="AE637" s="70" t="n"/>
      <c r="AF637" s="70" t="n"/>
      <c r="AG637" s="60" t="n"/>
      <c r="AH637" s="93" t="n"/>
      <c r="AI637" s="61" t="n"/>
      <c r="AJ637" s="62" t="n"/>
      <c r="AK637" s="63" t="n"/>
      <c r="AL637" s="60" t="n"/>
      <c r="AM637" s="60" t="n"/>
      <c r="AN637" s="64" t="n"/>
      <c r="AO637" s="64" t="n"/>
      <c r="AP637" s="64" t="n"/>
      <c r="AQ637" s="64" t="n"/>
      <c r="AR637" s="64" t="n"/>
      <c r="AS637" s="64" t="n"/>
      <c r="AT637" s="64" t="n"/>
      <c r="AU637" s="64" t="n"/>
      <c r="AV637" s="64" t="n"/>
      <c r="AW637" s="65" t="n"/>
      <c r="AX637" s="66" t="n"/>
      <c r="AY637" s="455" t="n"/>
      <c r="AZ637" s="67" t="n"/>
      <c r="BA637" s="66" t="n"/>
      <c r="BB637" s="66" t="n"/>
      <c r="BC637" s="66" t="n"/>
      <c r="BD637" s="66" t="n"/>
      <c r="BE637" s="66" t="n"/>
      <c r="BF637" s="24" t="n"/>
      <c r="BG637" s="68" t="n"/>
      <c r="BH637" s="68" t="n"/>
      <c r="BI637" s="68" t="n"/>
      <c r="BJ637" s="68" t="n"/>
      <c r="BK637" s="68" t="n"/>
      <c r="BL637" s="68" t="n"/>
      <c r="BM637" s="68" t="n"/>
      <c r="BN637" s="68" t="n"/>
      <c r="BO637" s="68" t="n"/>
      <c r="BP637" s="68" t="n"/>
      <c r="BQ637" s="68" t="n"/>
      <c r="BR637" s="68" t="n"/>
      <c r="BS637" s="68" t="n"/>
      <c r="BT637" s="68" t="n"/>
      <c r="BU637" s="68" t="n"/>
      <c r="BV637" s="68" t="n"/>
      <c r="BW637" s="68" t="n"/>
      <c r="BX637" s="68" t="n"/>
      <c r="BY637" s="68" t="n"/>
      <c r="BZ637" s="68" t="n"/>
      <c r="CA637" s="68" t="n"/>
      <c r="CB637" s="68" t="n"/>
      <c r="CC637" s="68" t="n"/>
      <c r="CD637" s="68" t="n"/>
      <c r="CE637" s="68" t="n"/>
      <c r="CF637" s="68" t="n"/>
      <c r="CG637" s="68" t="n"/>
      <c r="CH637" s="68" t="n"/>
      <c r="CI637" s="68" t="n"/>
      <c r="CJ637" s="68" t="n"/>
      <c r="CK637" s="68" t="n"/>
      <c r="CL637" s="68" t="n"/>
      <c r="CM637" s="68" t="n"/>
      <c r="CN637" s="68" t="n"/>
      <c r="CO637" s="68" t="n"/>
      <c r="CP637" s="68" t="n"/>
      <c r="CQ637" s="68" t="n"/>
      <c r="CR637" s="68" t="n"/>
      <c r="CS637" s="68" t="n"/>
      <c r="CT637" s="68" t="n"/>
      <c r="CU637" s="68" t="n"/>
      <c r="CV637" s="68" t="n"/>
    </row>
    <row r="638" ht="31.5" customFormat="1" customHeight="1" s="69">
      <c r="A638" s="56" t="n"/>
      <c r="B638" s="57" t="n"/>
      <c r="C638" s="57" t="n"/>
      <c r="D638" s="57" t="n"/>
      <c r="E638" s="57" t="n"/>
      <c r="F638" s="58" t="n"/>
      <c r="G638" s="59" t="n"/>
      <c r="H638" s="59" t="n"/>
      <c r="I638" s="59" t="n"/>
      <c r="J638" s="59" t="n"/>
      <c r="K638" s="153" t="n"/>
      <c r="L638" s="154" t="n"/>
      <c r="M638" s="155" t="n"/>
      <c r="N638" s="70" t="n"/>
      <c r="O638" s="70" t="n"/>
      <c r="P638" s="70" t="n"/>
      <c r="Q638" s="70" t="n"/>
      <c r="R638" s="70" t="n"/>
      <c r="S638" s="60" t="n"/>
      <c r="T638" s="93" t="n"/>
      <c r="U638" s="70" t="n"/>
      <c r="V638" s="70" t="n"/>
      <c r="W638" s="70" t="n"/>
      <c r="X638" s="70" t="n"/>
      <c r="Y638" s="70" t="n"/>
      <c r="Z638" s="71" t="n"/>
      <c r="AA638" s="72" t="n"/>
      <c r="AB638" s="70" t="n"/>
      <c r="AC638" s="70" t="n"/>
      <c r="AD638" s="70" t="n"/>
      <c r="AE638" s="70" t="n"/>
      <c r="AF638" s="70" t="n"/>
      <c r="AG638" s="60" t="n"/>
      <c r="AH638" s="93" t="n"/>
      <c r="AI638" s="61" t="n"/>
      <c r="AJ638" s="62" t="n"/>
      <c r="AK638" s="63" t="n"/>
      <c r="AL638" s="60" t="n"/>
      <c r="AM638" s="60" t="n"/>
      <c r="AN638" s="64" t="n"/>
      <c r="AO638" s="64" t="n"/>
      <c r="AP638" s="64" t="n"/>
      <c r="AQ638" s="64" t="n"/>
      <c r="AR638" s="64" t="n"/>
      <c r="AS638" s="64" t="n"/>
      <c r="AT638" s="64" t="n"/>
      <c r="AU638" s="64" t="n"/>
      <c r="AV638" s="64" t="n"/>
      <c r="AW638" s="65" t="n"/>
      <c r="AX638" s="66" t="n"/>
      <c r="AY638" s="455" t="n"/>
      <c r="AZ638" s="67" t="n"/>
      <c r="BA638" s="66" t="n"/>
      <c r="BB638" s="66" t="n"/>
      <c r="BC638" s="66" t="n"/>
      <c r="BD638" s="66" t="n"/>
      <c r="BE638" s="66" t="n"/>
      <c r="BF638" s="24" t="n"/>
      <c r="BG638" s="68" t="n"/>
      <c r="BH638" s="68" t="n"/>
      <c r="BI638" s="68" t="n"/>
      <c r="BJ638" s="68" t="n"/>
      <c r="BK638" s="68" t="n"/>
      <c r="BL638" s="68" t="n"/>
      <c r="BM638" s="68" t="n"/>
      <c r="BN638" s="68" t="n"/>
      <c r="BO638" s="68" t="n"/>
      <c r="BP638" s="68" t="n"/>
      <c r="BQ638" s="68" t="n"/>
      <c r="BR638" s="68" t="n"/>
      <c r="BS638" s="68" t="n"/>
      <c r="BT638" s="68" t="n"/>
      <c r="BU638" s="68" t="n"/>
      <c r="BV638" s="68" t="n"/>
      <c r="BW638" s="68" t="n"/>
      <c r="BX638" s="68" t="n"/>
      <c r="BY638" s="68" t="n"/>
      <c r="BZ638" s="68" t="n"/>
      <c r="CA638" s="68" t="n"/>
      <c r="CB638" s="68" t="n"/>
      <c r="CC638" s="68" t="n"/>
      <c r="CD638" s="68" t="n"/>
      <c r="CE638" s="68" t="n"/>
      <c r="CF638" s="68" t="n"/>
      <c r="CG638" s="68" t="n"/>
      <c r="CH638" s="68" t="n"/>
      <c r="CI638" s="68" t="n"/>
      <c r="CJ638" s="68" t="n"/>
      <c r="CK638" s="68" t="n"/>
      <c r="CL638" s="68" t="n"/>
      <c r="CM638" s="68" t="n"/>
      <c r="CN638" s="68" t="n"/>
      <c r="CO638" s="68" t="n"/>
      <c r="CP638" s="68" t="n"/>
      <c r="CQ638" s="68" t="n"/>
      <c r="CR638" s="68" t="n"/>
      <c r="CS638" s="68" t="n"/>
      <c r="CT638" s="68" t="n"/>
      <c r="CU638" s="68" t="n"/>
      <c r="CV638" s="68" t="n"/>
    </row>
    <row r="639" ht="31.5" customFormat="1" customHeight="1" s="69">
      <c r="A639" s="56" t="n"/>
      <c r="B639" s="57" t="n"/>
      <c r="C639" s="57" t="n"/>
      <c r="D639" s="57" t="n"/>
      <c r="E639" s="57" t="n"/>
      <c r="F639" s="58" t="n"/>
      <c r="G639" s="59" t="n"/>
      <c r="H639" s="59" t="n"/>
      <c r="I639" s="59" t="n"/>
      <c r="J639" s="59" t="n"/>
      <c r="K639" s="153" t="n"/>
      <c r="L639" s="154" t="n"/>
      <c r="M639" s="155" t="n"/>
      <c r="N639" s="70" t="n"/>
      <c r="O639" s="70" t="n"/>
      <c r="P639" s="70" t="n"/>
      <c r="Q639" s="70" t="n"/>
      <c r="R639" s="70" t="n"/>
      <c r="S639" s="60" t="n"/>
      <c r="T639" s="93" t="n"/>
      <c r="U639" s="70" t="n"/>
      <c r="V639" s="70" t="n"/>
      <c r="W639" s="70" t="n"/>
      <c r="X639" s="70" t="n"/>
      <c r="Y639" s="70" t="n"/>
      <c r="Z639" s="71" t="n"/>
      <c r="AA639" s="72" t="n"/>
      <c r="AB639" s="70" t="n"/>
      <c r="AC639" s="70" t="n"/>
      <c r="AD639" s="70" t="n"/>
      <c r="AE639" s="70" t="n"/>
      <c r="AF639" s="70" t="n"/>
      <c r="AG639" s="60" t="n"/>
      <c r="AH639" s="93" t="n"/>
      <c r="AI639" s="61" t="n"/>
      <c r="AJ639" s="62" t="n"/>
      <c r="AK639" s="63" t="n"/>
      <c r="AL639" s="60" t="n"/>
      <c r="AM639" s="60" t="n"/>
      <c r="AN639" s="64" t="n"/>
      <c r="AO639" s="64" t="n"/>
      <c r="AP639" s="64" t="n"/>
      <c r="AQ639" s="64" t="n"/>
      <c r="AR639" s="64" t="n"/>
      <c r="AS639" s="64" t="n"/>
      <c r="AT639" s="64" t="n"/>
      <c r="AU639" s="64" t="n"/>
      <c r="AV639" s="64" t="n"/>
      <c r="AW639" s="65" t="n"/>
      <c r="AX639" s="66" t="n"/>
      <c r="AY639" s="455" t="n"/>
      <c r="AZ639" s="67" t="n"/>
      <c r="BA639" s="66" t="n"/>
      <c r="BB639" s="66" t="n"/>
      <c r="BC639" s="66" t="n"/>
      <c r="BD639" s="66" t="n"/>
      <c r="BE639" s="66" t="n"/>
      <c r="BF639" s="24" t="n"/>
      <c r="BG639" s="68" t="n"/>
      <c r="BH639" s="68" t="n"/>
      <c r="BI639" s="68" t="n"/>
      <c r="BJ639" s="68" t="n"/>
      <c r="BK639" s="68" t="n"/>
      <c r="BL639" s="68" t="n"/>
      <c r="BM639" s="68" t="n"/>
      <c r="BN639" s="68" t="n"/>
      <c r="BO639" s="68" t="n"/>
      <c r="BP639" s="68" t="n"/>
      <c r="BQ639" s="68" t="n"/>
      <c r="BR639" s="68" t="n"/>
      <c r="BS639" s="68" t="n"/>
      <c r="BT639" s="68" t="n"/>
      <c r="BU639" s="68" t="n"/>
      <c r="BV639" s="68" t="n"/>
      <c r="BW639" s="68" t="n"/>
      <c r="BX639" s="68" t="n"/>
      <c r="BY639" s="68" t="n"/>
      <c r="BZ639" s="68" t="n"/>
      <c r="CA639" s="68" t="n"/>
      <c r="CB639" s="68" t="n"/>
      <c r="CC639" s="68" t="n"/>
      <c r="CD639" s="68" t="n"/>
      <c r="CE639" s="68" t="n"/>
      <c r="CF639" s="68" t="n"/>
      <c r="CG639" s="68" t="n"/>
      <c r="CH639" s="68" t="n"/>
      <c r="CI639" s="68" t="n"/>
      <c r="CJ639" s="68" t="n"/>
      <c r="CK639" s="68" t="n"/>
      <c r="CL639" s="68" t="n"/>
      <c r="CM639" s="68" t="n"/>
      <c r="CN639" s="68" t="n"/>
      <c r="CO639" s="68" t="n"/>
      <c r="CP639" s="68" t="n"/>
      <c r="CQ639" s="68" t="n"/>
      <c r="CR639" s="68" t="n"/>
      <c r="CS639" s="68" t="n"/>
      <c r="CT639" s="68" t="n"/>
      <c r="CU639" s="68" t="n"/>
      <c r="CV639" s="68" t="n"/>
    </row>
    <row r="640" ht="31.5" customFormat="1" customHeight="1" s="69">
      <c r="A640" s="56" t="n"/>
      <c r="B640" s="57" t="n"/>
      <c r="C640" s="57" t="n"/>
      <c r="D640" s="57" t="n"/>
      <c r="E640" s="57" t="n"/>
      <c r="F640" s="58" t="n"/>
      <c r="G640" s="59" t="n"/>
      <c r="H640" s="59" t="n"/>
      <c r="I640" s="59" t="n"/>
      <c r="J640" s="59" t="n"/>
      <c r="K640" s="153" t="n"/>
      <c r="L640" s="154" t="n"/>
      <c r="M640" s="155" t="n"/>
      <c r="N640" s="70" t="n"/>
      <c r="O640" s="70" t="n"/>
      <c r="P640" s="70" t="n"/>
      <c r="Q640" s="70" t="n"/>
      <c r="R640" s="70" t="n"/>
      <c r="S640" s="60" t="n"/>
      <c r="T640" s="93" t="n"/>
      <c r="U640" s="70" t="n"/>
      <c r="V640" s="70" t="n"/>
      <c r="W640" s="70" t="n"/>
      <c r="X640" s="70" t="n"/>
      <c r="Y640" s="70" t="n"/>
      <c r="Z640" s="71" t="n"/>
      <c r="AA640" s="72" t="n"/>
      <c r="AB640" s="70" t="n"/>
      <c r="AC640" s="70" t="n"/>
      <c r="AD640" s="70" t="n"/>
      <c r="AE640" s="70" t="n"/>
      <c r="AF640" s="70" t="n"/>
      <c r="AG640" s="60" t="n"/>
      <c r="AH640" s="93" t="n"/>
      <c r="AI640" s="61" t="n"/>
      <c r="AJ640" s="62" t="n"/>
      <c r="AK640" s="63" t="n"/>
      <c r="AL640" s="60" t="n"/>
      <c r="AM640" s="60" t="n"/>
      <c r="AN640" s="64" t="n"/>
      <c r="AO640" s="64" t="n"/>
      <c r="AP640" s="64" t="n"/>
      <c r="AQ640" s="64" t="n"/>
      <c r="AR640" s="64" t="n"/>
      <c r="AS640" s="64" t="n"/>
      <c r="AT640" s="64" t="n"/>
      <c r="AU640" s="64" t="n"/>
      <c r="AV640" s="64" t="n"/>
      <c r="AW640" s="65" t="n"/>
      <c r="AX640" s="66" t="n"/>
      <c r="AY640" s="455" t="n"/>
      <c r="AZ640" s="67" t="n"/>
      <c r="BA640" s="66" t="n"/>
      <c r="BB640" s="66" t="n"/>
      <c r="BC640" s="66" t="n"/>
      <c r="BD640" s="66" t="n"/>
      <c r="BE640" s="66" t="n"/>
      <c r="BF640" s="24" t="n"/>
      <c r="BG640" s="68" t="n"/>
      <c r="BH640" s="68" t="n"/>
      <c r="BI640" s="68" t="n"/>
      <c r="BJ640" s="68" t="n"/>
      <c r="BK640" s="68" t="n"/>
      <c r="BL640" s="68" t="n"/>
      <c r="BM640" s="68" t="n"/>
      <c r="BN640" s="68" t="n"/>
      <c r="BO640" s="68" t="n"/>
      <c r="BP640" s="68" t="n"/>
      <c r="BQ640" s="68" t="n"/>
      <c r="BR640" s="68" t="n"/>
      <c r="BS640" s="68" t="n"/>
      <c r="BT640" s="68" t="n"/>
      <c r="BU640" s="68" t="n"/>
      <c r="BV640" s="68" t="n"/>
      <c r="BW640" s="68" t="n"/>
      <c r="BX640" s="68" t="n"/>
      <c r="BY640" s="68" t="n"/>
      <c r="BZ640" s="68" t="n"/>
      <c r="CA640" s="68" t="n"/>
      <c r="CB640" s="68" t="n"/>
      <c r="CC640" s="68" t="n"/>
      <c r="CD640" s="68" t="n"/>
      <c r="CE640" s="68" t="n"/>
      <c r="CF640" s="68" t="n"/>
      <c r="CG640" s="68" t="n"/>
      <c r="CH640" s="68" t="n"/>
      <c r="CI640" s="68" t="n"/>
      <c r="CJ640" s="68" t="n"/>
      <c r="CK640" s="68" t="n"/>
      <c r="CL640" s="68" t="n"/>
      <c r="CM640" s="68" t="n"/>
      <c r="CN640" s="68" t="n"/>
      <c r="CO640" s="68" t="n"/>
      <c r="CP640" s="68" t="n"/>
      <c r="CQ640" s="68" t="n"/>
      <c r="CR640" s="68" t="n"/>
      <c r="CS640" s="68" t="n"/>
      <c r="CT640" s="68" t="n"/>
      <c r="CU640" s="68" t="n"/>
      <c r="CV640" s="68" t="n"/>
    </row>
    <row r="641" ht="31.5" customFormat="1" customHeight="1" s="69">
      <c r="A641" s="56" t="n"/>
      <c r="B641" s="57" t="n"/>
      <c r="C641" s="57" t="n"/>
      <c r="D641" s="57" t="n"/>
      <c r="E641" s="57" t="n"/>
      <c r="F641" s="58" t="n"/>
      <c r="G641" s="59" t="n"/>
      <c r="H641" s="59" t="n"/>
      <c r="I641" s="59" t="n"/>
      <c r="J641" s="59" t="n"/>
      <c r="K641" s="153" t="n"/>
      <c r="L641" s="154" t="n"/>
      <c r="M641" s="155" t="n"/>
      <c r="N641" s="70" t="n"/>
      <c r="O641" s="70" t="n"/>
      <c r="P641" s="70" t="n"/>
      <c r="Q641" s="70" t="n"/>
      <c r="R641" s="70" t="n"/>
      <c r="S641" s="60" t="n"/>
      <c r="T641" s="93" t="n"/>
      <c r="U641" s="70" t="n"/>
      <c r="V641" s="70" t="n"/>
      <c r="W641" s="70" t="n"/>
      <c r="X641" s="70" t="n"/>
      <c r="Y641" s="70" t="n"/>
      <c r="Z641" s="71" t="n"/>
      <c r="AA641" s="72" t="n"/>
      <c r="AB641" s="70" t="n"/>
      <c r="AC641" s="70" t="n"/>
      <c r="AD641" s="70" t="n"/>
      <c r="AE641" s="70" t="n"/>
      <c r="AF641" s="70" t="n"/>
      <c r="AG641" s="60" t="n"/>
      <c r="AH641" s="93" t="n"/>
      <c r="AI641" s="61" t="n"/>
      <c r="AJ641" s="62" t="n"/>
      <c r="AK641" s="63" t="n"/>
      <c r="AL641" s="60" t="n"/>
      <c r="AM641" s="60" t="n"/>
      <c r="AN641" s="64" t="n"/>
      <c r="AO641" s="64" t="n"/>
      <c r="AP641" s="64" t="n"/>
      <c r="AQ641" s="64" t="n"/>
      <c r="AR641" s="64" t="n"/>
      <c r="AS641" s="64" t="n"/>
      <c r="AT641" s="64" t="n"/>
      <c r="AU641" s="64" t="n"/>
      <c r="AV641" s="64" t="n"/>
      <c r="AW641" s="65" t="n"/>
      <c r="AX641" s="66" t="n"/>
      <c r="AY641" s="455" t="n"/>
      <c r="AZ641" s="67" t="n"/>
      <c r="BA641" s="66" t="n"/>
      <c r="BB641" s="66" t="n"/>
      <c r="BC641" s="66" t="n"/>
      <c r="BD641" s="66" t="n"/>
      <c r="BE641" s="66" t="n"/>
      <c r="BF641" s="24" t="n"/>
      <c r="BG641" s="68" t="n"/>
      <c r="BH641" s="68" t="n"/>
      <c r="BI641" s="68" t="n"/>
      <c r="BJ641" s="68" t="n"/>
      <c r="BK641" s="68" t="n"/>
      <c r="BL641" s="68" t="n"/>
      <c r="BM641" s="68" t="n"/>
      <c r="BN641" s="68" t="n"/>
      <c r="BO641" s="68" t="n"/>
      <c r="BP641" s="68" t="n"/>
      <c r="BQ641" s="68" t="n"/>
      <c r="BR641" s="68" t="n"/>
      <c r="BS641" s="68" t="n"/>
      <c r="BT641" s="68" t="n"/>
      <c r="BU641" s="68" t="n"/>
      <c r="BV641" s="68" t="n"/>
      <c r="BW641" s="68" t="n"/>
      <c r="BX641" s="68" t="n"/>
      <c r="BY641" s="68" t="n"/>
      <c r="BZ641" s="68" t="n"/>
      <c r="CA641" s="68" t="n"/>
      <c r="CB641" s="68" t="n"/>
      <c r="CC641" s="68" t="n"/>
      <c r="CD641" s="68" t="n"/>
      <c r="CE641" s="68" t="n"/>
      <c r="CF641" s="68" t="n"/>
      <c r="CG641" s="68" t="n"/>
      <c r="CH641" s="68" t="n"/>
      <c r="CI641" s="68" t="n"/>
      <c r="CJ641" s="68" t="n"/>
      <c r="CK641" s="68" t="n"/>
      <c r="CL641" s="68" t="n"/>
      <c r="CM641" s="68" t="n"/>
      <c r="CN641" s="68" t="n"/>
      <c r="CO641" s="68" t="n"/>
      <c r="CP641" s="68" t="n"/>
      <c r="CQ641" s="68" t="n"/>
      <c r="CR641" s="68" t="n"/>
      <c r="CS641" s="68" t="n"/>
      <c r="CT641" s="68" t="n"/>
      <c r="CU641" s="68" t="n"/>
      <c r="CV641" s="68" t="n"/>
    </row>
    <row r="642" ht="31.5" customFormat="1" customHeight="1" s="69">
      <c r="A642" s="56" t="n"/>
      <c r="B642" s="57" t="n"/>
      <c r="C642" s="57" t="n"/>
      <c r="D642" s="57" t="n"/>
      <c r="E642" s="57" t="n"/>
      <c r="F642" s="58" t="n"/>
      <c r="G642" s="59" t="n"/>
      <c r="H642" s="59" t="n"/>
      <c r="I642" s="59" t="n"/>
      <c r="J642" s="59" t="n"/>
      <c r="K642" s="153" t="n"/>
      <c r="L642" s="154" t="n"/>
      <c r="M642" s="155" t="n"/>
      <c r="N642" s="70" t="n"/>
      <c r="O642" s="70" t="n"/>
      <c r="P642" s="70" t="n"/>
      <c r="Q642" s="70" t="n"/>
      <c r="R642" s="70" t="n"/>
      <c r="S642" s="60" t="n"/>
      <c r="T642" s="93" t="n"/>
      <c r="U642" s="70" t="n"/>
      <c r="V642" s="70" t="n"/>
      <c r="W642" s="70" t="n"/>
      <c r="X642" s="70" t="n"/>
      <c r="Y642" s="70" t="n"/>
      <c r="Z642" s="71" t="n"/>
      <c r="AA642" s="72" t="n"/>
      <c r="AB642" s="70" t="n"/>
      <c r="AC642" s="70" t="n"/>
      <c r="AD642" s="70" t="n"/>
      <c r="AE642" s="70" t="n"/>
      <c r="AF642" s="70" t="n"/>
      <c r="AG642" s="60" t="n"/>
      <c r="AH642" s="93" t="n"/>
      <c r="AI642" s="61" t="n"/>
      <c r="AJ642" s="62" t="n"/>
      <c r="AK642" s="63" t="n"/>
      <c r="AL642" s="60" t="n"/>
      <c r="AM642" s="60" t="n"/>
      <c r="AN642" s="64" t="n"/>
      <c r="AO642" s="64" t="n"/>
      <c r="AP642" s="64" t="n"/>
      <c r="AQ642" s="64" t="n"/>
      <c r="AR642" s="64" t="n"/>
      <c r="AS642" s="64" t="n"/>
      <c r="AT642" s="64" t="n"/>
      <c r="AU642" s="64" t="n"/>
      <c r="AV642" s="64" t="n"/>
      <c r="AW642" s="65" t="n"/>
      <c r="AX642" s="66" t="n"/>
      <c r="AY642" s="455" t="n"/>
      <c r="AZ642" s="67" t="n"/>
      <c r="BA642" s="66" t="n"/>
      <c r="BB642" s="66" t="n"/>
      <c r="BC642" s="66" t="n"/>
      <c r="BD642" s="66" t="n"/>
      <c r="BE642" s="66" t="n"/>
      <c r="BF642" s="24" t="n"/>
      <c r="BG642" s="68" t="n"/>
      <c r="BH642" s="68" t="n"/>
      <c r="BI642" s="68" t="n"/>
      <c r="BJ642" s="68" t="n"/>
      <c r="BK642" s="68" t="n"/>
      <c r="BL642" s="68" t="n"/>
      <c r="BM642" s="68" t="n"/>
      <c r="BN642" s="68" t="n"/>
      <c r="BO642" s="68" t="n"/>
      <c r="BP642" s="68" t="n"/>
      <c r="BQ642" s="68" t="n"/>
      <c r="BR642" s="68" t="n"/>
      <c r="BS642" s="68" t="n"/>
      <c r="BT642" s="68" t="n"/>
      <c r="BU642" s="68" t="n"/>
      <c r="BV642" s="68" t="n"/>
      <c r="BW642" s="68" t="n"/>
      <c r="BX642" s="68" t="n"/>
      <c r="BY642" s="68" t="n"/>
      <c r="BZ642" s="68" t="n"/>
      <c r="CA642" s="68" t="n"/>
      <c r="CB642" s="68" t="n"/>
      <c r="CC642" s="68" t="n"/>
      <c r="CD642" s="68" t="n"/>
      <c r="CE642" s="68" t="n"/>
      <c r="CF642" s="68" t="n"/>
      <c r="CG642" s="68" t="n"/>
      <c r="CH642" s="68" t="n"/>
      <c r="CI642" s="68" t="n"/>
      <c r="CJ642" s="68" t="n"/>
      <c r="CK642" s="68" t="n"/>
      <c r="CL642" s="68" t="n"/>
      <c r="CM642" s="68" t="n"/>
      <c r="CN642" s="68" t="n"/>
      <c r="CO642" s="68" t="n"/>
      <c r="CP642" s="68" t="n"/>
      <c r="CQ642" s="68" t="n"/>
      <c r="CR642" s="68" t="n"/>
      <c r="CS642" s="68" t="n"/>
      <c r="CT642" s="68" t="n"/>
      <c r="CU642" s="68" t="n"/>
      <c r="CV642" s="68" t="n"/>
    </row>
    <row r="643" ht="31.5" customFormat="1" customHeight="1" s="69">
      <c r="A643" s="56" t="n"/>
      <c r="B643" s="57" t="n"/>
      <c r="C643" s="57" t="n"/>
      <c r="D643" s="57" t="n"/>
      <c r="E643" s="57" t="n"/>
      <c r="F643" s="58" t="n"/>
      <c r="G643" s="59" t="n"/>
      <c r="H643" s="59" t="n"/>
      <c r="I643" s="59" t="n"/>
      <c r="J643" s="59" t="n"/>
      <c r="K643" s="153" t="n"/>
      <c r="L643" s="154" t="n"/>
      <c r="M643" s="155" t="n"/>
      <c r="N643" s="70" t="n"/>
      <c r="O643" s="70" t="n"/>
      <c r="P643" s="70" t="n"/>
      <c r="Q643" s="70" t="n"/>
      <c r="R643" s="70" t="n"/>
      <c r="S643" s="60" t="n"/>
      <c r="T643" s="93" t="n"/>
      <c r="U643" s="70" t="n"/>
      <c r="V643" s="70" t="n"/>
      <c r="W643" s="70" t="n"/>
      <c r="X643" s="70" t="n"/>
      <c r="Y643" s="70" t="n"/>
      <c r="Z643" s="71" t="n"/>
      <c r="AA643" s="72" t="n"/>
      <c r="AB643" s="70" t="n"/>
      <c r="AC643" s="70" t="n"/>
      <c r="AD643" s="70" t="n"/>
      <c r="AE643" s="70" t="n"/>
      <c r="AF643" s="70" t="n"/>
      <c r="AG643" s="60" t="n"/>
      <c r="AH643" s="93" t="n"/>
      <c r="AI643" s="61" t="n"/>
      <c r="AJ643" s="62" t="n"/>
      <c r="AK643" s="63" t="n"/>
      <c r="AL643" s="60" t="n"/>
      <c r="AM643" s="60" t="n"/>
      <c r="AN643" s="64" t="n"/>
      <c r="AO643" s="64" t="n"/>
      <c r="AP643" s="64" t="n"/>
      <c r="AQ643" s="64" t="n"/>
      <c r="AR643" s="64" t="n"/>
      <c r="AS643" s="64" t="n"/>
      <c r="AT643" s="64" t="n"/>
      <c r="AU643" s="64" t="n"/>
      <c r="AV643" s="64" t="n"/>
      <c r="AW643" s="65" t="n"/>
      <c r="AX643" s="66" t="n"/>
      <c r="AY643" s="455" t="n"/>
      <c r="AZ643" s="67" t="n"/>
      <c r="BA643" s="66" t="n"/>
      <c r="BB643" s="66" t="n"/>
      <c r="BC643" s="66" t="n"/>
      <c r="BD643" s="66" t="n"/>
      <c r="BE643" s="66" t="n"/>
      <c r="BF643" s="24" t="n"/>
      <c r="BG643" s="68" t="n"/>
      <c r="BH643" s="68" t="n"/>
      <c r="BI643" s="68" t="n"/>
      <c r="BJ643" s="68" t="n"/>
      <c r="BK643" s="68" t="n"/>
      <c r="BL643" s="68" t="n"/>
      <c r="BM643" s="68" t="n"/>
      <c r="BN643" s="68" t="n"/>
      <c r="BO643" s="68" t="n"/>
      <c r="BP643" s="68" t="n"/>
      <c r="BQ643" s="68" t="n"/>
      <c r="BR643" s="68" t="n"/>
      <c r="BS643" s="68" t="n"/>
      <c r="BT643" s="68" t="n"/>
      <c r="BU643" s="68" t="n"/>
      <c r="BV643" s="68" t="n"/>
      <c r="BW643" s="68" t="n"/>
      <c r="BX643" s="68" t="n"/>
      <c r="BY643" s="68" t="n"/>
      <c r="BZ643" s="68" t="n"/>
      <c r="CA643" s="68" t="n"/>
      <c r="CB643" s="68" t="n"/>
      <c r="CC643" s="68" t="n"/>
      <c r="CD643" s="68" t="n"/>
      <c r="CE643" s="68" t="n"/>
      <c r="CF643" s="68" t="n"/>
      <c r="CG643" s="68" t="n"/>
      <c r="CH643" s="68" t="n"/>
      <c r="CI643" s="68" t="n"/>
      <c r="CJ643" s="68" t="n"/>
      <c r="CK643" s="68" t="n"/>
      <c r="CL643" s="68" t="n"/>
      <c r="CM643" s="68" t="n"/>
      <c r="CN643" s="68" t="n"/>
      <c r="CO643" s="68" t="n"/>
      <c r="CP643" s="68" t="n"/>
      <c r="CQ643" s="68" t="n"/>
      <c r="CR643" s="68" t="n"/>
      <c r="CS643" s="68" t="n"/>
      <c r="CT643" s="68" t="n"/>
      <c r="CU643" s="68" t="n"/>
      <c r="CV643" s="68" t="n"/>
    </row>
    <row r="644" ht="31.5" customFormat="1" customHeight="1" s="69">
      <c r="A644" s="56" t="n"/>
      <c r="B644" s="57" t="n"/>
      <c r="C644" s="57" t="n"/>
      <c r="D644" s="57" t="n"/>
      <c r="E644" s="57" t="n"/>
      <c r="F644" s="58" t="n"/>
      <c r="G644" s="59" t="n"/>
      <c r="H644" s="59" t="n"/>
      <c r="I644" s="59" t="n"/>
      <c r="J644" s="59" t="n"/>
      <c r="K644" s="153" t="n"/>
      <c r="L644" s="154" t="n"/>
      <c r="M644" s="155" t="n"/>
      <c r="N644" s="70" t="n"/>
      <c r="O644" s="70" t="n"/>
      <c r="P644" s="70" t="n"/>
      <c r="Q644" s="70" t="n"/>
      <c r="R644" s="70" t="n"/>
      <c r="S644" s="60" t="n"/>
      <c r="T644" s="93" t="n"/>
      <c r="U644" s="70" t="n"/>
      <c r="V644" s="70" t="n"/>
      <c r="W644" s="70" t="n"/>
      <c r="X644" s="70" t="n"/>
      <c r="Y644" s="70" t="n"/>
      <c r="Z644" s="71" t="n"/>
      <c r="AA644" s="72" t="n"/>
      <c r="AB644" s="70" t="n"/>
      <c r="AC644" s="70" t="n"/>
      <c r="AD644" s="70" t="n"/>
      <c r="AE644" s="70" t="n"/>
      <c r="AF644" s="70" t="n"/>
      <c r="AG644" s="60" t="n"/>
      <c r="AH644" s="93" t="n"/>
      <c r="AI644" s="61" t="n"/>
      <c r="AJ644" s="62" t="n"/>
      <c r="AK644" s="63" t="n"/>
      <c r="AL644" s="60" t="n"/>
      <c r="AM644" s="60" t="n"/>
      <c r="AN644" s="64" t="n"/>
      <c r="AO644" s="64" t="n"/>
      <c r="AP644" s="64" t="n"/>
      <c r="AQ644" s="64" t="n"/>
      <c r="AR644" s="64" t="n"/>
      <c r="AS644" s="64" t="n"/>
      <c r="AT644" s="64" t="n"/>
      <c r="AU644" s="64" t="n"/>
      <c r="AV644" s="64" t="n"/>
      <c r="AW644" s="65" t="n"/>
      <c r="AX644" s="66" t="n"/>
      <c r="AY644" s="455" t="n"/>
      <c r="AZ644" s="67" t="n"/>
      <c r="BA644" s="66" t="n"/>
      <c r="BB644" s="66" t="n"/>
      <c r="BC644" s="66" t="n"/>
      <c r="BD644" s="66" t="n"/>
      <c r="BE644" s="66" t="n"/>
      <c r="BF644" s="24" t="n"/>
      <c r="BG644" s="68" t="n"/>
      <c r="BH644" s="68" t="n"/>
      <c r="BI644" s="68" t="n"/>
      <c r="BJ644" s="68" t="n"/>
      <c r="BK644" s="68" t="n"/>
      <c r="BL644" s="68" t="n"/>
      <c r="BM644" s="68" t="n"/>
      <c r="BN644" s="68" t="n"/>
      <c r="BO644" s="68" t="n"/>
      <c r="BP644" s="68" t="n"/>
      <c r="BQ644" s="68" t="n"/>
      <c r="BR644" s="68" t="n"/>
      <c r="BS644" s="68" t="n"/>
      <c r="BT644" s="68" t="n"/>
      <c r="BU644" s="68" t="n"/>
      <c r="BV644" s="68" t="n"/>
      <c r="BW644" s="68" t="n"/>
      <c r="BX644" s="68" t="n"/>
      <c r="BY644" s="68" t="n"/>
      <c r="BZ644" s="68" t="n"/>
      <c r="CA644" s="68" t="n"/>
      <c r="CB644" s="68" t="n"/>
      <c r="CC644" s="68" t="n"/>
      <c r="CD644" s="68" t="n"/>
      <c r="CE644" s="68" t="n"/>
      <c r="CF644" s="68" t="n"/>
      <c r="CG644" s="68" t="n"/>
      <c r="CH644" s="68" t="n"/>
      <c r="CI644" s="68" t="n"/>
      <c r="CJ644" s="68" t="n"/>
      <c r="CK644" s="68" t="n"/>
      <c r="CL644" s="68" t="n"/>
      <c r="CM644" s="68" t="n"/>
      <c r="CN644" s="68" t="n"/>
      <c r="CO644" s="68" t="n"/>
      <c r="CP644" s="68" t="n"/>
      <c r="CQ644" s="68" t="n"/>
      <c r="CR644" s="68" t="n"/>
      <c r="CS644" s="68" t="n"/>
      <c r="CT644" s="68" t="n"/>
      <c r="CU644" s="68" t="n"/>
      <c r="CV644" s="68" t="n"/>
    </row>
    <row r="645" ht="31.5" customFormat="1" customHeight="1" s="69">
      <c r="A645" s="56" t="n"/>
      <c r="B645" s="57" t="n"/>
      <c r="C645" s="57" t="n"/>
      <c r="D645" s="57" t="n"/>
      <c r="E645" s="57" t="n"/>
      <c r="F645" s="58" t="n"/>
      <c r="G645" s="59" t="n"/>
      <c r="H645" s="59" t="n"/>
      <c r="I645" s="59" t="n"/>
      <c r="J645" s="59" t="n"/>
      <c r="K645" s="153" t="n"/>
      <c r="L645" s="154" t="n"/>
      <c r="M645" s="155" t="n"/>
      <c r="N645" s="70" t="n"/>
      <c r="O645" s="70" t="n"/>
      <c r="P645" s="70" t="n"/>
      <c r="Q645" s="70" t="n"/>
      <c r="R645" s="70" t="n"/>
      <c r="S645" s="60" t="n"/>
      <c r="T645" s="93" t="n"/>
      <c r="U645" s="70" t="n"/>
      <c r="V645" s="70" t="n"/>
      <c r="W645" s="70" t="n"/>
      <c r="X645" s="70" t="n"/>
      <c r="Y645" s="70" t="n"/>
      <c r="Z645" s="71" t="n"/>
      <c r="AA645" s="72" t="n"/>
      <c r="AB645" s="70" t="n"/>
      <c r="AC645" s="70" t="n"/>
      <c r="AD645" s="70" t="n"/>
      <c r="AE645" s="70" t="n"/>
      <c r="AF645" s="70" t="n"/>
      <c r="AG645" s="60" t="n"/>
      <c r="AH645" s="93" t="n"/>
      <c r="AI645" s="61" t="n"/>
      <c r="AJ645" s="62" t="n"/>
      <c r="AK645" s="63" t="n"/>
      <c r="AL645" s="60" t="n"/>
      <c r="AM645" s="60" t="n"/>
      <c r="AN645" s="64" t="n"/>
      <c r="AO645" s="64" t="n"/>
      <c r="AP645" s="64" t="n"/>
      <c r="AQ645" s="64" t="n"/>
      <c r="AR645" s="64" t="n"/>
      <c r="AS645" s="64" t="n"/>
      <c r="AT645" s="64" t="n"/>
      <c r="AU645" s="64" t="n"/>
      <c r="AV645" s="64" t="n"/>
      <c r="AW645" s="65" t="n"/>
      <c r="AX645" s="66" t="n"/>
      <c r="AY645" s="455" t="n"/>
      <c r="AZ645" s="67" t="n"/>
      <c r="BA645" s="66" t="n"/>
      <c r="BB645" s="66" t="n"/>
      <c r="BC645" s="66" t="n"/>
      <c r="BD645" s="66" t="n"/>
      <c r="BE645" s="66" t="n"/>
      <c r="BF645" s="24" t="n"/>
      <c r="BG645" s="68" t="n"/>
      <c r="BH645" s="68" t="n"/>
      <c r="BI645" s="68" t="n"/>
      <c r="BJ645" s="68" t="n"/>
      <c r="BK645" s="68" t="n"/>
      <c r="BL645" s="68" t="n"/>
      <c r="BM645" s="68" t="n"/>
      <c r="BN645" s="68" t="n"/>
      <c r="BO645" s="68" t="n"/>
      <c r="BP645" s="68" t="n"/>
      <c r="BQ645" s="68" t="n"/>
      <c r="BR645" s="68" t="n"/>
      <c r="BS645" s="68" t="n"/>
      <c r="BT645" s="68" t="n"/>
      <c r="BU645" s="68" t="n"/>
      <c r="BV645" s="68" t="n"/>
      <c r="BW645" s="68" t="n"/>
      <c r="BX645" s="68" t="n"/>
      <c r="BY645" s="68" t="n"/>
      <c r="BZ645" s="68" t="n"/>
      <c r="CA645" s="68" t="n"/>
      <c r="CB645" s="68" t="n"/>
      <c r="CC645" s="68" t="n"/>
      <c r="CD645" s="68" t="n"/>
      <c r="CE645" s="68" t="n"/>
      <c r="CF645" s="68" t="n"/>
      <c r="CG645" s="68" t="n"/>
      <c r="CH645" s="68" t="n"/>
      <c r="CI645" s="68" t="n"/>
      <c r="CJ645" s="68" t="n"/>
      <c r="CK645" s="68" t="n"/>
      <c r="CL645" s="68" t="n"/>
      <c r="CM645" s="68" t="n"/>
      <c r="CN645" s="68" t="n"/>
      <c r="CO645" s="68" t="n"/>
      <c r="CP645" s="68" t="n"/>
      <c r="CQ645" s="68" t="n"/>
      <c r="CR645" s="68" t="n"/>
      <c r="CS645" s="68" t="n"/>
      <c r="CT645" s="68" t="n"/>
      <c r="CU645" s="68" t="n"/>
      <c r="CV645" s="68" t="n"/>
    </row>
    <row r="646" ht="31.5" customFormat="1" customHeight="1" s="69">
      <c r="A646" s="56" t="n"/>
      <c r="B646" s="57" t="n"/>
      <c r="C646" s="57" t="n"/>
      <c r="D646" s="57" t="n"/>
      <c r="E646" s="57" t="n"/>
      <c r="F646" s="58" t="n"/>
      <c r="G646" s="59" t="n"/>
      <c r="H646" s="59" t="n"/>
      <c r="I646" s="59" t="n"/>
      <c r="J646" s="59" t="n"/>
      <c r="K646" s="153" t="n"/>
      <c r="L646" s="154" t="n"/>
      <c r="M646" s="155" t="n"/>
      <c r="N646" s="70" t="n"/>
      <c r="O646" s="70" t="n"/>
      <c r="P646" s="70" t="n"/>
      <c r="Q646" s="70" t="n"/>
      <c r="R646" s="70" t="n"/>
      <c r="S646" s="60" t="n"/>
      <c r="T646" s="93" t="n"/>
      <c r="U646" s="70" t="n"/>
      <c r="V646" s="70" t="n"/>
      <c r="W646" s="70" t="n"/>
      <c r="X646" s="70" t="n"/>
      <c r="Y646" s="70" t="n"/>
      <c r="Z646" s="71" t="n"/>
      <c r="AA646" s="72" t="n"/>
      <c r="AB646" s="70" t="n"/>
      <c r="AC646" s="70" t="n"/>
      <c r="AD646" s="70" t="n"/>
      <c r="AE646" s="70" t="n"/>
      <c r="AF646" s="70" t="n"/>
      <c r="AG646" s="60" t="n"/>
      <c r="AH646" s="93" t="n"/>
      <c r="AI646" s="61" t="n"/>
      <c r="AJ646" s="62" t="n"/>
      <c r="AK646" s="63" t="n"/>
      <c r="AL646" s="60" t="n"/>
      <c r="AM646" s="60" t="n"/>
      <c r="AN646" s="64" t="n"/>
      <c r="AO646" s="64" t="n"/>
      <c r="AP646" s="64" t="n"/>
      <c r="AQ646" s="64" t="n"/>
      <c r="AR646" s="64" t="n"/>
      <c r="AS646" s="64" t="n"/>
      <c r="AT646" s="64" t="n"/>
      <c r="AU646" s="64" t="n"/>
      <c r="AV646" s="64" t="n"/>
      <c r="AW646" s="65" t="n"/>
      <c r="AX646" s="66" t="n"/>
      <c r="AY646" s="455" t="n"/>
      <c r="AZ646" s="67" t="n"/>
      <c r="BA646" s="66" t="n"/>
      <c r="BB646" s="66" t="n"/>
      <c r="BC646" s="66" t="n"/>
      <c r="BD646" s="66" t="n"/>
      <c r="BE646" s="66" t="n"/>
      <c r="BF646" s="24" t="n"/>
      <c r="BG646" s="68" t="n"/>
      <c r="BH646" s="68" t="n"/>
      <c r="BI646" s="68" t="n"/>
      <c r="BJ646" s="68" t="n"/>
      <c r="BK646" s="68" t="n"/>
      <c r="BL646" s="68" t="n"/>
      <c r="BM646" s="68" t="n"/>
      <c r="BN646" s="68" t="n"/>
      <c r="BO646" s="68" t="n"/>
      <c r="BP646" s="68" t="n"/>
      <c r="BQ646" s="68" t="n"/>
      <c r="BR646" s="68" t="n"/>
      <c r="BS646" s="68" t="n"/>
      <c r="BT646" s="68" t="n"/>
      <c r="BU646" s="68" t="n"/>
      <c r="BV646" s="68" t="n"/>
      <c r="BW646" s="68" t="n"/>
      <c r="BX646" s="68" t="n"/>
      <c r="BY646" s="68" t="n"/>
      <c r="BZ646" s="68" t="n"/>
      <c r="CA646" s="68" t="n"/>
      <c r="CB646" s="68" t="n"/>
      <c r="CC646" s="68" t="n"/>
      <c r="CD646" s="68" t="n"/>
      <c r="CE646" s="68" t="n"/>
      <c r="CF646" s="68" t="n"/>
      <c r="CG646" s="68" t="n"/>
      <c r="CH646" s="68" t="n"/>
      <c r="CI646" s="68" t="n"/>
      <c r="CJ646" s="68" t="n"/>
      <c r="CK646" s="68" t="n"/>
      <c r="CL646" s="68" t="n"/>
      <c r="CM646" s="68" t="n"/>
      <c r="CN646" s="68" t="n"/>
      <c r="CO646" s="68" t="n"/>
      <c r="CP646" s="68" t="n"/>
      <c r="CQ646" s="68" t="n"/>
      <c r="CR646" s="68" t="n"/>
      <c r="CS646" s="68" t="n"/>
      <c r="CT646" s="68" t="n"/>
      <c r="CU646" s="68" t="n"/>
      <c r="CV646" s="68" t="n"/>
    </row>
    <row r="647" ht="31.5" customFormat="1" customHeight="1" s="69">
      <c r="A647" s="56" t="n"/>
      <c r="B647" s="57" t="n"/>
      <c r="C647" s="57" t="n"/>
      <c r="D647" s="57" t="n"/>
      <c r="E647" s="57" t="n"/>
      <c r="F647" s="58" t="n"/>
      <c r="G647" s="59" t="n"/>
      <c r="H647" s="59" t="n"/>
      <c r="I647" s="59" t="n"/>
      <c r="J647" s="59" t="n"/>
      <c r="K647" s="153" t="n"/>
      <c r="L647" s="154" t="n"/>
      <c r="M647" s="155" t="n"/>
      <c r="N647" s="70" t="n"/>
      <c r="O647" s="70" t="n"/>
      <c r="P647" s="70" t="n"/>
      <c r="Q647" s="70" t="n"/>
      <c r="R647" s="70" t="n"/>
      <c r="S647" s="60" t="n"/>
      <c r="T647" s="93" t="n"/>
      <c r="U647" s="70" t="n"/>
      <c r="V647" s="70" t="n"/>
      <c r="W647" s="70" t="n"/>
      <c r="X647" s="70" t="n"/>
      <c r="Y647" s="70" t="n"/>
      <c r="Z647" s="71" t="n"/>
      <c r="AA647" s="72" t="n"/>
      <c r="AB647" s="70" t="n"/>
      <c r="AC647" s="70" t="n"/>
      <c r="AD647" s="70" t="n"/>
      <c r="AE647" s="70" t="n"/>
      <c r="AF647" s="70" t="n"/>
      <c r="AG647" s="60" t="n"/>
      <c r="AH647" s="93" t="n"/>
      <c r="AI647" s="61" t="n"/>
      <c r="AJ647" s="62" t="n"/>
      <c r="AK647" s="63" t="n"/>
      <c r="AL647" s="60" t="n"/>
      <c r="AM647" s="60" t="n"/>
      <c r="AN647" s="64" t="n"/>
      <c r="AO647" s="64" t="n"/>
      <c r="AP647" s="64" t="n"/>
      <c r="AQ647" s="64" t="n"/>
      <c r="AR647" s="64" t="n"/>
      <c r="AS647" s="64" t="n"/>
      <c r="AT647" s="64" t="n"/>
      <c r="AU647" s="64" t="n"/>
      <c r="AV647" s="64" t="n"/>
      <c r="AW647" s="65" t="n"/>
      <c r="AX647" s="66" t="n"/>
      <c r="AY647" s="455" t="n"/>
      <c r="AZ647" s="67" t="n"/>
      <c r="BA647" s="66" t="n"/>
      <c r="BB647" s="66" t="n"/>
      <c r="BC647" s="66" t="n"/>
      <c r="BD647" s="66" t="n"/>
      <c r="BE647" s="66" t="n"/>
      <c r="BF647" s="24" t="n"/>
      <c r="BG647" s="68" t="n"/>
      <c r="BH647" s="68" t="n"/>
      <c r="BI647" s="68" t="n"/>
      <c r="BJ647" s="68" t="n"/>
      <c r="BK647" s="68" t="n"/>
      <c r="BL647" s="68" t="n"/>
      <c r="BM647" s="68" t="n"/>
      <c r="BN647" s="68" t="n"/>
      <c r="BO647" s="68" t="n"/>
      <c r="BP647" s="68" t="n"/>
      <c r="BQ647" s="68" t="n"/>
      <c r="BR647" s="68" t="n"/>
      <c r="BS647" s="68" t="n"/>
      <c r="BT647" s="68" t="n"/>
      <c r="BU647" s="68" t="n"/>
      <c r="BV647" s="68" t="n"/>
      <c r="BW647" s="68" t="n"/>
      <c r="BX647" s="68" t="n"/>
      <c r="BY647" s="68" t="n"/>
      <c r="BZ647" s="68" t="n"/>
      <c r="CA647" s="68" t="n"/>
      <c r="CB647" s="68" t="n"/>
      <c r="CC647" s="68" t="n"/>
      <c r="CD647" s="68" t="n"/>
      <c r="CE647" s="68" t="n"/>
      <c r="CF647" s="68" t="n"/>
      <c r="CG647" s="68" t="n"/>
      <c r="CH647" s="68" t="n"/>
      <c r="CI647" s="68" t="n"/>
      <c r="CJ647" s="68" t="n"/>
      <c r="CK647" s="68" t="n"/>
      <c r="CL647" s="68" t="n"/>
      <c r="CM647" s="68" t="n"/>
      <c r="CN647" s="68" t="n"/>
      <c r="CO647" s="68" t="n"/>
      <c r="CP647" s="68" t="n"/>
      <c r="CQ647" s="68" t="n"/>
      <c r="CR647" s="68" t="n"/>
      <c r="CS647" s="68" t="n"/>
      <c r="CT647" s="68" t="n"/>
      <c r="CU647" s="68" t="n"/>
      <c r="CV647" s="68" t="n"/>
    </row>
    <row r="648" ht="31.5" customFormat="1" customHeight="1" s="69">
      <c r="A648" s="56" t="n"/>
      <c r="B648" s="57" t="n"/>
      <c r="C648" s="57" t="n"/>
      <c r="D648" s="57" t="n"/>
      <c r="E648" s="57" t="n"/>
      <c r="F648" s="58" t="n"/>
      <c r="G648" s="59" t="n"/>
      <c r="H648" s="59" t="n"/>
      <c r="I648" s="59" t="n"/>
      <c r="J648" s="59" t="n"/>
      <c r="K648" s="153" t="n"/>
      <c r="L648" s="154" t="n"/>
      <c r="M648" s="155" t="n"/>
      <c r="N648" s="70" t="n"/>
      <c r="O648" s="70" t="n"/>
      <c r="P648" s="70" t="n"/>
      <c r="Q648" s="70" t="n"/>
      <c r="R648" s="70" t="n"/>
      <c r="S648" s="60" t="n"/>
      <c r="T648" s="93" t="n"/>
      <c r="U648" s="70" t="n"/>
      <c r="V648" s="70" t="n"/>
      <c r="W648" s="70" t="n"/>
      <c r="X648" s="70" t="n"/>
      <c r="Y648" s="70" t="n"/>
      <c r="Z648" s="71" t="n"/>
      <c r="AA648" s="72" t="n"/>
      <c r="AB648" s="70" t="n"/>
      <c r="AC648" s="70" t="n"/>
      <c r="AD648" s="70" t="n"/>
      <c r="AE648" s="70" t="n"/>
      <c r="AF648" s="70" t="n"/>
      <c r="AG648" s="60" t="n"/>
      <c r="AH648" s="93" t="n"/>
      <c r="AI648" s="61" t="n"/>
      <c r="AJ648" s="62" t="n"/>
      <c r="AK648" s="63" t="n"/>
      <c r="AL648" s="60" t="n"/>
      <c r="AM648" s="60" t="n"/>
      <c r="AN648" s="64" t="n"/>
      <c r="AO648" s="64" t="n"/>
      <c r="AP648" s="64" t="n"/>
      <c r="AQ648" s="64" t="n"/>
      <c r="AR648" s="64" t="n"/>
      <c r="AS648" s="64" t="n"/>
      <c r="AT648" s="64" t="n"/>
      <c r="AU648" s="64" t="n"/>
      <c r="AV648" s="64" t="n"/>
      <c r="AW648" s="65" t="n"/>
      <c r="AX648" s="66" t="n"/>
      <c r="AY648" s="455" t="n"/>
      <c r="AZ648" s="67" t="n"/>
      <c r="BA648" s="66" t="n"/>
      <c r="BB648" s="66" t="n"/>
      <c r="BC648" s="66" t="n"/>
      <c r="BD648" s="66" t="n"/>
      <c r="BE648" s="66" t="n"/>
      <c r="BF648" s="24" t="n"/>
      <c r="BG648" s="68" t="n"/>
      <c r="BH648" s="68" t="n"/>
      <c r="BI648" s="68" t="n"/>
      <c r="BJ648" s="68" t="n"/>
      <c r="BK648" s="68" t="n"/>
      <c r="BL648" s="68" t="n"/>
      <c r="BM648" s="68" t="n"/>
      <c r="BN648" s="68" t="n"/>
      <c r="BO648" s="68" t="n"/>
      <c r="BP648" s="68" t="n"/>
      <c r="BQ648" s="68" t="n"/>
      <c r="BR648" s="68" t="n"/>
      <c r="BS648" s="68" t="n"/>
      <c r="BT648" s="68" t="n"/>
      <c r="BU648" s="68" t="n"/>
      <c r="BV648" s="68" t="n"/>
      <c r="BW648" s="68" t="n"/>
      <c r="BX648" s="68" t="n"/>
      <c r="BY648" s="68" t="n"/>
      <c r="BZ648" s="68" t="n"/>
      <c r="CA648" s="68" t="n"/>
      <c r="CB648" s="68" t="n"/>
      <c r="CC648" s="68" t="n"/>
      <c r="CD648" s="68" t="n"/>
      <c r="CE648" s="68" t="n"/>
      <c r="CF648" s="68" t="n"/>
      <c r="CG648" s="68" t="n"/>
      <c r="CH648" s="68" t="n"/>
      <c r="CI648" s="68" t="n"/>
      <c r="CJ648" s="68" t="n"/>
      <c r="CK648" s="68" t="n"/>
      <c r="CL648" s="68" t="n"/>
      <c r="CM648" s="68" t="n"/>
      <c r="CN648" s="68" t="n"/>
      <c r="CO648" s="68" t="n"/>
      <c r="CP648" s="68" t="n"/>
      <c r="CQ648" s="68" t="n"/>
      <c r="CR648" s="68" t="n"/>
      <c r="CS648" s="68" t="n"/>
      <c r="CT648" s="68" t="n"/>
      <c r="CU648" s="68" t="n"/>
      <c r="CV648" s="68" t="n"/>
    </row>
    <row r="649" ht="31.5" customFormat="1" customHeight="1" s="69">
      <c r="A649" s="56" t="n"/>
      <c r="B649" s="57" t="n"/>
      <c r="C649" s="57" t="n"/>
      <c r="D649" s="57" t="n"/>
      <c r="E649" s="57" t="n"/>
      <c r="F649" s="58" t="n"/>
      <c r="G649" s="59" t="n"/>
      <c r="H649" s="59" t="n"/>
      <c r="I649" s="59" t="n"/>
      <c r="J649" s="59" t="n"/>
      <c r="K649" s="153" t="n"/>
      <c r="L649" s="154" t="n"/>
      <c r="M649" s="155" t="n"/>
      <c r="N649" s="70" t="n"/>
      <c r="O649" s="70" t="n"/>
      <c r="P649" s="70" t="n"/>
      <c r="Q649" s="70" t="n"/>
      <c r="R649" s="70" t="n"/>
      <c r="S649" s="60" t="n"/>
      <c r="T649" s="93" t="n"/>
      <c r="U649" s="70" t="n"/>
      <c r="V649" s="70" t="n"/>
      <c r="W649" s="70" t="n"/>
      <c r="X649" s="70" t="n"/>
      <c r="Y649" s="70" t="n"/>
      <c r="Z649" s="71" t="n"/>
      <c r="AA649" s="72" t="n"/>
      <c r="AB649" s="70" t="n"/>
      <c r="AC649" s="70" t="n"/>
      <c r="AD649" s="70" t="n"/>
      <c r="AE649" s="70" t="n"/>
      <c r="AF649" s="70" t="n"/>
      <c r="AG649" s="60" t="n"/>
      <c r="AH649" s="93" t="n"/>
      <c r="AI649" s="61" t="n"/>
      <c r="AJ649" s="62" t="n"/>
      <c r="AK649" s="63" t="n"/>
      <c r="AL649" s="60" t="n"/>
      <c r="AM649" s="60" t="n"/>
      <c r="AN649" s="64" t="n"/>
      <c r="AO649" s="64" t="n"/>
      <c r="AP649" s="64" t="n"/>
      <c r="AQ649" s="64" t="n"/>
      <c r="AR649" s="64" t="n"/>
      <c r="AS649" s="64" t="n"/>
      <c r="AT649" s="64" t="n"/>
      <c r="AU649" s="64" t="n"/>
      <c r="AV649" s="64" t="n"/>
      <c r="AW649" s="65" t="n"/>
      <c r="AX649" s="66" t="n"/>
      <c r="AY649" s="455" t="n"/>
      <c r="AZ649" s="67" t="n"/>
      <c r="BA649" s="66" t="n"/>
      <c r="BB649" s="66" t="n"/>
      <c r="BC649" s="66" t="n"/>
      <c r="BD649" s="66" t="n"/>
      <c r="BE649" s="66" t="n"/>
      <c r="BF649" s="24" t="n"/>
      <c r="BG649" s="68" t="n"/>
      <c r="BH649" s="68" t="n"/>
      <c r="BI649" s="68" t="n"/>
      <c r="BJ649" s="68" t="n"/>
      <c r="BK649" s="68" t="n"/>
      <c r="BL649" s="68" t="n"/>
      <c r="BM649" s="68" t="n"/>
      <c r="BN649" s="68" t="n"/>
      <c r="BO649" s="68" t="n"/>
      <c r="BP649" s="68" t="n"/>
      <c r="BQ649" s="68" t="n"/>
      <c r="BR649" s="68" t="n"/>
      <c r="BS649" s="68" t="n"/>
      <c r="BT649" s="68" t="n"/>
      <c r="BU649" s="68" t="n"/>
      <c r="BV649" s="68" t="n"/>
      <c r="BW649" s="68" t="n"/>
      <c r="BX649" s="68" t="n"/>
      <c r="BY649" s="68" t="n"/>
      <c r="BZ649" s="68" t="n"/>
      <c r="CA649" s="68" t="n"/>
      <c r="CB649" s="68" t="n"/>
      <c r="CC649" s="68" t="n"/>
      <c r="CD649" s="68" t="n"/>
      <c r="CE649" s="68" t="n"/>
      <c r="CF649" s="68" t="n"/>
      <c r="CG649" s="68" t="n"/>
      <c r="CH649" s="68" t="n"/>
      <c r="CI649" s="68" t="n"/>
      <c r="CJ649" s="68" t="n"/>
      <c r="CK649" s="68" t="n"/>
      <c r="CL649" s="68" t="n"/>
      <c r="CM649" s="68" t="n"/>
      <c r="CN649" s="68" t="n"/>
      <c r="CO649" s="68" t="n"/>
      <c r="CP649" s="68" t="n"/>
      <c r="CQ649" s="68" t="n"/>
      <c r="CR649" s="68" t="n"/>
      <c r="CS649" s="68" t="n"/>
      <c r="CT649" s="68" t="n"/>
      <c r="CU649" s="68" t="n"/>
      <c r="CV649" s="68" t="n"/>
    </row>
    <row r="650" ht="31.5" customFormat="1" customHeight="1" s="69">
      <c r="A650" s="56" t="n"/>
      <c r="B650" s="57" t="n"/>
      <c r="C650" s="57" t="n"/>
      <c r="D650" s="57" t="n"/>
      <c r="E650" s="57" t="n"/>
      <c r="F650" s="58" t="n"/>
      <c r="G650" s="59" t="n"/>
      <c r="H650" s="59" t="n"/>
      <c r="I650" s="59" t="n"/>
      <c r="J650" s="59" t="n"/>
      <c r="K650" s="153" t="n"/>
      <c r="L650" s="154" t="n"/>
      <c r="M650" s="155" t="n"/>
      <c r="N650" s="70" t="n"/>
      <c r="O650" s="70" t="n"/>
      <c r="P650" s="70" t="n"/>
      <c r="Q650" s="70" t="n"/>
      <c r="R650" s="70" t="n"/>
      <c r="S650" s="60" t="n"/>
      <c r="T650" s="93" t="n"/>
      <c r="U650" s="70" t="n"/>
      <c r="V650" s="70" t="n"/>
      <c r="W650" s="70" t="n"/>
      <c r="X650" s="70" t="n"/>
      <c r="Y650" s="70" t="n"/>
      <c r="Z650" s="71" t="n"/>
      <c r="AA650" s="72" t="n"/>
      <c r="AB650" s="70" t="n"/>
      <c r="AC650" s="70" t="n"/>
      <c r="AD650" s="70" t="n"/>
      <c r="AE650" s="70" t="n"/>
      <c r="AF650" s="70" t="n"/>
      <c r="AG650" s="60" t="n"/>
      <c r="AH650" s="93" t="n"/>
      <c r="AI650" s="61" t="n"/>
      <c r="AJ650" s="62" t="n"/>
      <c r="AK650" s="63" t="n"/>
      <c r="AL650" s="60" t="n"/>
      <c r="AM650" s="60" t="n"/>
      <c r="AN650" s="64" t="n"/>
      <c r="AO650" s="64" t="n"/>
      <c r="AP650" s="64" t="n"/>
      <c r="AQ650" s="64" t="n"/>
      <c r="AR650" s="64" t="n"/>
      <c r="AS650" s="64" t="n"/>
      <c r="AT650" s="64" t="n"/>
      <c r="AU650" s="64" t="n"/>
      <c r="AV650" s="64" t="n"/>
      <c r="AW650" s="65" t="n"/>
      <c r="AX650" s="66" t="n"/>
      <c r="AY650" s="455" t="n"/>
      <c r="AZ650" s="67" t="n"/>
      <c r="BA650" s="66" t="n"/>
      <c r="BB650" s="66" t="n"/>
      <c r="BC650" s="66" t="n"/>
      <c r="BD650" s="66" t="n"/>
      <c r="BE650" s="66" t="n"/>
      <c r="BF650" s="24" t="n"/>
      <c r="BG650" s="68" t="n"/>
      <c r="BH650" s="68" t="n"/>
      <c r="BI650" s="68" t="n"/>
      <c r="BJ650" s="68" t="n"/>
      <c r="BK650" s="68" t="n"/>
      <c r="BL650" s="68" t="n"/>
      <c r="BM650" s="68" t="n"/>
      <c r="BN650" s="68" t="n"/>
      <c r="BO650" s="68" t="n"/>
      <c r="BP650" s="68" t="n"/>
      <c r="BQ650" s="68" t="n"/>
      <c r="BR650" s="68" t="n"/>
      <c r="BS650" s="68" t="n"/>
      <c r="BT650" s="68" t="n"/>
      <c r="BU650" s="68" t="n"/>
      <c r="BV650" s="68" t="n"/>
      <c r="BW650" s="68" t="n"/>
      <c r="BX650" s="68" t="n"/>
      <c r="BY650" s="68" t="n"/>
      <c r="BZ650" s="68" t="n"/>
      <c r="CA650" s="68" t="n"/>
      <c r="CB650" s="68" t="n"/>
      <c r="CC650" s="68" t="n"/>
      <c r="CD650" s="68" t="n"/>
      <c r="CE650" s="68" t="n"/>
      <c r="CF650" s="68" t="n"/>
      <c r="CG650" s="68" t="n"/>
      <c r="CH650" s="68" t="n"/>
      <c r="CI650" s="68" t="n"/>
      <c r="CJ650" s="68" t="n"/>
      <c r="CK650" s="68" t="n"/>
      <c r="CL650" s="68" t="n"/>
      <c r="CM650" s="68" t="n"/>
      <c r="CN650" s="68" t="n"/>
      <c r="CO650" s="68" t="n"/>
      <c r="CP650" s="68" t="n"/>
      <c r="CQ650" s="68" t="n"/>
      <c r="CR650" s="68" t="n"/>
      <c r="CS650" s="68" t="n"/>
      <c r="CT650" s="68" t="n"/>
      <c r="CU650" s="68" t="n"/>
      <c r="CV650" s="68" t="n"/>
    </row>
    <row r="651" ht="31.5" customFormat="1" customHeight="1" s="69">
      <c r="A651" s="56" t="n"/>
      <c r="B651" s="57" t="n"/>
      <c r="C651" s="57" t="n"/>
      <c r="D651" s="57" t="n"/>
      <c r="E651" s="57" t="n"/>
      <c r="F651" s="58" t="n"/>
      <c r="G651" s="59" t="n"/>
      <c r="H651" s="59" t="n"/>
      <c r="I651" s="59" t="n"/>
      <c r="J651" s="59" t="n"/>
      <c r="K651" s="153" t="n"/>
      <c r="L651" s="154" t="n"/>
      <c r="M651" s="155" t="n"/>
      <c r="N651" s="94" t="n"/>
      <c r="O651" s="94" t="n"/>
      <c r="P651" s="94" t="n"/>
      <c r="Q651" s="94" t="n"/>
      <c r="R651" s="94" t="n"/>
      <c r="S651" s="60" t="n"/>
      <c r="T651" s="60" t="n"/>
      <c r="U651" s="94" t="n"/>
      <c r="V651" s="94" t="n"/>
      <c r="W651" s="94" t="n"/>
      <c r="X651" s="94" t="n"/>
      <c r="Y651" s="94" t="n"/>
      <c r="Z651" s="60" t="n"/>
      <c r="AA651" s="60" t="n"/>
      <c r="AB651" s="94" t="n"/>
      <c r="AC651" s="94" t="n"/>
      <c r="AD651" s="94" t="n"/>
      <c r="AE651" s="94" t="n"/>
      <c r="AF651" s="94" t="n"/>
      <c r="AG651" s="60" t="n"/>
      <c r="AH651" s="60" t="n"/>
      <c r="AI651" s="61" t="n"/>
      <c r="AJ651" s="62" t="n"/>
      <c r="AK651" s="63" t="n"/>
      <c r="AL651" s="60" t="n"/>
      <c r="AM651" s="60" t="n"/>
      <c r="AN651" s="64" t="n"/>
      <c r="AO651" s="64" t="n"/>
      <c r="AP651" s="64" t="n"/>
      <c r="AQ651" s="64" t="n"/>
      <c r="AR651" s="64" t="n"/>
      <c r="AS651" s="64" t="n"/>
      <c r="AT651" s="64" t="n"/>
      <c r="AU651" s="64" t="n"/>
      <c r="AV651" s="64" t="n"/>
      <c r="AW651" s="65" t="n"/>
      <c r="AX651" s="66" t="n"/>
      <c r="AY651" s="455" t="n"/>
      <c r="AZ651" s="67" t="n"/>
      <c r="BA651" s="66" t="n"/>
      <c r="BB651" s="66" t="n"/>
      <c r="BC651" s="66" t="n"/>
      <c r="BD651" s="66" t="n"/>
      <c r="BE651" s="66" t="n"/>
      <c r="BF651" s="24" t="n"/>
      <c r="BG651" s="68" t="n"/>
      <c r="BH651" s="68" t="n"/>
      <c r="BI651" s="68" t="n"/>
      <c r="BJ651" s="68" t="n"/>
      <c r="BK651" s="68" t="n"/>
      <c r="BL651" s="68" t="n"/>
      <c r="BM651" s="68" t="n"/>
      <c r="BN651" s="68" t="n"/>
      <c r="BO651" s="68" t="n"/>
      <c r="BP651" s="68" t="n"/>
      <c r="BQ651" s="68" t="n"/>
      <c r="BR651" s="68" t="n"/>
      <c r="BS651" s="68" t="n"/>
      <c r="BT651" s="68" t="n"/>
      <c r="BU651" s="68" t="n"/>
      <c r="BV651" s="68" t="n"/>
      <c r="BW651" s="68" t="n"/>
      <c r="BX651" s="68" t="n"/>
      <c r="BY651" s="68" t="n"/>
      <c r="BZ651" s="68" t="n"/>
      <c r="CA651" s="68" t="n"/>
      <c r="CB651" s="68" t="n"/>
      <c r="CC651" s="68" t="n"/>
      <c r="CD651" s="68" t="n"/>
      <c r="CE651" s="68" t="n"/>
      <c r="CF651" s="68" t="n"/>
      <c r="CG651" s="68" t="n"/>
      <c r="CH651" s="68" t="n"/>
      <c r="CI651" s="68" t="n"/>
      <c r="CJ651" s="68" t="n"/>
      <c r="CK651" s="68" t="n"/>
      <c r="CL651" s="68" t="n"/>
      <c r="CM651" s="68" t="n"/>
      <c r="CN651" s="68" t="n"/>
      <c r="CO651" s="68" t="n"/>
      <c r="CP651" s="68" t="n"/>
      <c r="CQ651" s="68" t="n"/>
      <c r="CR651" s="68" t="n"/>
      <c r="CS651" s="68" t="n"/>
      <c r="CT651" s="68" t="n"/>
      <c r="CU651" s="68" t="n"/>
      <c r="CV651" s="68" t="n"/>
    </row>
    <row r="652" ht="31.5" customFormat="1" customHeight="1" s="69">
      <c r="A652" s="56" t="n"/>
      <c r="B652" s="57" t="n"/>
      <c r="C652" s="57" t="n"/>
      <c r="D652" s="57" t="n"/>
      <c r="E652" s="57" t="n"/>
      <c r="F652" s="58" t="n"/>
      <c r="G652" s="59" t="n"/>
      <c r="H652" s="59" t="n"/>
      <c r="I652" s="59" t="n"/>
      <c r="J652" s="59" t="n"/>
      <c r="K652" s="153" t="n"/>
      <c r="L652" s="154" t="n"/>
      <c r="M652" s="155" t="n"/>
      <c r="N652" s="94" t="n"/>
      <c r="O652" s="94" t="n"/>
      <c r="P652" s="94" t="n"/>
      <c r="Q652" s="94" t="n"/>
      <c r="R652" s="94" t="n"/>
      <c r="S652" s="60" t="n"/>
      <c r="T652" s="60" t="n"/>
      <c r="U652" s="94" t="n"/>
      <c r="V652" s="94" t="n"/>
      <c r="W652" s="94" t="n"/>
      <c r="X652" s="94" t="n"/>
      <c r="Y652" s="94" t="n"/>
      <c r="Z652" s="60" t="n"/>
      <c r="AA652" s="60" t="n"/>
      <c r="AB652" s="94" t="n"/>
      <c r="AC652" s="94" t="n"/>
      <c r="AD652" s="94" t="n"/>
      <c r="AE652" s="94" t="n"/>
      <c r="AF652" s="94" t="n"/>
      <c r="AG652" s="60" t="n"/>
      <c r="AH652" s="60" t="n"/>
      <c r="AI652" s="61" t="n"/>
      <c r="AJ652" s="62" t="n"/>
      <c r="AK652" s="63" t="n"/>
      <c r="AL652" s="60" t="n"/>
      <c r="AM652" s="60" t="n"/>
      <c r="AN652" s="64" t="n"/>
      <c r="AO652" s="64" t="n"/>
      <c r="AP652" s="64" t="n"/>
      <c r="AQ652" s="64" t="n"/>
      <c r="AR652" s="64" t="n"/>
      <c r="AS652" s="64" t="n"/>
      <c r="AT652" s="64" t="n"/>
      <c r="AU652" s="64" t="n"/>
      <c r="AV652" s="64" t="n"/>
      <c r="AW652" s="65" t="n"/>
      <c r="AX652" s="66" t="n"/>
      <c r="AY652" s="455" t="n"/>
      <c r="AZ652" s="67" t="n"/>
      <c r="BA652" s="66" t="n"/>
      <c r="BB652" s="66" t="n"/>
      <c r="BC652" s="66" t="n"/>
      <c r="BD652" s="66" t="n"/>
      <c r="BE652" s="66" t="n"/>
      <c r="BF652" s="24" t="n"/>
      <c r="BG652" s="68" t="n"/>
      <c r="BH652" s="68" t="n"/>
      <c r="BI652" s="68" t="n"/>
      <c r="BJ652" s="68" t="n"/>
      <c r="BK652" s="68" t="n"/>
      <c r="BL652" s="68" t="n"/>
      <c r="BM652" s="68" t="n"/>
      <c r="BN652" s="68" t="n"/>
      <c r="BO652" s="68" t="n"/>
      <c r="BP652" s="68" t="n"/>
      <c r="BQ652" s="68" t="n"/>
      <c r="BR652" s="68" t="n"/>
      <c r="BS652" s="68" t="n"/>
      <c r="BT652" s="68" t="n"/>
      <c r="BU652" s="68" t="n"/>
      <c r="BV652" s="68" t="n"/>
      <c r="BW652" s="68" t="n"/>
      <c r="BX652" s="68" t="n"/>
      <c r="BY652" s="68" t="n"/>
      <c r="BZ652" s="68" t="n"/>
      <c r="CA652" s="68" t="n"/>
      <c r="CB652" s="68" t="n"/>
      <c r="CC652" s="68" t="n"/>
      <c r="CD652" s="68" t="n"/>
      <c r="CE652" s="68" t="n"/>
      <c r="CF652" s="68" t="n"/>
      <c r="CG652" s="68" t="n"/>
      <c r="CH652" s="68" t="n"/>
      <c r="CI652" s="68" t="n"/>
      <c r="CJ652" s="68" t="n"/>
      <c r="CK652" s="68" t="n"/>
      <c r="CL652" s="68" t="n"/>
      <c r="CM652" s="68" t="n"/>
      <c r="CN652" s="68" t="n"/>
      <c r="CO652" s="68" t="n"/>
      <c r="CP652" s="68" t="n"/>
      <c r="CQ652" s="68" t="n"/>
      <c r="CR652" s="68" t="n"/>
      <c r="CS652" s="68" t="n"/>
      <c r="CT652" s="68" t="n"/>
      <c r="CU652" s="68" t="n"/>
      <c r="CV652" s="68" t="n"/>
    </row>
    <row r="653" ht="31.5" customFormat="1" customHeight="1" s="69">
      <c r="A653" s="56" t="n"/>
      <c r="B653" s="57" t="n"/>
      <c r="C653" s="57" t="n"/>
      <c r="D653" s="57" t="n"/>
      <c r="E653" s="57" t="n"/>
      <c r="F653" s="58" t="n"/>
      <c r="G653" s="59" t="n"/>
      <c r="H653" s="59" t="n"/>
      <c r="I653" s="59" t="n"/>
      <c r="J653" s="59" t="n"/>
      <c r="K653" s="153" t="n"/>
      <c r="L653" s="154" t="n"/>
      <c r="M653" s="155" t="n"/>
      <c r="N653" s="94" t="n"/>
      <c r="O653" s="94" t="n"/>
      <c r="P653" s="94" t="n"/>
      <c r="Q653" s="94" t="n"/>
      <c r="R653" s="94" t="n"/>
      <c r="S653" s="60" t="n"/>
      <c r="T653" s="60" t="n"/>
      <c r="U653" s="94" t="n"/>
      <c r="V653" s="94" t="n"/>
      <c r="W653" s="94" t="n"/>
      <c r="X653" s="94" t="n"/>
      <c r="Y653" s="94" t="n"/>
      <c r="Z653" s="60" t="n"/>
      <c r="AA653" s="60" t="n"/>
      <c r="AB653" s="94" t="n"/>
      <c r="AC653" s="94" t="n"/>
      <c r="AD653" s="94" t="n"/>
      <c r="AE653" s="94" t="n"/>
      <c r="AF653" s="94" t="n"/>
      <c r="AG653" s="60" t="n"/>
      <c r="AH653" s="60" t="n"/>
      <c r="AI653" s="61" t="n"/>
      <c r="AJ653" s="62" t="n"/>
      <c r="AK653" s="63" t="n"/>
      <c r="AL653" s="60" t="n"/>
      <c r="AM653" s="60" t="n"/>
      <c r="AN653" s="64" t="n"/>
      <c r="AO653" s="64" t="n"/>
      <c r="AP653" s="64" t="n"/>
      <c r="AQ653" s="64" t="n"/>
      <c r="AR653" s="64" t="n"/>
      <c r="AS653" s="64" t="n"/>
      <c r="AT653" s="64" t="n"/>
      <c r="AU653" s="64" t="n"/>
      <c r="AV653" s="64" t="n"/>
      <c r="AW653" s="65" t="n"/>
      <c r="AX653" s="66" t="n"/>
      <c r="AY653" s="455" t="n"/>
      <c r="AZ653" s="67" t="n"/>
      <c r="BA653" s="66" t="n"/>
      <c r="BB653" s="66" t="n"/>
      <c r="BC653" s="66" t="n"/>
      <c r="BD653" s="66" t="n"/>
      <c r="BE653" s="66" t="n"/>
      <c r="BF653" s="24" t="n"/>
      <c r="BG653" s="68" t="n"/>
      <c r="BH653" s="68" t="n"/>
      <c r="BI653" s="68" t="n"/>
      <c r="BJ653" s="68" t="n"/>
      <c r="BK653" s="68" t="n"/>
      <c r="BL653" s="68" t="n"/>
      <c r="BM653" s="68" t="n"/>
      <c r="BN653" s="68" t="n"/>
      <c r="BO653" s="68" t="n"/>
      <c r="BP653" s="68" t="n"/>
      <c r="BQ653" s="68" t="n"/>
      <c r="BR653" s="68" t="n"/>
      <c r="BS653" s="68" t="n"/>
      <c r="BT653" s="68" t="n"/>
      <c r="BU653" s="68" t="n"/>
      <c r="BV653" s="68" t="n"/>
      <c r="BW653" s="68" t="n"/>
      <c r="BX653" s="68" t="n"/>
      <c r="BY653" s="68" t="n"/>
      <c r="BZ653" s="68" t="n"/>
      <c r="CA653" s="68" t="n"/>
      <c r="CB653" s="68" t="n"/>
      <c r="CC653" s="68" t="n"/>
      <c r="CD653" s="68" t="n"/>
      <c r="CE653" s="68" t="n"/>
      <c r="CF653" s="68" t="n"/>
      <c r="CG653" s="68" t="n"/>
      <c r="CH653" s="68" t="n"/>
      <c r="CI653" s="68" t="n"/>
      <c r="CJ653" s="68" t="n"/>
      <c r="CK653" s="68" t="n"/>
      <c r="CL653" s="68" t="n"/>
      <c r="CM653" s="68" t="n"/>
      <c r="CN653" s="68" t="n"/>
      <c r="CO653" s="68" t="n"/>
      <c r="CP653" s="68" t="n"/>
      <c r="CQ653" s="68" t="n"/>
      <c r="CR653" s="68" t="n"/>
      <c r="CS653" s="68" t="n"/>
      <c r="CT653" s="68" t="n"/>
      <c r="CU653" s="68" t="n"/>
      <c r="CV653" s="68" t="n"/>
    </row>
    <row r="654" ht="31.5" customFormat="1" customHeight="1" s="69">
      <c r="A654" s="56" t="n"/>
      <c r="B654" s="57" t="n"/>
      <c r="C654" s="57" t="n"/>
      <c r="D654" s="57" t="n"/>
      <c r="E654" s="57" t="n"/>
      <c r="F654" s="58" t="n"/>
      <c r="G654" s="59" t="n"/>
      <c r="H654" s="59" t="n"/>
      <c r="I654" s="59" t="n"/>
      <c r="J654" s="59" t="n"/>
      <c r="K654" s="153" t="n"/>
      <c r="L654" s="154" t="n"/>
      <c r="M654" s="155" t="n"/>
      <c r="N654" s="94" t="n"/>
      <c r="O654" s="94" t="n"/>
      <c r="P654" s="94" t="n"/>
      <c r="Q654" s="94" t="n"/>
      <c r="R654" s="94" t="n"/>
      <c r="S654" s="60" t="n"/>
      <c r="T654" s="60" t="n"/>
      <c r="U654" s="94" t="n"/>
      <c r="V654" s="94" t="n"/>
      <c r="W654" s="94" t="n"/>
      <c r="X654" s="94" t="n"/>
      <c r="Y654" s="94" t="n"/>
      <c r="Z654" s="60" t="n"/>
      <c r="AA654" s="60" t="n"/>
      <c r="AB654" s="94" t="n"/>
      <c r="AC654" s="94" t="n"/>
      <c r="AD654" s="94" t="n"/>
      <c r="AE654" s="94" t="n"/>
      <c r="AF654" s="94" t="n"/>
      <c r="AG654" s="60" t="n"/>
      <c r="AH654" s="60" t="n"/>
      <c r="AI654" s="61" t="n"/>
      <c r="AJ654" s="62" t="n"/>
      <c r="AK654" s="63" t="n"/>
      <c r="AL654" s="60" t="n"/>
      <c r="AM654" s="60" t="n"/>
      <c r="AN654" s="64" t="n"/>
      <c r="AO654" s="64" t="n"/>
      <c r="AP654" s="64" t="n"/>
      <c r="AQ654" s="64" t="n"/>
      <c r="AR654" s="64" t="n"/>
      <c r="AS654" s="64" t="n"/>
      <c r="AT654" s="64" t="n"/>
      <c r="AU654" s="64" t="n"/>
      <c r="AV654" s="64" t="n"/>
      <c r="AW654" s="65" t="n"/>
      <c r="AX654" s="66" t="n"/>
      <c r="AY654" s="455" t="n"/>
      <c r="AZ654" s="67" t="n"/>
      <c r="BA654" s="66" t="n"/>
      <c r="BB654" s="66" t="n"/>
      <c r="BC654" s="66" t="n"/>
      <c r="BD654" s="66" t="n"/>
      <c r="BE654" s="66" t="n"/>
      <c r="BF654" s="24" t="n"/>
      <c r="BG654" s="68" t="n"/>
      <c r="BH654" s="68" t="n"/>
      <c r="BI654" s="68" t="n"/>
      <c r="BJ654" s="68" t="n"/>
      <c r="BK654" s="68" t="n"/>
      <c r="BL654" s="68" t="n"/>
      <c r="BM654" s="68" t="n"/>
      <c r="BN654" s="68" t="n"/>
      <c r="BO654" s="68" t="n"/>
      <c r="BP654" s="68" t="n"/>
      <c r="BQ654" s="68" t="n"/>
      <c r="BR654" s="68" t="n"/>
      <c r="BS654" s="68" t="n"/>
      <c r="BT654" s="68" t="n"/>
      <c r="BU654" s="68" t="n"/>
      <c r="BV654" s="68" t="n"/>
      <c r="BW654" s="68" t="n"/>
      <c r="BX654" s="68" t="n"/>
      <c r="BY654" s="68" t="n"/>
      <c r="BZ654" s="68" t="n"/>
      <c r="CA654" s="68" t="n"/>
      <c r="CB654" s="68" t="n"/>
      <c r="CC654" s="68" t="n"/>
      <c r="CD654" s="68" t="n"/>
      <c r="CE654" s="68" t="n"/>
      <c r="CF654" s="68" t="n"/>
      <c r="CG654" s="68" t="n"/>
      <c r="CH654" s="68" t="n"/>
      <c r="CI654" s="68" t="n"/>
      <c r="CJ654" s="68" t="n"/>
      <c r="CK654" s="68" t="n"/>
      <c r="CL654" s="68" t="n"/>
      <c r="CM654" s="68" t="n"/>
      <c r="CN654" s="68" t="n"/>
      <c r="CO654" s="68" t="n"/>
      <c r="CP654" s="68" t="n"/>
      <c r="CQ654" s="68" t="n"/>
      <c r="CR654" s="68" t="n"/>
      <c r="CS654" s="68" t="n"/>
      <c r="CT654" s="68" t="n"/>
      <c r="CU654" s="68" t="n"/>
      <c r="CV654" s="68" t="n"/>
    </row>
    <row r="655" ht="31.5" customFormat="1" customHeight="1" s="69">
      <c r="A655" s="56" t="n"/>
      <c r="B655" s="57" t="n"/>
      <c r="C655" s="57" t="n"/>
      <c r="D655" s="57" t="n"/>
      <c r="E655" s="57" t="n"/>
      <c r="F655" s="58" t="n"/>
      <c r="G655" s="59" t="n"/>
      <c r="H655" s="59" t="n"/>
      <c r="I655" s="59" t="n"/>
      <c r="J655" s="59" t="n"/>
      <c r="K655" s="153" t="n"/>
      <c r="L655" s="154" t="n"/>
      <c r="M655" s="155" t="n"/>
      <c r="N655" s="94" t="n"/>
      <c r="O655" s="94" t="n"/>
      <c r="P655" s="94" t="n"/>
      <c r="Q655" s="94" t="n"/>
      <c r="R655" s="94" t="n"/>
      <c r="S655" s="60" t="n"/>
      <c r="T655" s="60" t="n"/>
      <c r="U655" s="94" t="n"/>
      <c r="V655" s="94" t="n"/>
      <c r="W655" s="94" t="n"/>
      <c r="X655" s="94" t="n"/>
      <c r="Y655" s="94" t="n"/>
      <c r="Z655" s="60" t="n"/>
      <c r="AA655" s="60" t="n"/>
      <c r="AB655" s="94" t="n"/>
      <c r="AC655" s="94" t="n"/>
      <c r="AD655" s="94" t="n"/>
      <c r="AE655" s="94" t="n"/>
      <c r="AF655" s="94" t="n"/>
      <c r="AG655" s="60" t="n"/>
      <c r="AH655" s="60" t="n"/>
      <c r="AI655" s="61" t="n"/>
      <c r="AJ655" s="62" t="n"/>
      <c r="AK655" s="63" t="n"/>
      <c r="AL655" s="60" t="n"/>
      <c r="AM655" s="60" t="n"/>
      <c r="AN655" s="64" t="n"/>
      <c r="AO655" s="64" t="n"/>
      <c r="AP655" s="64" t="n"/>
      <c r="AQ655" s="64" t="n"/>
      <c r="AR655" s="64" t="n"/>
      <c r="AS655" s="64" t="n"/>
      <c r="AT655" s="64" t="n"/>
      <c r="AU655" s="64" t="n"/>
      <c r="AV655" s="64" t="n"/>
      <c r="AW655" s="65" t="n"/>
      <c r="AX655" s="66" t="n"/>
      <c r="AY655" s="455" t="n"/>
      <c r="AZ655" s="67" t="n"/>
      <c r="BA655" s="66" t="n"/>
      <c r="BB655" s="66" t="n"/>
      <c r="BC655" s="66" t="n"/>
      <c r="BD655" s="66" t="n"/>
      <c r="BE655" s="66" t="n"/>
      <c r="BF655" s="24" t="n"/>
      <c r="BG655" s="68" t="n"/>
      <c r="BH655" s="68" t="n"/>
      <c r="BI655" s="68" t="n"/>
      <c r="BJ655" s="68" t="n"/>
      <c r="BK655" s="68" t="n"/>
      <c r="BL655" s="68" t="n"/>
      <c r="BM655" s="68" t="n"/>
      <c r="BN655" s="68" t="n"/>
      <c r="BO655" s="68" t="n"/>
      <c r="BP655" s="68" t="n"/>
      <c r="BQ655" s="68" t="n"/>
      <c r="BR655" s="68" t="n"/>
      <c r="BS655" s="68" t="n"/>
      <c r="BT655" s="68" t="n"/>
      <c r="BU655" s="68" t="n"/>
      <c r="BV655" s="68" t="n"/>
      <c r="BW655" s="68" t="n"/>
      <c r="BX655" s="68" t="n"/>
      <c r="BY655" s="68" t="n"/>
      <c r="BZ655" s="68" t="n"/>
      <c r="CA655" s="68" t="n"/>
      <c r="CB655" s="68" t="n"/>
      <c r="CC655" s="68" t="n"/>
      <c r="CD655" s="68" t="n"/>
      <c r="CE655" s="68" t="n"/>
      <c r="CF655" s="68" t="n"/>
      <c r="CG655" s="68" t="n"/>
      <c r="CH655" s="68" t="n"/>
      <c r="CI655" s="68" t="n"/>
      <c r="CJ655" s="68" t="n"/>
      <c r="CK655" s="68" t="n"/>
      <c r="CL655" s="68" t="n"/>
      <c r="CM655" s="68" t="n"/>
      <c r="CN655" s="68" t="n"/>
      <c r="CO655" s="68" t="n"/>
      <c r="CP655" s="68" t="n"/>
      <c r="CQ655" s="68" t="n"/>
      <c r="CR655" s="68" t="n"/>
      <c r="CS655" s="68" t="n"/>
      <c r="CT655" s="68" t="n"/>
      <c r="CU655" s="68" t="n"/>
      <c r="CV655" s="68" t="n"/>
    </row>
    <row r="656" ht="31.5" customFormat="1" customHeight="1" s="69">
      <c r="A656" s="56" t="n"/>
      <c r="B656" s="57" t="n"/>
      <c r="C656" s="57" t="n"/>
      <c r="D656" s="57" t="n"/>
      <c r="E656" s="57" t="n"/>
      <c r="F656" s="58" t="n"/>
      <c r="G656" s="59" t="n"/>
      <c r="H656" s="59" t="n"/>
      <c r="I656" s="59" t="n"/>
      <c r="J656" s="59" t="n"/>
      <c r="K656" s="153" t="n"/>
      <c r="L656" s="154" t="n"/>
      <c r="M656" s="155" t="n"/>
      <c r="N656" s="94" t="n"/>
      <c r="O656" s="94" t="n"/>
      <c r="P656" s="94" t="n"/>
      <c r="Q656" s="94" t="n"/>
      <c r="R656" s="94" t="n"/>
      <c r="S656" s="60" t="n"/>
      <c r="T656" s="60" t="n"/>
      <c r="U656" s="94" t="n"/>
      <c r="V656" s="94" t="n"/>
      <c r="W656" s="94" t="n"/>
      <c r="X656" s="94" t="n"/>
      <c r="Y656" s="94" t="n"/>
      <c r="Z656" s="60" t="n"/>
      <c r="AA656" s="60" t="n"/>
      <c r="AB656" s="94" t="n"/>
      <c r="AC656" s="94" t="n"/>
      <c r="AD656" s="94" t="n"/>
      <c r="AE656" s="94" t="n"/>
      <c r="AF656" s="94" t="n"/>
      <c r="AG656" s="60" t="n"/>
      <c r="AH656" s="60" t="n"/>
      <c r="AI656" s="61" t="n"/>
      <c r="AJ656" s="62" t="n"/>
      <c r="AK656" s="63" t="n"/>
      <c r="AL656" s="60" t="n"/>
      <c r="AM656" s="60" t="n"/>
      <c r="AN656" s="64" t="n"/>
      <c r="AO656" s="64" t="n"/>
      <c r="AP656" s="64" t="n"/>
      <c r="AQ656" s="64" t="n"/>
      <c r="AR656" s="64" t="n"/>
      <c r="AS656" s="64" t="n"/>
      <c r="AT656" s="64" t="n"/>
      <c r="AU656" s="64" t="n"/>
      <c r="AV656" s="64" t="n"/>
      <c r="AW656" s="65" t="n"/>
      <c r="AX656" s="66" t="n"/>
      <c r="AY656" s="455" t="n"/>
      <c r="AZ656" s="67" t="n"/>
      <c r="BA656" s="66" t="n"/>
      <c r="BB656" s="66" t="n"/>
      <c r="BC656" s="66" t="n"/>
      <c r="BD656" s="66" t="n"/>
      <c r="BE656" s="66" t="n"/>
      <c r="BF656" s="24" t="n"/>
      <c r="BG656" s="68" t="n"/>
      <c r="BH656" s="68" t="n"/>
      <c r="BI656" s="68" t="n"/>
      <c r="BJ656" s="68" t="n"/>
      <c r="BK656" s="68" t="n"/>
      <c r="BL656" s="68" t="n"/>
      <c r="BM656" s="68" t="n"/>
      <c r="BN656" s="68" t="n"/>
      <c r="BO656" s="68" t="n"/>
      <c r="BP656" s="68" t="n"/>
      <c r="BQ656" s="68" t="n"/>
      <c r="BR656" s="68" t="n"/>
      <c r="BS656" s="68" t="n"/>
      <c r="BT656" s="68" t="n"/>
      <c r="BU656" s="68" t="n"/>
      <c r="BV656" s="68" t="n"/>
      <c r="BW656" s="68" t="n"/>
      <c r="BX656" s="68" t="n"/>
      <c r="BY656" s="68" t="n"/>
      <c r="BZ656" s="68" t="n"/>
      <c r="CA656" s="68" t="n"/>
      <c r="CB656" s="68" t="n"/>
      <c r="CC656" s="68" t="n"/>
      <c r="CD656" s="68" t="n"/>
      <c r="CE656" s="68" t="n"/>
      <c r="CF656" s="68" t="n"/>
      <c r="CG656" s="68" t="n"/>
      <c r="CH656" s="68" t="n"/>
      <c r="CI656" s="68" t="n"/>
      <c r="CJ656" s="68" t="n"/>
      <c r="CK656" s="68" t="n"/>
      <c r="CL656" s="68" t="n"/>
      <c r="CM656" s="68" t="n"/>
      <c r="CN656" s="68" t="n"/>
      <c r="CO656" s="68" t="n"/>
      <c r="CP656" s="68" t="n"/>
      <c r="CQ656" s="68" t="n"/>
      <c r="CR656" s="68" t="n"/>
      <c r="CS656" s="68" t="n"/>
      <c r="CT656" s="68" t="n"/>
      <c r="CU656" s="68" t="n"/>
      <c r="CV656" s="68" t="n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type="expression" priority="202" stopIfTrue="1">
      <formula>M4=""</formula>
    </cfRule>
    <cfRule type="cellIs" priority="203" operator="lessThan" dxfId="7" stopIfTrue="1">
      <formula>$L4</formula>
    </cfRule>
    <cfRule type="cellIs" priority="204" operator="between" dxfId="1" stopIfTrue="1">
      <formula>$L4</formula>
      <formula>L4</formula>
    </cfRule>
    <cfRule type="cellIs" priority="205" operator="greaterThan" dxfId="0" stopIfTrue="1">
      <formula>$M4</formula>
    </cfRule>
  </conditionalFormatting>
  <conditionalFormatting sqref="S4:T4">
    <cfRule type="expression" priority="198" stopIfTrue="1">
      <formula>S4=""</formula>
    </cfRule>
    <cfRule type="cellIs" priority="199" operator="lessThan" dxfId="7" stopIfTrue="1">
      <formula>$L4</formula>
    </cfRule>
    <cfRule type="cellIs" priority="200" operator="between" dxfId="1" stopIfTrue="1">
      <formula>$L4</formula>
      <formula>R4</formula>
    </cfRule>
    <cfRule type="cellIs" priority="201" operator="greaterThan" dxfId="0" stopIfTrue="1">
      <formula>$M4</formula>
    </cfRule>
  </conditionalFormatting>
  <conditionalFormatting sqref="Z4:AA4 Z464:AA631 AG464:AH631">
    <cfRule type="expression" priority="182" dxfId="1" stopIfTrue="1">
      <formula>Z4&lt;X4</formula>
    </cfRule>
    <cfRule type="expression" priority="183" stopIfTrue="1">
      <formula>Z4=""</formula>
    </cfRule>
    <cfRule type="expression" priority="184" dxfId="1" stopIfTrue="1">
      <formula>K4=X4</formula>
    </cfRule>
    <cfRule type="expression" priority="185" dxfId="0" stopIfTrue="1">
      <formula>Z4&gt;X4*1.05</formula>
    </cfRule>
    <cfRule type="expression" priority="186" dxfId="1" stopIfTrue="1">
      <formula>Z4&lt;X4</formula>
    </cfRule>
    <cfRule type="expression" priority="187" stopIfTrue="1">
      <formula>Z4=""</formula>
    </cfRule>
    <cfRule type="expression" priority="188" dxfId="1" stopIfTrue="1">
      <formula>K4=X4</formula>
    </cfRule>
    <cfRule type="expression" priority="189" dxfId="0" stopIfTrue="1">
      <formula>Z4&gt;X4*1.05</formula>
    </cfRule>
    <cfRule type="expression" priority="194" stopIfTrue="1">
      <formula>Z4=""</formula>
    </cfRule>
    <cfRule type="cellIs" priority="195" operator="lessThan" dxfId="7" stopIfTrue="1">
      <formula>$L4</formula>
    </cfRule>
    <cfRule type="cellIs" priority="196" operator="between" dxfId="1" stopIfTrue="1">
      <formula>$L4</formula>
      <formula>Y4</formula>
    </cfRule>
    <cfRule type="cellIs" priority="197" operator="greaterThan" dxfId="0" stopIfTrue="1">
      <formula>$M4</formula>
    </cfRule>
  </conditionalFormatting>
  <conditionalFormatting sqref="O4:R4">
    <cfRule type="expression" priority="190" stopIfTrue="1">
      <formula>O4=""</formula>
    </cfRule>
    <cfRule type="cellIs" priority="191" operator="lessThan" dxfId="7" stopIfTrue="1">
      <formula>$L4</formula>
    </cfRule>
    <cfRule type="cellIs" priority="192" operator="between" dxfId="1" stopIfTrue="1">
      <formula>$L4</formula>
      <formula>N4</formula>
    </cfRule>
    <cfRule type="cellIs" priority="193" operator="greaterThan" dxfId="0" stopIfTrue="1">
      <formula>$M4</formula>
    </cfRule>
  </conditionalFormatting>
  <conditionalFormatting sqref="AM4">
    <cfRule type="expression" priority="174" dxfId="1" stopIfTrue="1">
      <formula>AM4&lt;AK4</formula>
    </cfRule>
    <cfRule type="expression" priority="175" stopIfTrue="1">
      <formula>AM4=""</formula>
    </cfRule>
    <cfRule type="expression" priority="176" dxfId="1" stopIfTrue="1">
      <formula>X4=AK4</formula>
    </cfRule>
    <cfRule type="expression" priority="177" dxfId="0" stopIfTrue="1">
      <formula>AM4&gt;AK4*1.05</formula>
    </cfRule>
    <cfRule type="expression" priority="178" dxfId="1" stopIfTrue="1">
      <formula>AM4&lt;AK4</formula>
    </cfRule>
    <cfRule type="expression" priority="179" stopIfTrue="1">
      <formula>AM4=""</formula>
    </cfRule>
    <cfRule type="expression" priority="180" dxfId="1" stopIfTrue="1">
      <formula>X4=AK4</formula>
    </cfRule>
    <cfRule type="expression" priority="181" dxfId="0" stopIfTrue="1">
      <formula>AM4&gt;AK4*1.05</formula>
    </cfRule>
  </conditionalFormatting>
  <conditionalFormatting sqref="AG4:AH4">
    <cfRule type="expression" priority="162" dxfId="1" stopIfTrue="1">
      <formula>AG4&lt;AE4</formula>
    </cfRule>
    <cfRule type="expression" priority="163" stopIfTrue="1">
      <formula>AG4=""</formula>
    </cfRule>
    <cfRule type="expression" priority="164" dxfId="1" stopIfTrue="1">
      <formula>R4=AE4</formula>
    </cfRule>
    <cfRule type="expression" priority="165" dxfId="0" stopIfTrue="1">
      <formula>AG4&gt;AE4*1.05</formula>
    </cfRule>
    <cfRule type="expression" priority="166" dxfId="1" stopIfTrue="1">
      <formula>AG4&lt;AE4</formula>
    </cfRule>
    <cfRule type="expression" priority="167" stopIfTrue="1">
      <formula>AG4=""</formula>
    </cfRule>
    <cfRule type="expression" priority="168" dxfId="1" stopIfTrue="1">
      <formula>R4=AE4</formula>
    </cfRule>
    <cfRule type="expression" priority="169" dxfId="0" stopIfTrue="1">
      <formula>AG4&gt;AE4*1.05</formula>
    </cfRule>
    <cfRule type="expression" priority="170" stopIfTrue="1">
      <formula>AG4=""</formula>
    </cfRule>
    <cfRule type="cellIs" priority="171" operator="lessThan" dxfId="7" stopIfTrue="1">
      <formula>$L4</formula>
    </cfRule>
    <cfRule type="cellIs" priority="172" operator="between" dxfId="1" stopIfTrue="1">
      <formula>$L4</formula>
      <formula>AF4</formula>
    </cfRule>
    <cfRule type="cellIs" priority="173" operator="greaterThan" dxfId="0" stopIfTrue="1">
      <formula>$M4</formula>
    </cfRule>
  </conditionalFormatting>
  <conditionalFormatting sqref="AL4 AL464:AL631">
    <cfRule type="expression" priority="158" stopIfTrue="1">
      <formula>AL4=""</formula>
    </cfRule>
    <cfRule type="expression" priority="159" dxfId="1" stopIfTrue="1">
      <formula>AL4=$AJ4</formula>
    </cfRule>
    <cfRule type="expression" priority="160" dxfId="7" stopIfTrue="1">
      <formula>AL4&lt;$AJ4*0.95</formula>
    </cfRule>
    <cfRule type="expression" priority="161" dxfId="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priority="155" operator="lessThan" dxfId="7" stopIfTrue="1">
      <formula>$L4</formula>
    </cfRule>
    <cfRule type="cellIs" priority="156" operator="between" dxfId="1" stopIfTrue="1">
      <formula>$L4</formula>
      <formula>$M4</formula>
    </cfRule>
    <cfRule type="cellIs" priority="157" operator="greaterThan" dxfId="0" stopIfTrue="1">
      <formula>$M4</formula>
    </cfRule>
  </conditionalFormatting>
  <conditionalFormatting sqref="N4:R4">
    <cfRule type="expression" priority="150" stopIfTrue="1">
      <formula>N4=""</formula>
    </cfRule>
    <cfRule type="cellIs" priority="151" operator="lessThan" dxfId="7" stopIfTrue="1">
      <formula>$L4</formula>
    </cfRule>
    <cfRule type="cellIs" priority="152" operator="between" dxfId="1" stopIfTrue="1">
      <formula>$L4</formula>
      <formula>$M4</formula>
    </cfRule>
    <cfRule type="cellIs" priority="153" operator="greaterThan" dxfId="0" stopIfTrue="1">
      <formula>$M4</formula>
    </cfRule>
  </conditionalFormatting>
  <conditionalFormatting sqref="U4:Y4">
    <cfRule type="expression" priority="146" stopIfTrue="1">
      <formula>U4=""</formula>
    </cfRule>
    <cfRule type="cellIs" priority="147" operator="lessThan" dxfId="7" stopIfTrue="1">
      <formula>$L4</formula>
    </cfRule>
    <cfRule type="cellIs" priority="148" operator="between" dxfId="1" stopIfTrue="1">
      <formula>$L4</formula>
      <formula>$M4</formula>
    </cfRule>
    <cfRule type="cellIs" priority="149" operator="greaterThan" dxfId="0" stopIfTrue="1">
      <formula>$M4</formula>
    </cfRule>
  </conditionalFormatting>
  <conditionalFormatting sqref="AB4:AF4">
    <cfRule type="expression" priority="142" stopIfTrue="1">
      <formula>AB4=""</formula>
    </cfRule>
    <cfRule type="cellIs" priority="143" operator="lessThan" dxfId="7" stopIfTrue="1">
      <formula>$L4</formula>
    </cfRule>
    <cfRule type="cellIs" priority="144" operator="between" dxfId="1" stopIfTrue="1">
      <formula>$L4</formula>
      <formula>$M4</formula>
    </cfRule>
    <cfRule type="cellIs" priority="145" operator="greaterThan" dxfId="0" stopIfTrue="1">
      <formula>$M4</formula>
    </cfRule>
  </conditionalFormatting>
  <conditionalFormatting sqref="M5:M406">
    <cfRule type="expression" priority="138" stopIfTrue="1">
      <formula>M5=""</formula>
    </cfRule>
    <cfRule type="cellIs" priority="139" operator="lessThan" dxfId="7" stopIfTrue="1">
      <formula>$L5</formula>
    </cfRule>
    <cfRule type="cellIs" priority="140" operator="between" dxfId="1" stopIfTrue="1">
      <formula>$L5</formula>
      <formula>L5</formula>
    </cfRule>
    <cfRule type="cellIs" priority="141" operator="greaterThan" dxfId="0" stopIfTrue="1">
      <formula>$M5</formula>
    </cfRule>
  </conditionalFormatting>
  <conditionalFormatting sqref="S5:T406">
    <cfRule type="expression" priority="134" stopIfTrue="1">
      <formula>S5=""</formula>
    </cfRule>
    <cfRule type="cellIs" priority="135" operator="lessThan" dxfId="7" stopIfTrue="1">
      <formula>$L5</formula>
    </cfRule>
    <cfRule type="cellIs" priority="136" operator="between" dxfId="1" stopIfTrue="1">
      <formula>$L5</formula>
      <formula>R5</formula>
    </cfRule>
    <cfRule type="cellIs" priority="137" operator="greaterThan" dxfId="0" stopIfTrue="1">
      <formula>$M5</formula>
    </cfRule>
  </conditionalFormatting>
  <conditionalFormatting sqref="Z5:AA406">
    <cfRule type="expression" priority="118" dxfId="1" stopIfTrue="1">
      <formula>Z5&lt;X5</formula>
    </cfRule>
    <cfRule type="expression" priority="119" stopIfTrue="1">
      <formula>Z5=""</formula>
    </cfRule>
    <cfRule type="expression" priority="120" dxfId="1" stopIfTrue="1">
      <formula>K5=X5</formula>
    </cfRule>
    <cfRule type="expression" priority="121" dxfId="0" stopIfTrue="1">
      <formula>Z5&gt;X5*1.05</formula>
    </cfRule>
    <cfRule type="expression" priority="122" dxfId="1" stopIfTrue="1">
      <formula>Z5&lt;X5</formula>
    </cfRule>
    <cfRule type="expression" priority="123" stopIfTrue="1">
      <formula>Z5=""</formula>
    </cfRule>
    <cfRule type="expression" priority="124" dxfId="1" stopIfTrue="1">
      <formula>K5=X5</formula>
    </cfRule>
    <cfRule type="expression" priority="125" dxfId="0" stopIfTrue="1">
      <formula>Z5&gt;X5*1.05</formula>
    </cfRule>
    <cfRule type="expression" priority="130" stopIfTrue="1">
      <formula>Z5=""</formula>
    </cfRule>
    <cfRule type="cellIs" priority="131" operator="lessThan" dxfId="7" stopIfTrue="1">
      <formula>$L5</formula>
    </cfRule>
    <cfRule type="cellIs" priority="132" operator="between" dxfId="1" stopIfTrue="1">
      <formula>$L5</formula>
      <formula>Y5</formula>
    </cfRule>
    <cfRule type="cellIs" priority="133" operator="greaterThan" dxfId="0" stopIfTrue="1">
      <formula>$M5</formula>
    </cfRule>
  </conditionalFormatting>
  <conditionalFormatting sqref="O5:R406">
    <cfRule type="expression" priority="126" stopIfTrue="1">
      <formula>O5=""</formula>
    </cfRule>
    <cfRule type="cellIs" priority="127" operator="lessThan" dxfId="7" stopIfTrue="1">
      <formula>$L5</formula>
    </cfRule>
    <cfRule type="cellIs" priority="128" operator="between" dxfId="1" stopIfTrue="1">
      <formula>$L5</formula>
      <formula>N5</formula>
    </cfRule>
    <cfRule type="cellIs" priority="129" operator="greaterThan" dxfId="0" stopIfTrue="1">
      <formula>$M5</formula>
    </cfRule>
  </conditionalFormatting>
  <conditionalFormatting sqref="AM5:AM406 AM464:AM631">
    <cfRule type="expression" priority="110" dxfId="1" stopIfTrue="1">
      <formula>AM5&lt;AK5</formula>
    </cfRule>
    <cfRule type="expression" priority="111" stopIfTrue="1">
      <formula>AM5=""</formula>
    </cfRule>
    <cfRule type="expression" priority="112" dxfId="1" stopIfTrue="1">
      <formula>X5=AK5</formula>
    </cfRule>
    <cfRule type="expression" priority="113" dxfId="0" stopIfTrue="1">
      <formula>AM5&gt;AK5*1.05</formula>
    </cfRule>
    <cfRule type="expression" priority="114" dxfId="1" stopIfTrue="1">
      <formula>AM5&lt;AK5</formula>
    </cfRule>
    <cfRule type="expression" priority="115" stopIfTrue="1">
      <formula>AM5=""</formula>
    </cfRule>
    <cfRule type="expression" priority="116" dxfId="1" stopIfTrue="1">
      <formula>X5=AK5</formula>
    </cfRule>
    <cfRule type="expression" priority="117" dxfId="0" stopIfTrue="1">
      <formula>AM5&gt;AK5*1.05</formula>
    </cfRule>
  </conditionalFormatting>
  <conditionalFormatting sqref="AG5:AH406">
    <cfRule type="expression" priority="98" dxfId="1" stopIfTrue="1">
      <formula>AG5&lt;AE5</formula>
    </cfRule>
    <cfRule type="expression" priority="99" stopIfTrue="1">
      <formula>AG5=""</formula>
    </cfRule>
    <cfRule type="expression" priority="100" dxfId="1" stopIfTrue="1">
      <formula>R5=AE5</formula>
    </cfRule>
    <cfRule type="expression" priority="101" dxfId="0" stopIfTrue="1">
      <formula>AG5&gt;AE5*1.05</formula>
    </cfRule>
    <cfRule type="expression" priority="102" dxfId="1" stopIfTrue="1">
      <formula>AG5&lt;AE5</formula>
    </cfRule>
    <cfRule type="expression" priority="103" stopIfTrue="1">
      <formula>AG5=""</formula>
    </cfRule>
    <cfRule type="expression" priority="104" dxfId="1" stopIfTrue="1">
      <formula>R5=AE5</formula>
    </cfRule>
    <cfRule type="expression" priority="105" dxfId="0" stopIfTrue="1">
      <formula>AG5&gt;AE5*1.05</formula>
    </cfRule>
    <cfRule type="expression" priority="106" stopIfTrue="1">
      <formula>AG5=""</formula>
    </cfRule>
    <cfRule type="cellIs" priority="107" operator="lessThan" dxfId="7" stopIfTrue="1">
      <formula>$L5</formula>
    </cfRule>
    <cfRule type="cellIs" priority="108" operator="between" dxfId="1" stopIfTrue="1">
      <formula>$L5</formula>
      <formula>AF5</formula>
    </cfRule>
    <cfRule type="cellIs" priority="109" operator="greaterThan" dxfId="0" stopIfTrue="1">
      <formula>$M5</formula>
    </cfRule>
  </conditionalFormatting>
  <conditionalFormatting sqref="AL5:AL406">
    <cfRule type="expression" priority="94" stopIfTrue="1">
      <formula>AL5=""</formula>
    </cfRule>
    <cfRule type="expression" priority="95" dxfId="1" stopIfTrue="1">
      <formula>AL5=$AJ5</formula>
    </cfRule>
    <cfRule type="expression" priority="96" dxfId="7" stopIfTrue="1">
      <formula>AL5&lt;$AJ5*0.95</formula>
    </cfRule>
    <cfRule type="expression" priority="97" dxfId="1" stopIfTrue="1">
      <formula>AL5&gt;$AJ5</formula>
    </cfRule>
  </conditionalFormatting>
  <conditionalFormatting sqref="AI5:AI406">
    <cfRule type="expression" priority="90" stopIfTrue="1">
      <formula>AI5=""</formula>
    </cfRule>
    <cfRule type="cellIs" priority="91" operator="lessThan" dxfId="7" stopIfTrue="1">
      <formula>$L5</formula>
    </cfRule>
    <cfRule type="cellIs" priority="92" operator="between" dxfId="1" stopIfTrue="1">
      <formula>$L5</formula>
      <formula>$M5</formula>
    </cfRule>
    <cfRule type="cellIs" priority="93" operator="greaterThan" dxfId="0" stopIfTrue="1">
      <formula>$M5</formula>
    </cfRule>
  </conditionalFormatting>
  <conditionalFormatting sqref="N5:R406">
    <cfRule type="expression" priority="86" stopIfTrue="1">
      <formula>N5=""</formula>
    </cfRule>
    <cfRule type="cellIs" priority="87" operator="lessThan" dxfId="7" stopIfTrue="1">
      <formula>$L5</formula>
    </cfRule>
    <cfRule type="cellIs" priority="88" operator="between" dxfId="1" stopIfTrue="1">
      <formula>$L5</formula>
      <formula>$M5</formula>
    </cfRule>
    <cfRule type="cellIs" priority="89" operator="greaterThan" dxfId="0" stopIfTrue="1">
      <formula>$M5</formula>
    </cfRule>
  </conditionalFormatting>
  <conditionalFormatting sqref="U5:Y406">
    <cfRule type="expression" priority="82" stopIfTrue="1">
      <formula>U5=""</formula>
    </cfRule>
    <cfRule type="cellIs" priority="83" operator="lessThan" dxfId="7" stopIfTrue="1">
      <formula>$L5</formula>
    </cfRule>
    <cfRule type="cellIs" priority="84" operator="between" dxfId="1" stopIfTrue="1">
      <formula>$L5</formula>
      <formula>$M5</formula>
    </cfRule>
    <cfRule type="cellIs" priority="85" operator="greaterThan" dxfId="0" stopIfTrue="1">
      <formula>$M5</formula>
    </cfRule>
  </conditionalFormatting>
  <conditionalFormatting sqref="AB5:AF406">
    <cfRule type="expression" priority="78" stopIfTrue="1">
      <formula>AB5=""</formula>
    </cfRule>
    <cfRule type="cellIs" priority="79" operator="lessThan" dxfId="7" stopIfTrue="1">
      <formula>$L5</formula>
    </cfRule>
    <cfRule type="cellIs" priority="80" operator="between" dxfId="1" stopIfTrue="1">
      <formula>$L5</formula>
      <formula>$M5</formula>
    </cfRule>
    <cfRule type="cellIs" priority="81" operator="greaterThan" dxfId="0" stopIfTrue="1">
      <formula>$M5</formula>
    </cfRule>
  </conditionalFormatting>
  <conditionalFormatting sqref="AO4:AO406 AO464:AO631">
    <cfRule type="expression" priority="210" dxfId="1" stopIfTrue="1">
      <formula>AO4&lt;$AY4</formula>
    </cfRule>
    <cfRule type="expression" priority="211" dxfId="0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priority="213" operator="lessThanOrEqual" dxfId="1" stopIfTrue="1">
      <formula>AY4</formula>
    </cfRule>
    <cfRule type="cellIs" priority="214" operator="greaterThanOrEqual" dxfId="7" stopIfTrue="1">
      <formula>AY4</formula>
    </cfRule>
  </conditionalFormatting>
  <conditionalFormatting sqref="O407:P463">
    <cfRule type="expression" priority="65" stopIfTrue="1">
      <formula>O407=""</formula>
    </cfRule>
    <cfRule type="cellIs" priority="66" operator="lessThan" dxfId="7" stopIfTrue="1">
      <formula>$L407</formula>
    </cfRule>
    <cfRule type="cellIs" priority="67" operator="between" dxfId="1" stopIfTrue="1">
      <formula>$L407</formula>
      <formula>N407</formula>
    </cfRule>
    <cfRule type="cellIs" priority="68" operator="greaterThan" dxfId="0" stopIfTrue="1">
      <formula>$M407</formula>
    </cfRule>
  </conditionalFormatting>
  <conditionalFormatting sqref="M407:M463">
    <cfRule type="expression" priority="61" stopIfTrue="1">
      <formula>M407=""</formula>
    </cfRule>
    <cfRule type="cellIs" priority="62" operator="lessThan" dxfId="7" stopIfTrue="1">
      <formula>$L407</formula>
    </cfRule>
    <cfRule type="cellIs" priority="63" operator="between" dxfId="1" stopIfTrue="1">
      <formula>$L407</formula>
      <formula>L407</formula>
    </cfRule>
    <cfRule type="cellIs" priority="64" operator="greaterThan" dxfId="0" stopIfTrue="1">
      <formula>$M407</formula>
    </cfRule>
  </conditionalFormatting>
  <conditionalFormatting sqref="S407:T463">
    <cfRule type="expression" priority="57" stopIfTrue="1">
      <formula>S407=""</formula>
    </cfRule>
    <cfRule type="cellIs" priority="58" operator="lessThan" dxfId="7" stopIfTrue="1">
      <formula>$L407</formula>
    </cfRule>
    <cfRule type="cellIs" priority="59" operator="between" dxfId="1" stopIfTrue="1">
      <formula>$L407</formula>
      <formula>R407</formula>
    </cfRule>
    <cfRule type="cellIs" priority="60" operator="greaterThan" dxfId="0" stopIfTrue="1">
      <formula>$M407</formula>
    </cfRule>
  </conditionalFormatting>
  <conditionalFormatting sqref="Z407:AA463">
    <cfRule type="expression" priority="41" dxfId="1" stopIfTrue="1">
      <formula>Z407&lt;X407</formula>
    </cfRule>
    <cfRule type="expression" priority="42" stopIfTrue="1">
      <formula>Z407=""</formula>
    </cfRule>
    <cfRule type="expression" priority="43" dxfId="1" stopIfTrue="1">
      <formula>K407=X407</formula>
    </cfRule>
    <cfRule type="expression" priority="44" dxfId="0" stopIfTrue="1">
      <formula>Z407&gt;X407*1.05</formula>
    </cfRule>
    <cfRule type="expression" priority="45" dxfId="1" stopIfTrue="1">
      <formula>Z407&lt;X407</formula>
    </cfRule>
    <cfRule type="expression" priority="46" stopIfTrue="1">
      <formula>Z407=""</formula>
    </cfRule>
    <cfRule type="expression" priority="47" dxfId="1" stopIfTrue="1">
      <formula>K407=X407</formula>
    </cfRule>
    <cfRule type="expression" priority="48" dxfId="0" stopIfTrue="1">
      <formula>Z407&gt;X407*1.05</formula>
    </cfRule>
    <cfRule type="expression" priority="53" stopIfTrue="1">
      <formula>Z407=""</formula>
    </cfRule>
    <cfRule type="cellIs" priority="54" operator="lessThan" dxfId="7" stopIfTrue="1">
      <formula>$L407</formula>
    </cfRule>
    <cfRule type="cellIs" priority="55" operator="between" dxfId="1" stopIfTrue="1">
      <formula>$L407</formula>
      <formula>Y407</formula>
    </cfRule>
    <cfRule type="cellIs" priority="56" operator="greaterThan" dxfId="0" stopIfTrue="1">
      <formula>$M407</formula>
    </cfRule>
  </conditionalFormatting>
  <conditionalFormatting sqref="O407:R463">
    <cfRule type="expression" priority="49" stopIfTrue="1">
      <formula>O407=""</formula>
    </cfRule>
    <cfRule type="cellIs" priority="50" operator="lessThan" dxfId="7" stopIfTrue="1">
      <formula>$L407</formula>
    </cfRule>
    <cfRule type="cellIs" priority="51" operator="between" dxfId="1" stopIfTrue="1">
      <formula>$L407</formula>
      <formula>N407</formula>
    </cfRule>
    <cfRule type="cellIs" priority="52" operator="greaterThan" dxfId="0" stopIfTrue="1">
      <formula>$M407</formula>
    </cfRule>
  </conditionalFormatting>
  <conditionalFormatting sqref="AM407:AM463">
    <cfRule type="expression" priority="33" dxfId="1" stopIfTrue="1">
      <formula>AM407&lt;AK407</formula>
    </cfRule>
    <cfRule type="expression" priority="34" stopIfTrue="1">
      <formula>AM407=""</formula>
    </cfRule>
    <cfRule type="expression" priority="35" dxfId="1" stopIfTrue="1">
      <formula>X407=AK407</formula>
    </cfRule>
    <cfRule type="expression" priority="36" dxfId="0" stopIfTrue="1">
      <formula>AM407&gt;AK407*1.05</formula>
    </cfRule>
    <cfRule type="expression" priority="37" dxfId="1" stopIfTrue="1">
      <formula>AM407&lt;AK407</formula>
    </cfRule>
    <cfRule type="expression" priority="38" stopIfTrue="1">
      <formula>AM407=""</formula>
    </cfRule>
    <cfRule type="expression" priority="39" dxfId="1" stopIfTrue="1">
      <formula>X407=AK407</formula>
    </cfRule>
    <cfRule type="expression" priority="40" dxfId="0" stopIfTrue="1">
      <formula>AM407&gt;AK407*1.05</formula>
    </cfRule>
  </conditionalFormatting>
  <conditionalFormatting sqref="AG407:AH463">
    <cfRule type="expression" priority="21" dxfId="1" stopIfTrue="1">
      <formula>AG407&lt;AE407</formula>
    </cfRule>
    <cfRule type="expression" priority="22" stopIfTrue="1">
      <formula>AG407=""</formula>
    </cfRule>
    <cfRule type="expression" priority="23" dxfId="1" stopIfTrue="1">
      <formula>R407=AE407</formula>
    </cfRule>
    <cfRule type="expression" priority="24" dxfId="0" stopIfTrue="1">
      <formula>AG407&gt;AE407*1.05</formula>
    </cfRule>
    <cfRule type="expression" priority="25" dxfId="1" stopIfTrue="1">
      <formula>AG407&lt;AE407</formula>
    </cfRule>
    <cfRule type="expression" priority="26" stopIfTrue="1">
      <formula>AG407=""</formula>
    </cfRule>
    <cfRule type="expression" priority="27" dxfId="1" stopIfTrue="1">
      <formula>R407=AE407</formula>
    </cfRule>
    <cfRule type="expression" priority="28" dxfId="0" stopIfTrue="1">
      <formula>AG407&gt;AE407*1.05</formula>
    </cfRule>
    <cfRule type="expression" priority="29" stopIfTrue="1">
      <formula>AG407=""</formula>
    </cfRule>
    <cfRule type="cellIs" priority="30" operator="lessThan" dxfId="7" stopIfTrue="1">
      <formula>$L407</formula>
    </cfRule>
    <cfRule type="cellIs" priority="31" operator="between" dxfId="1" stopIfTrue="1">
      <formula>$L407</formula>
      <formula>AF407</formula>
    </cfRule>
    <cfRule type="cellIs" priority="32" operator="greaterThan" dxfId="0" stopIfTrue="1">
      <formula>$M407</formula>
    </cfRule>
  </conditionalFormatting>
  <conditionalFormatting sqref="AL407:AL463">
    <cfRule type="expression" priority="17" stopIfTrue="1">
      <formula>AL407=""</formula>
    </cfRule>
    <cfRule type="expression" priority="18" dxfId="1" stopIfTrue="1">
      <formula>AL407=$AJ407</formula>
    </cfRule>
    <cfRule type="expression" priority="19" dxfId="7" stopIfTrue="1">
      <formula>AL407&lt;$AJ407*0.95</formula>
    </cfRule>
    <cfRule type="expression" priority="20" dxfId="1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priority="14" operator="lessThan" dxfId="7" stopIfTrue="1">
      <formula>$L407</formula>
    </cfRule>
    <cfRule type="cellIs" priority="15" operator="between" dxfId="1" stopIfTrue="1">
      <formula>$L407</formula>
      <formula>$M407</formula>
    </cfRule>
    <cfRule type="cellIs" priority="16" operator="greaterThan" dxfId="0" stopIfTrue="1">
      <formula>$M407</formula>
    </cfRule>
  </conditionalFormatting>
  <conditionalFormatting sqref="N407:R463">
    <cfRule type="expression" priority="9" stopIfTrue="1">
      <formula>N407=""</formula>
    </cfRule>
    <cfRule type="cellIs" priority="10" operator="lessThan" dxfId="7" stopIfTrue="1">
      <formula>$L407</formula>
    </cfRule>
    <cfRule type="cellIs" priority="11" operator="between" dxfId="1" stopIfTrue="1">
      <formula>$L407</formula>
      <formula>$M407</formula>
    </cfRule>
    <cfRule type="cellIs" priority="12" operator="greaterThan" dxfId="0" stopIfTrue="1">
      <formula>$M407</formula>
    </cfRule>
  </conditionalFormatting>
  <conditionalFormatting sqref="U407:Y463">
    <cfRule type="expression" priority="5" stopIfTrue="1">
      <formula>U407=""</formula>
    </cfRule>
    <cfRule type="cellIs" priority="6" operator="lessThan" dxfId="7" stopIfTrue="1">
      <formula>$L407</formula>
    </cfRule>
    <cfRule type="cellIs" priority="7" operator="between" dxfId="1" stopIfTrue="1">
      <formula>$L407</formula>
      <formula>$M407</formula>
    </cfRule>
    <cfRule type="cellIs" priority="8" operator="greaterThan" dxfId="0" stopIfTrue="1">
      <formula>$M407</formula>
    </cfRule>
  </conditionalFormatting>
  <conditionalFormatting sqref="AB407:AF463">
    <cfRule type="expression" priority="1" stopIfTrue="1">
      <formula>AB407=""</formula>
    </cfRule>
    <cfRule type="cellIs" priority="2" operator="lessThan" dxfId="7" stopIfTrue="1">
      <formula>$L407</formula>
    </cfRule>
    <cfRule type="cellIs" priority="3" operator="between" dxfId="1" stopIfTrue="1">
      <formula>$L407</formula>
      <formula>$M407</formula>
    </cfRule>
    <cfRule type="cellIs" priority="4" operator="greaterThan" dxfId="0" stopIfTrue="1">
      <formula>$M407</formula>
    </cfRule>
  </conditionalFormatting>
  <conditionalFormatting sqref="AO407:AO463">
    <cfRule type="expression" priority="73" dxfId="1" stopIfTrue="1">
      <formula>AO407&lt;$AY407</formula>
    </cfRule>
    <cfRule type="expression" priority="74" dxfId="0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priority="76" operator="lessThanOrEqual" dxfId="1" stopIfTrue="1">
      <formula>AY407</formula>
    </cfRule>
    <cfRule type="cellIs" priority="77" operator="greaterThanOrEqual" dxfId="7" stopIfTrue="1">
      <formula>AY407</formula>
    </cfRule>
  </conditionalFormatting>
  <conditionalFormatting sqref="Q4:T631">
    <cfRule type="expression" priority="350" dxfId="1" stopIfTrue="1">
      <formula>Q4&lt;O4</formula>
    </cfRule>
    <cfRule type="expression" priority="351" stopIfTrue="1">
      <formula>Q4=""</formula>
    </cfRule>
    <cfRule type="expression" priority="352" dxfId="1" stopIfTrue="1">
      <formula>A4=O4</formula>
    </cfRule>
    <cfRule type="expression" priority="353" dxfId="0" stopIfTrue="1">
      <formula>Q4&gt;O4*1.05</formula>
    </cfRule>
  </conditionalFormatting>
  <hyperlinks>
    <hyperlink ref="AZ1" location="index!A1" display="العودة للفهرس"/>
  </hyperlinks>
  <pageMargins left="0.7" right="0.7" top="0.75" bottom="0.75" header="0.3" footer="0.3"/>
  <pageSetup orientation="portrait" paperSize="9" scale="77" verticalDpi="429496729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8"/>
  <cols>
    <col hidden="1" width="5" customWidth="1" style="426" min="1" max="1"/>
    <col hidden="1" width="5.125" customWidth="1" style="426" min="2" max="2"/>
    <col hidden="1" width="8.25" customWidth="1" style="426" min="3" max="3"/>
    <col hidden="1" width="7.875" customWidth="1" style="426" min="4" max="4"/>
    <col width="16.375" customWidth="1" style="426" min="5" max="5"/>
    <col width="19.625" customWidth="1" style="426" min="6" max="6"/>
    <col width="10.25" customWidth="1" style="157" min="7" max="7"/>
    <col width="14.25" customWidth="1" style="157" min="8" max="8"/>
    <col width="10.625" customWidth="1" style="157" min="9" max="9"/>
    <col width="12.125" customWidth="1" style="426" min="10" max="10"/>
    <col width="12.125" customWidth="1" style="426" min="11" max="11"/>
    <col width="12.125" customWidth="1" style="426" min="12" max="12"/>
    <col width="12.125" customWidth="1" style="426" min="13" max="16"/>
    <col hidden="1" width="12.125" customWidth="1" style="426" min="17" max="25"/>
    <col width="12.125" customWidth="1" style="95" min="26" max="26"/>
    <col width="12.125" customWidth="1" style="426" min="27" max="28"/>
    <col width="12.125" customWidth="1" style="426" min="33" max="34"/>
    <col width="12.125" customWidth="1" style="441" min="35" max="35"/>
    <col width="24" customWidth="1" style="92" min="36" max="36"/>
    <col width="23.125" customWidth="1" style="57" min="37" max="38"/>
    <col width="12.125" customWidth="1" style="456" min="39" max="39"/>
    <col hidden="1" width="9.125" customWidth="1" style="406" min="40" max="40"/>
  </cols>
  <sheetData>
    <row r="1" ht="15" customHeight="1" s="406">
      <c r="G1" s="426" t="inlineStr">
        <is>
          <t>تقرير</t>
        </is>
      </c>
      <c r="I1" s="426" t="inlineStr">
        <is>
          <t>منتجات الاسطمبات (بما يتوافق مع item master</t>
        </is>
      </c>
      <c r="M1" s="157" t="inlineStr">
        <is>
          <t>لشهر</t>
        </is>
      </c>
      <c r="N1" s="12" t="n"/>
      <c r="O1" s="157" t="inlineStr">
        <is>
          <t>لعام</t>
        </is>
      </c>
      <c r="P1" s="12" t="n"/>
      <c r="AA1" s="50" t="inlineStr">
        <is>
          <t>العودة للفهرس</t>
        </is>
      </c>
      <c r="AJ1" s="233" t="inlineStr">
        <is>
          <t>العودة لشاشة العرض</t>
        </is>
      </c>
      <c r="AK1" s="68" t="n"/>
      <c r="AL1" s="68" t="n"/>
    </row>
    <row r="2" ht="43.5" customFormat="1" customHeight="1" s="1">
      <c r="A2" s="2" t="inlineStr">
        <is>
          <t>العام</t>
        </is>
      </c>
      <c r="B2" s="2" t="inlineStr">
        <is>
          <t>الشهر</t>
        </is>
      </c>
      <c r="C2" s="2" t="inlineStr">
        <is>
          <t>mold_id</t>
        </is>
      </c>
      <c r="D2" s="2" t="inlineStr">
        <is>
          <t>item_id</t>
        </is>
      </c>
      <c r="E2" s="2" t="inlineStr">
        <is>
          <t>اسم المنتج</t>
        </is>
      </c>
      <c r="F2" s="2" t="inlineStr">
        <is>
          <t>كود المنتج</t>
        </is>
      </c>
      <c r="G2" s="160" t="inlineStr">
        <is>
          <t>المتوسط المعياري للوزن الجاف</t>
        </is>
      </c>
      <c r="H2" s="160" t="inlineStr">
        <is>
          <t>اقل متوسط للوزن المعياري</t>
        </is>
      </c>
      <c r="I2" s="160" t="inlineStr">
        <is>
          <t>اعلي متوسط للوزن المعياري</t>
        </is>
      </c>
      <c r="J2" s="2" t="inlineStr">
        <is>
          <t>متوسط الوزن المبلل</t>
        </is>
      </c>
      <c r="K2" s="2" t="inlineStr">
        <is>
          <t>متوسط الوزن الجاف</t>
        </is>
      </c>
      <c r="L2" s="2" t="inlineStr">
        <is>
          <t>نسبة المحتوي المائي</t>
        </is>
      </c>
      <c r="M2" s="2" t="inlineStr">
        <is>
          <t>معياري متوسط معدل انتاج الطقم</t>
        </is>
      </c>
      <c r="N2" s="2" t="inlineStr">
        <is>
          <t>معياري متوسط  لزمن الدورة ث</t>
        </is>
      </c>
      <c r="O2" s="2" t="inlineStr">
        <is>
          <t>متوسط معدل الانتاج الفعلي</t>
        </is>
      </c>
      <c r="P2" s="2" t="inlineStr">
        <is>
          <t>متوسط زمن الدورة الفعلي</t>
        </is>
      </c>
      <c r="Q2" s="2" t="inlineStr">
        <is>
          <t>عدد عيوب النقص</t>
        </is>
      </c>
      <c r="R2" s="2" t="inlineStr">
        <is>
          <t>عدد عيوب الفرولة</t>
        </is>
      </c>
      <c r="S2" s="2" t="inlineStr">
        <is>
          <t>عدد عيوب الكسر</t>
        </is>
      </c>
      <c r="T2" s="2" t="inlineStr">
        <is>
          <t>عدد عيوب التقوس</t>
        </is>
      </c>
      <c r="U2" s="2" t="inlineStr">
        <is>
          <t>عدد عيوب الانكماش</t>
        </is>
      </c>
      <c r="V2" s="2" t="inlineStr">
        <is>
          <t>عدد عيوب الابعاد</t>
        </is>
      </c>
      <c r="W2" s="2" t="inlineStr">
        <is>
          <t>عدد عيوب الاوزان</t>
        </is>
      </c>
      <c r="X2" s="2" t="inlineStr">
        <is>
          <t>عدد عيوب الاتساخاات</t>
        </is>
      </c>
      <c r="Y2" s="2" t="inlineStr">
        <is>
          <t>عدد عيوب التلوين</t>
        </is>
      </c>
      <c r="Z2" s="2" t="inlineStr">
        <is>
          <t>معياري النسبة المئوية  للتوالف</t>
        </is>
      </c>
      <c r="AA2" s="2" t="inlineStr">
        <is>
          <t>عدد التوالف بالطقم</t>
        </is>
      </c>
      <c r="AB2" s="2" t="inlineStr">
        <is>
          <t>الانتاج</t>
        </is>
      </c>
      <c r="AC2" s="2" t="inlineStr">
        <is>
          <t>الوزن المعياري للاسكراب بالكجم</t>
        </is>
      </c>
      <c r="AD2" s="2" t="inlineStr">
        <is>
          <t>الوزن المعياري للانتاج</t>
        </is>
      </c>
      <c r="AE2" s="2" t="inlineStr">
        <is>
          <t>وزن الاسكراب بالكجم</t>
        </is>
      </c>
      <c r="AF2" s="2" t="inlineStr">
        <is>
          <t>وزن الانتاج بالكجم</t>
        </is>
      </c>
      <c r="AG2" s="2" t="inlineStr">
        <is>
          <t>مجموع ايام التشغيل</t>
        </is>
      </c>
      <c r="AH2" s="2" t="inlineStr">
        <is>
          <t>عدد ساعات انتاج التوالف</t>
        </is>
      </c>
      <c r="AI2" s="2" t="inlineStr">
        <is>
          <t>avalibility</t>
        </is>
      </c>
      <c r="AJ2" s="2" t="inlineStr">
        <is>
          <t>اسم العميل</t>
        </is>
      </c>
      <c r="AK2" s="2" t="inlineStr">
        <is>
          <t>اسم المنتج لدي العميل</t>
        </is>
      </c>
      <c r="AL2" s="2" t="inlineStr">
        <is>
          <t>كود المنتج لدي العميل</t>
        </is>
      </c>
      <c r="AM2" s="457" t="inlineStr">
        <is>
          <t>نسبة التوالف</t>
        </is>
      </c>
      <c r="AN2" s="1" t="inlineStr">
        <is>
          <t>تحديد التوالف الغير مطابقة</t>
        </is>
      </c>
    </row>
    <row r="3" ht="21" customHeight="1" s="406">
      <c r="A3" t="n">
        <v>2021</v>
      </c>
      <c r="B3" t="n">
        <v>2</v>
      </c>
      <c r="C3" t="n">
        <v>383</v>
      </c>
      <c r="D3" t="n">
        <v>550</v>
      </c>
      <c r="J3" s="162" t="n"/>
      <c r="K3" s="162" t="n"/>
      <c r="L3" s="211" t="n"/>
      <c r="O3" s="124" t="n"/>
      <c r="P3" s="124" t="n"/>
      <c r="AJ3" s="24" t="n"/>
      <c r="AK3" s="68" t="n"/>
      <c r="AL3" s="68" t="n"/>
      <c r="AM3" s="458">
        <f>IFERROR(AA3/AB3,"")</f>
        <v/>
      </c>
    </row>
    <row r="4" ht="21" customHeight="1" s="406">
      <c r="A4" s="426" t="n">
        <v>2021</v>
      </c>
      <c r="B4" s="426" t="n">
        <v>2</v>
      </c>
      <c r="C4" s="426" t="n">
        <v>381</v>
      </c>
      <c r="D4" s="426" t="n">
        <v>445</v>
      </c>
      <c r="J4" s="162" t="n"/>
      <c r="K4" s="162" t="n"/>
      <c r="L4" s="211" t="n"/>
      <c r="O4" s="124" t="n"/>
      <c r="P4" s="124" t="n"/>
      <c r="Z4" s="441" t="n"/>
      <c r="AJ4" s="24" t="n"/>
      <c r="AK4" s="68" t="n"/>
      <c r="AL4" s="68" t="n"/>
      <c r="AM4" s="458">
        <f>IFERROR(AA4/AB4,"")</f>
        <v/>
      </c>
      <c r="AN4">
        <f>IFERROR(IF(AM4&gt;Z4,0,1),"")</f>
        <v/>
      </c>
    </row>
    <row r="5" ht="21" customHeight="1" s="406">
      <c r="A5" s="426" t="n">
        <v>2021</v>
      </c>
      <c r="B5" s="426" t="n">
        <v>2</v>
      </c>
      <c r="C5" s="426" t="n">
        <v>405</v>
      </c>
      <c r="D5" s="426" t="n">
        <v>621</v>
      </c>
      <c r="J5" s="162" t="n"/>
      <c r="K5" s="162" t="n"/>
      <c r="L5" s="211" t="n"/>
      <c r="O5" s="124" t="n"/>
      <c r="P5" s="124" t="n"/>
      <c r="AJ5" s="24" t="n"/>
      <c r="AK5" s="68" t="n"/>
      <c r="AL5" s="68" t="n"/>
      <c r="AM5" s="458">
        <f>IFERROR(AA5/AB5,"")</f>
        <v/>
      </c>
      <c r="AN5">
        <f>IFERROR(IF(AM5&gt;Z5,0,1),"")</f>
        <v/>
      </c>
    </row>
    <row r="6" ht="21" customHeight="1" s="406">
      <c r="A6" s="426" t="n">
        <v>2021</v>
      </c>
      <c r="B6" s="426" t="n">
        <v>2</v>
      </c>
      <c r="C6" s="426" t="n">
        <v>381</v>
      </c>
      <c r="D6" s="426" t="n">
        <v>448</v>
      </c>
      <c r="J6" s="162" t="n"/>
      <c r="K6" s="162" t="n"/>
      <c r="L6" s="211" t="n"/>
      <c r="O6" s="124" t="n"/>
      <c r="P6" s="124" t="n"/>
      <c r="AJ6" s="24" t="n"/>
      <c r="AK6" s="68" t="n"/>
      <c r="AL6" s="68" t="n"/>
      <c r="AM6" s="458">
        <f>IFERROR(AA6/AB6,"")</f>
        <v/>
      </c>
      <c r="AN6">
        <f>IFERROR(IF(AM6&gt;Z6,0,1),"")</f>
        <v/>
      </c>
    </row>
    <row r="7" ht="21" customHeight="1" s="406">
      <c r="A7" s="426" t="n">
        <v>2021</v>
      </c>
      <c r="B7" s="426" t="n">
        <v>2</v>
      </c>
      <c r="C7" s="426" t="n">
        <v>407</v>
      </c>
      <c r="D7" s="426" t="n">
        <v>629</v>
      </c>
      <c r="J7" s="162" t="n"/>
      <c r="K7" s="162" t="n"/>
      <c r="L7" s="211" t="n"/>
      <c r="O7" s="124" t="n"/>
      <c r="P7" s="124" t="n"/>
      <c r="AJ7" s="24" t="n"/>
      <c r="AK7" s="68" t="n"/>
      <c r="AL7" s="68" t="n"/>
      <c r="AM7" s="458">
        <f>IFERROR(AA7/AB7,"")</f>
        <v/>
      </c>
      <c r="AN7">
        <f>IFERROR(IF(AM7&gt;Z7,0,1),"")</f>
        <v/>
      </c>
    </row>
    <row r="8" ht="21" customHeight="1" s="406">
      <c r="A8" s="426" t="n">
        <v>2021</v>
      </c>
      <c r="B8" s="426" t="n">
        <v>2</v>
      </c>
      <c r="C8" s="426" t="n">
        <v>243</v>
      </c>
      <c r="D8" s="426" t="n">
        <v>167</v>
      </c>
      <c r="J8" s="162" t="n"/>
      <c r="K8" s="162" t="n"/>
      <c r="L8" s="211" t="n"/>
      <c r="O8" s="124" t="n"/>
      <c r="P8" s="124" t="n"/>
      <c r="AJ8" s="24" t="n"/>
      <c r="AK8" s="68" t="n"/>
      <c r="AL8" s="68" t="n"/>
      <c r="AM8" s="458">
        <f>IFERROR(AA8/AB8,"")</f>
        <v/>
      </c>
      <c r="AN8">
        <f>IFERROR(IF(AM8&gt;Z8,0,1),"")</f>
        <v/>
      </c>
    </row>
    <row r="9" ht="21" customHeight="1" s="406">
      <c r="A9" s="426" t="n">
        <v>2021</v>
      </c>
      <c r="B9" s="426" t="n">
        <v>2</v>
      </c>
      <c r="C9" s="426" t="n">
        <v>377</v>
      </c>
      <c r="D9" s="426" t="n">
        <v>439</v>
      </c>
      <c r="J9" s="162" t="n"/>
      <c r="K9" s="162" t="n"/>
      <c r="L9" s="211" t="n"/>
      <c r="O9" s="124" t="n"/>
      <c r="P9" s="124" t="n"/>
      <c r="AJ9" s="24" t="n"/>
      <c r="AK9" s="68" t="n"/>
      <c r="AL9" s="68" t="n"/>
      <c r="AM9" s="458">
        <f>IFERROR(AA9/AB9,"")</f>
        <v/>
      </c>
      <c r="AN9">
        <f>IFERROR(IF(AM9&gt;Z9,0,1),"")</f>
        <v/>
      </c>
    </row>
    <row r="10" ht="21" customHeight="1" s="406">
      <c r="A10" s="426" t="n">
        <v>2021</v>
      </c>
      <c r="B10" s="426" t="n">
        <v>2</v>
      </c>
      <c r="C10" s="426" t="n">
        <v>165</v>
      </c>
      <c r="D10" s="426" t="n">
        <v>306</v>
      </c>
      <c r="J10" s="162" t="n"/>
      <c r="K10" s="162" t="n"/>
      <c r="L10" s="211" t="n"/>
      <c r="O10" s="124" t="n"/>
      <c r="P10" s="124" t="n"/>
      <c r="AJ10" s="24" t="n"/>
      <c r="AK10" s="68" t="n"/>
      <c r="AL10" s="68" t="n"/>
      <c r="AM10" s="458">
        <f>IFERROR(AA10/AB10,"")</f>
        <v/>
      </c>
      <c r="AN10">
        <f>IFERROR(IF(AM10&gt;Z10,0,1),"")</f>
        <v/>
      </c>
    </row>
    <row r="11" ht="21" customHeight="1" s="406">
      <c r="A11" s="426" t="n">
        <v>2021</v>
      </c>
      <c r="B11" s="426" t="n">
        <v>2</v>
      </c>
      <c r="C11" s="426" t="n">
        <v>381</v>
      </c>
      <c r="D11" s="426" t="n">
        <v>446</v>
      </c>
      <c r="J11" s="162" t="n"/>
      <c r="K11" s="162" t="n"/>
      <c r="L11" s="211" t="n"/>
      <c r="O11" s="124" t="n"/>
      <c r="P11" s="124" t="n"/>
      <c r="AJ11" s="24" t="n"/>
      <c r="AK11" s="68" t="n"/>
      <c r="AL11" s="68" t="n"/>
      <c r="AM11" s="458">
        <f>IFERROR(AA11/AB11,"")</f>
        <v/>
      </c>
      <c r="AN11">
        <f>IFERROR(IF(AM11&gt;Z11,0,1),"")</f>
        <v/>
      </c>
    </row>
    <row r="12" ht="21" customHeight="1" s="406">
      <c r="A12" s="426" t="n">
        <v>2021</v>
      </c>
      <c r="B12" s="426" t="n">
        <v>2</v>
      </c>
      <c r="C12" s="426" t="n">
        <v>123</v>
      </c>
      <c r="D12" s="426" t="n">
        <v>645</v>
      </c>
      <c r="J12" s="162" t="n"/>
      <c r="K12" s="162" t="n"/>
      <c r="L12" s="211" t="n"/>
      <c r="O12" s="124" t="n"/>
      <c r="P12" s="124" t="n"/>
      <c r="AJ12" s="24" t="n"/>
      <c r="AK12" s="68" t="n"/>
      <c r="AL12" s="68" t="n"/>
      <c r="AM12" s="458">
        <f>IFERROR(AA12/AB12,"")</f>
        <v/>
      </c>
      <c r="AN12">
        <f>IFERROR(IF(AM12&gt;Z12,0,1),"")</f>
        <v/>
      </c>
    </row>
    <row r="13" ht="21" customHeight="1" s="406">
      <c r="A13" s="426" t="n">
        <v>2021</v>
      </c>
      <c r="B13" s="426" t="n">
        <v>2</v>
      </c>
      <c r="C13" s="426" t="n">
        <v>406</v>
      </c>
      <c r="D13" s="426" t="n">
        <v>623</v>
      </c>
      <c r="J13" s="162" t="n"/>
      <c r="K13" s="162" t="n"/>
      <c r="L13" s="211" t="n"/>
      <c r="O13" s="124" t="n"/>
      <c r="P13" s="124" t="n"/>
      <c r="AJ13" s="24" t="n"/>
      <c r="AK13" s="68" t="n"/>
      <c r="AL13" s="68" t="n"/>
      <c r="AM13" s="458">
        <f>IFERROR(AA13/AB13,"")</f>
        <v/>
      </c>
      <c r="AN13">
        <f>IFERROR(IF(AM13&gt;Z13,0,1),"")</f>
        <v/>
      </c>
    </row>
    <row r="14" ht="21" customHeight="1" s="406">
      <c r="A14" s="426" t="n">
        <v>2021</v>
      </c>
      <c r="B14" s="426" t="n">
        <v>2</v>
      </c>
      <c r="C14" s="426" t="n">
        <v>415</v>
      </c>
      <c r="D14" s="426" t="n">
        <v>655</v>
      </c>
      <c r="J14" s="162" t="n"/>
      <c r="K14" s="162" t="n"/>
      <c r="L14" s="211" t="n"/>
      <c r="O14" s="124" t="n"/>
      <c r="P14" s="124" t="n"/>
      <c r="AJ14" s="24" t="n"/>
      <c r="AK14" s="68" t="n"/>
      <c r="AL14" s="68" t="n"/>
      <c r="AM14" s="458">
        <f>IFERROR(AA14/AB14,"")</f>
        <v/>
      </c>
      <c r="AN14">
        <f>IFERROR(IF(AM14&gt;Z14,0,1),"")</f>
        <v/>
      </c>
    </row>
    <row r="15" ht="21" customHeight="1" s="406">
      <c r="A15" s="426" t="n">
        <v>2021</v>
      </c>
      <c r="B15" s="426" t="n">
        <v>2</v>
      </c>
      <c r="C15" s="426" t="n">
        <v>34</v>
      </c>
      <c r="D15" s="426" t="n">
        <v>100</v>
      </c>
      <c r="J15" s="162" t="n"/>
      <c r="K15" s="162" t="n"/>
      <c r="L15" s="211" t="n"/>
      <c r="O15" s="124" t="n"/>
      <c r="P15" s="124" t="n"/>
      <c r="AJ15" s="24" t="n"/>
      <c r="AK15" s="68" t="n"/>
      <c r="AL15" s="68" t="n"/>
      <c r="AM15" s="458">
        <f>IFERROR(AA15/AB15,"")</f>
        <v/>
      </c>
      <c r="AN15">
        <f>IFERROR(IF(AM15&gt;Z15,0,1),"")</f>
        <v/>
      </c>
    </row>
    <row r="16" ht="21" customHeight="1" s="406">
      <c r="A16" t="n">
        <v>2021</v>
      </c>
      <c r="B16" t="n">
        <v>2</v>
      </c>
      <c r="C16" t="n">
        <v>387</v>
      </c>
      <c r="D16" t="n">
        <v>562</v>
      </c>
      <c r="J16" s="162" t="n"/>
      <c r="K16" s="162" t="n"/>
      <c r="L16" s="211" t="n"/>
      <c r="O16" s="124" t="n"/>
      <c r="P16" s="124" t="n"/>
      <c r="AJ16" s="24" t="n"/>
      <c r="AK16" s="68" t="n"/>
      <c r="AL16" s="68" t="n"/>
      <c r="AM16" s="458">
        <f>IFERROR(AA16/AB16,"")</f>
        <v/>
      </c>
      <c r="AN16">
        <f>IFERROR(IF(AM16&gt;Z16,0,1),"")</f>
        <v/>
      </c>
    </row>
    <row r="17" ht="21" customHeight="1" s="406">
      <c r="A17" t="n">
        <v>2021</v>
      </c>
      <c r="B17" t="n">
        <v>2</v>
      </c>
      <c r="C17" t="n">
        <v>381</v>
      </c>
      <c r="D17" t="n">
        <v>447</v>
      </c>
      <c r="J17" s="162" t="n"/>
      <c r="K17" s="162" t="n"/>
      <c r="L17" s="211" t="n"/>
      <c r="O17" s="124" t="n"/>
      <c r="P17" s="124" t="n"/>
      <c r="AJ17" s="24" t="n"/>
      <c r="AK17" s="68" t="n"/>
      <c r="AL17" s="68" t="n"/>
      <c r="AM17" s="458">
        <f>IFERROR(AA17/AB17,"")</f>
        <v/>
      </c>
      <c r="AN17">
        <f>IFERROR(IF(AM17&gt;Z17,0,1),"")</f>
        <v/>
      </c>
    </row>
    <row r="18" ht="21" customHeight="1" s="406">
      <c r="A18" t="n">
        <v>2021</v>
      </c>
      <c r="B18" t="n">
        <v>2</v>
      </c>
      <c r="C18" t="n">
        <v>295</v>
      </c>
      <c r="D18" t="n">
        <v>219</v>
      </c>
      <c r="J18" s="162" t="n"/>
      <c r="K18" s="162" t="n"/>
      <c r="L18" s="211" t="n"/>
      <c r="O18" s="124" t="n"/>
      <c r="P18" s="124" t="n"/>
      <c r="AJ18" s="24" t="n"/>
      <c r="AK18" s="68" t="n"/>
      <c r="AL18" s="68" t="n"/>
      <c r="AM18" s="458">
        <f>IFERROR(AA18/AB18,"")</f>
        <v/>
      </c>
      <c r="AN18">
        <f>IFERROR(IF(AM18&gt;Z18,0,1),"")</f>
        <v/>
      </c>
    </row>
    <row r="19" ht="21" customHeight="1" s="406">
      <c r="A19" t="n">
        <v>2021</v>
      </c>
      <c r="B19" t="n">
        <v>2</v>
      </c>
      <c r="C19" t="n">
        <v>153</v>
      </c>
      <c r="D19" t="n">
        <v>422</v>
      </c>
      <c r="J19" s="162" t="n"/>
      <c r="K19" s="162" t="n"/>
      <c r="L19" s="211" t="n"/>
      <c r="O19" s="124" t="n"/>
      <c r="P19" s="124" t="n"/>
      <c r="AJ19" s="24" t="n"/>
      <c r="AK19" s="68" t="n"/>
      <c r="AL19" s="68" t="n"/>
      <c r="AM19" s="458">
        <f>IFERROR(AA19/AB19,"")</f>
        <v/>
      </c>
      <c r="AN19">
        <f>IFERROR(IF(AM19&gt;Z19,0,1),"")</f>
        <v/>
      </c>
    </row>
    <row r="20" ht="21" customHeight="1" s="406">
      <c r="A20" t="n">
        <v>2021</v>
      </c>
      <c r="B20" t="n">
        <v>2</v>
      </c>
      <c r="C20" t="n">
        <v>241</v>
      </c>
      <c r="D20" t="n">
        <v>165</v>
      </c>
      <c r="J20" s="162" t="n"/>
      <c r="K20" s="162" t="n"/>
      <c r="L20" s="211" t="n"/>
      <c r="O20" s="124" t="n"/>
      <c r="P20" s="124" t="n"/>
      <c r="AJ20" s="24" t="n"/>
      <c r="AK20" s="68" t="n"/>
      <c r="AL20" s="68" t="n"/>
      <c r="AM20" s="458">
        <f>IFERROR(AA20/AB20,"")</f>
        <v/>
      </c>
      <c r="AN20">
        <f>IFERROR(IF(AM20&gt;Z20,0,1),"")</f>
        <v/>
      </c>
    </row>
    <row r="21" ht="21" customHeight="1" s="406">
      <c r="A21" t="n">
        <v>2021</v>
      </c>
      <c r="B21" t="n">
        <v>2</v>
      </c>
      <c r="C21" t="n">
        <v>417</v>
      </c>
      <c r="D21" t="n">
        <v>660</v>
      </c>
      <c r="J21" s="162" t="n"/>
      <c r="K21" s="162" t="n"/>
      <c r="L21" s="211" t="n"/>
      <c r="O21" s="124" t="n"/>
      <c r="P21" s="124" t="n"/>
      <c r="T21" s="426" t="n"/>
      <c r="X21" s="426" t="n"/>
      <c r="AJ21" s="24" t="n"/>
      <c r="AK21" s="68" t="n"/>
      <c r="AL21" s="68" t="n"/>
      <c r="AM21" s="458">
        <f>IFERROR(AA21/AB21,"")</f>
        <v/>
      </c>
      <c r="AN21">
        <f>IFERROR(IF(AM21&gt;Z21,0,1),"")</f>
        <v/>
      </c>
    </row>
    <row r="22" ht="21" customHeight="1" s="406">
      <c r="A22" t="n">
        <v>2021</v>
      </c>
      <c r="B22" t="n">
        <v>2</v>
      </c>
      <c r="C22" t="n">
        <v>157</v>
      </c>
      <c r="D22" t="n">
        <v>431</v>
      </c>
      <c r="J22" s="162" t="n"/>
      <c r="K22" s="162" t="n"/>
      <c r="L22" s="211" t="n"/>
      <c r="O22" s="124" t="n"/>
      <c r="P22" s="124" t="n"/>
      <c r="AJ22" s="24" t="n"/>
      <c r="AK22" s="68" t="n"/>
      <c r="AL22" s="68" t="n"/>
      <c r="AM22" s="458">
        <f>IFERROR(AA22/AB22,"")</f>
        <v/>
      </c>
      <c r="AN22">
        <f>IFERROR(IF(AM22&gt;Z22,0,1),"")</f>
        <v/>
      </c>
    </row>
    <row r="23" ht="21" customHeight="1" s="406">
      <c r="A23" t="n">
        <v>2021</v>
      </c>
      <c r="B23" t="n">
        <v>2</v>
      </c>
      <c r="C23" t="n">
        <v>387</v>
      </c>
      <c r="D23" t="n">
        <v>560</v>
      </c>
      <c r="J23" s="162" t="n"/>
      <c r="K23" s="162" t="n"/>
      <c r="L23" s="211" t="n"/>
      <c r="O23" s="124" t="n"/>
      <c r="P23" s="124" t="n"/>
      <c r="AJ23" s="24" t="n"/>
      <c r="AK23" s="68" t="n"/>
      <c r="AL23" s="68" t="n"/>
      <c r="AM23" s="458">
        <f>IFERROR(AA23/AB23,"")</f>
        <v/>
      </c>
      <c r="AN23">
        <f>IFERROR(IF(AM23&gt;Z23,0,1),"")</f>
        <v/>
      </c>
    </row>
    <row r="24" ht="21" customHeight="1" s="406">
      <c r="A24" t="n">
        <v>2021</v>
      </c>
      <c r="B24" t="n">
        <v>2</v>
      </c>
      <c r="C24" t="n">
        <v>34</v>
      </c>
      <c r="D24" t="n">
        <v>101</v>
      </c>
      <c r="J24" s="162" t="n"/>
      <c r="K24" s="162" t="n"/>
      <c r="L24" s="211" t="n"/>
      <c r="O24" s="124" t="n"/>
      <c r="P24" s="124" t="n"/>
      <c r="AJ24" s="24" t="n"/>
      <c r="AK24" s="68" t="n"/>
      <c r="AL24" s="68" t="n"/>
      <c r="AM24" s="458">
        <f>IFERROR(AA24/AB24,"")</f>
        <v/>
      </c>
      <c r="AN24">
        <f>IFERROR(IF(AM24&gt;Z24,0,1),"")</f>
        <v/>
      </c>
    </row>
    <row r="25" ht="21" customHeight="1" s="406">
      <c r="A25" t="n">
        <v>2021</v>
      </c>
      <c r="B25" t="n">
        <v>2</v>
      </c>
      <c r="C25" t="n">
        <v>395</v>
      </c>
      <c r="D25" t="n">
        <v>609</v>
      </c>
      <c r="J25" s="162" t="n"/>
      <c r="K25" s="162" t="n"/>
      <c r="L25" s="211" t="n"/>
      <c r="O25" s="124" t="n"/>
      <c r="P25" s="124" t="n"/>
      <c r="AJ25" s="24" t="n"/>
      <c r="AK25" s="68" t="n"/>
      <c r="AL25" s="68" t="n"/>
      <c r="AM25" s="458">
        <f>IFERROR(AA25/AB25,"")</f>
        <v/>
      </c>
      <c r="AN25">
        <f>IFERROR(IF(AM25&gt;Z25,0,1),"")</f>
        <v/>
      </c>
    </row>
    <row r="26" ht="21" customHeight="1" s="406">
      <c r="A26" t="n">
        <v>2021</v>
      </c>
      <c r="B26" t="n">
        <v>2</v>
      </c>
      <c r="C26" t="n">
        <v>3</v>
      </c>
      <c r="D26" t="n">
        <v>10</v>
      </c>
      <c r="J26" s="162" t="n"/>
      <c r="K26" s="162" t="n"/>
      <c r="L26" s="211" t="n"/>
      <c r="O26" s="124" t="n"/>
      <c r="P26" s="124" t="n"/>
      <c r="AJ26" s="24" t="n"/>
      <c r="AK26" s="68" t="n"/>
      <c r="AL26" s="68" t="n"/>
      <c r="AM26" s="458">
        <f>IFERROR(AA26/AB26,"")</f>
        <v/>
      </c>
      <c r="AN26">
        <f>IFERROR(IF(AM26&gt;Z26,0,1),"")</f>
        <v/>
      </c>
    </row>
    <row r="27" ht="21" customHeight="1" s="406">
      <c r="A27" t="n">
        <v>2021</v>
      </c>
      <c r="B27" t="n">
        <v>2</v>
      </c>
      <c r="C27" t="n">
        <v>415</v>
      </c>
      <c r="D27" t="n">
        <v>658</v>
      </c>
      <c r="J27" s="162" t="n"/>
      <c r="K27" s="162" t="n"/>
      <c r="L27" s="211" t="n"/>
      <c r="O27" s="124" t="n"/>
      <c r="P27" s="124" t="n"/>
      <c r="AJ27" s="24" t="n"/>
      <c r="AK27" s="68" t="n"/>
      <c r="AL27" s="68" t="n"/>
      <c r="AM27" s="458">
        <f>IFERROR(AA27/AB27,"")</f>
        <v/>
      </c>
      <c r="AN27">
        <f>IFERROR(IF(AM27&gt;Z27,0,1),"")</f>
        <v/>
      </c>
    </row>
    <row r="28" ht="21" customHeight="1" s="406">
      <c r="A28" t="n">
        <v>2021</v>
      </c>
      <c r="B28" t="n">
        <v>2</v>
      </c>
      <c r="C28" t="n">
        <v>142</v>
      </c>
      <c r="D28" t="n">
        <v>280</v>
      </c>
      <c r="J28" s="162" t="n"/>
      <c r="K28" s="162" t="n"/>
      <c r="L28" s="211" t="n"/>
      <c r="O28" s="124" t="n"/>
      <c r="P28" s="124" t="n"/>
      <c r="AJ28" s="24" t="n"/>
      <c r="AK28" s="68" t="n"/>
      <c r="AL28" s="68" t="n"/>
      <c r="AM28" s="458">
        <f>IFERROR(AA28/AB28,"")</f>
        <v/>
      </c>
      <c r="AN28">
        <f>IFERROR(IF(AM28&gt;Z28,0,1),"")</f>
        <v/>
      </c>
    </row>
    <row r="29" ht="21" customHeight="1" s="406">
      <c r="A29" t="n">
        <v>2021</v>
      </c>
      <c r="B29" t="n">
        <v>2</v>
      </c>
      <c r="C29" t="n">
        <v>421</v>
      </c>
      <c r="D29" t="n">
        <v>667</v>
      </c>
      <c r="J29" s="162" t="n"/>
      <c r="K29" s="162" t="n"/>
      <c r="L29" s="211" t="n"/>
      <c r="O29" s="124" t="n"/>
      <c r="P29" s="124" t="n"/>
      <c r="R29" s="426" t="n"/>
      <c r="AJ29" s="24" t="n"/>
      <c r="AK29" s="68" t="n"/>
      <c r="AL29" s="68" t="n"/>
      <c r="AM29" s="458">
        <f>IFERROR(AA29/AB29,"")</f>
        <v/>
      </c>
    </row>
    <row r="30" ht="21" customHeight="1" s="406">
      <c r="A30" t="n">
        <v>2021</v>
      </c>
      <c r="B30" t="n">
        <v>2</v>
      </c>
      <c r="C30" t="n">
        <v>416</v>
      </c>
      <c r="D30" t="n">
        <v>659</v>
      </c>
      <c r="J30" s="162" t="n"/>
      <c r="K30" s="162" t="n"/>
      <c r="L30" s="211" t="n"/>
      <c r="O30" s="124" t="n"/>
      <c r="P30" s="124" t="n"/>
      <c r="R30" s="426" t="n"/>
      <c r="U30" s="426" t="n"/>
      <c r="AJ30" s="24" t="n"/>
      <c r="AK30" s="68" t="n"/>
      <c r="AL30" s="68" t="n"/>
      <c r="AM30" s="458">
        <f>IFERROR(AA30/AB30,"")</f>
        <v/>
      </c>
    </row>
    <row r="31" ht="21" customHeight="1" s="406">
      <c r="A31" t="n">
        <v>2021</v>
      </c>
      <c r="B31" t="n">
        <v>2</v>
      </c>
      <c r="C31" t="n">
        <v>406</v>
      </c>
      <c r="D31" t="n">
        <v>625</v>
      </c>
      <c r="J31" s="162" t="n"/>
      <c r="K31" s="162" t="n"/>
      <c r="L31" s="211" t="n"/>
      <c r="O31" s="124" t="n"/>
      <c r="P31" s="124" t="n"/>
      <c r="AJ31" s="24" t="n"/>
      <c r="AK31" s="68" t="n"/>
      <c r="AL31" s="68" t="n"/>
      <c r="AM31" s="458">
        <f>IFERROR(AA31/AB31,"")</f>
        <v/>
      </c>
      <c r="AN31">
        <f>IFERROR(IF(AM31&gt;Z31,0,1),"")</f>
        <v/>
      </c>
    </row>
    <row r="32" ht="21" customHeight="1" s="406">
      <c r="A32" t="n">
        <v>2021</v>
      </c>
      <c r="B32" t="n">
        <v>2</v>
      </c>
      <c r="C32" t="n">
        <v>182</v>
      </c>
      <c r="D32" t="n">
        <v>331</v>
      </c>
      <c r="J32" s="162" t="n"/>
      <c r="K32" s="162" t="n"/>
      <c r="L32" s="211" t="n"/>
      <c r="O32" s="124" t="n"/>
      <c r="P32" s="124" t="n"/>
      <c r="R32" s="426" t="n"/>
      <c r="U32" s="426" t="n"/>
      <c r="V32" s="426" t="n"/>
      <c r="AJ32" s="24" t="n"/>
      <c r="AK32" s="68" t="n"/>
      <c r="AL32" s="68" t="n"/>
      <c r="AM32" s="458">
        <f>IFERROR(AA32/AB32,"")</f>
        <v/>
      </c>
    </row>
    <row r="33" ht="21" customHeight="1" s="406">
      <c r="A33" t="n">
        <v>2021</v>
      </c>
      <c r="B33" t="n">
        <v>2</v>
      </c>
      <c r="C33" t="n">
        <v>259</v>
      </c>
      <c r="D33" t="n">
        <v>183</v>
      </c>
      <c r="J33" s="162" t="n"/>
      <c r="K33" s="162" t="n"/>
      <c r="L33" s="211" t="n"/>
      <c r="O33" s="124" t="n"/>
      <c r="P33" s="124" t="n"/>
      <c r="AJ33" s="24" t="n"/>
      <c r="AK33" s="68" t="n"/>
      <c r="AL33" s="68" t="n"/>
      <c r="AM33" s="458">
        <f>IFERROR(AA33/AB33,"")</f>
        <v/>
      </c>
      <c r="AN33">
        <f>IFERROR(IF(AM33&gt;Z33,0,1),"")</f>
        <v/>
      </c>
    </row>
    <row r="34" ht="21" customHeight="1" s="406">
      <c r="A34" t="n">
        <v>2021</v>
      </c>
      <c r="B34" t="n">
        <v>2</v>
      </c>
      <c r="C34" t="n">
        <v>148</v>
      </c>
      <c r="D34" t="n">
        <v>348</v>
      </c>
      <c r="J34" s="162" t="n"/>
      <c r="K34" s="162" t="n"/>
      <c r="L34" s="211" t="n"/>
      <c r="O34" s="124" t="n"/>
      <c r="P34" s="124" t="n"/>
      <c r="AJ34" s="24" t="n"/>
      <c r="AK34" s="68" t="n"/>
      <c r="AL34" s="68" t="n"/>
      <c r="AM34" s="458">
        <f>IFERROR(AA34/AB34,"")</f>
        <v/>
      </c>
      <c r="AN34">
        <f>IFERROR(IF(AM34&gt;Z34,0,1),"")</f>
        <v/>
      </c>
    </row>
    <row r="35" ht="21" customHeight="1" s="406">
      <c r="A35" t="n">
        <v>2021</v>
      </c>
      <c r="B35" t="n">
        <v>2</v>
      </c>
      <c r="C35" t="n">
        <v>135</v>
      </c>
      <c r="D35" t="n">
        <v>271</v>
      </c>
      <c r="J35" s="162" t="n"/>
      <c r="K35" s="162" t="n"/>
      <c r="L35" s="211" t="n"/>
      <c r="O35" s="124" t="n"/>
      <c r="P35" s="124" t="n"/>
      <c r="AJ35" s="24" t="n"/>
      <c r="AK35" s="68" t="n"/>
      <c r="AL35" s="68" t="n"/>
      <c r="AM35" s="458">
        <f>IFERROR(AA35/AB35,"")</f>
        <v/>
      </c>
      <c r="AN35">
        <f>IFERROR(IF(AM35&gt;Z35,0,1),"")</f>
        <v/>
      </c>
    </row>
    <row r="36" ht="21" customHeight="1" s="406">
      <c r="A36" t="n">
        <v>2021</v>
      </c>
      <c r="B36" t="n">
        <v>2</v>
      </c>
      <c r="C36" t="n">
        <v>378</v>
      </c>
      <c r="D36" t="n">
        <v>440</v>
      </c>
      <c r="J36" s="162" t="n"/>
      <c r="K36" s="162" t="n"/>
      <c r="L36" s="211" t="n"/>
      <c r="O36" s="124" t="n"/>
      <c r="P36" s="124" t="n"/>
      <c r="AJ36" s="24" t="n"/>
      <c r="AK36" s="68" t="n"/>
      <c r="AL36" s="68" t="n"/>
      <c r="AM36" s="458">
        <f>IFERROR(AA36/AB36,"")</f>
        <v/>
      </c>
      <c r="AN36">
        <f>IFERROR(IF(AM36&gt;Z36,0,1),"")</f>
        <v/>
      </c>
    </row>
    <row r="37" ht="21" customHeight="1" s="406">
      <c r="A37" t="n">
        <v>2021</v>
      </c>
      <c r="B37" t="n">
        <v>2</v>
      </c>
      <c r="C37" t="n">
        <v>29</v>
      </c>
      <c r="D37" t="n">
        <v>81</v>
      </c>
      <c r="J37" s="162" t="n"/>
      <c r="K37" s="162" t="n"/>
      <c r="L37" s="211" t="n"/>
      <c r="O37" s="124" t="n"/>
      <c r="P37" s="124" t="n"/>
      <c r="AJ37" s="24" t="n"/>
      <c r="AK37" s="68" t="n"/>
      <c r="AL37" s="68" t="n"/>
      <c r="AM37" s="458">
        <f>IFERROR(AA37/AB37,"")</f>
        <v/>
      </c>
      <c r="AN37">
        <f>IFERROR(IF(AM37&gt;Z37,0,1),"")</f>
        <v/>
      </c>
    </row>
    <row r="38" ht="21" customHeight="1" s="406">
      <c r="A38" t="n">
        <v>2021</v>
      </c>
      <c r="B38" t="n">
        <v>2</v>
      </c>
      <c r="C38" t="n">
        <v>1</v>
      </c>
      <c r="D38" t="n">
        <v>1</v>
      </c>
      <c r="J38" s="162" t="n"/>
      <c r="K38" s="162" t="n"/>
      <c r="L38" s="211" t="n"/>
      <c r="O38" s="124" t="n"/>
      <c r="P38" s="124" t="n"/>
      <c r="AJ38" s="24" t="n"/>
      <c r="AK38" s="68" t="n"/>
      <c r="AL38" s="68" t="n"/>
      <c r="AM38" s="458">
        <f>IFERROR(AA38/AB38,"")</f>
        <v/>
      </c>
      <c r="AN38">
        <f>IFERROR(IF(AM38&gt;Z38,0,1),"")</f>
        <v/>
      </c>
    </row>
    <row r="39" ht="21" customHeight="1" s="406">
      <c r="A39" t="n">
        <v>2021</v>
      </c>
      <c r="B39" t="n">
        <v>2</v>
      </c>
      <c r="C39" t="n">
        <v>420</v>
      </c>
      <c r="D39" t="n">
        <v>666</v>
      </c>
      <c r="J39" s="162" t="n"/>
      <c r="K39" s="162" t="n"/>
      <c r="L39" s="211" t="n"/>
      <c r="O39" s="124" t="n"/>
      <c r="P39" s="124" t="n"/>
      <c r="AJ39" s="24" t="n"/>
      <c r="AK39" s="68" t="n"/>
      <c r="AL39" s="68" t="n"/>
      <c r="AM39" s="458">
        <f>IFERROR(AA39/AB39,"")</f>
        <v/>
      </c>
      <c r="AN39">
        <f>IFERROR(IF(AM39&gt;Z39,0,1),"")</f>
        <v/>
      </c>
    </row>
    <row r="40" ht="21" customHeight="1" s="406">
      <c r="A40" t="n">
        <v>2021</v>
      </c>
      <c r="B40" t="n">
        <v>2</v>
      </c>
      <c r="C40" t="n">
        <v>4</v>
      </c>
      <c r="D40" t="n">
        <v>11</v>
      </c>
      <c r="J40" s="162" t="n"/>
      <c r="K40" s="162" t="n"/>
      <c r="L40" s="211" t="n"/>
      <c r="O40" s="124" t="n"/>
      <c r="P40" s="124" t="n"/>
      <c r="AJ40" s="24" t="n"/>
      <c r="AK40" s="68" t="n"/>
      <c r="AL40" s="68" t="n"/>
      <c r="AM40" s="458">
        <f>IFERROR(AA40/AB40,"")</f>
        <v/>
      </c>
      <c r="AN40">
        <f>IFERROR(IF(AM40&gt;Z40,0,1),"")</f>
        <v/>
      </c>
    </row>
    <row r="41" ht="21" customHeight="1" s="406">
      <c r="A41" t="n">
        <v>2021</v>
      </c>
      <c r="B41" t="n">
        <v>2</v>
      </c>
      <c r="C41" t="n">
        <v>32</v>
      </c>
      <c r="D41" t="n">
        <v>93</v>
      </c>
      <c r="J41" s="162" t="n"/>
      <c r="K41" s="162" t="n"/>
      <c r="L41" s="211" t="n"/>
      <c r="O41" s="124" t="n"/>
      <c r="P41" s="124" t="n"/>
      <c r="AJ41" s="24" t="n"/>
      <c r="AK41" s="68" t="n"/>
      <c r="AL41" s="68" t="n"/>
      <c r="AM41" s="458">
        <f>IFERROR(AA41/AB41,"")</f>
        <v/>
      </c>
      <c r="AN41">
        <f>IFERROR(IF(AM41&gt;Z41,0,1),"")</f>
        <v/>
      </c>
    </row>
    <row r="42" ht="21" customHeight="1" s="406">
      <c r="A42" t="n">
        <v>2021</v>
      </c>
      <c r="B42" t="n">
        <v>2</v>
      </c>
      <c r="C42" t="n">
        <v>34</v>
      </c>
      <c r="D42" t="n">
        <v>102</v>
      </c>
      <c r="J42" s="162" t="n"/>
      <c r="K42" s="162" t="n"/>
      <c r="L42" s="211" t="n"/>
      <c r="O42" s="124" t="n"/>
      <c r="P42" s="124" t="n"/>
      <c r="AJ42" s="24" t="n"/>
      <c r="AK42" s="68" t="n"/>
      <c r="AL42" s="68" t="n"/>
      <c r="AM42" s="458">
        <f>IFERROR(AA42/AB42,"")</f>
        <v/>
      </c>
      <c r="AN42">
        <f>IFERROR(IF(AM42&gt;Z42,0,1),"")</f>
        <v/>
      </c>
    </row>
    <row r="43" ht="21" customHeight="1" s="406">
      <c r="A43" t="n">
        <v>2021</v>
      </c>
      <c r="B43" t="n">
        <v>2</v>
      </c>
      <c r="C43" t="n">
        <v>422</v>
      </c>
      <c r="D43" t="n">
        <v>668</v>
      </c>
      <c r="J43" s="162" t="n"/>
      <c r="K43" s="162" t="n"/>
      <c r="L43" s="211" t="n"/>
      <c r="O43" s="124" t="n"/>
      <c r="P43" s="124" t="n"/>
      <c r="T43" s="426" t="n"/>
      <c r="U43" s="426" t="n"/>
      <c r="X43" s="426" t="n"/>
      <c r="AJ43" s="24" t="n"/>
      <c r="AK43" s="68" t="n"/>
      <c r="AL43" s="68" t="n"/>
      <c r="AM43" s="458">
        <f>IFERROR(AA43/AB43,"")</f>
        <v/>
      </c>
      <c r="AN43">
        <f>IFERROR(IF(AM43&gt;Z43,0,1),"")</f>
        <v/>
      </c>
    </row>
    <row r="44" ht="21" customHeight="1" s="406">
      <c r="A44" t="n">
        <v>2021</v>
      </c>
      <c r="B44" t="n">
        <v>2</v>
      </c>
      <c r="C44" t="n">
        <v>405</v>
      </c>
      <c r="D44" t="n">
        <v>620</v>
      </c>
      <c r="J44" s="162" t="n"/>
      <c r="K44" s="162" t="n"/>
      <c r="L44" s="211" t="n"/>
      <c r="O44" s="124" t="n"/>
      <c r="P44" s="124" t="n"/>
      <c r="AJ44" s="24" t="n"/>
      <c r="AK44" s="68" t="n"/>
      <c r="AL44" s="68" t="n"/>
      <c r="AM44" s="458">
        <f>IFERROR(AA44/AB44,"")</f>
        <v/>
      </c>
      <c r="AN44">
        <f>IFERROR(IF(AM44&gt;Z44,0,1),"")</f>
        <v/>
      </c>
    </row>
    <row r="45" ht="21" customHeight="1" s="406">
      <c r="A45" t="n">
        <v>2021</v>
      </c>
      <c r="B45" t="n">
        <v>2</v>
      </c>
      <c r="C45" t="n">
        <v>387</v>
      </c>
      <c r="D45" t="n">
        <v>561</v>
      </c>
      <c r="J45" s="162" t="n"/>
      <c r="K45" s="162" t="n"/>
      <c r="L45" s="211" t="n"/>
      <c r="O45" s="124" t="n"/>
      <c r="P45" s="124" t="n"/>
      <c r="AJ45" s="24" t="n"/>
      <c r="AK45" s="68" t="n"/>
      <c r="AL45" s="68" t="n"/>
      <c r="AM45" s="458">
        <f>IFERROR(AA45/AB45,"")</f>
        <v/>
      </c>
      <c r="AN45">
        <f>IFERROR(IF(AM45&gt;Z45,0,1),"")</f>
        <v/>
      </c>
    </row>
    <row r="46" ht="21" customHeight="1" s="406">
      <c r="A46" t="n">
        <v>2021</v>
      </c>
      <c r="B46" t="n">
        <v>2</v>
      </c>
      <c r="C46" t="n">
        <v>423</v>
      </c>
      <c r="D46" t="n">
        <v>669</v>
      </c>
      <c r="J46" s="162" t="n"/>
      <c r="K46" s="162" t="n"/>
      <c r="L46" s="211" t="n"/>
      <c r="O46" s="124" t="n"/>
      <c r="P46" s="124" t="n"/>
      <c r="V46" s="426" t="n"/>
      <c r="AJ46" s="24" t="n"/>
      <c r="AK46" s="68" t="n"/>
      <c r="AL46" s="68" t="n"/>
      <c r="AM46" s="458">
        <f>IFERROR(AA46/AB46,"")</f>
        <v/>
      </c>
      <c r="AN46">
        <f>IFERROR(IF(AM46&gt;Z46,0,1),"")</f>
        <v/>
      </c>
    </row>
    <row r="47" ht="21" customHeight="1" s="406">
      <c r="A47" t="n">
        <v>2021</v>
      </c>
      <c r="B47" t="n">
        <v>2</v>
      </c>
      <c r="C47" t="n">
        <v>331</v>
      </c>
      <c r="D47" t="n">
        <v>253</v>
      </c>
      <c r="J47" s="162" t="n"/>
      <c r="K47" s="162" t="n"/>
      <c r="L47" s="211" t="n"/>
      <c r="O47" s="124" t="n"/>
      <c r="P47" s="124" t="n"/>
      <c r="AJ47" s="24" t="n"/>
      <c r="AK47" s="68" t="n"/>
      <c r="AL47" s="68" t="n"/>
      <c r="AM47" s="458">
        <f>IFERROR(AA47/AB47,"")</f>
        <v/>
      </c>
      <c r="AN47">
        <f>IFERROR(IF(AM47&gt;Z47,0,1),"")</f>
        <v/>
      </c>
    </row>
    <row r="48" ht="21" customHeight="1" s="406">
      <c r="A48" t="n">
        <v>2021</v>
      </c>
      <c r="B48" t="n">
        <v>2</v>
      </c>
      <c r="C48" t="n">
        <v>395</v>
      </c>
      <c r="D48" t="n">
        <v>608</v>
      </c>
      <c r="J48" s="162" t="n"/>
      <c r="K48" s="162" t="n"/>
      <c r="L48" s="211" t="n"/>
      <c r="O48" s="124" t="n"/>
      <c r="P48" s="124" t="n"/>
      <c r="AJ48" s="24" t="n"/>
      <c r="AK48" s="68" t="n"/>
      <c r="AL48" s="68" t="n"/>
      <c r="AM48" s="458">
        <f>IFERROR(AA48/AB48,"")</f>
        <v/>
      </c>
      <c r="AN48">
        <f>IFERROR(IF(AM48&gt;Z48,0,1),"")</f>
        <v/>
      </c>
    </row>
    <row r="49" ht="21" customHeight="1" s="406">
      <c r="A49" t="n">
        <v>2021</v>
      </c>
      <c r="B49" t="n">
        <v>2</v>
      </c>
      <c r="C49" t="n">
        <v>406</v>
      </c>
      <c r="D49" t="n">
        <v>626</v>
      </c>
      <c r="J49" s="162" t="n"/>
      <c r="K49" s="162" t="n"/>
      <c r="L49" s="211" t="n"/>
      <c r="O49" s="124" t="n"/>
      <c r="P49" s="124" t="n"/>
      <c r="AJ49" s="24" t="n"/>
      <c r="AK49" s="68" t="n"/>
      <c r="AL49" s="68" t="n"/>
      <c r="AM49" s="458">
        <f>IFERROR(AA49/AB49,"")</f>
        <v/>
      </c>
      <c r="AN49">
        <f>IFERROR(IF(AM49&gt;Z49,0,1),"")</f>
        <v/>
      </c>
    </row>
    <row r="50" ht="21" customHeight="1" s="406">
      <c r="A50" t="n">
        <v>2021</v>
      </c>
      <c r="B50" t="n">
        <v>2</v>
      </c>
      <c r="C50" t="n">
        <v>137</v>
      </c>
      <c r="D50" t="n">
        <v>273</v>
      </c>
      <c r="J50" s="162" t="n"/>
      <c r="K50" s="162" t="n"/>
      <c r="L50" s="211" t="n"/>
      <c r="O50" s="124" t="n"/>
      <c r="P50" s="124" t="n"/>
      <c r="AJ50" s="24" t="n"/>
      <c r="AK50" s="68" t="n"/>
      <c r="AL50" s="68" t="n"/>
      <c r="AM50" s="458">
        <f>IFERROR(AA50/AB50,"")</f>
        <v/>
      </c>
      <c r="AN50">
        <f>IFERROR(IF(AM50&gt;Z50,0,1),"")</f>
        <v/>
      </c>
    </row>
    <row r="51" ht="21" customHeight="1" s="406">
      <c r="A51" t="n">
        <v>2021</v>
      </c>
      <c r="B51" t="n">
        <v>2</v>
      </c>
      <c r="C51" t="n">
        <v>34</v>
      </c>
      <c r="D51" t="n">
        <v>99</v>
      </c>
      <c r="J51" s="162" t="n"/>
      <c r="K51" s="162" t="n"/>
      <c r="L51" s="211" t="n"/>
      <c r="O51" s="124" t="n"/>
      <c r="P51" s="124" t="n"/>
      <c r="AJ51" s="24" t="n"/>
      <c r="AK51" s="68" t="n"/>
      <c r="AL51" s="68" t="n"/>
      <c r="AM51" s="458">
        <f>IFERROR(AA51/AB51,"")</f>
        <v/>
      </c>
      <c r="AN51">
        <f>IFERROR(IF(AM51&gt;Z51,0,1),"")</f>
        <v/>
      </c>
    </row>
    <row r="52" ht="21" customHeight="1" s="406">
      <c r="A52" t="n">
        <v>2021</v>
      </c>
      <c r="B52" t="n">
        <v>2</v>
      </c>
      <c r="C52" t="n">
        <v>256</v>
      </c>
      <c r="D52" t="n">
        <v>180</v>
      </c>
      <c r="J52" s="162" t="n"/>
      <c r="K52" s="162" t="n"/>
      <c r="L52" s="211" t="n"/>
      <c r="O52" s="124" t="n"/>
      <c r="P52" s="124" t="n"/>
      <c r="AJ52" s="24" t="n"/>
      <c r="AK52" s="68" t="n"/>
      <c r="AL52" s="68" t="n"/>
      <c r="AM52" s="458">
        <f>IFERROR(AA52/AB52,"")</f>
        <v/>
      </c>
      <c r="AN52">
        <f>IFERROR(IF(AM52&gt;Z52,0,1),"")</f>
        <v/>
      </c>
    </row>
    <row r="53" ht="21" customHeight="1" s="406">
      <c r="A53" t="n">
        <v>2021</v>
      </c>
      <c r="B53" t="n">
        <v>2</v>
      </c>
      <c r="C53" t="n">
        <v>157</v>
      </c>
      <c r="D53" t="n">
        <v>430</v>
      </c>
      <c r="J53" s="162" t="n"/>
      <c r="K53" s="162" t="n"/>
      <c r="L53" s="211" t="n"/>
      <c r="O53" s="124" t="n"/>
      <c r="P53" s="124" t="n"/>
      <c r="AJ53" s="24" t="n"/>
      <c r="AK53" s="68" t="n"/>
      <c r="AL53" s="68" t="n"/>
      <c r="AM53" s="458">
        <f>IFERROR(AA53/AB53,"")</f>
        <v/>
      </c>
      <c r="AN53">
        <f>IFERROR(IF(AM53&gt;Z53,0,1),"")</f>
        <v/>
      </c>
    </row>
    <row r="54" ht="21" customHeight="1" s="406">
      <c r="A54" t="n">
        <v>2021</v>
      </c>
      <c r="B54" t="n">
        <v>2</v>
      </c>
      <c r="C54" t="n">
        <v>418</v>
      </c>
      <c r="D54" t="n">
        <v>662</v>
      </c>
      <c r="J54" s="162" t="n"/>
      <c r="K54" s="162" t="n"/>
      <c r="L54" s="211" t="n"/>
      <c r="O54" s="124" t="n"/>
      <c r="P54" s="124" t="n"/>
      <c r="AJ54" s="24" t="n"/>
      <c r="AK54" s="68" t="n"/>
      <c r="AL54" s="68" t="n"/>
      <c r="AM54" s="458">
        <f>IFERROR(AA54/AB54,"")</f>
        <v/>
      </c>
      <c r="AN54">
        <f>IFERROR(IF(AM54&gt;Z54,0,1),"")</f>
        <v/>
      </c>
    </row>
    <row r="55" ht="21" customHeight="1" s="406">
      <c r="A55" t="n">
        <v>2021</v>
      </c>
      <c r="B55" t="n">
        <v>2</v>
      </c>
      <c r="C55" t="n">
        <v>1</v>
      </c>
      <c r="D55" t="n">
        <v>2</v>
      </c>
      <c r="J55" s="162" t="n"/>
      <c r="K55" s="162" t="n"/>
      <c r="L55" s="211" t="n"/>
      <c r="O55" s="124" t="n"/>
      <c r="P55" s="124" t="n"/>
      <c r="AJ55" s="24" t="n"/>
      <c r="AK55" s="68" t="n"/>
      <c r="AL55" s="68" t="n"/>
      <c r="AM55" s="458">
        <f>IFERROR(AA55/AB55,"")</f>
        <v/>
      </c>
      <c r="AN55">
        <f>IFERROR(IF(AM55&gt;Z55,0,1),"")</f>
        <v/>
      </c>
    </row>
    <row r="56" ht="21" customHeight="1" s="406">
      <c r="A56" t="n">
        <v>2021</v>
      </c>
      <c r="B56" t="n">
        <v>2</v>
      </c>
      <c r="C56" t="n">
        <v>143</v>
      </c>
      <c r="D56" t="n">
        <v>281</v>
      </c>
      <c r="J56" s="162" t="n"/>
      <c r="K56" s="162" t="n"/>
      <c r="L56" s="211" t="n"/>
      <c r="O56" s="124" t="n"/>
      <c r="P56" s="124" t="n"/>
      <c r="AJ56" s="24" t="n"/>
      <c r="AK56" s="68" t="n"/>
      <c r="AL56" s="68" t="n"/>
      <c r="AM56" s="458">
        <f>IFERROR(AA56/AB56,"")</f>
        <v/>
      </c>
      <c r="AN56">
        <f>IFERROR(IF(AM56&gt;Z56,0,1),"")</f>
        <v/>
      </c>
    </row>
    <row r="57" ht="21" customHeight="1" s="406">
      <c r="A57" t="n">
        <v>2021</v>
      </c>
      <c r="B57" t="n">
        <v>2</v>
      </c>
      <c r="C57" t="n">
        <v>190</v>
      </c>
      <c r="D57" t="n">
        <v>342</v>
      </c>
      <c r="J57" s="162" t="n"/>
      <c r="K57" s="162" t="n"/>
      <c r="L57" s="211" t="n"/>
      <c r="O57" s="124" t="n"/>
      <c r="P57" s="124" t="n"/>
      <c r="V57" s="426" t="n"/>
      <c r="AJ57" s="24" t="n"/>
      <c r="AK57" s="68" t="n"/>
      <c r="AL57" s="68" t="n"/>
      <c r="AM57" s="458">
        <f>IFERROR(AA57/AB57,"")</f>
        <v/>
      </c>
      <c r="AN57">
        <f>IFERROR(IF(AM57&gt;Z57,0,1),"")</f>
        <v/>
      </c>
    </row>
    <row r="58" ht="21" customHeight="1" s="406">
      <c r="A58" t="n">
        <v>2021</v>
      </c>
      <c r="B58" t="n">
        <v>2</v>
      </c>
      <c r="C58" t="n">
        <v>227</v>
      </c>
      <c r="D58" t="n">
        <v>155</v>
      </c>
      <c r="J58" s="162" t="n"/>
      <c r="K58" s="162" t="n"/>
      <c r="L58" s="211" t="n"/>
      <c r="O58" s="124" t="n"/>
      <c r="P58" s="124" t="n"/>
      <c r="AJ58" s="24" t="n"/>
      <c r="AK58" s="68" t="n"/>
      <c r="AL58" s="68" t="n"/>
      <c r="AM58" s="458">
        <f>IFERROR(AA58/AB58,"")</f>
        <v/>
      </c>
      <c r="AN58">
        <f>IFERROR(IF(AM58&gt;Z58,0,1),"")</f>
        <v/>
      </c>
    </row>
    <row r="59" ht="21" customHeight="1" s="406">
      <c r="A59" s="426" t="n">
        <v>2021</v>
      </c>
      <c r="B59" s="426" t="n">
        <v>2</v>
      </c>
      <c r="C59" s="426" t="n">
        <v>181</v>
      </c>
      <c r="D59" s="426" t="n">
        <v>330</v>
      </c>
      <c r="E59" s="426" t="n"/>
      <c r="F59" s="426" t="n"/>
      <c r="J59" s="162" t="n"/>
      <c r="K59" s="162" t="n"/>
      <c r="L59" s="211" t="n"/>
      <c r="M59" s="426" t="n"/>
      <c r="N59" s="426" t="n"/>
      <c r="O59" s="124" t="n"/>
      <c r="P59" s="124" t="n"/>
      <c r="Q59" s="426" t="n"/>
      <c r="R59" s="426" t="n"/>
      <c r="S59" s="426" t="n"/>
      <c r="U59" s="426" t="n"/>
      <c r="Z59" s="441" t="n"/>
      <c r="AA59" s="426" t="n"/>
      <c r="AB59" s="426" t="n"/>
      <c r="AG59" s="426" t="n"/>
      <c r="AH59" s="426" t="n"/>
      <c r="AJ59" s="24" t="n"/>
      <c r="AK59" s="68" t="n"/>
      <c r="AL59" s="68" t="n"/>
      <c r="AM59" s="458">
        <f>IFERROR(AA59/AB59,"")</f>
        <v/>
      </c>
      <c r="AN59">
        <f>IFERROR(IF(AM59&gt;Z59,0,1),"")</f>
        <v/>
      </c>
    </row>
    <row r="60" ht="21" customHeight="1" s="406">
      <c r="A60" t="n">
        <v>2021</v>
      </c>
      <c r="B60" t="n">
        <v>2</v>
      </c>
      <c r="C60" t="n">
        <v>407</v>
      </c>
      <c r="D60" t="n">
        <v>627</v>
      </c>
      <c r="J60" s="162" t="n"/>
      <c r="K60" s="162" t="n"/>
      <c r="L60" s="211" t="n"/>
      <c r="O60" s="124" t="n"/>
      <c r="P60" s="124" t="n"/>
      <c r="AJ60" s="24" t="n"/>
      <c r="AK60" s="68" t="n"/>
      <c r="AL60" s="68" t="n"/>
      <c r="AM60" s="458">
        <f>IFERROR(AA60/AB60,"")</f>
        <v/>
      </c>
      <c r="AN60">
        <f>IFERROR(IF(AM60&gt;Z60,0,1),"")</f>
        <v/>
      </c>
    </row>
    <row r="61" ht="21" customHeight="1" s="406">
      <c r="A61" t="n">
        <v>2021</v>
      </c>
      <c r="B61" t="n">
        <v>2</v>
      </c>
      <c r="C61" t="n">
        <v>415</v>
      </c>
      <c r="D61" t="n">
        <v>656</v>
      </c>
      <c r="J61" s="162" t="n"/>
      <c r="K61" s="162" t="n"/>
      <c r="L61" s="211" t="n"/>
      <c r="O61" s="124" t="n"/>
      <c r="P61" s="124" t="n"/>
      <c r="AJ61" s="24" t="n"/>
      <c r="AK61" s="68" t="n"/>
      <c r="AL61" s="68" t="n"/>
      <c r="AM61" s="458">
        <f>IFERROR(AA61/AB61,"")</f>
        <v/>
      </c>
      <c r="AN61">
        <f>IFERROR(IF(AM61&gt;Z61,0,1),"")</f>
        <v/>
      </c>
    </row>
    <row r="62" ht="21" customHeight="1" s="406">
      <c r="A62" t="n">
        <v>2021</v>
      </c>
      <c r="B62" t="n">
        <v>2</v>
      </c>
      <c r="C62" t="n">
        <v>32</v>
      </c>
      <c r="D62" t="n">
        <v>92</v>
      </c>
      <c r="J62" s="162" t="n"/>
      <c r="K62" s="162" t="n"/>
      <c r="L62" s="211" t="n"/>
      <c r="O62" s="124" t="n"/>
      <c r="P62" s="124" t="n"/>
      <c r="AJ62" s="24" t="n"/>
      <c r="AK62" s="68" t="n"/>
      <c r="AL62" s="68" t="n"/>
      <c r="AM62" s="458">
        <f>IFERROR(AA62/AB62,"")</f>
        <v/>
      </c>
      <c r="AN62">
        <f>IFERROR(IF(AM62&gt;Z62,0,1),"")</f>
        <v/>
      </c>
    </row>
    <row r="63" ht="21" customHeight="1" s="406">
      <c r="A63" t="n">
        <v>2021</v>
      </c>
      <c r="B63" t="n">
        <v>2</v>
      </c>
      <c r="C63" t="n">
        <v>157</v>
      </c>
      <c r="D63" t="n">
        <v>432</v>
      </c>
      <c r="J63" s="162" t="n"/>
      <c r="K63" s="162" t="n"/>
      <c r="L63" s="211" t="n"/>
      <c r="O63" s="124" t="n"/>
      <c r="P63" s="124" t="n"/>
      <c r="AJ63" s="24" t="n"/>
      <c r="AK63" s="68" t="n"/>
      <c r="AL63" s="68" t="n"/>
      <c r="AM63" s="458">
        <f>IFERROR(AA63/AB63,"")</f>
        <v/>
      </c>
      <c r="AN63">
        <f>IFERROR(IF(AM63&gt;Z63,0,1),"")</f>
        <v/>
      </c>
    </row>
    <row r="64" ht="21" customHeight="1" s="406">
      <c r="A64" t="n">
        <v>2021</v>
      </c>
      <c r="B64" t="n">
        <v>2</v>
      </c>
      <c r="C64" t="n">
        <v>384</v>
      </c>
      <c r="D64" t="n">
        <v>557</v>
      </c>
      <c r="J64" s="162" t="n"/>
      <c r="K64" s="162" t="n"/>
      <c r="L64" s="211" t="n"/>
      <c r="O64" s="124" t="n"/>
      <c r="P64" s="124" t="n"/>
      <c r="AJ64" s="24" t="n"/>
      <c r="AK64" s="68" t="n"/>
      <c r="AL64" s="68" t="n"/>
      <c r="AM64" s="458">
        <f>IFERROR(AA64/AB64,"")</f>
        <v/>
      </c>
      <c r="AN64">
        <f>IFERROR(IF(AM64&gt;Z64,0,1),"")</f>
        <v/>
      </c>
    </row>
    <row r="65" ht="21" customHeight="1" s="406">
      <c r="A65" t="n">
        <v>2021</v>
      </c>
      <c r="B65" t="n">
        <v>2</v>
      </c>
      <c r="C65" t="n">
        <v>405</v>
      </c>
      <c r="D65" t="n">
        <v>622</v>
      </c>
      <c r="J65" s="162" t="n"/>
      <c r="K65" s="162" t="n"/>
      <c r="L65" s="211" t="n"/>
      <c r="O65" s="124" t="n"/>
      <c r="P65" s="124" t="n"/>
      <c r="AJ65" s="24" t="n"/>
      <c r="AK65" s="68" t="n"/>
      <c r="AL65" s="68" t="n"/>
      <c r="AM65" s="458">
        <f>IFERROR(AA65/AB65,"")</f>
        <v/>
      </c>
      <c r="AN65">
        <f>IFERROR(IF(AM65&gt;Z65,0,1),"")</f>
        <v/>
      </c>
    </row>
    <row r="66" ht="21" customHeight="1" s="406">
      <c r="A66" t="n">
        <v>2021</v>
      </c>
      <c r="B66" t="n">
        <v>2</v>
      </c>
      <c r="C66" t="n">
        <v>384</v>
      </c>
      <c r="D66" t="n">
        <v>556</v>
      </c>
      <c r="J66" s="162" t="n"/>
      <c r="K66" s="162" t="n"/>
      <c r="L66" s="211" t="n"/>
      <c r="O66" s="124" t="n"/>
      <c r="P66" s="124" t="n"/>
      <c r="AJ66" s="24" t="n"/>
      <c r="AK66" s="68" t="n"/>
      <c r="AL66" s="68" t="n"/>
      <c r="AM66" s="458">
        <f>IFERROR(AA66/AB66,"")</f>
        <v/>
      </c>
      <c r="AN66">
        <f>IFERROR(IF(AM66&gt;Z66,0,1),"")</f>
        <v/>
      </c>
    </row>
    <row r="67" ht="21" customHeight="1" s="406">
      <c r="A67" t="n">
        <v>2021</v>
      </c>
      <c r="B67" t="n">
        <v>2</v>
      </c>
      <c r="C67" t="n">
        <v>405</v>
      </c>
      <c r="D67" t="n">
        <v>619</v>
      </c>
      <c r="J67" s="162" t="n"/>
      <c r="K67" s="162" t="n"/>
      <c r="L67" s="211" t="n"/>
      <c r="O67" s="124" t="n"/>
      <c r="P67" s="124" t="n"/>
      <c r="AJ67" s="24" t="n"/>
      <c r="AK67" s="68" t="n"/>
      <c r="AL67" s="68" t="n"/>
      <c r="AM67" s="458">
        <f>IFERROR(AA67/AB67,"")</f>
        <v/>
      </c>
      <c r="AN67">
        <f>IFERROR(IF(AM67&gt;Z67,0,1),"")</f>
        <v/>
      </c>
    </row>
    <row r="68" ht="21" customHeight="1" s="406">
      <c r="A68" t="n">
        <v>2021</v>
      </c>
      <c r="B68" t="n">
        <v>2</v>
      </c>
      <c r="C68" t="n">
        <v>393</v>
      </c>
      <c r="D68" t="n">
        <v>605</v>
      </c>
      <c r="J68" s="162" t="n"/>
      <c r="K68" s="162" t="n"/>
      <c r="L68" s="211" t="n"/>
      <c r="O68" s="124" t="n"/>
      <c r="P68" s="124" t="n"/>
      <c r="AJ68" s="24" t="n"/>
      <c r="AK68" s="68" t="n"/>
      <c r="AL68" s="68" t="n"/>
      <c r="AM68" s="458">
        <f>IFERROR(AA68/AB68,"")</f>
        <v/>
      </c>
      <c r="AN68">
        <f>IFERROR(IF(AM68&gt;Z68,0,1),"")</f>
        <v/>
      </c>
    </row>
    <row r="69" ht="21" customHeight="1" s="406">
      <c r="A69" t="n">
        <v>2021</v>
      </c>
      <c r="B69" t="n">
        <v>2</v>
      </c>
      <c r="C69" t="n">
        <v>236</v>
      </c>
      <c r="D69" t="n">
        <v>160</v>
      </c>
      <c r="J69" s="162" t="n"/>
      <c r="K69" s="162" t="n"/>
      <c r="L69" s="211" t="n"/>
      <c r="O69" s="124" t="n"/>
      <c r="P69" s="124" t="n"/>
      <c r="AJ69" s="24" t="n"/>
      <c r="AK69" s="68" t="n"/>
      <c r="AL69" s="68" t="n"/>
      <c r="AM69" s="458">
        <f>IFERROR(AA69/AB69,"")</f>
        <v/>
      </c>
    </row>
    <row r="70" ht="21" customHeight="1" s="406">
      <c r="A70" t="n">
        <v>2021</v>
      </c>
      <c r="B70" t="n">
        <v>2</v>
      </c>
      <c r="C70" t="n">
        <v>407</v>
      </c>
      <c r="D70" t="n">
        <v>630</v>
      </c>
      <c r="J70" s="162" t="n"/>
      <c r="K70" s="162" t="n"/>
      <c r="L70" s="211" t="n"/>
      <c r="O70" s="124" t="n"/>
      <c r="P70" s="124" t="n"/>
      <c r="AJ70" s="24" t="n"/>
      <c r="AK70" s="68" t="n"/>
      <c r="AL70" s="68" t="n"/>
      <c r="AM70" s="458">
        <f>IFERROR(AA70/AB70,"")</f>
        <v/>
      </c>
    </row>
    <row r="71" ht="21" customHeight="1" s="406">
      <c r="A71" t="n">
        <v>2021</v>
      </c>
      <c r="B71" t="n">
        <v>2</v>
      </c>
      <c r="C71" t="n">
        <v>47</v>
      </c>
      <c r="D71" t="n">
        <v>122</v>
      </c>
      <c r="J71" s="162" t="n"/>
      <c r="K71" s="162" t="n"/>
      <c r="L71" s="211" t="n"/>
      <c r="O71" s="124" t="n"/>
      <c r="P71" s="124" t="n"/>
      <c r="AJ71" s="24" t="n"/>
      <c r="AK71" s="68" t="n"/>
      <c r="AL71" s="68" t="n"/>
      <c r="AM71" s="458">
        <f>IFERROR(AA71/AB71,"")</f>
        <v/>
      </c>
    </row>
    <row r="72" ht="21" customHeight="1" s="406">
      <c r="A72" t="n">
        <v>2021</v>
      </c>
      <c r="B72" t="n">
        <v>2</v>
      </c>
      <c r="C72" t="n">
        <v>418</v>
      </c>
      <c r="D72" t="n">
        <v>665</v>
      </c>
      <c r="J72" s="162" t="n"/>
      <c r="K72" s="162" t="n"/>
      <c r="L72" s="211" t="n"/>
      <c r="O72" s="124" t="n"/>
      <c r="P72" s="124" t="n"/>
      <c r="AJ72" s="24" t="n"/>
      <c r="AK72" s="68" t="n"/>
      <c r="AL72" s="68" t="n"/>
      <c r="AM72" s="458">
        <f>IFERROR(AA72/AB72,"")</f>
        <v/>
      </c>
    </row>
    <row r="73" ht="21" customHeight="1" s="406">
      <c r="A73" t="n">
        <v>2021</v>
      </c>
      <c r="B73" t="n">
        <v>2</v>
      </c>
      <c r="C73" t="n">
        <v>4</v>
      </c>
      <c r="D73" t="n">
        <v>12</v>
      </c>
      <c r="J73" s="162" t="n"/>
      <c r="K73" s="162" t="n"/>
      <c r="L73" s="211" t="n"/>
      <c r="O73" s="124" t="n"/>
      <c r="P73" s="124" t="n"/>
      <c r="AJ73" s="24" t="n"/>
      <c r="AK73" s="68" t="n"/>
      <c r="AL73" s="68" t="n"/>
      <c r="AM73" s="458">
        <f>IFERROR(AA73/AB73,"")</f>
        <v/>
      </c>
    </row>
    <row r="74" ht="21" customHeight="1" s="406">
      <c r="A74" t="n">
        <v>2021</v>
      </c>
      <c r="B74" t="n">
        <v>2</v>
      </c>
      <c r="C74" t="n">
        <v>376</v>
      </c>
      <c r="D74" t="n">
        <v>438</v>
      </c>
      <c r="J74" s="162" t="n"/>
      <c r="K74" s="162" t="n"/>
      <c r="L74" s="211" t="n"/>
      <c r="O74" s="124" t="n"/>
      <c r="P74" s="124" t="n"/>
      <c r="AJ74" s="24" t="n"/>
      <c r="AK74" s="68" t="n"/>
      <c r="AL74" s="68" t="n"/>
      <c r="AM74" s="458">
        <f>IFERROR(AA74/AB74,"")</f>
        <v/>
      </c>
    </row>
    <row r="75" ht="21" customHeight="1" s="406">
      <c r="A75" t="n">
        <v>2021</v>
      </c>
      <c r="B75" t="n">
        <v>2</v>
      </c>
      <c r="C75" t="n">
        <v>382</v>
      </c>
      <c r="D75" t="n">
        <v>449</v>
      </c>
      <c r="J75" s="162" t="n"/>
      <c r="K75" s="162" t="n"/>
      <c r="L75" s="211" t="n"/>
      <c r="O75" s="124" t="n"/>
      <c r="P75" s="124" t="n"/>
      <c r="AJ75" s="24" t="n"/>
      <c r="AK75" s="68" t="n"/>
      <c r="AL75" s="68" t="n"/>
      <c r="AM75" s="458">
        <f>IFERROR(AA75/AB75,"")</f>
        <v/>
      </c>
      <c r="AN75">
        <f>IFERROR(IF(AM75&gt;Z75,0,1),"")</f>
        <v/>
      </c>
    </row>
    <row r="76" ht="21" customHeight="1" s="406">
      <c r="A76" t="n">
        <v>2021</v>
      </c>
      <c r="B76" t="n">
        <v>2</v>
      </c>
      <c r="C76" t="n">
        <v>375</v>
      </c>
      <c r="D76" t="n">
        <v>437</v>
      </c>
      <c r="J76" s="162" t="n"/>
      <c r="K76" s="162" t="n"/>
      <c r="L76" s="211" t="n"/>
      <c r="O76" s="124" t="n"/>
      <c r="P76" s="124" t="n"/>
      <c r="AJ76" s="24" t="n"/>
      <c r="AK76" s="68" t="n"/>
      <c r="AL76" s="68" t="n"/>
      <c r="AM76" s="458">
        <f>IFERROR(AA76/AB76,"")</f>
        <v/>
      </c>
      <c r="AN76">
        <f>IFERROR(IF(AM76&gt;Z76,0,1),"")</f>
        <v/>
      </c>
    </row>
    <row r="77" ht="21" customHeight="1" s="406">
      <c r="A77" t="n">
        <v>2021</v>
      </c>
      <c r="B77" t="n">
        <v>2</v>
      </c>
      <c r="C77" t="n">
        <v>148</v>
      </c>
      <c r="D77" t="n">
        <v>347</v>
      </c>
      <c r="J77" s="162" t="n"/>
      <c r="K77" s="162" t="n"/>
      <c r="L77" s="211" t="n"/>
      <c r="O77" s="124" t="n"/>
      <c r="P77" s="124" t="n"/>
      <c r="AJ77" s="24" t="n"/>
      <c r="AK77" s="68" t="n"/>
      <c r="AL77" s="68" t="n"/>
      <c r="AM77" s="458">
        <f>IFERROR(AA77/AB77,"")</f>
        <v/>
      </c>
    </row>
    <row r="78" ht="21" customHeight="1" s="406">
      <c r="A78" t="n">
        <v>2021</v>
      </c>
      <c r="B78" t="n">
        <v>2</v>
      </c>
      <c r="C78" t="n">
        <v>418</v>
      </c>
      <c r="D78" t="n">
        <v>664</v>
      </c>
      <c r="J78" s="162" t="n"/>
      <c r="K78" s="162" t="n"/>
      <c r="L78" s="211" t="n"/>
      <c r="O78" s="124" t="n"/>
      <c r="P78" s="124" t="n"/>
      <c r="AJ78" s="24" t="n"/>
      <c r="AK78" s="68" t="n"/>
      <c r="AL78" s="68" t="n"/>
      <c r="AM78" s="458">
        <f>IFERROR(AA78/AB78,"")</f>
        <v/>
      </c>
    </row>
    <row r="79" ht="21" customHeight="1" s="406">
      <c r="A79" t="n">
        <v>2021</v>
      </c>
      <c r="B79" t="n">
        <v>2</v>
      </c>
      <c r="C79" t="n">
        <v>224</v>
      </c>
      <c r="D79" t="n">
        <v>152</v>
      </c>
      <c r="J79" s="162" t="n"/>
      <c r="K79" s="162" t="n"/>
      <c r="L79" s="211" t="n"/>
      <c r="O79" s="124" t="n"/>
      <c r="P79" s="124" t="n"/>
      <c r="AJ79" s="24" t="n"/>
      <c r="AK79" s="68" t="n"/>
      <c r="AL79" s="68" t="n"/>
      <c r="AM79" s="458">
        <f>IFERROR(AA79/AB79,"")</f>
        <v/>
      </c>
    </row>
    <row r="80" ht="21" customHeight="1" s="406">
      <c r="A80" t="n">
        <v>2021</v>
      </c>
      <c r="B80" t="n">
        <v>2</v>
      </c>
      <c r="C80" t="n">
        <v>52</v>
      </c>
      <c r="D80" t="n">
        <v>130</v>
      </c>
      <c r="J80" s="162" t="n"/>
      <c r="K80" s="162" t="n"/>
      <c r="L80" s="211" t="n"/>
      <c r="O80" s="124" t="n"/>
      <c r="P80" s="124" t="n"/>
      <c r="AJ80" s="24" t="n"/>
      <c r="AK80" s="68" t="n"/>
      <c r="AL80" s="68" t="n"/>
      <c r="AM80" s="458">
        <f>IFERROR(AA80/AB80,"")</f>
        <v/>
      </c>
    </row>
    <row r="81" ht="21" customHeight="1" s="406">
      <c r="A81" t="n">
        <v>2021</v>
      </c>
      <c r="B81" t="n">
        <v>2</v>
      </c>
      <c r="C81" t="n">
        <v>407</v>
      </c>
      <c r="D81" t="n">
        <v>628</v>
      </c>
      <c r="J81" s="162" t="n"/>
      <c r="K81" s="162" t="n"/>
      <c r="L81" s="211" t="n"/>
      <c r="O81" s="124" t="n"/>
      <c r="P81" s="124" t="n"/>
      <c r="AJ81" s="24" t="n"/>
      <c r="AK81" s="68" t="n"/>
      <c r="AL81" s="68" t="n"/>
      <c r="AM81" s="458">
        <f>IFERROR(AA81/AB81,"")</f>
        <v/>
      </c>
    </row>
    <row r="82" ht="21" customHeight="1" s="406">
      <c r="A82" t="n">
        <v>2021</v>
      </c>
      <c r="B82" t="n">
        <v>2</v>
      </c>
      <c r="C82" t="n">
        <v>214</v>
      </c>
      <c r="D82" t="n">
        <v>142</v>
      </c>
      <c r="J82" s="162" t="n"/>
      <c r="K82" s="162" t="n"/>
      <c r="L82" s="211" t="n"/>
      <c r="O82" s="124" t="n"/>
      <c r="P82" s="124" t="n"/>
      <c r="AJ82" s="24" t="n"/>
      <c r="AK82" s="68" t="n"/>
      <c r="AL82" s="68" t="n"/>
      <c r="AM82" s="458">
        <f>IFERROR(AA82/AB82,"")</f>
        <v/>
      </c>
    </row>
    <row r="83" ht="21" customHeight="1" s="406">
      <c r="A83" t="n">
        <v>2021</v>
      </c>
      <c r="B83" t="n">
        <v>2</v>
      </c>
      <c r="C83" t="n">
        <v>415</v>
      </c>
      <c r="D83" t="n">
        <v>657</v>
      </c>
      <c r="J83" s="162" t="n"/>
      <c r="K83" s="162" t="n"/>
      <c r="L83" s="211" t="n"/>
      <c r="O83" s="124" t="n"/>
      <c r="P83" s="124" t="n"/>
      <c r="AJ83" s="24" t="n"/>
      <c r="AK83" s="68" t="n"/>
      <c r="AL83" s="68" t="n"/>
      <c r="AM83" s="458">
        <f>IFERROR(AA83/AB83,"")</f>
        <v/>
      </c>
    </row>
    <row r="84" ht="21" customHeight="1" s="406">
      <c r="A84" t="n">
        <v>2021</v>
      </c>
      <c r="B84" t="n">
        <v>2</v>
      </c>
      <c r="C84" t="n">
        <v>418</v>
      </c>
      <c r="D84" t="n">
        <v>663</v>
      </c>
      <c r="J84" s="162" t="n"/>
      <c r="K84" s="162" t="n"/>
      <c r="L84" s="211" t="n"/>
      <c r="O84" s="124" t="n"/>
      <c r="P84" s="124" t="n"/>
      <c r="AJ84" s="24" t="n"/>
      <c r="AK84" s="68" t="n"/>
      <c r="AL84" s="68" t="n"/>
      <c r="AM84" s="458">
        <f>IFERROR(AA84/AB84,"")</f>
        <v/>
      </c>
    </row>
    <row r="85" ht="21" customHeight="1" s="406">
      <c r="A85" t="n">
        <v>2021</v>
      </c>
      <c r="B85" t="n">
        <v>2</v>
      </c>
      <c r="C85" t="n">
        <v>10</v>
      </c>
      <c r="D85" t="n">
        <v>25</v>
      </c>
      <c r="J85" s="162" t="n"/>
      <c r="K85" s="162" t="n"/>
      <c r="L85" s="211" t="n"/>
      <c r="O85" s="124" t="n"/>
      <c r="P85" s="124" t="n"/>
      <c r="AJ85" s="24" t="n"/>
      <c r="AK85" s="68" t="n"/>
      <c r="AL85" s="68" t="n"/>
      <c r="AM85" s="458">
        <f>IFERROR(AA85/AB85,"")</f>
        <v/>
      </c>
    </row>
    <row r="86" ht="21" customHeight="1" s="406">
      <c r="A86" t="n">
        <v>2021</v>
      </c>
      <c r="B86" t="n">
        <v>2</v>
      </c>
      <c r="C86" t="n">
        <v>301</v>
      </c>
      <c r="D86" t="n">
        <v>225</v>
      </c>
      <c r="J86" s="162" t="n"/>
      <c r="K86" s="162" t="n"/>
      <c r="L86" s="211" t="n"/>
      <c r="O86" s="124" t="n"/>
      <c r="P86" s="124" t="n"/>
      <c r="AJ86" s="24" t="n"/>
      <c r="AK86" s="68" t="n"/>
      <c r="AL86" s="68" t="n"/>
      <c r="AM86" s="458">
        <f>IFERROR(AA86/AB86,"")</f>
        <v/>
      </c>
    </row>
    <row r="87" ht="21" customHeight="1" s="406">
      <c r="A87" t="n">
        <v>2021</v>
      </c>
      <c r="B87" t="n">
        <v>2</v>
      </c>
      <c r="C87" t="n">
        <v>387</v>
      </c>
      <c r="D87" t="n">
        <v>563</v>
      </c>
      <c r="J87" s="162" t="n"/>
      <c r="K87" s="162" t="n"/>
      <c r="L87" s="211" t="n"/>
      <c r="O87" s="124" t="n"/>
      <c r="P87" s="124" t="n"/>
      <c r="AJ87" s="24" t="n"/>
      <c r="AK87" s="68" t="n"/>
      <c r="AL87" s="68" t="n"/>
      <c r="AM87" s="458">
        <f>IFERROR(AA87/AB87,"")</f>
        <v/>
      </c>
    </row>
    <row r="88" ht="21" customHeight="1" s="406">
      <c r="A88" t="n">
        <v>2021</v>
      </c>
      <c r="B88" t="n">
        <v>2</v>
      </c>
      <c r="C88" t="n">
        <v>32</v>
      </c>
      <c r="D88" t="n">
        <v>94</v>
      </c>
      <c r="J88" s="162" t="n"/>
      <c r="K88" s="162" t="n"/>
      <c r="L88" s="211" t="n"/>
      <c r="O88" s="124" t="n"/>
      <c r="P88" s="124" t="n"/>
      <c r="AJ88" s="24" t="n"/>
      <c r="AK88" s="68" t="n"/>
      <c r="AL88" s="68" t="n"/>
      <c r="AM88" s="458">
        <f>IFERROR(AA88/AB88,"")</f>
        <v/>
      </c>
    </row>
    <row r="89" ht="21" customHeight="1" s="406">
      <c r="A89" t="n">
        <v>2021</v>
      </c>
      <c r="B89" t="n">
        <v>2</v>
      </c>
      <c r="C89" t="n">
        <v>137</v>
      </c>
      <c r="D89" t="n">
        <v>168</v>
      </c>
      <c r="J89" s="162" t="n"/>
      <c r="K89" s="162" t="n"/>
      <c r="L89" s="211" t="n"/>
      <c r="O89" s="124" t="n"/>
      <c r="P89" s="124" t="n"/>
      <c r="AJ89" s="24" t="n"/>
      <c r="AK89" s="68" t="n"/>
      <c r="AL89" s="68" t="n"/>
      <c r="AM89" s="458">
        <f>IFERROR(AA89/AB89,"")</f>
        <v/>
      </c>
    </row>
    <row r="90" ht="21" customHeight="1" s="406">
      <c r="A90" t="n">
        <v>2021</v>
      </c>
      <c r="B90" t="n">
        <v>2</v>
      </c>
      <c r="C90" t="n">
        <v>18</v>
      </c>
      <c r="D90" t="n">
        <v>49</v>
      </c>
      <c r="J90" s="162" t="n"/>
      <c r="K90" s="162" t="n"/>
      <c r="L90" s="211" t="n"/>
      <c r="O90" s="124" t="n"/>
      <c r="P90" s="124" t="n"/>
      <c r="T90" s="426" t="n"/>
      <c r="U90" s="426" t="n"/>
      <c r="AJ90" s="24" t="n"/>
      <c r="AK90" s="68" t="n"/>
      <c r="AL90" s="68" t="n"/>
      <c r="AM90" s="458">
        <f>IFERROR(AA90/AB90,"")</f>
        <v/>
      </c>
      <c r="AN90">
        <f>IFERROR(IF(AM90&gt;Z90,0,1),"")</f>
        <v/>
      </c>
    </row>
    <row r="91" ht="21" customHeight="1" s="406">
      <c r="A91" t="n">
        <v>2021</v>
      </c>
      <c r="B91" t="n">
        <v>2</v>
      </c>
      <c r="C91" t="n">
        <v>334</v>
      </c>
      <c r="D91" t="n">
        <v>254</v>
      </c>
      <c r="J91" s="162" t="n"/>
      <c r="K91" s="162" t="n"/>
      <c r="L91" s="211" t="n"/>
      <c r="O91" s="124" t="n"/>
      <c r="P91" s="124" t="n"/>
      <c r="AJ91" s="24" t="n"/>
      <c r="AK91" s="68" t="n"/>
      <c r="AL91" s="68" t="n"/>
      <c r="AM91" s="458">
        <f>IFERROR(AA91/AB91,"")</f>
        <v/>
      </c>
    </row>
    <row r="92" ht="21" customHeight="1" s="406">
      <c r="A92" t="n">
        <v>2021</v>
      </c>
      <c r="B92" t="n">
        <v>2</v>
      </c>
      <c r="C92" t="n">
        <v>406</v>
      </c>
      <c r="D92" t="n">
        <v>624</v>
      </c>
      <c r="J92" s="162" t="n"/>
      <c r="K92" s="162" t="n"/>
      <c r="L92" s="211" t="n"/>
      <c r="O92" s="124" t="n"/>
      <c r="P92" s="124" t="n"/>
      <c r="AJ92" s="24" t="n"/>
      <c r="AK92" s="68" t="n"/>
      <c r="AL92" s="68" t="n"/>
      <c r="AM92" s="458">
        <f>IFERROR(AA92/AB92,"")</f>
        <v/>
      </c>
    </row>
    <row r="93" ht="21" customHeight="1" s="406">
      <c r="A93" t="n">
        <v>2021</v>
      </c>
      <c r="B93" t="n">
        <v>2</v>
      </c>
      <c r="C93" t="n">
        <v>10</v>
      </c>
      <c r="D93" t="n">
        <v>24</v>
      </c>
      <c r="J93" s="162" t="n"/>
      <c r="K93" s="162" t="n"/>
      <c r="L93" s="211" t="n"/>
      <c r="O93" s="124" t="n"/>
      <c r="P93" s="124" t="n"/>
      <c r="AJ93" s="24" t="n"/>
      <c r="AK93" s="68" t="n"/>
      <c r="AL93" s="68" t="n"/>
      <c r="AM93" s="458">
        <f>IFERROR(AA93/AB93,"")</f>
        <v/>
      </c>
    </row>
    <row r="94" ht="21" customHeight="1" s="406">
      <c r="A94" t="n">
        <v>2021</v>
      </c>
      <c r="B94" t="n">
        <v>2</v>
      </c>
      <c r="C94" t="n">
        <v>34</v>
      </c>
      <c r="D94" t="n">
        <v>103</v>
      </c>
      <c r="J94" s="162" t="n"/>
      <c r="K94" s="162" t="n"/>
      <c r="L94" s="211" t="n"/>
      <c r="O94" s="124" t="n"/>
      <c r="P94" s="124" t="n"/>
      <c r="AJ94" s="24" t="n"/>
      <c r="AK94" s="68" t="n"/>
      <c r="AL94" s="68" t="n"/>
      <c r="AM94" s="458">
        <f>IFERROR(AA94/AB94,"")</f>
        <v/>
      </c>
    </row>
    <row r="95" ht="21" customHeight="1" s="406">
      <c r="A95" t="n">
        <v>2021</v>
      </c>
      <c r="B95" t="n">
        <v>2</v>
      </c>
      <c r="C95" t="n">
        <v>18</v>
      </c>
      <c r="D95" t="n">
        <v>50</v>
      </c>
      <c r="J95" s="162" t="n"/>
      <c r="K95" s="162" t="n"/>
      <c r="L95" s="211" t="n"/>
      <c r="O95" s="124" t="n"/>
      <c r="P95" s="124" t="n"/>
      <c r="AJ95" s="24" t="n"/>
      <c r="AK95" s="68" t="n"/>
      <c r="AL95" s="68" t="n"/>
      <c r="AM95" s="458">
        <f>IFERROR(AA95/AB95,"")</f>
        <v/>
      </c>
      <c r="AN95">
        <f>IFERROR(IF(AM95&gt;Z95,0,1),"")</f>
        <v/>
      </c>
    </row>
    <row r="96" ht="21" customHeight="1" s="406">
      <c r="A96" t="n">
        <v>2021</v>
      </c>
      <c r="B96" t="n">
        <v>2</v>
      </c>
      <c r="C96" t="n">
        <v>395</v>
      </c>
      <c r="D96" t="n">
        <v>607</v>
      </c>
      <c r="J96" s="162" t="n"/>
      <c r="K96" s="162" t="n"/>
      <c r="L96" s="211" t="n"/>
      <c r="O96" s="124" t="n"/>
      <c r="P96" s="124" t="n"/>
      <c r="AJ96" s="24" t="n"/>
      <c r="AK96" s="68" t="n"/>
      <c r="AL96" s="68" t="n"/>
      <c r="AM96" s="458">
        <f>IFERROR(AA96/AB96,"")</f>
        <v/>
      </c>
    </row>
    <row r="97" ht="21" customHeight="1" s="406">
      <c r="A97" t="n">
        <v>2021</v>
      </c>
      <c r="B97" t="n">
        <v>2</v>
      </c>
      <c r="C97" t="n">
        <v>159</v>
      </c>
      <c r="D97" t="n">
        <v>299</v>
      </c>
      <c r="J97" s="162" t="n"/>
      <c r="K97" s="162" t="n"/>
      <c r="L97" s="211" t="n"/>
      <c r="O97" s="124" t="n"/>
      <c r="P97" s="124" t="n"/>
      <c r="AJ97" s="24" t="n"/>
      <c r="AK97" s="68" t="n"/>
      <c r="AL97" s="68" t="n"/>
      <c r="AM97" s="458">
        <f>IFERROR(AA97/AB97,"")</f>
        <v/>
      </c>
    </row>
    <row r="98" ht="21" customHeight="1" s="406">
      <c r="A98" t="n">
        <v>2021</v>
      </c>
      <c r="B98" t="n">
        <v>2</v>
      </c>
      <c r="C98" t="n">
        <v>34</v>
      </c>
      <c r="D98" t="n">
        <v>104</v>
      </c>
      <c r="J98" s="162" t="n"/>
      <c r="K98" s="162" t="n"/>
      <c r="L98" s="211" t="n"/>
      <c r="O98" s="124" t="n"/>
      <c r="P98" s="124" t="n"/>
      <c r="AJ98" s="24" t="n"/>
      <c r="AK98" s="68" t="n"/>
      <c r="AL98" s="68" t="n"/>
      <c r="AM98" s="458">
        <f>IFERROR(AA98/AB98,"")</f>
        <v/>
      </c>
    </row>
    <row r="99" ht="21" customHeight="1" s="406">
      <c r="A99" t="n">
        <v>2021</v>
      </c>
      <c r="B99" t="n">
        <v>2</v>
      </c>
      <c r="C99" t="n">
        <v>164</v>
      </c>
      <c r="D99" t="n">
        <v>652</v>
      </c>
      <c r="J99" s="162" t="n"/>
      <c r="K99" s="162" t="n"/>
      <c r="L99" s="211" t="n"/>
      <c r="O99" s="124" t="n"/>
      <c r="P99" s="124" t="n"/>
      <c r="AJ99" s="24" t="n"/>
      <c r="AK99" s="68" t="n"/>
      <c r="AL99" s="68" t="n"/>
      <c r="AM99" s="458">
        <f>IFERROR(AA99/AB99,"")</f>
        <v/>
      </c>
    </row>
    <row r="100" ht="21" customHeight="1" s="406">
      <c r="A100" t="n">
        <v>2021</v>
      </c>
      <c r="B100" t="n">
        <v>2</v>
      </c>
      <c r="C100" t="n">
        <v>417</v>
      </c>
      <c r="D100" t="n">
        <v>661</v>
      </c>
      <c r="J100" s="162" t="n"/>
      <c r="K100" s="162" t="n"/>
      <c r="L100" s="211" t="n"/>
      <c r="O100" s="124" t="n"/>
      <c r="P100" s="124" t="n"/>
      <c r="Q100" s="426" t="n"/>
      <c r="S100" s="426" t="n"/>
      <c r="U100" s="426" t="n"/>
      <c r="AA100" s="426" t="n"/>
      <c r="AB100" s="426" t="n"/>
      <c r="AH100" s="426" t="n"/>
      <c r="AJ100" s="24" t="n"/>
      <c r="AK100" s="68" t="n"/>
      <c r="AL100" s="68" t="n"/>
      <c r="AM100" s="458">
        <f>IFERROR(AA100/AB100,"")</f>
        <v/>
      </c>
    </row>
    <row r="101" ht="21" customHeight="1" s="406">
      <c r="J101" s="162" t="n"/>
      <c r="K101" s="162" t="n"/>
      <c r="L101" s="211" t="n"/>
      <c r="O101" s="124" t="n"/>
      <c r="P101" s="124" t="n"/>
      <c r="AJ101" s="24" t="n"/>
      <c r="AK101" s="68" t="n"/>
      <c r="AL101" s="68" t="n"/>
      <c r="AM101" s="458">
        <f>IFERROR(AA101/AB101,"")</f>
        <v/>
      </c>
    </row>
    <row r="102" ht="21" customHeight="1" s="406">
      <c r="J102" s="162" t="n"/>
      <c r="K102" s="162" t="n"/>
      <c r="L102" s="211" t="n"/>
      <c r="O102" s="124" t="n"/>
      <c r="P102" s="124" t="n"/>
      <c r="AJ102" s="24" t="n"/>
      <c r="AK102" s="68" t="n"/>
      <c r="AL102" s="68" t="n"/>
      <c r="AM102" s="458">
        <f>IFERROR(AA102/AB102,"")</f>
        <v/>
      </c>
    </row>
    <row r="103" ht="21" customHeight="1" s="406">
      <c r="J103" s="162" t="n"/>
      <c r="K103" s="162" t="n"/>
      <c r="L103" s="211" t="n"/>
      <c r="O103" s="124" t="n"/>
      <c r="P103" s="124" t="n"/>
      <c r="AJ103" s="24" t="n"/>
      <c r="AK103" s="68" t="n"/>
      <c r="AL103" s="68" t="n"/>
      <c r="AM103" s="458">
        <f>IFERROR(AA103/AB103,"")</f>
        <v/>
      </c>
    </row>
    <row r="104" ht="21" customHeight="1" s="406">
      <c r="J104" s="162" t="n"/>
      <c r="K104" s="162" t="n"/>
      <c r="L104" s="211" t="n"/>
      <c r="O104" s="124" t="n"/>
      <c r="P104" s="124" t="n"/>
      <c r="AJ104" s="24" t="n"/>
      <c r="AK104" s="68" t="n"/>
      <c r="AL104" s="68" t="n"/>
      <c r="AM104" s="458">
        <f>IFERROR(AA104/AB104,"")</f>
        <v/>
      </c>
    </row>
    <row r="105" ht="21" customHeight="1" s="406">
      <c r="J105" s="162" t="n"/>
      <c r="K105" s="162" t="n"/>
      <c r="L105" s="211" t="n"/>
      <c r="O105" s="124" t="n"/>
      <c r="P105" s="124" t="n"/>
      <c r="AJ105" s="24" t="n"/>
      <c r="AK105" s="68" t="n"/>
      <c r="AL105" s="68" t="n"/>
      <c r="AM105" s="458">
        <f>IFERROR(AA105/AB105,"")</f>
        <v/>
      </c>
    </row>
    <row r="106" ht="21" customHeight="1" s="406">
      <c r="J106" s="162" t="n"/>
      <c r="K106" s="162" t="n"/>
      <c r="L106" s="211" t="n"/>
      <c r="O106" s="124" t="n"/>
      <c r="P106" s="124" t="n"/>
      <c r="AJ106" s="24" t="n"/>
      <c r="AK106" s="68" t="n"/>
      <c r="AL106" s="68" t="n"/>
      <c r="AM106" s="458">
        <f>IFERROR(AA106/AB106,"")</f>
        <v/>
      </c>
    </row>
    <row r="107" ht="21" customHeight="1" s="406">
      <c r="J107" s="162" t="n"/>
      <c r="K107" s="162" t="n"/>
      <c r="L107" s="211" t="n"/>
      <c r="O107" s="124" t="n"/>
      <c r="P107" s="124" t="n"/>
      <c r="AJ107" s="24" t="n"/>
      <c r="AK107" s="68" t="n"/>
      <c r="AL107" s="68" t="n"/>
      <c r="AM107" s="458">
        <f>IFERROR(AA107/AB107,"")</f>
        <v/>
      </c>
    </row>
    <row r="108" ht="21" customHeight="1" s="406">
      <c r="J108" s="162" t="n"/>
      <c r="K108" s="162" t="n"/>
      <c r="L108" s="211" t="n"/>
      <c r="O108" s="124" t="n"/>
      <c r="P108" s="124" t="n"/>
      <c r="AJ108" s="24" t="n"/>
      <c r="AK108" s="68" t="n"/>
      <c r="AL108" s="68" t="n"/>
      <c r="AM108" s="458">
        <f>IFERROR(AA108/AB108,"")</f>
        <v/>
      </c>
    </row>
    <row r="109" ht="21" customHeight="1" s="406">
      <c r="J109" s="162" t="n"/>
      <c r="K109" s="162" t="n"/>
      <c r="L109" s="211" t="n"/>
      <c r="O109" s="124" t="n"/>
      <c r="P109" s="124" t="n"/>
      <c r="AJ109" s="24" t="n"/>
      <c r="AK109" s="68" t="n"/>
      <c r="AL109" s="68" t="n"/>
      <c r="AM109" s="458">
        <f>IFERROR(AA109/AB109,"")</f>
        <v/>
      </c>
    </row>
    <row r="110" ht="21" customHeight="1" s="406">
      <c r="J110" s="162" t="n"/>
      <c r="K110" s="162" t="n"/>
      <c r="L110" s="211" t="n"/>
      <c r="O110" s="124" t="n"/>
      <c r="P110" s="124" t="n"/>
      <c r="AJ110" s="24" t="n"/>
      <c r="AK110" s="68" t="n"/>
      <c r="AL110" s="68" t="n"/>
      <c r="AM110" s="458">
        <f>IFERROR(AA110/AB110,"")</f>
        <v/>
      </c>
    </row>
    <row r="111" ht="21" customHeight="1" s="406">
      <c r="J111" s="162" t="n"/>
      <c r="K111" s="162" t="n"/>
      <c r="L111" s="211" t="n"/>
      <c r="O111" s="124" t="n"/>
      <c r="P111" s="124" t="n"/>
      <c r="AJ111" s="24" t="n"/>
      <c r="AK111" s="68" t="n"/>
      <c r="AL111" s="68" t="n"/>
      <c r="AM111" s="458">
        <f>IFERROR(AA111/AB111,"")</f>
        <v/>
      </c>
    </row>
    <row r="112" ht="21" customHeight="1" s="406">
      <c r="J112" s="162" t="n"/>
      <c r="K112" s="162" t="n"/>
      <c r="L112" s="211" t="n"/>
      <c r="O112" s="124" t="n"/>
      <c r="P112" s="124" t="n"/>
      <c r="AJ112" s="24" t="n"/>
      <c r="AK112" s="68" t="n"/>
      <c r="AL112" s="68" t="n"/>
      <c r="AM112" s="458">
        <f>IFERROR(AA112/AB112,"")</f>
        <v/>
      </c>
    </row>
    <row r="113" ht="21" customHeight="1" s="406">
      <c r="J113" s="162" t="n"/>
      <c r="K113" s="162" t="n"/>
      <c r="L113" s="211" t="n"/>
      <c r="O113" s="124" t="n"/>
      <c r="P113" s="124" t="n"/>
      <c r="AJ113" s="24" t="n"/>
      <c r="AK113" s="68" t="n"/>
      <c r="AL113" s="68" t="n"/>
      <c r="AM113" s="458">
        <f>IFERROR(AA113/AB113,"")</f>
        <v/>
      </c>
    </row>
    <row r="114" ht="21" customHeight="1" s="406">
      <c r="J114" s="162" t="n"/>
      <c r="K114" s="162" t="n"/>
      <c r="L114" s="211" t="n"/>
      <c r="O114" s="124" t="n"/>
      <c r="P114" s="124" t="n"/>
      <c r="AJ114" s="24" t="n"/>
      <c r="AK114" s="68" t="n"/>
      <c r="AL114" s="68" t="n"/>
      <c r="AM114" s="458">
        <f>IFERROR(AA114/AB114,"")</f>
        <v/>
      </c>
    </row>
    <row r="115" ht="21" customHeight="1" s="406">
      <c r="J115" s="162" t="n"/>
      <c r="K115" s="162" t="n"/>
      <c r="L115" s="211" t="n"/>
      <c r="O115" s="124" t="n"/>
      <c r="P115" s="124" t="n"/>
      <c r="AJ115" s="24" t="n"/>
      <c r="AK115" s="68" t="n"/>
      <c r="AL115" s="68" t="n"/>
      <c r="AM115" s="458">
        <f>IFERROR(AA115/AB115,"")</f>
        <v/>
      </c>
    </row>
    <row r="116" ht="21" customHeight="1" s="406">
      <c r="J116" s="162" t="n"/>
      <c r="K116" s="162" t="n"/>
      <c r="L116" s="211" t="n"/>
      <c r="O116" s="124" t="n"/>
      <c r="P116" s="124" t="n"/>
      <c r="AJ116" s="24" t="n"/>
      <c r="AK116" s="68" t="n"/>
      <c r="AL116" s="68" t="n"/>
      <c r="AM116" s="458">
        <f>IFERROR(AA116/AB116,"")</f>
        <v/>
      </c>
    </row>
    <row r="117" ht="21" customHeight="1" s="406">
      <c r="J117" s="162" t="n"/>
      <c r="K117" s="162" t="n"/>
      <c r="L117" s="211" t="n"/>
      <c r="O117" s="124" t="n"/>
      <c r="P117" s="124" t="n"/>
      <c r="AJ117" s="24" t="n"/>
      <c r="AK117" s="68" t="n"/>
      <c r="AL117" s="68" t="n"/>
      <c r="AM117" s="458">
        <f>IFERROR(AA117/AB117,"")</f>
        <v/>
      </c>
    </row>
    <row r="118" ht="21" customHeight="1" s="406">
      <c r="O118" s="124" t="n"/>
      <c r="P118" s="124" t="n"/>
      <c r="AJ118" s="24" t="n"/>
      <c r="AK118" s="68" t="n"/>
      <c r="AL118" s="68" t="n"/>
      <c r="AM118" s="458">
        <f>IFERROR(AA118/AB118,"")</f>
        <v/>
      </c>
    </row>
    <row r="119" ht="21" customHeight="1" s="406">
      <c r="O119" s="124" t="n"/>
      <c r="P119" s="124" t="n"/>
      <c r="AJ119" s="24" t="n"/>
      <c r="AK119" s="68" t="n"/>
      <c r="AL119" s="68" t="n"/>
      <c r="AM119" s="458">
        <f>IFERROR(AA119/AB119,"")</f>
        <v/>
      </c>
    </row>
    <row r="120" ht="21" customHeight="1" s="406">
      <c r="O120" s="124" t="n"/>
      <c r="P120" s="124" t="n"/>
      <c r="AJ120" s="24" t="n"/>
      <c r="AK120" s="68" t="n"/>
      <c r="AL120" s="68" t="n"/>
      <c r="AM120" s="458">
        <f>IFERROR(AA120/AB120,"")</f>
        <v/>
      </c>
    </row>
    <row r="121" ht="21" customHeight="1" s="406">
      <c r="O121" s="124" t="n"/>
      <c r="P121" s="124" t="n"/>
      <c r="AJ121" s="24" t="n"/>
      <c r="AK121" s="68" t="n"/>
      <c r="AL121" s="68" t="n"/>
      <c r="AM121" s="458">
        <f>IFERROR(AA121/AB121,"")</f>
        <v/>
      </c>
    </row>
    <row r="122" ht="21" customHeight="1" s="406">
      <c r="O122" s="124" t="n"/>
      <c r="P122" s="124" t="n"/>
      <c r="AJ122" s="24" t="n"/>
      <c r="AK122" s="68" t="n"/>
      <c r="AL122" s="68" t="n"/>
      <c r="AM122" s="458">
        <f>IFERROR(AA122/AB122,"")</f>
        <v/>
      </c>
    </row>
    <row r="123" ht="21" customHeight="1" s="406">
      <c r="O123" s="124" t="n"/>
      <c r="P123" s="124" t="n"/>
      <c r="AJ123" s="24" t="n"/>
      <c r="AK123" s="68" t="n"/>
      <c r="AL123" s="68" t="n"/>
      <c r="AM123" s="458">
        <f>IFERROR(AA123/AB123,"")</f>
        <v/>
      </c>
    </row>
    <row r="124" ht="21" customHeight="1" s="406">
      <c r="O124" s="124" t="n"/>
      <c r="P124" s="124" t="n"/>
      <c r="AJ124" s="24" t="n"/>
      <c r="AK124" s="68" t="n"/>
      <c r="AL124" s="68" t="n"/>
      <c r="AM124" s="458">
        <f>IFERROR(AA124/AB124,"")</f>
        <v/>
      </c>
    </row>
    <row r="125" ht="21" customHeight="1" s="406">
      <c r="O125" s="124" t="n"/>
      <c r="P125" s="124" t="n"/>
      <c r="AJ125" s="24" t="n"/>
      <c r="AK125" s="68" t="n"/>
      <c r="AL125" s="68" t="n"/>
      <c r="AM125" s="458">
        <f>IFERROR(AA125/AB125,"")</f>
        <v/>
      </c>
    </row>
    <row r="126" ht="21" customHeight="1" s="406">
      <c r="O126" s="124" t="n"/>
      <c r="P126" s="124" t="n"/>
      <c r="AJ126" s="24" t="n"/>
      <c r="AK126" s="68" t="n"/>
      <c r="AL126" s="68" t="n"/>
      <c r="AM126" s="458">
        <f>IFERROR(AA126/AB126,"")</f>
        <v/>
      </c>
    </row>
    <row r="127" ht="21" customHeight="1" s="406">
      <c r="O127" s="124" t="n"/>
      <c r="P127" s="124" t="n"/>
      <c r="AJ127" s="24" t="n"/>
      <c r="AK127" s="68" t="n"/>
      <c r="AL127" s="68" t="n"/>
      <c r="AM127" s="458">
        <f>IFERROR(AA127/AB127,"")</f>
        <v/>
      </c>
    </row>
    <row r="128" ht="21" customHeight="1" s="406">
      <c r="O128" s="124" t="n"/>
      <c r="P128" s="124" t="n"/>
      <c r="AJ128" s="24" t="n"/>
      <c r="AK128" s="68" t="n"/>
      <c r="AL128" s="68" t="n"/>
      <c r="AM128" s="458">
        <f>IFERROR(AA128/AB128,"")</f>
        <v/>
      </c>
    </row>
    <row r="129" ht="21" customHeight="1" s="406">
      <c r="O129" s="124" t="n"/>
      <c r="P129" s="124" t="n"/>
      <c r="AJ129" s="24" t="n"/>
      <c r="AK129" s="68" t="n"/>
      <c r="AL129" s="68" t="n"/>
      <c r="AM129" s="458">
        <f>IFERROR(AA129/AB129,"")</f>
        <v/>
      </c>
    </row>
    <row r="130" ht="21" customHeight="1" s="406">
      <c r="O130" s="124" t="n"/>
      <c r="P130" s="124" t="n"/>
      <c r="AJ130" s="24" t="n"/>
      <c r="AK130" s="68" t="n"/>
      <c r="AL130" s="68" t="n"/>
      <c r="AM130" s="458">
        <f>IFERROR(AA130/AB130,"")</f>
        <v/>
      </c>
    </row>
    <row r="131" ht="21" customHeight="1" s="406">
      <c r="O131" s="124" t="n"/>
      <c r="P131" s="124" t="n"/>
      <c r="AJ131" s="24" t="n"/>
      <c r="AK131" s="68" t="n"/>
      <c r="AL131" s="68" t="n"/>
      <c r="AM131" s="458">
        <f>IFERROR(AA131/AB131,"")</f>
        <v/>
      </c>
    </row>
    <row r="132" ht="21" customHeight="1" s="406">
      <c r="O132" s="124" t="n"/>
      <c r="P132" s="124" t="n"/>
      <c r="AJ132" s="24" t="n"/>
      <c r="AK132" s="68" t="n"/>
      <c r="AL132" s="68" t="n"/>
      <c r="AM132" s="458">
        <f>IFERROR(AA132/AB132,"")</f>
        <v/>
      </c>
    </row>
    <row r="133" ht="21" customHeight="1" s="406">
      <c r="O133" s="124" t="n"/>
      <c r="P133" s="124" t="n"/>
      <c r="AJ133" s="24" t="n"/>
      <c r="AK133" s="68" t="n"/>
      <c r="AL133" s="68" t="n"/>
      <c r="AM133" s="458">
        <f>IFERROR(AA133/AB133,"")</f>
        <v/>
      </c>
    </row>
    <row r="134" ht="21" customHeight="1" s="406">
      <c r="O134" s="124" t="n"/>
      <c r="P134" s="124" t="n"/>
      <c r="AJ134" s="24" t="n"/>
      <c r="AK134" s="68" t="n"/>
      <c r="AL134" s="68" t="n"/>
      <c r="AM134" s="458">
        <f>IFERROR(AA134/AB134,"")</f>
        <v/>
      </c>
    </row>
    <row r="135" ht="21" customHeight="1" s="406">
      <c r="O135" s="124" t="n"/>
      <c r="P135" s="124" t="n"/>
      <c r="AJ135" s="24" t="n"/>
      <c r="AK135" s="68" t="n"/>
      <c r="AL135" s="68" t="n"/>
      <c r="AM135" s="458">
        <f>IFERROR(AA135/AB135,"")</f>
        <v/>
      </c>
    </row>
    <row r="136" ht="21" customHeight="1" s="406">
      <c r="AJ136" s="24" t="n"/>
      <c r="AK136" s="68" t="n"/>
      <c r="AL136" s="68" t="n"/>
    </row>
    <row r="137" ht="21" customHeight="1" s="406">
      <c r="AJ137" s="24" t="n"/>
      <c r="AK137" s="68" t="n"/>
      <c r="AL137" s="68" t="n"/>
    </row>
    <row r="138" ht="21" customHeight="1" s="406">
      <c r="AJ138" s="24" t="n"/>
      <c r="AK138" s="68" t="n"/>
      <c r="AL138" s="68" t="n"/>
    </row>
    <row r="139" ht="21" customHeight="1" s="406">
      <c r="AJ139" s="24" t="n"/>
      <c r="AK139" s="68" t="n"/>
      <c r="AL139" s="68" t="n"/>
    </row>
    <row r="140" ht="21" customHeight="1" s="406">
      <c r="AJ140" s="24" t="n"/>
      <c r="AK140" s="68" t="n"/>
      <c r="AL140" s="68" t="n"/>
    </row>
    <row r="141" ht="21" customHeight="1" s="406">
      <c r="AJ141" s="24" t="n"/>
      <c r="AK141" s="68" t="n"/>
      <c r="AL141" s="68" t="n"/>
    </row>
    <row r="142" ht="21" customHeight="1" s="406">
      <c r="AJ142" s="24" t="n"/>
      <c r="AK142" s="68" t="n"/>
      <c r="AL142" s="68" t="n"/>
    </row>
    <row r="143" ht="21" customHeight="1" s="406">
      <c r="AJ143" s="24" t="n"/>
      <c r="AK143" s="68" t="n"/>
      <c r="AL143" s="68" t="n"/>
    </row>
    <row r="144" ht="21" customHeight="1" s="406">
      <c r="AJ144" s="24" t="n"/>
      <c r="AK144" s="68" t="n"/>
      <c r="AL144" s="68" t="n"/>
    </row>
    <row r="145" ht="21" customHeight="1" s="406">
      <c r="AJ145" s="24" t="n"/>
      <c r="AK145" s="68" t="n"/>
      <c r="AL145" s="68" t="n"/>
    </row>
    <row r="146" ht="21" customHeight="1" s="406">
      <c r="AJ146" s="24" t="n"/>
      <c r="AK146" s="68" t="n"/>
      <c r="AL146" s="68" t="n"/>
    </row>
    <row r="147" ht="21" customHeight="1" s="406">
      <c r="AJ147" s="24" t="n"/>
      <c r="AK147" s="68" t="n"/>
      <c r="AL147" s="68" t="n"/>
    </row>
    <row r="148" ht="21" customHeight="1" s="406">
      <c r="AJ148" s="24" t="n"/>
      <c r="AK148" s="68" t="n"/>
      <c r="AL148" s="68" t="n"/>
    </row>
    <row r="149" ht="21" customHeight="1" s="406">
      <c r="AJ149" s="24" t="n"/>
      <c r="AK149" s="68" t="n"/>
      <c r="AL149" s="68" t="n"/>
    </row>
    <row r="150" ht="21" customHeight="1" s="406">
      <c r="AJ150" s="24" t="n"/>
      <c r="AK150" s="68" t="n"/>
      <c r="AL150" s="68" t="n"/>
    </row>
    <row r="151" ht="21" customHeight="1" s="406">
      <c r="AJ151" s="24" t="n"/>
      <c r="AK151" s="68" t="n"/>
      <c r="AL151" s="68" t="n"/>
    </row>
    <row r="152" ht="21" customHeight="1" s="406">
      <c r="AJ152" s="24" t="n"/>
      <c r="AK152" s="68" t="n"/>
      <c r="AL152" s="68" t="n"/>
    </row>
    <row r="153" ht="21" customHeight="1" s="406">
      <c r="AJ153" s="24" t="n"/>
      <c r="AK153" s="68" t="n"/>
      <c r="AL153" s="68" t="n"/>
    </row>
    <row r="154" ht="21" customHeight="1" s="406">
      <c r="AJ154" s="24" t="n"/>
      <c r="AK154" s="68" t="n"/>
      <c r="AL154" s="68" t="n"/>
    </row>
    <row r="155" ht="21" customHeight="1" s="406">
      <c r="AJ155" s="24" t="n"/>
      <c r="AK155" s="68" t="n"/>
      <c r="AL155" s="68" t="n"/>
    </row>
    <row r="156" ht="21" customHeight="1" s="406">
      <c r="AJ156" s="24" t="n"/>
      <c r="AK156" s="68" t="n"/>
      <c r="AL156" s="68" t="n"/>
    </row>
    <row r="157" ht="21" customHeight="1" s="406">
      <c r="AJ157" s="24" t="n"/>
      <c r="AK157" s="68" t="n"/>
      <c r="AL157" s="68" t="n"/>
    </row>
    <row r="158" ht="21" customHeight="1" s="406">
      <c r="AJ158" s="24" t="n"/>
      <c r="AK158" s="68" t="n"/>
      <c r="AL158" s="68" t="n"/>
    </row>
    <row r="159" ht="21" customHeight="1" s="406">
      <c r="AJ159" s="24" t="n"/>
      <c r="AK159" s="68" t="n"/>
      <c r="AL159" s="68" t="n"/>
    </row>
    <row r="160" ht="21" customHeight="1" s="406">
      <c r="AJ160" s="24" t="n"/>
      <c r="AK160" s="68" t="n"/>
      <c r="AL160" s="68" t="n"/>
    </row>
    <row r="161" ht="21" customHeight="1" s="406">
      <c r="AJ161" s="24" t="n"/>
      <c r="AK161" s="68" t="n"/>
      <c r="AL161" s="68" t="n"/>
    </row>
    <row r="162" ht="21" customHeight="1" s="406">
      <c r="AJ162" s="24" t="n"/>
      <c r="AK162" s="68" t="n"/>
      <c r="AL162" s="68" t="n"/>
    </row>
    <row r="163" ht="21" customHeight="1" s="406">
      <c r="AJ163" s="24" t="n"/>
      <c r="AK163" s="68" t="n"/>
      <c r="AL163" s="68" t="n"/>
    </row>
    <row r="164" ht="21" customHeight="1" s="406">
      <c r="AJ164" s="24" t="n"/>
      <c r="AK164" s="68" t="n"/>
      <c r="AL164" s="68" t="n"/>
    </row>
    <row r="165" ht="21" customHeight="1" s="406">
      <c r="AJ165" s="24" t="n"/>
      <c r="AK165" s="68" t="n"/>
      <c r="AL165" s="68" t="n"/>
    </row>
    <row r="166" ht="21" customHeight="1" s="406">
      <c r="AJ166" s="24" t="n"/>
      <c r="AK166" s="68" t="n"/>
      <c r="AL166" s="68" t="n"/>
    </row>
    <row r="167" ht="21" customHeight="1" s="406">
      <c r="AJ167" s="24" t="n"/>
      <c r="AK167" s="68" t="n"/>
      <c r="AL167" s="68" t="n"/>
    </row>
    <row r="168" ht="21" customHeight="1" s="406">
      <c r="AJ168" s="24" t="n"/>
      <c r="AK168" s="68" t="n"/>
      <c r="AL168" s="68" t="n"/>
    </row>
    <row r="169" ht="21" customHeight="1" s="406">
      <c r="AJ169" s="24" t="n"/>
      <c r="AK169" s="68" t="n"/>
      <c r="AL169" s="68" t="n"/>
    </row>
    <row r="170" ht="21" customHeight="1" s="406">
      <c r="AJ170" s="24" t="n"/>
      <c r="AK170" s="68" t="n"/>
      <c r="AL170" s="68" t="n"/>
    </row>
    <row r="171" ht="21" customHeight="1" s="406">
      <c r="AJ171" s="24" t="n"/>
      <c r="AK171" s="68" t="n"/>
      <c r="AL171" s="68" t="n"/>
    </row>
    <row r="172" ht="21" customHeight="1" s="406">
      <c r="AJ172" s="24" t="n"/>
      <c r="AK172" s="68" t="n"/>
      <c r="AL172" s="68" t="n"/>
    </row>
    <row r="173" ht="21" customHeight="1" s="406">
      <c r="AJ173" s="24" t="n"/>
      <c r="AK173" s="68" t="n"/>
      <c r="AL173" s="68" t="n"/>
    </row>
    <row r="174" ht="21" customHeight="1" s="406">
      <c r="AJ174" s="24" t="n"/>
      <c r="AK174" s="68" t="n"/>
      <c r="AL174" s="68" t="n"/>
    </row>
    <row r="175" ht="21" customHeight="1" s="406">
      <c r="AJ175" s="24" t="n"/>
      <c r="AK175" s="68" t="n"/>
      <c r="AL175" s="68" t="n"/>
    </row>
    <row r="176" ht="21" customHeight="1" s="406">
      <c r="AJ176" s="24" t="n"/>
      <c r="AK176" s="68" t="n"/>
      <c r="AL176" s="68" t="n"/>
    </row>
    <row r="177" ht="21" customHeight="1" s="406">
      <c r="AJ177" s="24" t="n"/>
      <c r="AK177" s="68" t="n"/>
      <c r="AL177" s="68" t="n"/>
    </row>
    <row r="178" ht="21" customHeight="1" s="406">
      <c r="AJ178" s="24" t="n"/>
      <c r="AK178" s="68" t="n"/>
      <c r="AL178" s="68" t="n"/>
    </row>
    <row r="179" ht="21" customHeight="1" s="406">
      <c r="AJ179" s="24" t="n"/>
      <c r="AK179" s="68" t="n"/>
      <c r="AL179" s="68" t="n"/>
    </row>
    <row r="180" ht="21" customHeight="1" s="406">
      <c r="AJ180" s="24" t="n"/>
      <c r="AK180" s="68" t="n"/>
      <c r="AL180" s="68" t="n"/>
    </row>
    <row r="181" ht="21" customHeight="1" s="406">
      <c r="AJ181" s="24" t="n"/>
      <c r="AK181" s="68" t="n"/>
      <c r="AL181" s="68" t="n"/>
    </row>
    <row r="182" ht="21" customHeight="1" s="406">
      <c r="AJ182" s="24" t="n"/>
      <c r="AK182" s="68" t="n"/>
      <c r="AL182" s="68" t="n"/>
    </row>
    <row r="183" ht="21" customHeight="1" s="406">
      <c r="AJ183" s="24" t="n"/>
      <c r="AK183" s="68" t="n"/>
      <c r="AL183" s="68" t="n"/>
    </row>
    <row r="184" ht="21" customHeight="1" s="406">
      <c r="AJ184" s="24" t="n"/>
      <c r="AK184" s="68" t="n"/>
      <c r="AL184" s="68" t="n"/>
    </row>
    <row r="185" ht="21" customHeight="1" s="406">
      <c r="AJ185" s="24" t="n"/>
      <c r="AK185" s="68" t="n"/>
      <c r="AL185" s="68" t="n"/>
    </row>
    <row r="186" ht="21" customHeight="1" s="406">
      <c r="AJ186" s="24" t="n"/>
      <c r="AK186" s="68" t="n"/>
      <c r="AL186" s="68" t="n"/>
    </row>
    <row r="187" ht="21" customHeight="1" s="406">
      <c r="AJ187" s="24" t="n"/>
      <c r="AK187" s="68" t="n"/>
      <c r="AL187" s="68" t="n"/>
    </row>
    <row r="188" ht="21" customHeight="1" s="406">
      <c r="AJ188" s="24" t="n"/>
      <c r="AK188" s="68" t="n"/>
      <c r="AL188" s="68" t="n"/>
    </row>
    <row r="189" ht="21" customHeight="1" s="406">
      <c r="AJ189" s="24" t="n"/>
      <c r="AK189" s="68" t="n"/>
      <c r="AL189" s="68" t="n"/>
    </row>
    <row r="190" ht="21" customHeight="1" s="406">
      <c r="AJ190" s="24" t="n"/>
      <c r="AK190" s="68" t="n"/>
      <c r="AL190" s="68" t="n"/>
    </row>
    <row r="191" ht="21" customHeight="1" s="406">
      <c r="AJ191" s="24" t="n"/>
      <c r="AK191" s="68" t="n"/>
      <c r="AL191" s="68" t="n"/>
    </row>
    <row r="192" ht="21" customHeight="1" s="406">
      <c r="AJ192" s="24" t="n"/>
      <c r="AK192" s="68" t="n"/>
      <c r="AL192" s="68" t="n"/>
    </row>
    <row r="193" ht="21" customHeight="1" s="406">
      <c r="AJ193" s="24" t="n"/>
      <c r="AK193" s="68" t="n"/>
      <c r="AL193" s="68" t="n"/>
    </row>
    <row r="194" ht="21" customHeight="1" s="406">
      <c r="AJ194" s="24" t="n"/>
      <c r="AK194" s="68" t="n"/>
      <c r="AL194" s="68" t="n"/>
    </row>
    <row r="195" ht="21" customHeight="1" s="406">
      <c r="AJ195" s="24" t="n"/>
      <c r="AK195" s="68" t="n"/>
      <c r="AL195" s="68" t="n"/>
    </row>
    <row r="196" ht="21" customHeight="1" s="406">
      <c r="AJ196" s="24" t="n"/>
      <c r="AK196" s="68" t="n"/>
      <c r="AL196" s="68" t="n"/>
    </row>
    <row r="197" ht="21" customHeight="1" s="406">
      <c r="AJ197" s="24" t="n"/>
      <c r="AK197" s="68" t="n"/>
      <c r="AL197" s="68" t="n"/>
    </row>
    <row r="198" ht="21" customHeight="1" s="406">
      <c r="AJ198" s="24" t="n"/>
      <c r="AK198" s="68" t="n"/>
      <c r="AL198" s="68" t="n"/>
    </row>
    <row r="199" ht="21" customHeight="1" s="406">
      <c r="AJ199" s="24" t="n"/>
      <c r="AK199" s="68" t="n"/>
      <c r="AL199" s="68" t="n"/>
    </row>
    <row r="200" ht="21" customHeight="1" s="406">
      <c r="AJ200" s="24" t="n"/>
      <c r="AK200" s="68" t="n"/>
      <c r="AL200" s="68" t="n"/>
    </row>
    <row r="201" ht="21" customHeight="1" s="406">
      <c r="AJ201" s="24" t="n"/>
      <c r="AK201" s="68" t="n"/>
      <c r="AL201" s="68" t="n"/>
    </row>
    <row r="202" ht="21" customHeight="1" s="406">
      <c r="AJ202" s="24" t="n"/>
      <c r="AK202" s="68" t="n"/>
      <c r="AL202" s="68" t="n"/>
    </row>
    <row r="203" ht="21" customHeight="1" s="406">
      <c r="AJ203" s="24" t="n"/>
      <c r="AK203" s="68" t="n"/>
      <c r="AL203" s="68" t="n"/>
    </row>
    <row r="204" ht="21" customHeight="1" s="406">
      <c r="AJ204" s="24" t="n"/>
      <c r="AK204" s="68" t="n"/>
      <c r="AL204" s="68" t="n"/>
    </row>
    <row r="205" ht="21" customHeight="1" s="406">
      <c r="AJ205" s="24" t="n"/>
      <c r="AK205" s="68" t="n"/>
      <c r="AL205" s="68" t="n"/>
    </row>
    <row r="206" ht="21" customHeight="1" s="406">
      <c r="AJ206" s="24" t="n"/>
      <c r="AK206" s="68" t="n"/>
      <c r="AL206" s="68" t="n"/>
    </row>
    <row r="207" ht="21" customHeight="1" s="406">
      <c r="AJ207" s="24" t="n"/>
      <c r="AK207" s="68" t="n"/>
      <c r="AL207" s="68" t="n"/>
    </row>
    <row r="208" ht="21" customHeight="1" s="406">
      <c r="AJ208" s="24" t="n"/>
      <c r="AK208" s="68" t="n"/>
      <c r="AL208" s="68" t="n"/>
    </row>
    <row r="209" ht="21" customHeight="1" s="406">
      <c r="AJ209" s="24" t="n"/>
      <c r="AK209" s="68" t="n"/>
      <c r="AL209" s="68" t="n"/>
    </row>
    <row r="210" ht="21" customHeight="1" s="406">
      <c r="AJ210" s="24" t="n"/>
      <c r="AK210" s="68" t="n"/>
      <c r="AL210" s="68" t="n"/>
    </row>
    <row r="211" ht="21" customHeight="1" s="406">
      <c r="AJ211" s="24" t="n"/>
      <c r="AK211" s="68" t="n"/>
      <c r="AL211" s="68" t="n"/>
    </row>
    <row r="212" ht="21" customHeight="1" s="406">
      <c r="AJ212" s="24" t="n"/>
      <c r="AK212" s="68" t="n"/>
      <c r="AL212" s="68" t="n"/>
    </row>
    <row r="213" ht="21" customHeight="1" s="406">
      <c r="AJ213" s="24" t="n"/>
      <c r="AK213" s="68" t="n"/>
      <c r="AL213" s="68" t="n"/>
    </row>
    <row r="214" ht="21" customHeight="1" s="406">
      <c r="AJ214" s="24" t="n"/>
      <c r="AK214" s="68" t="n"/>
      <c r="AL214" s="68" t="n"/>
    </row>
    <row r="215" ht="21" customHeight="1" s="406">
      <c r="AJ215" s="24" t="n"/>
      <c r="AK215" s="68" t="n"/>
      <c r="AL215" s="68" t="n"/>
    </row>
    <row r="216" ht="21" customHeight="1" s="406">
      <c r="AJ216" s="24" t="n"/>
      <c r="AK216" s="68" t="n"/>
      <c r="AL216" s="68" t="n"/>
    </row>
    <row r="217" ht="21" customHeight="1" s="406">
      <c r="AJ217" s="24" t="n"/>
      <c r="AK217" s="68" t="n"/>
      <c r="AL217" s="68" t="n"/>
    </row>
    <row r="218" ht="21" customHeight="1" s="406">
      <c r="AJ218" s="24" t="n"/>
      <c r="AK218" s="68" t="n"/>
      <c r="AL218" s="68" t="n"/>
    </row>
    <row r="219" ht="21" customHeight="1" s="406">
      <c r="AJ219" s="24" t="n"/>
      <c r="AK219" s="68" t="n"/>
      <c r="AL219" s="68" t="n"/>
    </row>
    <row r="220" ht="21" customHeight="1" s="406">
      <c r="AJ220" s="24" t="n"/>
      <c r="AK220" s="68" t="n"/>
      <c r="AL220" s="68" t="n"/>
    </row>
    <row r="221" ht="21" customHeight="1" s="406">
      <c r="AJ221" s="24" t="n"/>
      <c r="AK221" s="68" t="n"/>
      <c r="AL221" s="68" t="n"/>
    </row>
    <row r="222" ht="21" customHeight="1" s="406">
      <c r="AJ222" s="24" t="n"/>
      <c r="AK222" s="68" t="n"/>
      <c r="AL222" s="68" t="n"/>
    </row>
    <row r="223" ht="21" customHeight="1" s="406">
      <c r="AJ223" s="24" t="n"/>
      <c r="AK223" s="68" t="n"/>
      <c r="AL223" s="68" t="n"/>
    </row>
    <row r="224" ht="21" customHeight="1" s="406">
      <c r="AJ224" s="24" t="n"/>
      <c r="AK224" s="68" t="n"/>
      <c r="AL224" s="68" t="n"/>
    </row>
    <row r="225" ht="21" customHeight="1" s="406">
      <c r="AJ225" s="24" t="n"/>
      <c r="AK225" s="68" t="n"/>
      <c r="AL225" s="68" t="n"/>
    </row>
    <row r="226" ht="21" customHeight="1" s="406">
      <c r="AJ226" s="24" t="n"/>
      <c r="AK226" s="68" t="n"/>
      <c r="AL226" s="68" t="n"/>
    </row>
    <row r="227" ht="21" customHeight="1" s="406">
      <c r="AJ227" s="24" t="n"/>
      <c r="AK227" s="68" t="n"/>
      <c r="AL227" s="68" t="n"/>
    </row>
    <row r="228" ht="21" customHeight="1" s="406">
      <c r="AJ228" s="24" t="n"/>
      <c r="AK228" s="68" t="n"/>
      <c r="AL228" s="68" t="n"/>
    </row>
    <row r="229" ht="21" customHeight="1" s="406">
      <c r="AJ229" s="24" t="n"/>
      <c r="AK229" s="68" t="n"/>
      <c r="AL229" s="68" t="n"/>
    </row>
    <row r="230" ht="21" customHeight="1" s="406">
      <c r="AJ230" s="24" t="n"/>
      <c r="AK230" s="68" t="n"/>
      <c r="AL230" s="68" t="n"/>
    </row>
    <row r="231" ht="21" customHeight="1" s="406">
      <c r="AJ231" s="24" t="n"/>
      <c r="AK231" s="68" t="n"/>
      <c r="AL231" s="68" t="n"/>
    </row>
    <row r="232" ht="21" customHeight="1" s="406">
      <c r="AJ232" s="24" t="n"/>
      <c r="AK232" s="68" t="n"/>
      <c r="AL232" s="68" t="n"/>
    </row>
    <row r="233" ht="21" customHeight="1" s="406">
      <c r="AJ233" s="24" t="n"/>
      <c r="AK233" s="68" t="n"/>
      <c r="AL233" s="68" t="n"/>
    </row>
    <row r="234" ht="21" customHeight="1" s="406">
      <c r="AJ234" s="24" t="n"/>
      <c r="AK234" s="68" t="n"/>
      <c r="AL234" s="68" t="n"/>
    </row>
    <row r="235" ht="21" customHeight="1" s="406">
      <c r="AJ235" s="24" t="n"/>
      <c r="AK235" s="68" t="n"/>
      <c r="AL235" s="68" t="n"/>
    </row>
    <row r="236" ht="21" customHeight="1" s="406">
      <c r="AJ236" s="24" t="n"/>
      <c r="AK236" s="68" t="n"/>
      <c r="AL236" s="68" t="n"/>
    </row>
    <row r="237" ht="21" customHeight="1" s="406">
      <c r="AJ237" s="24" t="n"/>
      <c r="AK237" s="68" t="n"/>
      <c r="AL237" s="68" t="n"/>
    </row>
    <row r="238" ht="21" customHeight="1" s="406">
      <c r="AJ238" s="24" t="n"/>
      <c r="AK238" s="68" t="n"/>
      <c r="AL238" s="68" t="n"/>
    </row>
    <row r="239" ht="21" customHeight="1" s="406">
      <c r="AJ239" s="24" t="n"/>
      <c r="AK239" s="68" t="n"/>
      <c r="AL239" s="68" t="n"/>
    </row>
    <row r="240" ht="21" customHeight="1" s="406">
      <c r="AJ240" s="24" t="n"/>
      <c r="AK240" s="68" t="n"/>
      <c r="AL240" s="68" t="n"/>
    </row>
    <row r="241" ht="21" customHeight="1" s="406">
      <c r="AJ241" s="24" t="n"/>
      <c r="AK241" s="68" t="n"/>
      <c r="AL241" s="68" t="n"/>
    </row>
    <row r="242" ht="21" customHeight="1" s="406">
      <c r="AJ242" s="24" t="n"/>
      <c r="AK242" s="68" t="n"/>
      <c r="AL242" s="68" t="n"/>
    </row>
    <row r="243" ht="21" customHeight="1" s="406">
      <c r="AJ243" s="24" t="n"/>
      <c r="AK243" s="68" t="n"/>
      <c r="AL243" s="68" t="n"/>
    </row>
    <row r="244" ht="21" customHeight="1" s="406">
      <c r="AJ244" s="24" t="n"/>
      <c r="AK244" s="68" t="n"/>
      <c r="AL244" s="68" t="n"/>
    </row>
    <row r="245" ht="21" customHeight="1" s="406">
      <c r="AJ245" s="24" t="n"/>
      <c r="AK245" s="68" t="n"/>
      <c r="AL245" s="68" t="n"/>
    </row>
    <row r="246" ht="21" customHeight="1" s="406">
      <c r="AJ246" s="24" t="n"/>
      <c r="AK246" s="68" t="n"/>
      <c r="AL246" s="68" t="n"/>
    </row>
    <row r="247" ht="21" customHeight="1" s="406">
      <c r="AJ247" s="24" t="n"/>
      <c r="AK247" s="68" t="n"/>
      <c r="AL247" s="68" t="n"/>
    </row>
    <row r="248" ht="21" customHeight="1" s="406">
      <c r="AJ248" s="24" t="n"/>
      <c r="AK248" s="68" t="n"/>
      <c r="AL248" s="68" t="n"/>
    </row>
    <row r="249" ht="21" customHeight="1" s="406">
      <c r="AJ249" s="24" t="n"/>
      <c r="AK249" s="68" t="n"/>
      <c r="AL249" s="68" t="n"/>
    </row>
    <row r="250" ht="21" customHeight="1" s="406">
      <c r="AJ250" s="24" t="n"/>
      <c r="AK250" s="68" t="n"/>
      <c r="AL250" s="68" t="n"/>
    </row>
    <row r="251" ht="21" customHeight="1" s="406">
      <c r="AJ251" s="24" t="n"/>
      <c r="AK251" s="68" t="n"/>
      <c r="AL251" s="68" t="n"/>
    </row>
    <row r="252" ht="21" customHeight="1" s="406">
      <c r="AJ252" s="24" t="n"/>
      <c r="AK252" s="68" t="n"/>
      <c r="AL252" s="68" t="n"/>
    </row>
    <row r="253" ht="21" customHeight="1" s="406">
      <c r="AJ253" s="24" t="n"/>
      <c r="AK253" s="68" t="n"/>
      <c r="AL253" s="68" t="n"/>
    </row>
    <row r="254" ht="21" customHeight="1" s="406">
      <c r="AJ254" s="24" t="n"/>
      <c r="AK254" s="68" t="n"/>
      <c r="AL254" s="68" t="n"/>
    </row>
    <row r="255" ht="21" customHeight="1" s="406">
      <c r="AJ255" s="24" t="n"/>
      <c r="AK255" s="68" t="n"/>
      <c r="AL255" s="68" t="n"/>
    </row>
    <row r="256" ht="21" customHeight="1" s="406">
      <c r="AJ256" s="24" t="n"/>
      <c r="AK256" s="68" t="n"/>
      <c r="AL256" s="68" t="n"/>
    </row>
    <row r="257" ht="21" customHeight="1" s="406">
      <c r="AJ257" s="24" t="n"/>
      <c r="AK257" s="68" t="n"/>
      <c r="AL257" s="68" t="n"/>
    </row>
    <row r="258" ht="21" customHeight="1" s="406">
      <c r="AJ258" s="24" t="n"/>
      <c r="AK258" s="68" t="n"/>
      <c r="AL258" s="68" t="n"/>
    </row>
    <row r="259" ht="21" customHeight="1" s="406">
      <c r="AJ259" s="24" t="n"/>
      <c r="AK259" s="68" t="n"/>
      <c r="AL259" s="68" t="n"/>
    </row>
    <row r="260" ht="21" customHeight="1" s="406">
      <c r="AJ260" s="24" t="n"/>
      <c r="AK260" s="68" t="n"/>
      <c r="AL260" s="68" t="n"/>
    </row>
    <row r="261" ht="21" customHeight="1" s="406">
      <c r="AJ261" s="24" t="n"/>
      <c r="AK261" s="68" t="n"/>
      <c r="AL261" s="68" t="n"/>
    </row>
    <row r="262" ht="21" customHeight="1" s="406">
      <c r="AJ262" s="24" t="n"/>
      <c r="AK262" s="68" t="n"/>
      <c r="AL262" s="68" t="n"/>
    </row>
    <row r="263" ht="21" customHeight="1" s="406">
      <c r="AJ263" s="24" t="n"/>
      <c r="AK263" s="68" t="n"/>
      <c r="AL263" s="68" t="n"/>
    </row>
    <row r="264" ht="21" customHeight="1" s="406">
      <c r="AJ264" s="24" t="n"/>
      <c r="AK264" s="68" t="n"/>
      <c r="AL264" s="68" t="n"/>
    </row>
    <row r="265" ht="21" customHeight="1" s="406">
      <c r="AJ265" s="24" t="n"/>
      <c r="AK265" s="68" t="n"/>
      <c r="AL265" s="68" t="n"/>
    </row>
    <row r="266" ht="21" customHeight="1" s="406">
      <c r="AJ266" s="24" t="n"/>
      <c r="AK266" s="68" t="n"/>
      <c r="AL266" s="68" t="n"/>
    </row>
    <row r="267" ht="21" customHeight="1" s="406">
      <c r="AJ267" s="24" t="n"/>
      <c r="AK267" s="68" t="n"/>
      <c r="AL267" s="68" t="n"/>
    </row>
    <row r="268" ht="21" customHeight="1" s="406">
      <c r="AJ268" s="24" t="n"/>
      <c r="AK268" s="68" t="n"/>
      <c r="AL268" s="68" t="n"/>
    </row>
    <row r="269" ht="21" customHeight="1" s="406">
      <c r="AJ269" s="24" t="n"/>
      <c r="AK269" s="68" t="n"/>
      <c r="AL269" s="68" t="n"/>
    </row>
    <row r="270" ht="21" customHeight="1" s="406">
      <c r="AJ270" s="24" t="n"/>
      <c r="AK270" s="68" t="n"/>
      <c r="AL270" s="68" t="n"/>
    </row>
    <row r="271" ht="21" customHeight="1" s="406">
      <c r="AJ271" s="24" t="n"/>
      <c r="AK271" s="68" t="n"/>
      <c r="AL271" s="68" t="n"/>
    </row>
    <row r="272" ht="21" customHeight="1" s="406">
      <c r="AJ272" s="24" t="n"/>
      <c r="AK272" s="68" t="n"/>
      <c r="AL272" s="68" t="n"/>
    </row>
    <row r="273" ht="21" customHeight="1" s="406">
      <c r="AJ273" s="24" t="n"/>
      <c r="AK273" s="68" t="n"/>
      <c r="AL273" s="68" t="n"/>
    </row>
    <row r="274" ht="21" customHeight="1" s="406">
      <c r="AJ274" s="24" t="n"/>
      <c r="AK274" s="68" t="n"/>
      <c r="AL274" s="68" t="n"/>
    </row>
    <row r="275" ht="21" customHeight="1" s="406">
      <c r="AJ275" s="24" t="n"/>
      <c r="AK275" s="68" t="n"/>
      <c r="AL275" s="68" t="n"/>
    </row>
    <row r="276" ht="21" customHeight="1" s="406">
      <c r="AJ276" s="24" t="n"/>
      <c r="AK276" s="68" t="n"/>
      <c r="AL276" s="68" t="n"/>
    </row>
    <row r="277" ht="21" customHeight="1" s="406">
      <c r="AJ277" s="24" t="n"/>
      <c r="AK277" s="68" t="n"/>
      <c r="AL277" s="68" t="n"/>
    </row>
    <row r="278" ht="21" customHeight="1" s="406">
      <c r="AJ278" s="24" t="n"/>
      <c r="AK278" s="68" t="n"/>
      <c r="AL278" s="68" t="n"/>
    </row>
    <row r="279" ht="21" customHeight="1" s="406">
      <c r="AJ279" s="24" t="n"/>
      <c r="AK279" s="68" t="n"/>
      <c r="AL279" s="68" t="n"/>
    </row>
    <row r="280" ht="21" customHeight="1" s="406">
      <c r="AJ280" s="24" t="n"/>
      <c r="AK280" s="68" t="n"/>
      <c r="AL280" s="68" t="n"/>
    </row>
    <row r="281" ht="21" customHeight="1" s="406">
      <c r="AJ281" s="24" t="n"/>
      <c r="AK281" s="68" t="n"/>
      <c r="AL281" s="68" t="n"/>
    </row>
    <row r="282" ht="21" customHeight="1" s="406">
      <c r="AJ282" s="24" t="n"/>
      <c r="AK282" s="68" t="n"/>
      <c r="AL282" s="68" t="n"/>
    </row>
    <row r="283" ht="21" customHeight="1" s="406">
      <c r="AJ283" s="24" t="n"/>
      <c r="AK283" s="68" t="n"/>
      <c r="AL283" s="68" t="n"/>
    </row>
    <row r="284" ht="21" customHeight="1" s="406">
      <c r="AJ284" s="24" t="n"/>
      <c r="AK284" s="68" t="n"/>
      <c r="AL284" s="68" t="n"/>
    </row>
    <row r="285" ht="21" customHeight="1" s="406">
      <c r="AJ285" s="24" t="n"/>
      <c r="AK285" s="68" t="n"/>
      <c r="AL285" s="68" t="n"/>
    </row>
    <row r="286" ht="21" customHeight="1" s="406">
      <c r="AJ286" s="24" t="n"/>
      <c r="AK286" s="68" t="n"/>
      <c r="AL286" s="68" t="n"/>
    </row>
    <row r="287" ht="21" customHeight="1" s="406">
      <c r="AJ287" s="24" t="n"/>
      <c r="AK287" s="68" t="n"/>
      <c r="AL287" s="68" t="n"/>
    </row>
    <row r="288" ht="21" customHeight="1" s="406">
      <c r="AJ288" s="24" t="n"/>
      <c r="AK288" s="68" t="n"/>
      <c r="AL288" s="68" t="n"/>
    </row>
    <row r="289" ht="21" customHeight="1" s="406">
      <c r="AJ289" s="24" t="n"/>
      <c r="AK289" s="68" t="n"/>
      <c r="AL289" s="68" t="n"/>
    </row>
    <row r="290" ht="21" customHeight="1" s="406">
      <c r="AJ290" s="24" t="n"/>
      <c r="AK290" s="68" t="n"/>
      <c r="AL290" s="68" t="n"/>
    </row>
    <row r="291" ht="21" customHeight="1" s="406">
      <c r="AJ291" s="24" t="n"/>
      <c r="AK291" s="68" t="n"/>
      <c r="AL291" s="68" t="n"/>
    </row>
    <row r="292" ht="21" customHeight="1" s="406">
      <c r="AJ292" s="24" t="n"/>
      <c r="AK292" s="68" t="n"/>
      <c r="AL292" s="68" t="n"/>
    </row>
    <row r="293" ht="21" customHeight="1" s="406">
      <c r="AJ293" s="24" t="n"/>
      <c r="AK293" s="68" t="n"/>
      <c r="AL293" s="68" t="n"/>
    </row>
    <row r="294" ht="21" customHeight="1" s="406">
      <c r="AJ294" s="24" t="n"/>
      <c r="AK294" s="68" t="n"/>
      <c r="AL294" s="68" t="n"/>
    </row>
    <row r="295" ht="21" customHeight="1" s="406">
      <c r="AJ295" s="24" t="n"/>
      <c r="AK295" s="68" t="n"/>
      <c r="AL295" s="68" t="n"/>
    </row>
    <row r="296" ht="21" customHeight="1" s="406">
      <c r="AJ296" s="24" t="n"/>
      <c r="AK296" s="68" t="n"/>
      <c r="AL296" s="68" t="n"/>
    </row>
    <row r="297" ht="21" customHeight="1" s="406">
      <c r="AJ297" s="24" t="n"/>
      <c r="AK297" s="68" t="n"/>
      <c r="AL297" s="68" t="n"/>
    </row>
    <row r="298" ht="21" customHeight="1" s="406">
      <c r="AJ298" s="24" t="n"/>
      <c r="AK298" s="68" t="n"/>
      <c r="AL298" s="68" t="n"/>
    </row>
    <row r="299" ht="21" customHeight="1" s="406">
      <c r="AJ299" s="24" t="n"/>
      <c r="AK299" s="68" t="n"/>
      <c r="AL299" s="68" t="n"/>
    </row>
    <row r="300" ht="21" customHeight="1" s="406">
      <c r="AJ300" s="24" t="n"/>
      <c r="AK300" s="68" t="n"/>
      <c r="AL300" s="68" t="n"/>
    </row>
    <row r="301" ht="21" customHeight="1" s="406">
      <c r="AJ301" s="24" t="n"/>
      <c r="AK301" s="68" t="n"/>
      <c r="AL301" s="68" t="n"/>
    </row>
    <row r="302" ht="21" customHeight="1" s="406">
      <c r="AJ302" s="24" t="n"/>
      <c r="AK302" s="68" t="n"/>
      <c r="AL302" s="68" t="n"/>
    </row>
    <row r="303" ht="21" customHeight="1" s="406">
      <c r="AJ303" s="24" t="n"/>
      <c r="AK303" s="68" t="n"/>
      <c r="AL303" s="68" t="n"/>
    </row>
    <row r="304" ht="21" customHeight="1" s="406">
      <c r="AJ304" s="24" t="n"/>
      <c r="AK304" s="68" t="n"/>
      <c r="AL304" s="68" t="n"/>
    </row>
    <row r="305" ht="21" customHeight="1" s="406">
      <c r="AJ305" s="24" t="n"/>
      <c r="AK305" s="68" t="n"/>
      <c r="AL305" s="68" t="n"/>
    </row>
    <row r="306" ht="21" customHeight="1" s="406">
      <c r="AJ306" s="24" t="n"/>
      <c r="AK306" s="68" t="n"/>
      <c r="AL306" s="68" t="n"/>
    </row>
    <row r="307" ht="21" customHeight="1" s="406">
      <c r="AJ307" s="24" t="n"/>
      <c r="AK307" s="68" t="n"/>
      <c r="AL307" s="68" t="n"/>
    </row>
    <row r="308" ht="21" customHeight="1" s="406">
      <c r="AJ308" s="24" t="n"/>
      <c r="AK308" s="68" t="n"/>
      <c r="AL308" s="68" t="n"/>
    </row>
    <row r="309" ht="21" customHeight="1" s="406">
      <c r="AJ309" s="24" t="n"/>
      <c r="AK309" s="68" t="n"/>
      <c r="AL309" s="68" t="n"/>
    </row>
    <row r="310" ht="21" customHeight="1" s="406">
      <c r="AJ310" s="24" t="n"/>
      <c r="AK310" s="68" t="n"/>
      <c r="AL310" s="68" t="n"/>
    </row>
    <row r="311" ht="21" customHeight="1" s="406">
      <c r="AJ311" s="24" t="n"/>
      <c r="AK311" s="68" t="n"/>
      <c r="AL311" s="68" t="n"/>
    </row>
    <row r="312" ht="21" customHeight="1" s="406">
      <c r="AJ312" s="24" t="n"/>
      <c r="AK312" s="68" t="n"/>
      <c r="AL312" s="68" t="n"/>
    </row>
    <row r="313" ht="21" customHeight="1" s="406">
      <c r="AJ313" s="24" t="n"/>
      <c r="AK313" s="68" t="n"/>
      <c r="AL313" s="68" t="n"/>
    </row>
    <row r="314" ht="21" customHeight="1" s="406">
      <c r="AJ314" s="24" t="n"/>
      <c r="AK314" s="68" t="n"/>
      <c r="AL314" s="68" t="n"/>
    </row>
    <row r="315" ht="21" customHeight="1" s="406">
      <c r="AJ315" s="24" t="n"/>
      <c r="AK315" s="68" t="n"/>
      <c r="AL315" s="68" t="n"/>
    </row>
    <row r="316" ht="21" customHeight="1" s="406">
      <c r="AJ316" s="24" t="n"/>
      <c r="AK316" s="68" t="n"/>
      <c r="AL316" s="68" t="n"/>
    </row>
    <row r="317" ht="21" customHeight="1" s="406">
      <c r="AJ317" s="24" t="n"/>
      <c r="AK317" s="68" t="n"/>
      <c r="AL317" s="68" t="n"/>
    </row>
    <row r="318" ht="21" customHeight="1" s="406">
      <c r="AJ318" s="24" t="n"/>
      <c r="AK318" s="68" t="n"/>
      <c r="AL318" s="68" t="n"/>
    </row>
    <row r="319" ht="21" customHeight="1" s="406">
      <c r="AJ319" s="24" t="n"/>
      <c r="AK319" s="68" t="n"/>
      <c r="AL319" s="68" t="n"/>
    </row>
    <row r="320" ht="21" customHeight="1" s="406">
      <c r="AJ320" s="24" t="n"/>
      <c r="AK320" s="68" t="n"/>
      <c r="AL320" s="68" t="n"/>
    </row>
    <row r="321" ht="21" customHeight="1" s="406">
      <c r="AJ321" s="24" t="n"/>
      <c r="AK321" s="68" t="n"/>
      <c r="AL321" s="68" t="n"/>
    </row>
    <row r="322" ht="21" customHeight="1" s="406">
      <c r="AJ322" s="24" t="n"/>
      <c r="AK322" s="68" t="n"/>
      <c r="AL322" s="68" t="n"/>
    </row>
    <row r="323" ht="21" customHeight="1" s="406">
      <c r="AJ323" s="24" t="n"/>
      <c r="AK323" s="68" t="n"/>
      <c r="AL323" s="68" t="n"/>
    </row>
    <row r="324" ht="21" customHeight="1" s="406">
      <c r="AJ324" s="24" t="n"/>
      <c r="AK324" s="68" t="n"/>
      <c r="AL324" s="68" t="n"/>
    </row>
    <row r="325" ht="21" customHeight="1" s="406">
      <c r="AJ325" s="24" t="n"/>
      <c r="AK325" s="68" t="n"/>
      <c r="AL325" s="68" t="n"/>
    </row>
    <row r="326" ht="21" customHeight="1" s="406">
      <c r="AJ326" s="24" t="n"/>
      <c r="AK326" s="68" t="n"/>
      <c r="AL326" s="68" t="n"/>
    </row>
    <row r="327" ht="21" customHeight="1" s="406">
      <c r="AJ327" s="24" t="n"/>
      <c r="AK327" s="68" t="n"/>
      <c r="AL327" s="68" t="n"/>
    </row>
    <row r="328" ht="21" customHeight="1" s="406">
      <c r="AJ328" s="24" t="n"/>
      <c r="AK328" s="68" t="n"/>
      <c r="AL328" s="68" t="n"/>
    </row>
    <row r="329" ht="21" customHeight="1" s="406">
      <c r="AJ329" s="24" t="n"/>
      <c r="AK329" s="68" t="n"/>
      <c r="AL329" s="68" t="n"/>
    </row>
    <row r="330" ht="21" customHeight="1" s="406">
      <c r="AJ330" s="24" t="n"/>
      <c r="AK330" s="68" t="n"/>
      <c r="AL330" s="68" t="n"/>
    </row>
    <row r="331" ht="21" customHeight="1" s="406">
      <c r="AJ331" s="24" t="n"/>
      <c r="AK331" s="68" t="n"/>
      <c r="AL331" s="68" t="n"/>
    </row>
    <row r="332" ht="21" customHeight="1" s="406">
      <c r="AJ332" s="24" t="n"/>
      <c r="AK332" s="68" t="n"/>
      <c r="AL332" s="68" t="n"/>
    </row>
    <row r="333" ht="21" customHeight="1" s="406">
      <c r="AJ333" s="24" t="n"/>
      <c r="AK333" s="68" t="n"/>
      <c r="AL333" s="68" t="n"/>
    </row>
    <row r="334" ht="21" customHeight="1" s="406">
      <c r="AJ334" s="24" t="n"/>
      <c r="AK334" s="68" t="n"/>
      <c r="AL334" s="68" t="n"/>
    </row>
    <row r="335" ht="21" customHeight="1" s="406">
      <c r="AJ335" s="24" t="n"/>
      <c r="AK335" s="68" t="n"/>
      <c r="AL335" s="68" t="n"/>
    </row>
    <row r="336" ht="21" customHeight="1" s="406">
      <c r="AJ336" s="24" t="n"/>
      <c r="AK336" s="68" t="n"/>
      <c r="AL336" s="68" t="n"/>
    </row>
    <row r="337" ht="21" customHeight="1" s="406">
      <c r="AJ337" s="24" t="n"/>
      <c r="AK337" s="68" t="n"/>
      <c r="AL337" s="68" t="n"/>
    </row>
    <row r="338" ht="21" customHeight="1" s="406">
      <c r="AJ338" s="24" t="n"/>
      <c r="AK338" s="68" t="n"/>
      <c r="AL338" s="68" t="n"/>
    </row>
    <row r="339" ht="21" customHeight="1" s="406">
      <c r="AJ339" s="24" t="n"/>
      <c r="AK339" s="68" t="n"/>
      <c r="AL339" s="68" t="n"/>
    </row>
    <row r="340" ht="21" customHeight="1" s="406">
      <c r="AJ340" s="24" t="n"/>
      <c r="AK340" s="68" t="n"/>
      <c r="AL340" s="68" t="n"/>
    </row>
    <row r="341" ht="21" customHeight="1" s="406">
      <c r="AJ341" s="24" t="n"/>
      <c r="AK341" s="68" t="n"/>
      <c r="AL341" s="68" t="n"/>
    </row>
    <row r="342" ht="21" customHeight="1" s="406">
      <c r="AJ342" s="24" t="n"/>
      <c r="AK342" s="68" t="n"/>
      <c r="AL342" s="68" t="n"/>
    </row>
    <row r="343" ht="21" customHeight="1" s="406">
      <c r="AJ343" s="24" t="n"/>
      <c r="AK343" s="68" t="n"/>
      <c r="AL343" s="68" t="n"/>
    </row>
    <row r="344" ht="21" customHeight="1" s="406">
      <c r="AJ344" s="24" t="n"/>
      <c r="AK344" s="68" t="n"/>
      <c r="AL344" s="68" t="n"/>
    </row>
    <row r="345" ht="21" customHeight="1" s="406">
      <c r="AJ345" s="24" t="n"/>
      <c r="AK345" s="68" t="n"/>
      <c r="AL345" s="68" t="n"/>
    </row>
    <row r="346" ht="21" customHeight="1" s="406">
      <c r="AJ346" s="24" t="n"/>
      <c r="AK346" s="68" t="n"/>
      <c r="AL346" s="68" t="n"/>
    </row>
    <row r="347" ht="21" customHeight="1" s="406">
      <c r="AJ347" s="24" t="n"/>
      <c r="AK347" s="68" t="n"/>
      <c r="AL347" s="68" t="n"/>
    </row>
    <row r="348" ht="21" customHeight="1" s="406">
      <c r="AJ348" s="24" t="n"/>
      <c r="AK348" s="68" t="n"/>
      <c r="AL348" s="68" t="n"/>
    </row>
    <row r="349" ht="21" customHeight="1" s="406">
      <c r="AJ349" s="24" t="n"/>
      <c r="AK349" s="68" t="n"/>
      <c r="AL349" s="68" t="n"/>
    </row>
    <row r="350" ht="21" customHeight="1" s="406">
      <c r="AJ350" s="24" t="n"/>
      <c r="AK350" s="68" t="n"/>
      <c r="AL350" s="68" t="n"/>
    </row>
    <row r="351" ht="21" customHeight="1" s="406">
      <c r="AJ351" s="24" t="n"/>
      <c r="AK351" s="68" t="n"/>
      <c r="AL351" s="68" t="n"/>
    </row>
    <row r="352" ht="21" customHeight="1" s="406">
      <c r="AJ352" s="24" t="n"/>
      <c r="AK352" s="68" t="n"/>
      <c r="AL352" s="68" t="n"/>
    </row>
    <row r="353" ht="21" customHeight="1" s="406">
      <c r="AJ353" s="24" t="n"/>
      <c r="AK353" s="68" t="n"/>
      <c r="AL353" s="68" t="n"/>
    </row>
    <row r="354" ht="21" customHeight="1" s="406">
      <c r="AJ354" s="24" t="n"/>
      <c r="AK354" s="68" t="n"/>
      <c r="AL354" s="68" t="n"/>
    </row>
    <row r="355" ht="21" customHeight="1" s="406">
      <c r="AJ355" s="24" t="n"/>
      <c r="AK355" s="68" t="n"/>
      <c r="AL355" s="68" t="n"/>
    </row>
    <row r="356" ht="21" customHeight="1" s="406">
      <c r="AJ356" s="24" t="n"/>
      <c r="AK356" s="68" t="n"/>
      <c r="AL356" s="68" t="n"/>
    </row>
    <row r="357" ht="21" customHeight="1" s="406">
      <c r="AJ357" s="24" t="n"/>
      <c r="AK357" s="68" t="n"/>
      <c r="AL357" s="68" t="n"/>
    </row>
    <row r="358" ht="21" customHeight="1" s="406">
      <c r="AJ358" s="24" t="n"/>
      <c r="AK358" s="68" t="n"/>
      <c r="AL358" s="68" t="n"/>
    </row>
    <row r="359" ht="21" customHeight="1" s="406">
      <c r="AJ359" s="24" t="n"/>
      <c r="AK359" s="68" t="n"/>
      <c r="AL359" s="68" t="n"/>
    </row>
    <row r="360" ht="21" customHeight="1" s="406">
      <c r="AJ360" s="24" t="n"/>
      <c r="AK360" s="68" t="n"/>
      <c r="AL360" s="68" t="n"/>
    </row>
    <row r="361" ht="21" customHeight="1" s="406">
      <c r="AJ361" s="24" t="n"/>
      <c r="AK361" s="68" t="n"/>
      <c r="AL361" s="68" t="n"/>
    </row>
    <row r="362" ht="21" customHeight="1" s="406">
      <c r="AJ362" s="24" t="n"/>
      <c r="AK362" s="68" t="n"/>
      <c r="AL362" s="68" t="n"/>
    </row>
    <row r="363" ht="21" customHeight="1" s="406">
      <c r="AJ363" s="24" t="n"/>
      <c r="AK363" s="68" t="n"/>
      <c r="AL363" s="68" t="n"/>
    </row>
    <row r="364" ht="21" customHeight="1" s="406">
      <c r="AJ364" s="24" t="n"/>
      <c r="AK364" s="68" t="n"/>
      <c r="AL364" s="68" t="n"/>
    </row>
    <row r="365" ht="21" customHeight="1" s="406">
      <c r="AJ365" s="24" t="n"/>
      <c r="AK365" s="68" t="n"/>
      <c r="AL365" s="68" t="n"/>
    </row>
    <row r="366" ht="21" customHeight="1" s="406">
      <c r="AJ366" s="24" t="n"/>
      <c r="AK366" s="68" t="n"/>
      <c r="AL366" s="68" t="n"/>
    </row>
    <row r="367" ht="21" customHeight="1" s="406">
      <c r="AJ367" s="24" t="n"/>
      <c r="AK367" s="68" t="n"/>
      <c r="AL367" s="68" t="n"/>
    </row>
    <row r="368" ht="21" customHeight="1" s="406">
      <c r="AJ368" s="24" t="n"/>
      <c r="AK368" s="68" t="n"/>
      <c r="AL368" s="68" t="n"/>
    </row>
    <row r="369" ht="21" customHeight="1" s="406">
      <c r="AJ369" s="24" t="n"/>
      <c r="AK369" s="68" t="n"/>
      <c r="AL369" s="68" t="n"/>
    </row>
    <row r="370" ht="21" customHeight="1" s="406">
      <c r="AJ370" s="24" t="n"/>
      <c r="AK370" s="68" t="n"/>
      <c r="AL370" s="68" t="n"/>
    </row>
    <row r="371" ht="21" customHeight="1" s="406">
      <c r="AJ371" s="24" t="n"/>
      <c r="AK371" s="68" t="n"/>
      <c r="AL371" s="68" t="n"/>
    </row>
    <row r="372" ht="21" customHeight="1" s="406">
      <c r="AJ372" s="24" t="n"/>
      <c r="AK372" s="68" t="n"/>
      <c r="AL372" s="68" t="n"/>
    </row>
    <row r="373" ht="21" customHeight="1" s="406">
      <c r="AJ373" s="24" t="n"/>
      <c r="AK373" s="68" t="n"/>
      <c r="AL373" s="68" t="n"/>
    </row>
    <row r="374" ht="21" customHeight="1" s="406">
      <c r="AJ374" s="24" t="n"/>
      <c r="AK374" s="68" t="n"/>
      <c r="AL374" s="68" t="n"/>
    </row>
    <row r="375" ht="21" customHeight="1" s="406">
      <c r="AJ375" s="24" t="n"/>
      <c r="AK375" s="68" t="n"/>
      <c r="AL375" s="68" t="n"/>
    </row>
    <row r="376" ht="21" customHeight="1" s="406">
      <c r="AJ376" s="24" t="n"/>
      <c r="AK376" s="68" t="n"/>
      <c r="AL376" s="68" t="n"/>
    </row>
    <row r="377" ht="21" customHeight="1" s="406">
      <c r="AJ377" s="24" t="n"/>
      <c r="AK377" s="68" t="n"/>
      <c r="AL377" s="68" t="n"/>
    </row>
    <row r="378" ht="21" customHeight="1" s="406">
      <c r="AJ378" s="24" t="n"/>
      <c r="AK378" s="68" t="n"/>
      <c r="AL378" s="68" t="n"/>
    </row>
    <row r="379" ht="21" customHeight="1" s="406">
      <c r="AJ379" s="24" t="n"/>
      <c r="AK379" s="68" t="n"/>
      <c r="AL379" s="68" t="n"/>
    </row>
    <row r="380" ht="21" customHeight="1" s="406">
      <c r="AJ380" s="24" t="n"/>
      <c r="AK380" s="68" t="n"/>
      <c r="AL380" s="68" t="n"/>
    </row>
    <row r="381" ht="21" customHeight="1" s="406">
      <c r="AJ381" s="24" t="n"/>
      <c r="AK381" s="68" t="n"/>
      <c r="AL381" s="68" t="n"/>
    </row>
    <row r="382" ht="21" customHeight="1" s="406">
      <c r="AJ382" s="24" t="n"/>
      <c r="AK382" s="68" t="n"/>
      <c r="AL382" s="68" t="n"/>
    </row>
    <row r="383" ht="21" customHeight="1" s="406">
      <c r="AJ383" s="24" t="n"/>
      <c r="AK383" s="68" t="n"/>
      <c r="AL383" s="68" t="n"/>
    </row>
    <row r="384" ht="21" customHeight="1" s="406">
      <c r="AJ384" s="24" t="n"/>
      <c r="AK384" s="68" t="n"/>
      <c r="AL384" s="68" t="n"/>
    </row>
    <row r="385" ht="21" customHeight="1" s="406">
      <c r="AJ385" s="24" t="n"/>
      <c r="AK385" s="68" t="n"/>
      <c r="AL385" s="68" t="n"/>
    </row>
    <row r="386" ht="21" customHeight="1" s="406">
      <c r="AJ386" s="24" t="n"/>
      <c r="AK386" s="68" t="n"/>
      <c r="AL386" s="68" t="n"/>
    </row>
    <row r="387" ht="21" customHeight="1" s="406">
      <c r="AJ387" s="24" t="n"/>
      <c r="AK387" s="68" t="n"/>
      <c r="AL387" s="68" t="n"/>
    </row>
    <row r="388" ht="21" customHeight="1" s="406">
      <c r="AJ388" s="24" t="n"/>
      <c r="AK388" s="68" t="n"/>
      <c r="AL388" s="68" t="n"/>
    </row>
    <row r="389" ht="21" customHeight="1" s="406">
      <c r="AJ389" s="24" t="n"/>
      <c r="AK389" s="68" t="n"/>
      <c r="AL389" s="68" t="n"/>
    </row>
    <row r="390" ht="21" customHeight="1" s="406">
      <c r="AJ390" s="24" t="n"/>
      <c r="AK390" s="68" t="n"/>
      <c r="AL390" s="68" t="n"/>
    </row>
    <row r="391" ht="21" customHeight="1" s="406">
      <c r="AJ391" s="24" t="n"/>
      <c r="AK391" s="68" t="n"/>
      <c r="AL391" s="68" t="n"/>
    </row>
    <row r="392" ht="21" customHeight="1" s="406">
      <c r="AJ392" s="24" t="n"/>
      <c r="AK392" s="68" t="n"/>
      <c r="AL392" s="68" t="n"/>
    </row>
    <row r="393" ht="21" customHeight="1" s="406">
      <c r="AJ393" s="24" t="n"/>
      <c r="AK393" s="68" t="n"/>
      <c r="AL393" s="68" t="n"/>
    </row>
    <row r="394" ht="21" customHeight="1" s="406">
      <c r="AJ394" s="24" t="n"/>
      <c r="AK394" s="68" t="n"/>
      <c r="AL394" s="68" t="n"/>
    </row>
    <row r="395" ht="21" customHeight="1" s="406">
      <c r="AJ395" s="24" t="n"/>
      <c r="AK395" s="68" t="n"/>
      <c r="AL395" s="68" t="n"/>
    </row>
    <row r="396" ht="21" customHeight="1" s="406">
      <c r="AJ396" s="24" t="n"/>
      <c r="AK396" s="68" t="n"/>
      <c r="AL396" s="68" t="n"/>
    </row>
    <row r="397" ht="21" customHeight="1" s="406">
      <c r="AJ397" s="24" t="n"/>
      <c r="AK397" s="68" t="n"/>
      <c r="AL397" s="68" t="n"/>
    </row>
    <row r="398" ht="21" customHeight="1" s="406">
      <c r="AJ398" s="24" t="n"/>
      <c r="AK398" s="68" t="n"/>
      <c r="AL398" s="68" t="n"/>
    </row>
    <row r="399" ht="21" customHeight="1" s="406">
      <c r="AJ399" s="24" t="n"/>
      <c r="AK399" s="68" t="n"/>
      <c r="AL399" s="68" t="n"/>
    </row>
    <row r="400" ht="21" customHeight="1" s="406">
      <c r="AJ400" s="24" t="n"/>
      <c r="AK400" s="68" t="n"/>
      <c r="AL400" s="68" t="n"/>
    </row>
    <row r="401" ht="21" customHeight="1" s="406">
      <c r="AJ401" s="24" t="n"/>
      <c r="AK401" s="68" t="n"/>
      <c r="AL401" s="68" t="n"/>
    </row>
    <row r="402" ht="21" customHeight="1" s="406">
      <c r="AJ402" s="24" t="n"/>
      <c r="AK402" s="68" t="n"/>
      <c r="AL402" s="68" t="n"/>
    </row>
    <row r="403" ht="21" customHeight="1" s="406">
      <c r="AJ403" s="24" t="n"/>
      <c r="AK403" s="68" t="n"/>
      <c r="AL403" s="68" t="n"/>
    </row>
    <row r="404" ht="21" customHeight="1" s="406">
      <c r="AJ404" s="24" t="n"/>
      <c r="AK404" s="68" t="n"/>
      <c r="AL404" s="68" t="n"/>
    </row>
    <row r="405" ht="21" customHeight="1" s="406">
      <c r="AJ405" s="24" t="n"/>
      <c r="AK405" s="68" t="n"/>
      <c r="AL405" s="68" t="n"/>
    </row>
    <row r="406" ht="21" customHeight="1" s="406">
      <c r="AJ406" s="24" t="n"/>
      <c r="AK406" s="68" t="n"/>
      <c r="AL406" s="68" t="n"/>
    </row>
    <row r="407" ht="21" customHeight="1" s="406">
      <c r="AJ407" s="24" t="n"/>
      <c r="AK407" s="68" t="n"/>
      <c r="AL407" s="68" t="n"/>
    </row>
    <row r="408" ht="21" customHeight="1" s="406">
      <c r="AJ408" s="24" t="n"/>
      <c r="AK408" s="68" t="n"/>
      <c r="AL408" s="68" t="n"/>
    </row>
    <row r="409" ht="21" customHeight="1" s="406">
      <c r="AJ409" s="24" t="n"/>
      <c r="AK409" s="68" t="n"/>
      <c r="AL409" s="68" t="n"/>
    </row>
    <row r="410" ht="21" customHeight="1" s="406">
      <c r="AJ410" s="24" t="n"/>
      <c r="AK410" s="68" t="n"/>
      <c r="AL410" s="68" t="n"/>
    </row>
    <row r="411" ht="21" customHeight="1" s="406">
      <c r="AJ411" s="24" t="n"/>
      <c r="AK411" s="68" t="n"/>
      <c r="AL411" s="68" t="n"/>
    </row>
    <row r="412" ht="21" customHeight="1" s="406">
      <c r="AJ412" s="24" t="n"/>
      <c r="AK412" s="68" t="n"/>
      <c r="AL412" s="68" t="n"/>
    </row>
    <row r="413" ht="21" customHeight="1" s="406">
      <c r="AJ413" s="24" t="n"/>
      <c r="AK413" s="68" t="n"/>
      <c r="AL413" s="68" t="n"/>
    </row>
    <row r="414" ht="21" customHeight="1" s="406">
      <c r="AJ414" s="24" t="n"/>
      <c r="AK414" s="68" t="n"/>
      <c r="AL414" s="68" t="n"/>
    </row>
    <row r="415" ht="21" customHeight="1" s="406">
      <c r="AJ415" s="24" t="n"/>
      <c r="AK415" s="68" t="n"/>
      <c r="AL415" s="68" t="n"/>
    </row>
    <row r="416" ht="21" customHeight="1" s="406">
      <c r="AJ416" s="24" t="n"/>
      <c r="AK416" s="68" t="n"/>
      <c r="AL416" s="68" t="n"/>
    </row>
    <row r="417" ht="21" customHeight="1" s="406">
      <c r="AJ417" s="24" t="n"/>
      <c r="AK417" s="68" t="n"/>
      <c r="AL417" s="68" t="n"/>
    </row>
    <row r="418" ht="21" customHeight="1" s="406">
      <c r="AJ418" s="24" t="n"/>
      <c r="AK418" s="68" t="n"/>
      <c r="AL418" s="68" t="n"/>
    </row>
    <row r="419" ht="21" customHeight="1" s="406">
      <c r="AJ419" s="24" t="n"/>
      <c r="AK419" s="68" t="n"/>
      <c r="AL419" s="68" t="n"/>
    </row>
    <row r="420" ht="21" customHeight="1" s="406">
      <c r="AJ420" s="24" t="n"/>
      <c r="AK420" s="68" t="n"/>
      <c r="AL420" s="68" t="n"/>
    </row>
    <row r="421" ht="21" customHeight="1" s="406">
      <c r="AJ421" s="24" t="n"/>
      <c r="AK421" s="68" t="n"/>
      <c r="AL421" s="68" t="n"/>
    </row>
    <row r="422" ht="21" customHeight="1" s="406">
      <c r="AJ422" s="24" t="n"/>
      <c r="AK422" s="68" t="n"/>
      <c r="AL422" s="68" t="n"/>
    </row>
    <row r="423" ht="21" customHeight="1" s="406">
      <c r="AJ423" s="24" t="n"/>
      <c r="AK423" s="68" t="n"/>
      <c r="AL423" s="68" t="n"/>
    </row>
    <row r="424" ht="21" customHeight="1" s="406">
      <c r="AJ424" s="24" t="n"/>
      <c r="AK424" s="68" t="n"/>
      <c r="AL424" s="68" t="n"/>
    </row>
    <row r="425" ht="21" customHeight="1" s="406">
      <c r="AJ425" s="24" t="n"/>
      <c r="AK425" s="68" t="n"/>
      <c r="AL425" s="68" t="n"/>
    </row>
    <row r="426" ht="21" customHeight="1" s="406">
      <c r="AJ426" s="24" t="n"/>
      <c r="AK426" s="68" t="n"/>
      <c r="AL426" s="68" t="n"/>
    </row>
    <row r="427" ht="21" customHeight="1" s="406">
      <c r="AJ427" s="24" t="n"/>
      <c r="AK427" s="68" t="n"/>
      <c r="AL427" s="68" t="n"/>
    </row>
    <row r="428" ht="21" customHeight="1" s="406">
      <c r="AJ428" s="24" t="n"/>
      <c r="AK428" s="68" t="n"/>
      <c r="AL428" s="68" t="n"/>
    </row>
    <row r="429" ht="21" customHeight="1" s="406">
      <c r="AJ429" s="24" t="n"/>
      <c r="AK429" s="68" t="n"/>
      <c r="AL429" s="68" t="n"/>
    </row>
    <row r="430" ht="21" customHeight="1" s="406">
      <c r="AJ430" s="24" t="n"/>
      <c r="AK430" s="68" t="n"/>
      <c r="AL430" s="68" t="n"/>
    </row>
    <row r="431" ht="21" customHeight="1" s="406">
      <c r="AJ431" s="24" t="n"/>
      <c r="AK431" s="68" t="n"/>
      <c r="AL431" s="68" t="n"/>
    </row>
    <row r="432" ht="21" customHeight="1" s="406">
      <c r="AJ432" s="24" t="n"/>
      <c r="AK432" s="68" t="n"/>
      <c r="AL432" s="68" t="n"/>
    </row>
    <row r="433" ht="21" customHeight="1" s="406">
      <c r="AJ433" s="24" t="n"/>
      <c r="AK433" s="68" t="n"/>
      <c r="AL433" s="68" t="n"/>
    </row>
    <row r="434" ht="21" customHeight="1" s="406">
      <c r="AJ434" s="24" t="n"/>
      <c r="AK434" s="68" t="n"/>
      <c r="AL434" s="68" t="n"/>
    </row>
    <row r="435" ht="21" customHeight="1" s="406">
      <c r="AJ435" s="24" t="n"/>
      <c r="AK435" s="68" t="n"/>
      <c r="AL435" s="68" t="n"/>
    </row>
    <row r="436" ht="21" customHeight="1" s="406">
      <c r="AJ436" s="24" t="n"/>
      <c r="AK436" s="68" t="n"/>
      <c r="AL436" s="68" t="n"/>
    </row>
    <row r="437" ht="21" customHeight="1" s="406">
      <c r="AJ437" s="24" t="n"/>
      <c r="AK437" s="68" t="n"/>
      <c r="AL437" s="68" t="n"/>
    </row>
    <row r="438" ht="21" customHeight="1" s="406">
      <c r="AJ438" s="24" t="n"/>
      <c r="AK438" s="68" t="n"/>
      <c r="AL438" s="68" t="n"/>
    </row>
    <row r="439" ht="21" customHeight="1" s="406">
      <c r="AJ439" s="24" t="n"/>
      <c r="AK439" s="68" t="n"/>
      <c r="AL439" s="68" t="n"/>
    </row>
    <row r="440" ht="21" customHeight="1" s="406">
      <c r="AJ440" s="24" t="n"/>
      <c r="AK440" s="68" t="n"/>
      <c r="AL440" s="68" t="n"/>
    </row>
    <row r="441" ht="21" customHeight="1" s="406">
      <c r="AJ441" s="24" t="n"/>
      <c r="AK441" s="68" t="n"/>
      <c r="AL441" s="68" t="n"/>
    </row>
    <row r="442" ht="21" customHeight="1" s="406">
      <c r="AJ442" s="24" t="n"/>
      <c r="AK442" s="68" t="n"/>
      <c r="AL442" s="68" t="n"/>
    </row>
    <row r="443" ht="21" customHeight="1" s="406">
      <c r="AJ443" s="24" t="n"/>
      <c r="AK443" s="68" t="n"/>
      <c r="AL443" s="68" t="n"/>
    </row>
    <row r="444" ht="21" customHeight="1" s="406">
      <c r="AJ444" s="24" t="n"/>
      <c r="AK444" s="68" t="n"/>
      <c r="AL444" s="68" t="n"/>
    </row>
    <row r="445" ht="21" customHeight="1" s="406">
      <c r="AJ445" s="24" t="n"/>
      <c r="AK445" s="68" t="n"/>
      <c r="AL445" s="68" t="n"/>
    </row>
    <row r="446" ht="21" customHeight="1" s="406">
      <c r="AJ446" s="24" t="n"/>
      <c r="AK446" s="68" t="n"/>
      <c r="AL446" s="68" t="n"/>
    </row>
    <row r="447" ht="21" customHeight="1" s="406">
      <c r="AJ447" s="24" t="n"/>
      <c r="AK447" s="68" t="n"/>
      <c r="AL447" s="68" t="n"/>
    </row>
    <row r="448" ht="21" customHeight="1" s="406">
      <c r="AJ448" s="24" t="n"/>
      <c r="AK448" s="68" t="n"/>
      <c r="AL448" s="68" t="n"/>
    </row>
    <row r="449" ht="21" customHeight="1" s="406">
      <c r="AJ449" s="24" t="n"/>
      <c r="AK449" s="68" t="n"/>
      <c r="AL449" s="68" t="n"/>
    </row>
    <row r="450" ht="21" customHeight="1" s="406">
      <c r="AJ450" s="24" t="n"/>
      <c r="AK450" s="68" t="n"/>
      <c r="AL450" s="68" t="n"/>
    </row>
    <row r="451" ht="21" customHeight="1" s="406">
      <c r="AJ451" s="24" t="n"/>
      <c r="AK451" s="68" t="n"/>
      <c r="AL451" s="68" t="n"/>
    </row>
    <row r="452" ht="21" customHeight="1" s="406">
      <c r="AJ452" s="24" t="n"/>
      <c r="AK452" s="68" t="n"/>
      <c r="AL452" s="68" t="n"/>
    </row>
    <row r="453" ht="21" customHeight="1" s="406">
      <c r="AJ453" s="24" t="n"/>
      <c r="AK453" s="68" t="n"/>
      <c r="AL453" s="68" t="n"/>
    </row>
    <row r="454" ht="21" customHeight="1" s="406">
      <c r="AJ454" s="24" t="n"/>
      <c r="AK454" s="68" t="n"/>
      <c r="AL454" s="68" t="n"/>
    </row>
    <row r="455" ht="21" customHeight="1" s="406">
      <c r="AJ455" s="24" t="n"/>
      <c r="AK455" s="68" t="n"/>
      <c r="AL455" s="68" t="n"/>
    </row>
    <row r="456" ht="21" customHeight="1" s="406">
      <c r="AJ456" s="24" t="n"/>
      <c r="AK456" s="68" t="n"/>
      <c r="AL456" s="68" t="n"/>
    </row>
    <row r="457" ht="21" customHeight="1" s="406">
      <c r="AJ457" s="24" t="n"/>
      <c r="AK457" s="68" t="n"/>
      <c r="AL457" s="68" t="n"/>
    </row>
    <row r="458" ht="21" customHeight="1" s="406">
      <c r="AJ458" s="24" t="n"/>
      <c r="AK458" s="68" t="n"/>
      <c r="AL458" s="68" t="n"/>
    </row>
    <row r="459" ht="21" customHeight="1" s="406">
      <c r="AJ459" s="24" t="n"/>
      <c r="AK459" s="68" t="n"/>
      <c r="AL459" s="68" t="n"/>
    </row>
    <row r="460" ht="21" customHeight="1" s="406">
      <c r="AJ460" s="24" t="n"/>
      <c r="AK460" s="68" t="n"/>
      <c r="AL460" s="68" t="n"/>
    </row>
    <row r="461" ht="21" customHeight="1" s="406">
      <c r="AJ461" s="24" t="n"/>
      <c r="AK461" s="68" t="n"/>
      <c r="AL461" s="68" t="n"/>
    </row>
    <row r="462" ht="21" customHeight="1" s="406">
      <c r="AJ462" s="24" t="n"/>
      <c r="AK462" s="68" t="n"/>
      <c r="AL462" s="68" t="n"/>
    </row>
    <row r="463" ht="21" customHeight="1" s="406">
      <c r="AJ463" s="24" t="n"/>
      <c r="AK463" s="68" t="n"/>
      <c r="AL463" s="68" t="n"/>
    </row>
    <row r="464" ht="21" customHeight="1" s="406">
      <c r="AJ464" s="24" t="n"/>
      <c r="AK464" s="68" t="n"/>
      <c r="AL464" s="68" t="n"/>
    </row>
    <row r="465" ht="21" customHeight="1" s="406">
      <c r="AJ465" s="24" t="n"/>
      <c r="AK465" s="68" t="n"/>
      <c r="AL465" s="68" t="n"/>
    </row>
    <row r="466" ht="21" customHeight="1" s="406">
      <c r="AJ466" s="24" t="n"/>
      <c r="AK466" s="68" t="n"/>
      <c r="AL466" s="68" t="n"/>
    </row>
    <row r="467" ht="21" customHeight="1" s="406">
      <c r="AJ467" s="24" t="n"/>
      <c r="AK467" s="68" t="n"/>
      <c r="AL467" s="68" t="n"/>
    </row>
    <row r="468" ht="21" customHeight="1" s="406">
      <c r="AJ468" s="24" t="n"/>
      <c r="AK468" s="68" t="n"/>
      <c r="AL468" s="68" t="n"/>
    </row>
    <row r="469" ht="21" customHeight="1" s="406">
      <c r="AJ469" s="24" t="n"/>
      <c r="AK469" s="68" t="n"/>
      <c r="AL469" s="68" t="n"/>
    </row>
    <row r="470" ht="21" customHeight="1" s="406">
      <c r="AJ470" s="24" t="n"/>
      <c r="AK470" s="68" t="n"/>
      <c r="AL470" s="68" t="n"/>
    </row>
    <row r="471" ht="21" customHeight="1" s="406">
      <c r="AJ471" s="24" t="n"/>
      <c r="AK471" s="68" t="n"/>
      <c r="AL471" s="68" t="n"/>
    </row>
    <row r="472" ht="21" customHeight="1" s="406">
      <c r="AJ472" s="24" t="n"/>
      <c r="AK472" s="68" t="n"/>
      <c r="AL472" s="68" t="n"/>
    </row>
    <row r="473" ht="21" customHeight="1" s="406">
      <c r="AJ473" s="24" t="n"/>
      <c r="AK473" s="68" t="n"/>
      <c r="AL473" s="68" t="n"/>
    </row>
    <row r="474" ht="21" customHeight="1" s="406">
      <c r="AJ474" s="24" t="n"/>
      <c r="AK474" s="68" t="n"/>
      <c r="AL474" s="68" t="n"/>
    </row>
    <row r="475" ht="21" customHeight="1" s="406">
      <c r="AJ475" s="24" t="n"/>
      <c r="AK475" s="68" t="n"/>
      <c r="AL475" s="68" t="n"/>
    </row>
    <row r="476" ht="21" customHeight="1" s="406">
      <c r="AJ476" s="24" t="n"/>
      <c r="AK476" s="68" t="n"/>
      <c r="AL476" s="68" t="n"/>
    </row>
    <row r="477" ht="21" customHeight="1" s="406">
      <c r="AJ477" s="24" t="n"/>
      <c r="AK477" s="68" t="n"/>
      <c r="AL477" s="68" t="n"/>
    </row>
    <row r="478" ht="21" customHeight="1" s="406">
      <c r="AJ478" s="24" t="n"/>
      <c r="AK478" s="68" t="n"/>
      <c r="AL478" s="68" t="n"/>
    </row>
    <row r="479" ht="21" customHeight="1" s="406">
      <c r="AJ479" s="24" t="n"/>
      <c r="AK479" s="68" t="n"/>
      <c r="AL479" s="68" t="n"/>
    </row>
    <row r="480" ht="21" customHeight="1" s="406">
      <c r="AJ480" s="24" t="n"/>
      <c r="AK480" s="68" t="n"/>
      <c r="AL480" s="68" t="n"/>
    </row>
    <row r="481" ht="21" customHeight="1" s="406">
      <c r="AJ481" s="24" t="n"/>
      <c r="AK481" s="68" t="n"/>
      <c r="AL481" s="68" t="n"/>
    </row>
    <row r="482" ht="21" customHeight="1" s="406">
      <c r="AJ482" s="24" t="n"/>
      <c r="AK482" s="68" t="n"/>
      <c r="AL482" s="68" t="n"/>
    </row>
    <row r="483" ht="21" customHeight="1" s="406">
      <c r="AJ483" s="24" t="n"/>
      <c r="AK483" s="68" t="n"/>
      <c r="AL483" s="68" t="n"/>
    </row>
    <row r="484" ht="21" customHeight="1" s="406">
      <c r="AJ484" s="24" t="n"/>
      <c r="AK484" s="68" t="n"/>
      <c r="AL484" s="68" t="n"/>
    </row>
    <row r="485" ht="21" customHeight="1" s="406">
      <c r="AJ485" s="24" t="n"/>
      <c r="AK485" s="68" t="n"/>
      <c r="AL485" s="68" t="n"/>
    </row>
    <row r="486" ht="21" customHeight="1" s="406">
      <c r="AJ486" s="24" t="n"/>
      <c r="AK486" s="68" t="n"/>
      <c r="AL486" s="68" t="n"/>
    </row>
    <row r="487" ht="21" customHeight="1" s="406">
      <c r="AJ487" s="24" t="n"/>
      <c r="AK487" s="68" t="n"/>
      <c r="AL487" s="68" t="n"/>
    </row>
    <row r="488" ht="21" customHeight="1" s="406">
      <c r="AJ488" s="24" t="n"/>
      <c r="AK488" s="68" t="n"/>
      <c r="AL488" s="68" t="n"/>
    </row>
    <row r="489" ht="21" customHeight="1" s="406">
      <c r="AJ489" s="24" t="n"/>
      <c r="AK489" s="68" t="n"/>
      <c r="AL489" s="68" t="n"/>
    </row>
    <row r="490" ht="21" customHeight="1" s="406">
      <c r="AJ490" s="24" t="n"/>
      <c r="AK490" s="68" t="n"/>
      <c r="AL490" s="68" t="n"/>
    </row>
    <row r="491" ht="21" customHeight="1" s="406">
      <c r="AJ491" s="24" t="n"/>
      <c r="AK491" s="68" t="n"/>
      <c r="AL491" s="68" t="n"/>
    </row>
    <row r="492" ht="21" customHeight="1" s="406">
      <c r="AJ492" s="24" t="n"/>
      <c r="AK492" s="68" t="n"/>
      <c r="AL492" s="68" t="n"/>
    </row>
    <row r="493" ht="21" customHeight="1" s="406">
      <c r="AJ493" s="24" t="n"/>
      <c r="AK493" s="68" t="n"/>
      <c r="AL493" s="68" t="n"/>
    </row>
    <row r="494" ht="21" customHeight="1" s="406">
      <c r="AJ494" s="24" t="n"/>
      <c r="AK494" s="68" t="n"/>
      <c r="AL494" s="68" t="n"/>
    </row>
    <row r="495" ht="21" customHeight="1" s="406">
      <c r="AJ495" s="24" t="n"/>
      <c r="AK495" s="68" t="n"/>
      <c r="AL495" s="68" t="n"/>
    </row>
    <row r="496" ht="21" customHeight="1" s="406">
      <c r="AJ496" s="24" t="n"/>
      <c r="AK496" s="68" t="n"/>
      <c r="AL496" s="68" t="n"/>
    </row>
    <row r="497" ht="21" customHeight="1" s="406">
      <c r="AJ497" s="24" t="n"/>
      <c r="AK497" s="68" t="n"/>
      <c r="AL497" s="68" t="n"/>
    </row>
    <row r="498" ht="21" customHeight="1" s="406">
      <c r="AJ498" s="24" t="n"/>
      <c r="AK498" s="68" t="n"/>
      <c r="AL498" s="68" t="n"/>
    </row>
    <row r="499" ht="21" customHeight="1" s="406">
      <c r="AJ499" s="24" t="n"/>
      <c r="AK499" s="68" t="n"/>
      <c r="AL499" s="68" t="n"/>
    </row>
    <row r="500" ht="21" customHeight="1" s="406">
      <c r="AJ500" s="24" t="n"/>
      <c r="AK500" s="68" t="n"/>
      <c r="AL500" s="68" t="n"/>
    </row>
    <row r="501" ht="21" customHeight="1" s="406">
      <c r="AJ501" s="24" t="n"/>
      <c r="AK501" s="68" t="n"/>
      <c r="AL501" s="68" t="n"/>
    </row>
    <row r="502" ht="21" customHeight="1" s="406">
      <c r="AJ502" s="24" t="n"/>
      <c r="AK502" s="68" t="n"/>
      <c r="AL502" s="68" t="n"/>
    </row>
    <row r="503" ht="21" customHeight="1" s="406">
      <c r="AJ503" s="24" t="n"/>
      <c r="AK503" s="68" t="n"/>
      <c r="AL503" s="68" t="n"/>
    </row>
    <row r="504" ht="21" customHeight="1" s="406">
      <c r="AJ504" s="24" t="n"/>
      <c r="AK504" s="68" t="n"/>
      <c r="AL504" s="68" t="n"/>
    </row>
    <row r="505" ht="21" customHeight="1" s="406">
      <c r="AJ505" s="24" t="n"/>
      <c r="AK505" s="68" t="n"/>
      <c r="AL505" s="68" t="n"/>
    </row>
    <row r="506" ht="21" customHeight="1" s="406">
      <c r="AJ506" s="24" t="n"/>
      <c r="AK506" s="68" t="n"/>
      <c r="AL506" s="68" t="n"/>
    </row>
    <row r="507" ht="21" customHeight="1" s="406">
      <c r="AJ507" s="24" t="n"/>
      <c r="AK507" s="68" t="n"/>
      <c r="AL507" s="68" t="n"/>
    </row>
    <row r="508" ht="21" customHeight="1" s="406">
      <c r="AJ508" s="24" t="n"/>
      <c r="AK508" s="68" t="n"/>
      <c r="AL508" s="68" t="n"/>
    </row>
    <row r="509" ht="21" customHeight="1" s="406">
      <c r="AJ509" s="24" t="n"/>
      <c r="AK509" s="68" t="n"/>
      <c r="AL509" s="68" t="n"/>
    </row>
    <row r="510" ht="21" customHeight="1" s="406">
      <c r="AJ510" s="24" t="n"/>
      <c r="AK510" s="68" t="n"/>
      <c r="AL510" s="68" t="n"/>
    </row>
    <row r="511" ht="21" customHeight="1" s="406">
      <c r="AJ511" s="24" t="n"/>
      <c r="AK511" s="68" t="n"/>
      <c r="AL511" s="68" t="n"/>
    </row>
    <row r="512" ht="21" customHeight="1" s="406">
      <c r="AJ512" s="24" t="n"/>
      <c r="AK512" s="68" t="n"/>
      <c r="AL512" s="68" t="n"/>
    </row>
    <row r="513" ht="21" customHeight="1" s="406">
      <c r="AJ513" s="24" t="n"/>
      <c r="AK513" s="68" t="n"/>
      <c r="AL513" s="68" t="n"/>
    </row>
    <row r="514" ht="21" customHeight="1" s="406">
      <c r="AJ514" s="24" t="n"/>
      <c r="AK514" s="68" t="n"/>
      <c r="AL514" s="68" t="n"/>
    </row>
    <row r="515" ht="21" customHeight="1" s="406">
      <c r="AJ515" s="24" t="n"/>
      <c r="AK515" s="68" t="n"/>
      <c r="AL515" s="68" t="n"/>
    </row>
    <row r="516" ht="21" customHeight="1" s="406">
      <c r="AJ516" s="24" t="n"/>
      <c r="AK516" s="68" t="n"/>
      <c r="AL516" s="68" t="n"/>
    </row>
    <row r="517" ht="21" customHeight="1" s="406">
      <c r="AJ517" s="24" t="n"/>
      <c r="AK517" s="68" t="n"/>
      <c r="AL517" s="68" t="n"/>
    </row>
    <row r="518" ht="21" customHeight="1" s="406">
      <c r="AJ518" s="24" t="n"/>
      <c r="AK518" s="68" t="n"/>
      <c r="AL518" s="68" t="n"/>
    </row>
    <row r="519" ht="21" customHeight="1" s="406">
      <c r="AJ519" s="24" t="n"/>
      <c r="AK519" s="68" t="n"/>
      <c r="AL519" s="68" t="n"/>
    </row>
    <row r="520" ht="21" customHeight="1" s="406">
      <c r="AJ520" s="24" t="n"/>
      <c r="AK520" s="68" t="n"/>
      <c r="AL520" s="68" t="n"/>
    </row>
    <row r="521" ht="21" customHeight="1" s="406">
      <c r="AJ521" s="24" t="n"/>
      <c r="AK521" s="68" t="n"/>
      <c r="AL521" s="68" t="n"/>
    </row>
    <row r="522" ht="21" customHeight="1" s="406">
      <c r="AJ522" s="24" t="n"/>
      <c r="AK522" s="68" t="n"/>
      <c r="AL522" s="68" t="n"/>
    </row>
    <row r="523" ht="21" customHeight="1" s="406">
      <c r="AJ523" s="24" t="n"/>
      <c r="AK523" s="68" t="n"/>
      <c r="AL523" s="68" t="n"/>
    </row>
    <row r="524" ht="21" customHeight="1" s="406">
      <c r="AJ524" s="24" t="n"/>
      <c r="AK524" s="68" t="n"/>
      <c r="AL524" s="68" t="n"/>
    </row>
    <row r="525" ht="21" customHeight="1" s="406">
      <c r="AJ525" s="24" t="n"/>
      <c r="AK525" s="68" t="n"/>
      <c r="AL525" s="68" t="n"/>
    </row>
    <row r="526" ht="21" customHeight="1" s="406">
      <c r="AJ526" s="24" t="n"/>
      <c r="AK526" s="68" t="n"/>
      <c r="AL526" s="68" t="n"/>
    </row>
    <row r="527" ht="21" customHeight="1" s="406">
      <c r="AJ527" s="24" t="n"/>
      <c r="AK527" s="68" t="n"/>
      <c r="AL527" s="68" t="n"/>
    </row>
    <row r="528" ht="21" customHeight="1" s="406">
      <c r="AJ528" s="24" t="n"/>
      <c r="AK528" s="68" t="n"/>
      <c r="AL528" s="68" t="n"/>
    </row>
    <row r="529" ht="21" customHeight="1" s="406">
      <c r="AJ529" s="24" t="n"/>
      <c r="AK529" s="68" t="n"/>
      <c r="AL529" s="68" t="n"/>
    </row>
    <row r="530" ht="21" customHeight="1" s="406">
      <c r="AJ530" s="24" t="n"/>
      <c r="AK530" s="68" t="n"/>
      <c r="AL530" s="68" t="n"/>
    </row>
    <row r="531" ht="21" customHeight="1" s="406">
      <c r="AJ531" s="24" t="n"/>
      <c r="AK531" s="68" t="n"/>
      <c r="AL531" s="68" t="n"/>
    </row>
    <row r="532" ht="21" customHeight="1" s="406">
      <c r="AJ532" s="24" t="n"/>
      <c r="AK532" s="68" t="n"/>
      <c r="AL532" s="68" t="n"/>
    </row>
    <row r="533" ht="21" customHeight="1" s="406">
      <c r="AJ533" s="24" t="n"/>
      <c r="AK533" s="68" t="n"/>
      <c r="AL533" s="68" t="n"/>
    </row>
    <row r="534" ht="21" customHeight="1" s="406">
      <c r="AJ534" s="24" t="n"/>
      <c r="AK534" s="68" t="n"/>
      <c r="AL534" s="68" t="n"/>
    </row>
    <row r="535" ht="21" customHeight="1" s="406">
      <c r="AJ535" s="24" t="n"/>
      <c r="AK535" s="68" t="n"/>
      <c r="AL535" s="68" t="n"/>
    </row>
    <row r="536" ht="21" customHeight="1" s="406">
      <c r="AJ536" s="24" t="n"/>
      <c r="AK536" s="68" t="n"/>
      <c r="AL536" s="68" t="n"/>
    </row>
    <row r="537" ht="21" customHeight="1" s="406">
      <c r="AJ537" s="24" t="n"/>
      <c r="AK537" s="68" t="n"/>
      <c r="AL537" s="68" t="n"/>
    </row>
    <row r="538" ht="21" customHeight="1" s="406">
      <c r="AJ538" s="24" t="n"/>
      <c r="AK538" s="68" t="n"/>
      <c r="AL538" s="68" t="n"/>
    </row>
    <row r="539" ht="21" customHeight="1" s="406">
      <c r="AJ539" s="24" t="n"/>
      <c r="AK539" s="68" t="n"/>
      <c r="AL539" s="68" t="n"/>
    </row>
    <row r="540" ht="21" customHeight="1" s="406">
      <c r="AJ540" s="24" t="n"/>
      <c r="AK540" s="68" t="n"/>
      <c r="AL540" s="68" t="n"/>
    </row>
    <row r="541" ht="21" customHeight="1" s="406">
      <c r="AJ541" s="24" t="n"/>
      <c r="AK541" s="68" t="n"/>
      <c r="AL541" s="68" t="n"/>
    </row>
    <row r="542" ht="21" customHeight="1" s="406">
      <c r="AJ542" s="24" t="n"/>
      <c r="AK542" s="68" t="n"/>
      <c r="AL542" s="68" t="n"/>
    </row>
    <row r="543" ht="21" customHeight="1" s="406">
      <c r="AJ543" s="24" t="n"/>
      <c r="AK543" s="68" t="n"/>
      <c r="AL543" s="68" t="n"/>
    </row>
    <row r="544" ht="21" customHeight="1" s="406">
      <c r="AJ544" s="24" t="n"/>
      <c r="AK544" s="68" t="n"/>
      <c r="AL544" s="68" t="n"/>
    </row>
    <row r="545" ht="21" customHeight="1" s="406">
      <c r="AJ545" s="24" t="n"/>
      <c r="AK545" s="68" t="n"/>
      <c r="AL545" s="68" t="n"/>
    </row>
    <row r="546" ht="21" customHeight="1" s="406">
      <c r="AJ546" s="24" t="n"/>
      <c r="AK546" s="68" t="n"/>
      <c r="AL546" s="68" t="n"/>
    </row>
    <row r="547" ht="21" customHeight="1" s="406">
      <c r="AJ547" s="24" t="n"/>
      <c r="AK547" s="68" t="n"/>
      <c r="AL547" s="68" t="n"/>
    </row>
    <row r="548" ht="21" customHeight="1" s="406">
      <c r="AJ548" s="24" t="n"/>
      <c r="AK548" s="68" t="n"/>
      <c r="AL548" s="68" t="n"/>
    </row>
    <row r="549" ht="21" customHeight="1" s="406">
      <c r="AJ549" s="24" t="n"/>
      <c r="AK549" s="68" t="n"/>
      <c r="AL549" s="68" t="n"/>
    </row>
    <row r="550" ht="21" customHeight="1" s="406">
      <c r="AJ550" s="24" t="n"/>
      <c r="AK550" s="68" t="n"/>
      <c r="AL550" s="68" t="n"/>
    </row>
    <row r="551" ht="21" customHeight="1" s="406">
      <c r="AJ551" s="24" t="n"/>
      <c r="AK551" s="68" t="n"/>
      <c r="AL551" s="68" t="n"/>
    </row>
    <row r="552" ht="21" customHeight="1" s="406">
      <c r="AJ552" s="24" t="n"/>
      <c r="AK552" s="68" t="n"/>
      <c r="AL552" s="68" t="n"/>
    </row>
    <row r="553" ht="21" customHeight="1" s="406">
      <c r="AJ553" s="24" t="n"/>
      <c r="AK553" s="68" t="n"/>
      <c r="AL553" s="68" t="n"/>
    </row>
    <row r="554" ht="21" customHeight="1" s="406">
      <c r="AJ554" s="24" t="n"/>
      <c r="AK554" s="68" t="n"/>
      <c r="AL554" s="68" t="n"/>
    </row>
    <row r="555" ht="21" customHeight="1" s="406">
      <c r="AJ555" s="24" t="n"/>
      <c r="AK555" s="68" t="n"/>
      <c r="AL555" s="68" t="n"/>
    </row>
    <row r="556" ht="21" customHeight="1" s="406">
      <c r="AJ556" s="24" t="n"/>
      <c r="AK556" s="68" t="n"/>
      <c r="AL556" s="68" t="n"/>
    </row>
    <row r="557" ht="21" customHeight="1" s="406">
      <c r="AJ557" s="24" t="n"/>
      <c r="AK557" s="68" t="n"/>
      <c r="AL557" s="68" t="n"/>
    </row>
    <row r="558" ht="21" customHeight="1" s="406">
      <c r="AJ558" s="24" t="n"/>
      <c r="AK558" s="68" t="n"/>
      <c r="AL558" s="68" t="n"/>
    </row>
    <row r="559" ht="21" customHeight="1" s="406">
      <c r="AJ559" s="24" t="n"/>
      <c r="AK559" s="68" t="n"/>
      <c r="AL559" s="68" t="n"/>
    </row>
    <row r="560" ht="21" customHeight="1" s="406">
      <c r="AJ560" s="24" t="n"/>
      <c r="AK560" s="68" t="n"/>
      <c r="AL560" s="68" t="n"/>
    </row>
    <row r="561" ht="21" customHeight="1" s="406">
      <c r="AJ561" s="24" t="n"/>
      <c r="AK561" s="68" t="n"/>
      <c r="AL561" s="68" t="n"/>
    </row>
    <row r="562" ht="21" customHeight="1" s="406">
      <c r="AJ562" s="24" t="n"/>
      <c r="AK562" s="68" t="n"/>
      <c r="AL562" s="68" t="n"/>
    </row>
    <row r="563" ht="21" customHeight="1" s="406">
      <c r="AJ563" s="24" t="n"/>
      <c r="AK563" s="68" t="n"/>
      <c r="AL563" s="68" t="n"/>
    </row>
    <row r="564" ht="21" customHeight="1" s="406">
      <c r="AJ564" s="24" t="n"/>
      <c r="AK564" s="68" t="n"/>
      <c r="AL564" s="68" t="n"/>
    </row>
    <row r="565" ht="21" customHeight="1" s="406">
      <c r="AJ565" s="24" t="n"/>
      <c r="AK565" s="68" t="n"/>
      <c r="AL565" s="68" t="n"/>
    </row>
    <row r="566" ht="21" customHeight="1" s="406">
      <c r="AJ566" s="24" t="n"/>
      <c r="AK566" s="68" t="n"/>
      <c r="AL566" s="68" t="n"/>
    </row>
    <row r="567" ht="21" customHeight="1" s="406">
      <c r="AJ567" s="24" t="n"/>
      <c r="AK567" s="68" t="n"/>
      <c r="AL567" s="68" t="n"/>
    </row>
    <row r="568" ht="21" customHeight="1" s="406">
      <c r="AJ568" s="24" t="n"/>
      <c r="AK568" s="68" t="n"/>
      <c r="AL568" s="68" t="n"/>
    </row>
    <row r="569" ht="21" customHeight="1" s="406">
      <c r="AJ569" s="24" t="n"/>
      <c r="AK569" s="68" t="n"/>
      <c r="AL569" s="68" t="n"/>
    </row>
    <row r="570" ht="21" customHeight="1" s="406">
      <c r="AJ570" s="24" t="n"/>
      <c r="AK570" s="68" t="n"/>
      <c r="AL570" s="68" t="n"/>
    </row>
    <row r="571" ht="21" customHeight="1" s="406">
      <c r="AJ571" s="24" t="n"/>
      <c r="AK571" s="68" t="n"/>
      <c r="AL571" s="68" t="n"/>
    </row>
    <row r="572" ht="21" customHeight="1" s="406">
      <c r="AJ572" s="24" t="n"/>
      <c r="AK572" s="68" t="n"/>
      <c r="AL572" s="68" t="n"/>
    </row>
    <row r="573" ht="21" customHeight="1" s="406">
      <c r="AJ573" s="24" t="n"/>
      <c r="AK573" s="68" t="n"/>
      <c r="AL573" s="68" t="n"/>
    </row>
    <row r="574" ht="21" customHeight="1" s="406">
      <c r="AJ574" s="24" t="n"/>
      <c r="AK574" s="68" t="n"/>
      <c r="AL574" s="68" t="n"/>
    </row>
    <row r="575" ht="21" customHeight="1" s="406">
      <c r="AJ575" s="24" t="n"/>
      <c r="AK575" s="68" t="n"/>
      <c r="AL575" s="68" t="n"/>
    </row>
    <row r="576" ht="21" customHeight="1" s="406">
      <c r="AJ576" s="24" t="n"/>
      <c r="AK576" s="68" t="n"/>
      <c r="AL576" s="68" t="n"/>
    </row>
    <row r="577" ht="21" customHeight="1" s="406">
      <c r="AJ577" s="24" t="n"/>
      <c r="AK577" s="68" t="n"/>
      <c r="AL577" s="68" t="n"/>
    </row>
    <row r="578" ht="21" customHeight="1" s="406">
      <c r="AJ578" s="24" t="n"/>
      <c r="AK578" s="68" t="n"/>
      <c r="AL578" s="68" t="n"/>
    </row>
    <row r="579" ht="21" customHeight="1" s="406">
      <c r="AJ579" s="24" t="n"/>
      <c r="AK579" s="68" t="n"/>
      <c r="AL579" s="68" t="n"/>
    </row>
    <row r="580" ht="21" customHeight="1" s="406">
      <c r="AJ580" s="24" t="n"/>
      <c r="AK580" s="68" t="n"/>
      <c r="AL580" s="68" t="n"/>
    </row>
    <row r="581" ht="21" customHeight="1" s="406">
      <c r="AJ581" s="24" t="n"/>
      <c r="AK581" s="68" t="n"/>
      <c r="AL581" s="68" t="n"/>
    </row>
    <row r="582" ht="21" customHeight="1" s="406">
      <c r="AJ582" s="24" t="n"/>
      <c r="AK582" s="68" t="n"/>
      <c r="AL582" s="68" t="n"/>
    </row>
    <row r="583" ht="21" customHeight="1" s="406">
      <c r="AJ583" s="24" t="n"/>
      <c r="AK583" s="68" t="n"/>
      <c r="AL583" s="68" t="n"/>
    </row>
    <row r="584" ht="21" customHeight="1" s="406">
      <c r="AJ584" s="24" t="n"/>
      <c r="AK584" s="68" t="n"/>
      <c r="AL584" s="68" t="n"/>
    </row>
    <row r="585" ht="21" customHeight="1" s="406">
      <c r="AJ585" s="24" t="n"/>
      <c r="AK585" s="68" t="n"/>
      <c r="AL585" s="68" t="n"/>
    </row>
    <row r="586" ht="21" customHeight="1" s="406">
      <c r="AJ586" s="24" t="n"/>
      <c r="AK586" s="68" t="n"/>
      <c r="AL586" s="68" t="n"/>
    </row>
    <row r="587" ht="21" customHeight="1" s="406">
      <c r="AJ587" s="24" t="n"/>
      <c r="AK587" s="68" t="n"/>
      <c r="AL587" s="68" t="n"/>
    </row>
    <row r="588" ht="21" customHeight="1" s="406">
      <c r="AJ588" s="24" t="n"/>
      <c r="AK588" s="68" t="n"/>
      <c r="AL588" s="68" t="n"/>
    </row>
    <row r="589" ht="21" customHeight="1" s="406">
      <c r="AJ589" s="24" t="n"/>
      <c r="AK589" s="68" t="n"/>
      <c r="AL589" s="68" t="n"/>
    </row>
    <row r="590" ht="21" customHeight="1" s="406">
      <c r="AJ590" s="24" t="n"/>
      <c r="AK590" s="68" t="n"/>
      <c r="AL590" s="68" t="n"/>
    </row>
    <row r="591" ht="21" customHeight="1" s="406">
      <c r="AJ591" s="24" t="n"/>
      <c r="AK591" s="68" t="n"/>
      <c r="AL591" s="68" t="n"/>
    </row>
    <row r="592" ht="21" customHeight="1" s="406">
      <c r="AJ592" s="24" t="n"/>
      <c r="AK592" s="68" t="n"/>
      <c r="AL592" s="68" t="n"/>
    </row>
    <row r="593" ht="21" customHeight="1" s="406">
      <c r="AJ593" s="24" t="n"/>
      <c r="AK593" s="68" t="n"/>
      <c r="AL593" s="68" t="n"/>
    </row>
    <row r="594" ht="21" customHeight="1" s="406">
      <c r="AJ594" s="24" t="n"/>
      <c r="AK594" s="68" t="n"/>
      <c r="AL594" s="68" t="n"/>
    </row>
    <row r="595" ht="21" customHeight="1" s="406">
      <c r="AJ595" s="24" t="n"/>
      <c r="AK595" s="68" t="n"/>
      <c r="AL595" s="68" t="n"/>
    </row>
    <row r="596" ht="21" customHeight="1" s="406">
      <c r="AJ596" s="24" t="n"/>
      <c r="AK596" s="68" t="n"/>
      <c r="AL596" s="68" t="n"/>
    </row>
    <row r="597" ht="21" customHeight="1" s="406">
      <c r="AJ597" s="24" t="n"/>
      <c r="AK597" s="68" t="n"/>
      <c r="AL597" s="68" t="n"/>
    </row>
    <row r="598" ht="21" customHeight="1" s="406">
      <c r="AJ598" s="24" t="n"/>
      <c r="AK598" s="68" t="n"/>
      <c r="AL598" s="68" t="n"/>
    </row>
    <row r="599" ht="21" customHeight="1" s="406">
      <c r="AJ599" s="24" t="n"/>
      <c r="AK599" s="68" t="n"/>
      <c r="AL599" s="68" t="n"/>
    </row>
    <row r="600" ht="21" customHeight="1" s="406">
      <c r="AJ600" s="24" t="n"/>
      <c r="AK600" s="68" t="n"/>
      <c r="AL600" s="68" t="n"/>
    </row>
    <row r="601" ht="21" customHeight="1" s="406">
      <c r="AJ601" s="24" t="n"/>
      <c r="AK601" s="68" t="n"/>
      <c r="AL601" s="68" t="n"/>
    </row>
    <row r="602" ht="21" customHeight="1" s="406">
      <c r="AJ602" s="24" t="n"/>
      <c r="AK602" s="68" t="n"/>
      <c r="AL602" s="68" t="n"/>
    </row>
    <row r="603" ht="21" customHeight="1" s="406">
      <c r="AJ603" s="24" t="n"/>
      <c r="AK603" s="68" t="n"/>
      <c r="AL603" s="68" t="n"/>
    </row>
    <row r="604" ht="21" customHeight="1" s="406">
      <c r="AJ604" s="24" t="n"/>
      <c r="AK604" s="68" t="n"/>
      <c r="AL604" s="68" t="n"/>
    </row>
    <row r="605" ht="21" customHeight="1" s="406">
      <c r="AJ605" s="24" t="n"/>
      <c r="AK605" s="68" t="n"/>
      <c r="AL605" s="68" t="n"/>
    </row>
    <row r="606" ht="21" customHeight="1" s="406">
      <c r="AJ606" s="24" t="n"/>
      <c r="AK606" s="68" t="n"/>
      <c r="AL606" s="68" t="n"/>
    </row>
    <row r="607" ht="21" customHeight="1" s="406">
      <c r="AJ607" s="24" t="n"/>
      <c r="AK607" s="68" t="n"/>
      <c r="AL607" s="68" t="n"/>
    </row>
    <row r="608" ht="21" customHeight="1" s="406">
      <c r="AJ608" s="24" t="n"/>
      <c r="AK608" s="68" t="n"/>
      <c r="AL608" s="68" t="n"/>
    </row>
    <row r="609" ht="21" customHeight="1" s="406">
      <c r="AJ609" s="24" t="n"/>
      <c r="AK609" s="68" t="n"/>
      <c r="AL609" s="68" t="n"/>
    </row>
    <row r="610" ht="21" customHeight="1" s="406">
      <c r="AJ610" s="24" t="n"/>
      <c r="AK610" s="68" t="n"/>
      <c r="AL610" s="68" t="n"/>
    </row>
    <row r="611" ht="21" customHeight="1" s="406">
      <c r="AJ611" s="24" t="n"/>
      <c r="AK611" s="68" t="n"/>
      <c r="AL611" s="68" t="n"/>
    </row>
    <row r="612" ht="21" customHeight="1" s="406">
      <c r="AJ612" s="24" t="n"/>
      <c r="AK612" s="68" t="n"/>
      <c r="AL612" s="68" t="n"/>
    </row>
    <row r="613" ht="21" customHeight="1" s="406">
      <c r="AJ613" s="24" t="n"/>
      <c r="AK613" s="68" t="n"/>
      <c r="AL613" s="68" t="n"/>
    </row>
    <row r="614" ht="21" customHeight="1" s="406">
      <c r="AJ614" s="24" t="n"/>
      <c r="AK614" s="68" t="n"/>
      <c r="AL614" s="68" t="n"/>
    </row>
    <row r="615" ht="21" customHeight="1" s="406">
      <c r="AJ615" s="24" t="n"/>
      <c r="AK615" s="68" t="n"/>
      <c r="AL615" s="68" t="n"/>
    </row>
    <row r="616" ht="21" customHeight="1" s="406">
      <c r="AJ616" s="24" t="n"/>
      <c r="AK616" s="68" t="n"/>
      <c r="AL616" s="68" t="n"/>
    </row>
    <row r="617" ht="21" customHeight="1" s="406">
      <c r="AJ617" s="24" t="n"/>
      <c r="AK617" s="68" t="n"/>
      <c r="AL617" s="68" t="n"/>
    </row>
    <row r="618" ht="21" customHeight="1" s="406">
      <c r="AJ618" s="24" t="n"/>
      <c r="AK618" s="68" t="n"/>
      <c r="AL618" s="68" t="n"/>
    </row>
    <row r="619" ht="21" customHeight="1" s="406">
      <c r="AJ619" s="24" t="n"/>
      <c r="AK619" s="68" t="n"/>
      <c r="AL619" s="68" t="n"/>
    </row>
    <row r="620" ht="21" customHeight="1" s="406">
      <c r="AJ620" s="24" t="n"/>
      <c r="AK620" s="68" t="n"/>
      <c r="AL620" s="68" t="n"/>
    </row>
    <row r="621" ht="21" customHeight="1" s="406">
      <c r="AJ621" s="24" t="n"/>
      <c r="AK621" s="68" t="n"/>
      <c r="AL621" s="68" t="n"/>
    </row>
    <row r="622" ht="21" customHeight="1" s="406">
      <c r="AJ622" s="24" t="n"/>
      <c r="AK622" s="68" t="n"/>
      <c r="AL622" s="68" t="n"/>
    </row>
    <row r="623" ht="21" customHeight="1" s="406">
      <c r="AJ623" s="24" t="n"/>
      <c r="AK623" s="68" t="n"/>
      <c r="AL623" s="68" t="n"/>
    </row>
    <row r="624" ht="21" customHeight="1" s="406">
      <c r="AJ624" s="24" t="n"/>
      <c r="AK624" s="68" t="n"/>
      <c r="AL624" s="68" t="n"/>
    </row>
    <row r="625" ht="21" customHeight="1" s="406">
      <c r="AJ625" s="24" t="n"/>
      <c r="AK625" s="68" t="n"/>
      <c r="AL625" s="68" t="n"/>
    </row>
    <row r="626" ht="21" customHeight="1" s="406">
      <c r="AJ626" s="24" t="n"/>
      <c r="AK626" s="68" t="n"/>
      <c r="AL626" s="68" t="n"/>
    </row>
    <row r="627" ht="21" customHeight="1" s="406">
      <c r="AJ627" s="24" t="n"/>
      <c r="AK627" s="68" t="n"/>
      <c r="AL627" s="68" t="n"/>
    </row>
    <row r="628" ht="21" customHeight="1" s="406">
      <c r="AJ628" s="24" t="n"/>
      <c r="AK628" s="68" t="n"/>
      <c r="AL628" s="68" t="n"/>
    </row>
    <row r="629" ht="21" customHeight="1" s="406">
      <c r="AJ629" s="24" t="n"/>
      <c r="AK629" s="68" t="n"/>
      <c r="AL629" s="68" t="n"/>
    </row>
    <row r="630" ht="21" customHeight="1" s="406">
      <c r="AJ630" s="24" t="n"/>
      <c r="AK630" s="68" t="n"/>
      <c r="AL630" s="68" t="n"/>
    </row>
    <row r="631" ht="21" customHeight="1" s="406">
      <c r="AJ631" s="24" t="n"/>
      <c r="AK631" s="68" t="n"/>
      <c r="AL631" s="68" t="n"/>
    </row>
    <row r="632" ht="21" customHeight="1" s="406">
      <c r="AJ632" s="24" t="n"/>
      <c r="AK632" s="68" t="n"/>
      <c r="AL632" s="68" t="n"/>
    </row>
    <row r="633" ht="21" customHeight="1" s="406">
      <c r="AJ633" s="24" t="n"/>
      <c r="AK633" s="68" t="n"/>
      <c r="AL633" s="68" t="n"/>
    </row>
    <row r="634" ht="21" customHeight="1" s="406">
      <c r="AJ634" s="24" t="n"/>
      <c r="AK634" s="68" t="n"/>
      <c r="AL634" s="68" t="n"/>
    </row>
    <row r="635" ht="21" customHeight="1" s="406">
      <c r="AJ635" s="24" t="n"/>
      <c r="AK635" s="68" t="n"/>
      <c r="AL635" s="68" t="n"/>
    </row>
    <row r="636" ht="21" customHeight="1" s="406">
      <c r="AJ636" s="24" t="n"/>
      <c r="AK636" s="68" t="n"/>
      <c r="AL636" s="68" t="n"/>
    </row>
    <row r="637" ht="21" customHeight="1" s="406">
      <c r="AJ637" s="24" t="n"/>
      <c r="AK637" s="68" t="n"/>
      <c r="AL637" s="68" t="n"/>
    </row>
    <row r="638" ht="21" customHeight="1" s="406">
      <c r="AJ638" s="24" t="n"/>
      <c r="AK638" s="68" t="n"/>
      <c r="AL638" s="68" t="n"/>
    </row>
    <row r="639" ht="21" customHeight="1" s="406">
      <c r="AJ639" s="24" t="n"/>
      <c r="AK639" s="68" t="n"/>
      <c r="AL639" s="68" t="n"/>
    </row>
    <row r="640" ht="21" customHeight="1" s="406">
      <c r="AJ640" s="24" t="n"/>
      <c r="AK640" s="68" t="n"/>
      <c r="AL640" s="68" t="n"/>
    </row>
    <row r="641" ht="21" customHeight="1" s="406">
      <c r="AJ641" s="24" t="n"/>
      <c r="AK641" s="68" t="n"/>
      <c r="AL641" s="68" t="n"/>
    </row>
    <row r="642" ht="21" customHeight="1" s="406">
      <c r="AJ642" s="24" t="n"/>
      <c r="AK642" s="68" t="n"/>
      <c r="AL642" s="68" t="n"/>
    </row>
    <row r="643" ht="21" customHeight="1" s="406">
      <c r="AJ643" s="24" t="n"/>
      <c r="AK643" s="68" t="n"/>
      <c r="AL643" s="68" t="n"/>
    </row>
    <row r="644" ht="21" customHeight="1" s="406">
      <c r="AJ644" s="24" t="n"/>
      <c r="AK644" s="68" t="n"/>
      <c r="AL644" s="68" t="n"/>
    </row>
    <row r="645" ht="21" customHeight="1" s="406">
      <c r="AJ645" s="24" t="n"/>
      <c r="AK645" s="68" t="n"/>
      <c r="AL645" s="68" t="n"/>
    </row>
    <row r="646" ht="21" customHeight="1" s="406">
      <c r="AJ646" s="24" t="n"/>
      <c r="AK646" s="68" t="n"/>
      <c r="AL646" s="68" t="n"/>
    </row>
    <row r="647" ht="21" customHeight="1" s="406">
      <c r="AJ647" s="24" t="n"/>
      <c r="AK647" s="68" t="n"/>
      <c r="AL647" s="68" t="n"/>
    </row>
    <row r="648" ht="21" customHeight="1" s="406">
      <c r="AJ648" s="24" t="n"/>
      <c r="AK648" s="68" t="n"/>
      <c r="AL648" s="68" t="n"/>
    </row>
    <row r="649" ht="21" customHeight="1" s="406">
      <c r="AJ649" s="24" t="n"/>
      <c r="AK649" s="68" t="n"/>
      <c r="AL649" s="68" t="n"/>
    </row>
    <row r="650" ht="21" customHeight="1" s="406">
      <c r="AJ650" s="24" t="n"/>
      <c r="AK650" s="68" t="n"/>
      <c r="AL650" s="68" t="n"/>
    </row>
    <row r="651" ht="21" customHeight="1" s="406">
      <c r="AJ651" s="24" t="n"/>
      <c r="AK651" s="68" t="n"/>
      <c r="AL651" s="68" t="n"/>
    </row>
    <row r="652" ht="21" customHeight="1" s="406">
      <c r="AJ652" s="24" t="n"/>
      <c r="AK652" s="68" t="n"/>
      <c r="AL652" s="68" t="n"/>
    </row>
    <row r="653" ht="21" customHeight="1" s="406">
      <c r="AJ653" s="24" t="n"/>
      <c r="AK653" s="68" t="n"/>
      <c r="AL653" s="68" t="n"/>
    </row>
    <row r="654" ht="21" customHeight="1" s="406">
      <c r="AJ654" s="24" t="n"/>
      <c r="AK654" s="68" t="n"/>
      <c r="AL654" s="68" t="n"/>
    </row>
    <row r="655" ht="21" customHeight="1" s="406">
      <c r="AJ655" s="24" t="n"/>
      <c r="AK655" s="68" t="n"/>
      <c r="AL655" s="68" t="n"/>
    </row>
    <row r="656" ht="21" customHeight="1" s="406">
      <c r="AJ656" s="24" t="n"/>
      <c r="AK656" s="68" t="n"/>
      <c r="AL656" s="68" t="n"/>
    </row>
  </sheetData>
  <autoFilter ref="A2:AN2"/>
  <conditionalFormatting sqref="K4:K6">
    <cfRule type="cellIs" priority="70" operator="between" dxfId="1" stopIfTrue="1">
      <formula>$G4</formula>
      <formula>$H4</formula>
    </cfRule>
    <cfRule type="expression" priority="71" dxfId="7" stopIfTrue="1">
      <formula>K4&lt;$H4</formula>
    </cfRule>
    <cfRule type="expression" priority="72" dxfId="7" stopIfTrue="1">
      <formula>K4&gt;$I4</formula>
    </cfRule>
  </conditionalFormatting>
  <conditionalFormatting sqref="K7:K117">
    <cfRule type="cellIs" priority="56" operator="between" dxfId="1" stopIfTrue="1">
      <formula>$G7</formula>
      <formula>$H7</formula>
    </cfRule>
    <cfRule type="expression" priority="57" dxfId="7" stopIfTrue="1">
      <formula>K7&lt;$H7</formula>
    </cfRule>
    <cfRule type="expression" priority="58" dxfId="7" stopIfTrue="1">
      <formula>K7&gt;$I7</formula>
    </cfRule>
  </conditionalFormatting>
  <conditionalFormatting sqref="AM4:AM135">
    <cfRule type="cellIs" priority="37" operator="greaterThan" dxfId="0">
      <formula>$Z4</formula>
    </cfRule>
    <cfRule type="cellIs" priority="38" operator="lessThan" dxfId="1" stopIfTrue="1">
      <formula>$Z4</formula>
    </cfRule>
    <cfRule type="cellIs" priority="39" operator="equal" dxfId="1" stopIfTrue="1">
      <formula>$Z4</formula>
    </cfRule>
  </conditionalFormatting>
  <conditionalFormatting sqref="O4:O135">
    <cfRule type="expression" priority="30" stopIfTrue="1">
      <formula>O4=""</formula>
    </cfRule>
    <cfRule type="expression" priority="31" dxfId="1" stopIfTrue="1">
      <formula>O4=$M4</formula>
    </cfRule>
    <cfRule type="expression" priority="32" dxfId="7" stopIfTrue="1">
      <formula>O4&lt;$M4*0.95</formula>
    </cfRule>
    <cfRule type="expression" priority="33" dxfId="1" stopIfTrue="1">
      <formula>O4&gt;$M4*0.95</formula>
    </cfRule>
  </conditionalFormatting>
  <conditionalFormatting sqref="P4:P135">
    <cfRule type="expression" priority="26" stopIfTrue="1">
      <formula>P4=""</formula>
    </cfRule>
    <cfRule type="expression" priority="27" dxfId="1" stopIfTrue="1">
      <formula>P4=$N4</formula>
    </cfRule>
    <cfRule type="expression" priority="28" dxfId="7" stopIfTrue="1">
      <formula>P4&gt;$N4*1.05</formula>
    </cfRule>
    <cfRule type="expression" priority="29" dxfId="1" stopIfTrue="1">
      <formula>P4&lt;$N4*1.05</formula>
    </cfRule>
  </conditionalFormatting>
  <conditionalFormatting sqref="K3">
    <cfRule type="cellIs" priority="23" operator="between" dxfId="1" stopIfTrue="1">
      <formula>$G3</formula>
      <formula>$H3</formula>
    </cfRule>
    <cfRule type="expression" priority="24" dxfId="7" stopIfTrue="1">
      <formula>K3&lt;$H3</formula>
    </cfRule>
    <cfRule type="expression" priority="25" dxfId="7" stopIfTrue="1">
      <formula>K3&gt;$I3</formula>
    </cfRule>
  </conditionalFormatting>
  <conditionalFormatting sqref="AM3">
    <cfRule type="cellIs" priority="20" operator="greaterThan" dxfId="0">
      <formula>$Z3</formula>
    </cfRule>
    <cfRule type="cellIs" priority="21" operator="lessThan" dxfId="1" stopIfTrue="1">
      <formula>$Z3</formula>
    </cfRule>
    <cfRule type="cellIs" priority="22" operator="equal" dxfId="1" stopIfTrue="1">
      <formula>$Z3</formula>
    </cfRule>
  </conditionalFormatting>
  <conditionalFormatting sqref="O3">
    <cfRule type="expression" priority="16" stopIfTrue="1">
      <formula>O3=""</formula>
    </cfRule>
    <cfRule type="expression" priority="17" dxfId="1" stopIfTrue="1">
      <formula>O3=$M3</formula>
    </cfRule>
    <cfRule type="expression" priority="18" dxfId="7" stopIfTrue="1">
      <formula>O3&lt;$M3*0.95</formula>
    </cfRule>
    <cfRule type="expression" priority="19" dxfId="1" stopIfTrue="1">
      <formula>O3&gt;$M3*0.95</formula>
    </cfRule>
  </conditionalFormatting>
  <conditionalFormatting sqref="P3">
    <cfRule type="expression" priority="12" stopIfTrue="1">
      <formula>P3=""</formula>
    </cfRule>
    <cfRule type="expression" priority="13" dxfId="1" stopIfTrue="1">
      <formula>P3=$N3</formula>
    </cfRule>
    <cfRule type="expression" priority="14" dxfId="7" stopIfTrue="1">
      <formula>P3&gt;$N3*1.05</formula>
    </cfRule>
    <cfRule type="expression" priority="15" dxfId="1" stopIfTrue="1">
      <formula>P3&lt;$N3*1.05</formula>
    </cfRule>
  </conditionalFormatting>
  <conditionalFormatting sqref="J4:J6">
    <cfRule type="cellIs" priority="9" operator="between" dxfId="1" stopIfTrue="1">
      <formula>$G4</formula>
      <formula>$H4</formula>
    </cfRule>
    <cfRule type="expression" priority="10" dxfId="7" stopIfTrue="1">
      <formula>J4&lt;$H4</formula>
    </cfRule>
    <cfRule type="expression" priority="11" dxfId="7" stopIfTrue="1">
      <formula>J4&gt;$I4</formula>
    </cfRule>
  </conditionalFormatting>
  <conditionalFormatting sqref="J7:J117">
    <cfRule type="cellIs" priority="6" operator="between" dxfId="1" stopIfTrue="1">
      <formula>$G7</formula>
      <formula>$H7</formula>
    </cfRule>
    <cfRule type="expression" priority="7" dxfId="7" stopIfTrue="1">
      <formula>J7&lt;$H7</formula>
    </cfRule>
    <cfRule type="expression" priority="8" dxfId="7" stopIfTrue="1">
      <formula>J7&gt;$I7</formula>
    </cfRule>
  </conditionalFormatting>
  <conditionalFormatting sqref="J3">
    <cfRule type="cellIs" priority="3" operator="between" dxfId="1" stopIfTrue="1">
      <formula>$G3*1.22</formula>
      <formula>$H3*1.22</formula>
    </cfRule>
    <cfRule type="expression" priority="4" dxfId="7" stopIfTrue="1">
      <formula>J3&lt;$H3*1.22</formula>
    </cfRule>
    <cfRule type="expression" priority="5" dxfId="7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priority="2" operator="greaterThan" dxfId="30" stopIfTrue="1">
      <formula>0.22</formula>
    </cfRule>
  </conditionalFormatting>
  <hyperlinks>
    <hyperlink ref="AA1" location="index!A1" display="العودة للفهرس"/>
    <hyperlink ref="AJ1" location="Dashboard!A1" display="العودة لشاشة العرض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baseColWidth="8" defaultRowHeight="14.25"/>
  <cols>
    <col hidden="1" width="5" customWidth="1" style="406" min="1" max="1"/>
    <col hidden="1" width="6.875" customWidth="1" style="406" min="2" max="2"/>
    <col width="11.25" customWidth="1" style="406" min="3" max="3"/>
    <col hidden="1" width="11.25" customWidth="1" style="321" min="4" max="15"/>
    <col width="11.25" customWidth="1" style="321" min="16" max="21"/>
  </cols>
  <sheetData>
    <row r="1">
      <c r="C1" s="426" t="inlineStr">
        <is>
          <t>تقرير</t>
        </is>
      </c>
      <c r="P1" s="426" t="inlineStr">
        <is>
          <t>التوالف بالايام</t>
        </is>
      </c>
      <c r="Q1" s="321" t="inlineStr">
        <is>
          <t>لشهر</t>
        </is>
      </c>
      <c r="R1" s="321">
        <f>B3</f>
        <v/>
      </c>
      <c r="S1" s="321" t="inlineStr">
        <is>
          <t>عام</t>
        </is>
      </c>
      <c r="T1" s="321">
        <f>A3</f>
        <v/>
      </c>
      <c r="W1" s="321" t="n"/>
      <c r="X1" s="50" t="inlineStr">
        <is>
          <t>العودة للفهرس</t>
        </is>
      </c>
      <c r="Y1" s="321" t="n"/>
      <c r="Z1" s="321" t="n"/>
      <c r="AA1" s="321" t="n"/>
      <c r="AB1" s="321" t="n"/>
      <c r="AC1" s="321" t="n"/>
      <c r="AD1" s="321" t="n"/>
    </row>
    <row r="2" ht="45" customHeight="1" s="406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2" t="inlineStr">
        <is>
          <t>average_dry_weight</t>
        </is>
      </c>
      <c r="E2" s="2" t="inlineStr">
        <is>
          <t>rat_actually</t>
        </is>
      </c>
      <c r="F2" s="2" t="inlineStr">
        <is>
          <t>c_t_actually</t>
        </is>
      </c>
      <c r="G2" s="2" t="inlineStr">
        <is>
          <t>عدد عيوب النقص</t>
        </is>
      </c>
      <c r="H2" s="2" t="inlineStr">
        <is>
          <t>عدد عيوب الفرولة</t>
        </is>
      </c>
      <c r="I2" s="2" t="inlineStr">
        <is>
          <t>عدد عيوب الكسر</t>
        </is>
      </c>
      <c r="J2" s="2" t="inlineStr">
        <is>
          <t>عدد عيوب التقوس</t>
        </is>
      </c>
      <c r="K2" s="2" t="inlineStr">
        <is>
          <t>عدد عيوب الانكماش</t>
        </is>
      </c>
      <c r="L2" s="2" t="inlineStr">
        <is>
          <t>عدد عيوب الابعاد</t>
        </is>
      </c>
      <c r="M2" s="2" t="inlineStr">
        <is>
          <t>عدد عيوب الاوزان</t>
        </is>
      </c>
      <c r="N2" s="2" t="inlineStr">
        <is>
          <t>عدد عيوب الاتساخاات</t>
        </is>
      </c>
      <c r="O2" s="2" t="inlineStr">
        <is>
          <t>عدد عيوب التلوين</t>
        </is>
      </c>
      <c r="P2" s="2" t="inlineStr">
        <is>
          <t>عدد التوالف بالطقم</t>
        </is>
      </c>
      <c r="Q2" s="2" t="inlineStr">
        <is>
          <t>عدد الانتاج</t>
        </is>
      </c>
      <c r="R2" s="2" t="inlineStr">
        <is>
          <t>الوزن المعياري للاسكراب بالكجم</t>
        </is>
      </c>
      <c r="S2" s="2" t="inlineStr">
        <is>
          <t>الوزن المعياري للانتاج</t>
        </is>
      </c>
      <c r="T2" s="2" t="inlineStr">
        <is>
          <t>وزن الاسكراب بالكجم</t>
        </is>
      </c>
      <c r="U2" s="2" t="inlineStr">
        <is>
          <t>وزن الانتاج بالكجم</t>
        </is>
      </c>
      <c r="V2" s="2" t="inlineStr">
        <is>
          <t>عدد ساعات انتاج التوالف</t>
        </is>
      </c>
      <c r="W2" s="14" t="inlineStr">
        <is>
          <t>نسبة التوالف</t>
        </is>
      </c>
    </row>
    <row r="3" ht="15" customHeight="1" s="406">
      <c r="A3" t="n">
        <v>2022</v>
      </c>
      <c r="B3" t="n">
        <v>1</v>
      </c>
      <c r="C3" s="459" t="n">
        <v>44560</v>
      </c>
      <c r="G3" t="n">
        <v>14320</v>
      </c>
      <c r="H3" t="n">
        <v>14794</v>
      </c>
      <c r="I3" t="n">
        <v>1120</v>
      </c>
      <c r="W3" s="460">
        <f>IFERROR(P3/Q3,"")</f>
        <v/>
      </c>
    </row>
    <row r="4">
      <c r="A4" t="n">
        <v>2022</v>
      </c>
      <c r="B4" t="n">
        <v>1</v>
      </c>
      <c r="C4" s="459" t="n">
        <v>44562</v>
      </c>
      <c r="G4" t="n">
        <v>12806</v>
      </c>
      <c r="H4" t="n">
        <v>15975</v>
      </c>
      <c r="I4" t="n">
        <v>2753</v>
      </c>
      <c r="W4" s="460">
        <f>IFERROR(P4/Q4,"")</f>
        <v/>
      </c>
    </row>
    <row r="5">
      <c r="A5" t="n">
        <v>2022</v>
      </c>
      <c r="B5" t="n">
        <v>1</v>
      </c>
      <c r="C5" s="459" t="n">
        <v>44563</v>
      </c>
      <c r="G5" t="n">
        <v>4985</v>
      </c>
      <c r="H5" t="n">
        <v>6223</v>
      </c>
      <c r="I5" t="n">
        <v>7582</v>
      </c>
      <c r="W5" s="460">
        <f>IFERROR(P5/Q5,"")</f>
        <v/>
      </c>
    </row>
    <row r="6">
      <c r="A6" t="n">
        <v>2022</v>
      </c>
      <c r="B6" t="n">
        <v>1</v>
      </c>
      <c r="C6" s="459" t="n">
        <v>44564</v>
      </c>
      <c r="G6" t="n">
        <v>4312</v>
      </c>
      <c r="H6" t="n">
        <v>3314</v>
      </c>
      <c r="I6" t="n">
        <v>5392</v>
      </c>
      <c r="W6" s="460">
        <f>IFERROR(P6/Q6,"")</f>
        <v/>
      </c>
    </row>
    <row r="7">
      <c r="A7" t="n">
        <v>2022</v>
      </c>
      <c r="B7" t="n">
        <v>1</v>
      </c>
      <c r="C7" s="459" t="n">
        <v>44565</v>
      </c>
      <c r="G7" t="n">
        <v>5136</v>
      </c>
      <c r="H7" t="n">
        <v>9186</v>
      </c>
      <c r="I7" t="n">
        <v>12098</v>
      </c>
      <c r="W7" s="460">
        <f>IFERROR(P7/Q7,"")</f>
        <v/>
      </c>
    </row>
    <row r="8">
      <c r="A8" t="n">
        <v>2022</v>
      </c>
      <c r="B8" t="n">
        <v>1</v>
      </c>
      <c r="C8" s="459" t="n">
        <v>44566</v>
      </c>
      <c r="G8" t="n">
        <v>13449</v>
      </c>
      <c r="H8" t="n">
        <v>13589</v>
      </c>
      <c r="I8" t="n">
        <v>1200</v>
      </c>
      <c r="W8" s="460">
        <f>IFERROR(P8/Q8,"")</f>
        <v/>
      </c>
    </row>
    <row r="9">
      <c r="A9" t="n">
        <v>2022</v>
      </c>
      <c r="B9" t="n">
        <v>1</v>
      </c>
      <c r="C9" s="459" t="n">
        <v>44569</v>
      </c>
      <c r="G9" t="n">
        <v>18552</v>
      </c>
      <c r="H9" t="n">
        <v>15267</v>
      </c>
      <c r="I9" t="n">
        <v>12615</v>
      </c>
      <c r="W9" s="460">
        <f>IFERROR(P9/Q9,"")</f>
        <v/>
      </c>
    </row>
    <row r="10">
      <c r="A10" t="n">
        <v>2022</v>
      </c>
      <c r="B10" t="n">
        <v>1</v>
      </c>
      <c r="C10" s="459" t="n">
        <v>44570</v>
      </c>
      <c r="G10" t="n">
        <v>6063</v>
      </c>
      <c r="H10" t="n">
        <v>11390</v>
      </c>
      <c r="I10" t="n">
        <v>11303</v>
      </c>
      <c r="W10" s="460">
        <f>IFERROR(P10/Q10,"")</f>
        <v/>
      </c>
    </row>
    <row r="11">
      <c r="A11" t="n">
        <v>2022</v>
      </c>
      <c r="B11" t="n">
        <v>1</v>
      </c>
      <c r="C11" s="459" t="n">
        <v>44571</v>
      </c>
      <c r="G11" t="n">
        <v>7141</v>
      </c>
      <c r="H11" t="n">
        <v>11247</v>
      </c>
      <c r="I11" t="n">
        <v>8438</v>
      </c>
      <c r="W11" s="460">
        <f>IFERROR(P11/Q11,"")</f>
        <v/>
      </c>
    </row>
    <row r="12">
      <c r="A12" t="n">
        <v>2022</v>
      </c>
      <c r="B12" t="n">
        <v>1</v>
      </c>
      <c r="C12" s="459" t="n">
        <v>44572</v>
      </c>
      <c r="G12" t="n">
        <v>9106</v>
      </c>
      <c r="H12" t="n">
        <v>10744</v>
      </c>
      <c r="I12" t="n">
        <v>9407</v>
      </c>
      <c r="W12" s="460">
        <f>IFERROR(P12/Q12,"")</f>
        <v/>
      </c>
    </row>
    <row r="13">
      <c r="A13" t="n">
        <v>2022</v>
      </c>
      <c r="B13" t="n">
        <v>1</v>
      </c>
      <c r="C13" s="459" t="n">
        <v>44573</v>
      </c>
      <c r="G13" t="n">
        <v>8089</v>
      </c>
      <c r="H13" t="n">
        <v>9079</v>
      </c>
      <c r="I13" t="n">
        <v>6235</v>
      </c>
      <c r="W13" s="460">
        <f>IFERROR(P13/Q13,"")</f>
        <v/>
      </c>
    </row>
    <row r="14">
      <c r="A14" t="n">
        <v>2022</v>
      </c>
      <c r="B14" t="n">
        <v>1</v>
      </c>
      <c r="C14" s="459" t="n">
        <v>44574</v>
      </c>
      <c r="G14" t="n">
        <v>22401</v>
      </c>
      <c r="H14" t="n">
        <v>18561</v>
      </c>
      <c r="I14" t="n">
        <v>15976</v>
      </c>
      <c r="W14" s="460">
        <f>IFERROR(P14/Q14,"")</f>
        <v/>
      </c>
    </row>
    <row r="15">
      <c r="A15" t="n">
        <v>2022</v>
      </c>
      <c r="B15" t="n">
        <v>1</v>
      </c>
      <c r="C15" s="459" t="n">
        <v>44575</v>
      </c>
      <c r="G15" t="n">
        <v>19062</v>
      </c>
      <c r="H15" t="n">
        <v>19738</v>
      </c>
      <c r="I15" t="n">
        <v>1613</v>
      </c>
      <c r="W15" s="460">
        <f>IFERROR(P15/Q15,"")</f>
        <v/>
      </c>
    </row>
    <row r="16">
      <c r="A16" t="n">
        <v>2022</v>
      </c>
      <c r="B16" t="n">
        <v>1</v>
      </c>
      <c r="C16" s="459" t="n">
        <v>44576</v>
      </c>
      <c r="G16" t="n">
        <v>5702</v>
      </c>
      <c r="I16" t="n">
        <v>11998</v>
      </c>
      <c r="W16" s="460">
        <f>IFERROR(P16/Q16,"")</f>
        <v/>
      </c>
    </row>
    <row r="17">
      <c r="A17" t="n">
        <v>2022</v>
      </c>
      <c r="B17" t="n">
        <v>1</v>
      </c>
      <c r="C17" s="459" t="n">
        <v>44577</v>
      </c>
      <c r="G17" t="n">
        <v>12875</v>
      </c>
      <c r="H17" t="n">
        <v>15691</v>
      </c>
      <c r="I17" t="n">
        <v>18979</v>
      </c>
      <c r="W17" s="460">
        <f>IFERROR(P17/Q17,"")</f>
        <v/>
      </c>
    </row>
    <row r="18">
      <c r="A18" t="n">
        <v>2022</v>
      </c>
      <c r="B18" t="n">
        <v>1</v>
      </c>
      <c r="C18" s="459" t="n">
        <v>44578</v>
      </c>
      <c r="G18" t="n">
        <v>8117</v>
      </c>
      <c r="H18" t="n">
        <v>15609</v>
      </c>
      <c r="I18" t="n">
        <v>12139</v>
      </c>
      <c r="W18" s="460">
        <f>IFERROR(P18/Q18,"")</f>
        <v/>
      </c>
    </row>
    <row r="19">
      <c r="A19" t="n">
        <v>2022</v>
      </c>
      <c r="B19" t="n">
        <v>1</v>
      </c>
      <c r="C19" s="459" t="n">
        <v>44579</v>
      </c>
      <c r="G19" t="n">
        <v>1756</v>
      </c>
      <c r="H19" t="n">
        <v>8058</v>
      </c>
      <c r="I19" t="n">
        <v>8548</v>
      </c>
      <c r="W19" s="460">
        <f>IFERROR(P19/Q19,"")</f>
        <v/>
      </c>
    </row>
    <row r="20">
      <c r="A20" t="n">
        <v>2022</v>
      </c>
      <c r="B20" t="n">
        <v>1</v>
      </c>
      <c r="C20" s="459" t="n">
        <v>44580</v>
      </c>
      <c r="G20" t="n">
        <v>1325</v>
      </c>
      <c r="H20" t="n">
        <v>5977</v>
      </c>
      <c r="I20" t="n">
        <v>5810</v>
      </c>
      <c r="W20" s="460">
        <f>IFERROR(P20/Q20,"")</f>
        <v/>
      </c>
    </row>
    <row r="21">
      <c r="A21" t="n">
        <v>2022</v>
      </c>
      <c r="B21" t="n">
        <v>1</v>
      </c>
      <c r="C21" s="459" t="n">
        <v>44581</v>
      </c>
      <c r="G21" t="n">
        <v>3633</v>
      </c>
      <c r="H21" t="n">
        <v>3999</v>
      </c>
      <c r="I21" t="n">
        <v>3040</v>
      </c>
      <c r="W21" s="460">
        <f>IFERROR(P21/Q21,"")</f>
        <v/>
      </c>
    </row>
    <row r="22">
      <c r="A22" t="n">
        <v>2022</v>
      </c>
      <c r="B22" t="n">
        <v>1</v>
      </c>
      <c r="C22" s="440" t="n">
        <v>44583</v>
      </c>
      <c r="G22" t="n">
        <v>4153</v>
      </c>
      <c r="H22" t="n">
        <v>8776</v>
      </c>
      <c r="I22" t="n">
        <v>1570</v>
      </c>
      <c r="W22" s="460" t="n"/>
    </row>
    <row r="23">
      <c r="A23" t="n">
        <v>2022</v>
      </c>
      <c r="B23" t="n">
        <v>1</v>
      </c>
      <c r="C23" s="440" t="n">
        <v>44584</v>
      </c>
      <c r="H23" t="n">
        <v>4948</v>
      </c>
      <c r="I23" t="n">
        <v>2448</v>
      </c>
      <c r="W23" s="460" t="n"/>
    </row>
    <row r="24">
      <c r="A24" t="n">
        <v>2022</v>
      </c>
      <c r="B24" t="n">
        <v>1</v>
      </c>
      <c r="C24" s="440" t="n">
        <v>44585</v>
      </c>
      <c r="G24" t="n">
        <v>7638</v>
      </c>
      <c r="H24" t="n">
        <v>11873</v>
      </c>
      <c r="I24" t="n">
        <v>11105</v>
      </c>
      <c r="W24" s="460" t="n"/>
    </row>
    <row r="25">
      <c r="A25" t="n">
        <v>2022</v>
      </c>
      <c r="B25" t="n">
        <v>1</v>
      </c>
      <c r="C25" s="440" t="n">
        <v>44586</v>
      </c>
      <c r="G25" t="n">
        <v>2614</v>
      </c>
      <c r="H25" t="n">
        <v>12658</v>
      </c>
      <c r="I25" t="n">
        <v>6884</v>
      </c>
      <c r="W25" s="460" t="n"/>
    </row>
    <row r="26">
      <c r="A26" t="n">
        <v>2022</v>
      </c>
      <c r="B26" t="n">
        <v>1</v>
      </c>
      <c r="C26" s="440" t="n">
        <v>44587</v>
      </c>
      <c r="G26" t="n">
        <v>16024</v>
      </c>
      <c r="H26" t="n">
        <v>16376</v>
      </c>
      <c r="I26" t="n">
        <v>943</v>
      </c>
      <c r="W26" s="460" t="n"/>
    </row>
    <row r="27">
      <c r="A27" t="n">
        <v>2022</v>
      </c>
      <c r="B27" t="n">
        <v>1</v>
      </c>
      <c r="C27" s="440" t="n">
        <v>44590</v>
      </c>
      <c r="G27" t="n">
        <v>3784</v>
      </c>
      <c r="H27" t="n">
        <v>5681</v>
      </c>
      <c r="I27" t="n">
        <v>8971</v>
      </c>
      <c r="W27" s="460" t="n"/>
    </row>
    <row r="28">
      <c r="A28" t="n">
        <v>2022</v>
      </c>
      <c r="B28" t="n">
        <v>1</v>
      </c>
      <c r="C28" s="440" t="n">
        <v>44591</v>
      </c>
      <c r="G28" t="n">
        <v>5024</v>
      </c>
      <c r="H28" t="n">
        <v>11695</v>
      </c>
      <c r="I28" t="n">
        <v>10701</v>
      </c>
      <c r="W28" s="460" t="n"/>
    </row>
    <row r="29">
      <c r="W29" s="460" t="n"/>
    </row>
    <row r="30">
      <c r="W30" s="460" t="n"/>
    </row>
    <row r="31">
      <c r="W31" s="460" t="n"/>
    </row>
    <row r="32">
      <c r="W32" s="460" t="n"/>
    </row>
    <row r="33">
      <c r="W33" s="460" t="n"/>
    </row>
    <row r="34">
      <c r="W34" s="460" t="n"/>
    </row>
    <row r="35">
      <c r="W35" s="460" t="n"/>
    </row>
    <row r="36">
      <c r="W36" s="460" t="n"/>
    </row>
    <row r="37">
      <c r="W37" s="460" t="n"/>
    </row>
    <row r="38">
      <c r="W38" s="460" t="n"/>
    </row>
    <row r="39">
      <c r="W39" s="460" t="n"/>
    </row>
    <row r="40">
      <c r="W40" s="460" t="n"/>
    </row>
    <row r="41">
      <c r="W41" s="460" t="n"/>
    </row>
    <row r="42">
      <c r="W42" s="460" t="n"/>
    </row>
    <row r="43">
      <c r="W43" s="460" t="n"/>
    </row>
    <row r="44">
      <c r="W44" s="460" t="n"/>
    </row>
    <row r="45">
      <c r="W45" s="460" t="n"/>
    </row>
    <row r="46">
      <c r="W46" s="460" t="n"/>
    </row>
    <row r="47">
      <c r="W47" s="460" t="n"/>
    </row>
    <row r="48">
      <c r="W48" s="460" t="n"/>
    </row>
    <row r="49">
      <c r="W49" s="460" t="n"/>
    </row>
    <row r="50">
      <c r="W50" s="460" t="n"/>
    </row>
    <row r="51">
      <c r="W51" s="460" t="n"/>
    </row>
    <row r="52">
      <c r="W52" s="460" t="n"/>
    </row>
    <row r="53">
      <c r="W53" s="460" t="n"/>
    </row>
    <row r="54">
      <c r="W54" s="460" t="n"/>
    </row>
    <row r="55">
      <c r="W55" s="460" t="n"/>
    </row>
    <row r="56">
      <c r="W56" s="460" t="n"/>
    </row>
    <row r="57">
      <c r="W57" s="460" t="n"/>
    </row>
    <row r="58">
      <c r="W58" s="460" t="n"/>
    </row>
    <row r="59">
      <c r="W59" s="460" t="n"/>
    </row>
    <row r="60">
      <c r="W60" s="460" t="n"/>
    </row>
    <row r="61">
      <c r="W61" s="460" t="n"/>
    </row>
    <row r="62">
      <c r="W62" s="460" t="n"/>
    </row>
    <row r="63">
      <c r="W63" s="460" t="n"/>
    </row>
    <row r="64">
      <c r="W64" s="460" t="n"/>
    </row>
    <row r="65">
      <c r="W65" s="460" t="n"/>
    </row>
    <row r="66">
      <c r="W66" s="460" t="n"/>
    </row>
    <row r="67">
      <c r="W67" s="460" t="n"/>
    </row>
    <row r="68">
      <c r="W68" s="460" t="n"/>
    </row>
    <row r="69">
      <c r="W69" s="460" t="n"/>
    </row>
    <row r="70">
      <c r="W70" s="460" t="n"/>
    </row>
    <row r="71">
      <c r="W71" s="460" t="n"/>
    </row>
    <row r="72">
      <c r="W72" s="460" t="n"/>
    </row>
    <row r="73">
      <c r="W73" s="460" t="n"/>
    </row>
    <row r="74">
      <c r="W74" s="460" t="n"/>
    </row>
    <row r="75">
      <c r="W75" s="460" t="n"/>
    </row>
    <row r="76">
      <c r="W76" s="460">
        <f>IFERROR(P76/Q76,"")</f>
        <v/>
      </c>
    </row>
    <row r="77">
      <c r="W77" s="460">
        <f>IFERROR(P77/Q77,"")</f>
        <v/>
      </c>
    </row>
    <row r="78">
      <c r="W78" s="460">
        <f>IFERROR(P78/Q78,"")</f>
        <v/>
      </c>
    </row>
    <row r="79">
      <c r="W79" s="460">
        <f>IFERROR(P79/Q79,"")</f>
        <v/>
      </c>
    </row>
    <row r="80">
      <c r="W80" s="460">
        <f>IFERROR(P80/Q80,"")</f>
        <v/>
      </c>
    </row>
    <row r="81">
      <c r="W81" s="460">
        <f>IFERROR(P81/Q81,"")</f>
        <v/>
      </c>
    </row>
    <row r="82">
      <c r="W82" s="460">
        <f>IFERROR(P82/Q82,"")</f>
        <v/>
      </c>
    </row>
    <row r="83">
      <c r="W83" s="460">
        <f>IFERROR(P83/Q83,"")</f>
        <v/>
      </c>
    </row>
    <row r="84">
      <c r="W84" s="460">
        <f>IFERROR(P84/Q84,"")</f>
        <v/>
      </c>
    </row>
    <row r="85">
      <c r="W85" s="460">
        <f>IFERROR(P85/Q85,"")</f>
        <v/>
      </c>
    </row>
    <row r="86">
      <c r="W86" s="460">
        <f>IFERROR(P86/Q86,"")</f>
        <v/>
      </c>
    </row>
    <row r="87">
      <c r="W87" s="460">
        <f>IFERROR(P87/Q87,"")</f>
        <v/>
      </c>
    </row>
    <row r="88">
      <c r="W88" s="460">
        <f>IFERROR(P88/Q88,"")</f>
        <v/>
      </c>
    </row>
    <row r="89">
      <c r="W89" s="460">
        <f>IFERROR(P89/Q89,"")</f>
        <v/>
      </c>
    </row>
    <row r="90">
      <c r="W90" s="460">
        <f>IFERROR(P90/Q90,"")</f>
        <v/>
      </c>
    </row>
    <row r="91">
      <c r="W91" s="460">
        <f>IFERROR(P91/Q91,"")</f>
        <v/>
      </c>
    </row>
    <row r="92">
      <c r="W92" s="460">
        <f>IFERROR(P92/Q92,"")</f>
        <v/>
      </c>
    </row>
    <row r="93">
      <c r="W93" s="460">
        <f>IFERROR(P93/Q93,"")</f>
        <v/>
      </c>
    </row>
    <row r="94">
      <c r="W94" s="460">
        <f>IFERROR(P94/Q94,"")</f>
        <v/>
      </c>
    </row>
    <row r="95">
      <c r="W95" s="460">
        <f>IFERROR(P95/Q95,"")</f>
        <v/>
      </c>
    </row>
    <row r="96">
      <c r="W96" s="460">
        <f>IFERROR(P96/Q96,"")</f>
        <v/>
      </c>
    </row>
    <row r="97">
      <c r="W97" s="460">
        <f>IFERROR(P97/Q97,"")</f>
        <v/>
      </c>
    </row>
    <row r="98">
      <c r="W98" s="460">
        <f>IFERROR(P98/Q98,"")</f>
        <v/>
      </c>
    </row>
    <row r="99">
      <c r="W99" s="460">
        <f>IFERROR(P99/Q99,"")</f>
        <v/>
      </c>
    </row>
    <row r="100">
      <c r="W100" s="460">
        <f>IFERROR(P100/Q100,"")</f>
        <v/>
      </c>
    </row>
    <row r="101">
      <c r="W101" s="460">
        <f>IFERROR(P101/Q101,"")</f>
        <v/>
      </c>
    </row>
    <row r="102">
      <c r="W102" s="460">
        <f>IFERROR(P102/Q102,"")</f>
        <v/>
      </c>
    </row>
    <row r="103">
      <c r="W103" s="460">
        <f>IFERROR(P103/Q103,"")</f>
        <v/>
      </c>
    </row>
    <row r="104">
      <c r="W104" s="460">
        <f>IFERROR(P104/Q104,"")</f>
        <v/>
      </c>
    </row>
    <row r="105">
      <c r="W105" s="460">
        <f>IFERROR(P105/Q105,"")</f>
        <v/>
      </c>
    </row>
    <row r="106">
      <c r="W106" s="460">
        <f>IFERROR(P106/Q106,"")</f>
        <v/>
      </c>
    </row>
    <row r="107">
      <c r="W107" s="460">
        <f>IFERROR(P107/Q107,"")</f>
        <v/>
      </c>
    </row>
    <row r="108">
      <c r="W108" s="460">
        <f>IFERROR(P108/Q108,"")</f>
        <v/>
      </c>
    </row>
    <row r="109">
      <c r="W109" s="460">
        <f>IFERROR(P109/Q109,"")</f>
        <v/>
      </c>
    </row>
    <row r="110">
      <c r="W110" s="460">
        <f>IFERROR(P110/Q110,"")</f>
        <v/>
      </c>
    </row>
    <row r="111">
      <c r="W111" s="460">
        <f>IFERROR(P111/Q111,"")</f>
        <v/>
      </c>
    </row>
    <row r="112">
      <c r="W112" s="460">
        <f>IFERROR(P112/Q112,"")</f>
        <v/>
      </c>
    </row>
    <row r="113">
      <c r="W113" s="460">
        <f>IFERROR(P113/Q113,"")</f>
        <v/>
      </c>
    </row>
    <row r="114">
      <c r="W114" s="460">
        <f>IFERROR(P114/Q114,"")</f>
        <v/>
      </c>
    </row>
    <row r="115">
      <c r="W115" s="460">
        <f>IFERROR(P115/Q115,"")</f>
        <v/>
      </c>
    </row>
    <row r="116">
      <c r="W116" s="460">
        <f>IFERROR(P116/Q116,"")</f>
        <v/>
      </c>
    </row>
    <row r="117">
      <c r="W117" s="460">
        <f>IFERROR(P117/Q117,"")</f>
        <v/>
      </c>
    </row>
    <row r="118">
      <c r="W118" s="460">
        <f>IFERROR(P118/Q118,"")</f>
        <v/>
      </c>
    </row>
    <row r="119">
      <c r="W119" s="460">
        <f>IFERROR(P119/Q119,"")</f>
        <v/>
      </c>
    </row>
    <row r="120">
      <c r="W120" s="460" t="n"/>
    </row>
    <row r="121">
      <c r="W121" s="460" t="n"/>
    </row>
    <row r="122">
      <c r="W122" s="461" t="n"/>
    </row>
    <row r="123">
      <c r="W123" s="461" t="n"/>
    </row>
    <row r="124">
      <c r="W124" s="461" t="n"/>
    </row>
    <row r="125">
      <c r="W125" s="461" t="n"/>
    </row>
  </sheetData>
  <autoFilter ref="A2:AD2"/>
  <conditionalFormatting sqref="W3:W121">
    <cfRule type="containsBlanks" priority="1" dxfId="26">
      <formula>LEN(TRIM(W3))=0</formula>
    </cfRule>
    <cfRule type="cellIs" priority="2" operator="greaterThan" dxfId="7">
      <formula>1.75%</formula>
    </cfRule>
    <cfRule type="cellIs" priority="3" operator="lessThan" dxfId="1">
      <formula>1.75%</formula>
    </cfRule>
  </conditionalFormatting>
  <hyperlinks>
    <hyperlink ref="X1" location="index!A1" display="العودة للفهرس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2022-01-31T14:53:33Z</dcterms:modified>
  <cp:lastModifiedBy>Youssri Ahmed</cp:lastModifiedBy>
</cp:coreProperties>
</file>