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<sst xmlns="http://schemas.openxmlformats.org/spreadsheetml/2006/main" count="16" uniqueCount="16">
  <si>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Minutes Running/Week(x)</t>
  </si>
  <si>
    <t>Weight By Week(y)</t>
  </si>
  <si>
    <t>xy</t>
  </si>
  <si>
    <t>x^2</t>
  </si>
  <si>
    <t>y^2</t>
  </si>
  <si>
    <t>Σx</t>
  </si>
  <si>
    <t>Σy</t>
  </si>
  <si>
    <t>Σxy</t>
  </si>
  <si>
    <t>Σx^2</t>
  </si>
  <si>
    <t>Σy^2</t>
  </si>
  <si>
    <t>m=</t>
  </si>
  <si>
    <t>b=</t>
  </si>
  <si>
    <t>r=</t>
  </si>
  <si>
    <t>y=mx + b</t>
  </si>
  <si>
    <t>weak correlation</t>
  </si>
  <si>
    <t>y=0.04242x + 175.57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</si>
</sst>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FFFFFF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Weight by Week Vs Minutes Running for the Week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Weight By Week(y) =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A9999"/>
              </a:solidFill>
              <a:ln cmpd="sng">
                <a:solidFill>
                  <a:srgbClr val="EA9999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Sheet1!$B$2:$B$9</c:f>
            </c:numRef>
          </c:xVal>
          <c:yVal>
            <c:numRef>
              <c:f>Sheet1!$C$2:$C$9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699278"/>
        <c:axId val="136742188"/>
      </c:scatterChart>
      <c:valAx>
        <c:axId val="15336992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Minutes Running for the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42188"/>
      </c:valAx>
      <c:valAx>
        <c:axId val="136742188"/>
        <c:scaling>
          <c:orientation val="minMax"/>
          <c:max val="18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Weight by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699278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ayout>
        <c:manualLayout>
          <c:xMode val="edge"/>
          <c:yMode val="edge"/>
          <c:x val="0.406109535530822"/>
          <c:y val="0.374192059095106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542925</xdr:colOff>
      <xdr:row>16</xdr:row>
      <xdr:rowOff>142875</xdr:rowOff>
    </xdr:from>
    <xdr:ext cx="5562600" cy="3438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  <col customWidth="1" min="3" max="3" width="15.25"/>
  </cols>
  <sheetData>
    <row r="1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</row>
    <row r="2">
      <c r="B2" s="1">
        <v>90.0</v>
      </c>
      <c r="C2" s="1">
        <v>180.0</v>
      </c>
      <c r="D2" s="3">
        <f t="shared" ref="D2:D9" si="2">B2*C2</f>
        <v>16200</v>
      </c>
      <c r="E2" s="3">
        <f t="shared" ref="E2:F2" si="1">B2^2</f>
        <v>8100</v>
      </c>
      <c r="F2" s="3">
        <f t="shared" si="1"/>
        <v>32400</v>
      </c>
    </row>
    <row r="3">
      <c r="B3" s="1">
        <v>50.0</v>
      </c>
      <c r="C3" s="1">
        <v>178.0</v>
      </c>
      <c r="D3" s="3">
        <f t="shared" si="2"/>
        <v>8900</v>
      </c>
      <c r="E3" s="3">
        <f t="shared" ref="E3:F3" si="3">B3^2</f>
        <v>2500</v>
      </c>
      <c r="F3" s="3">
        <f t="shared" si="3"/>
        <v>31684</v>
      </c>
    </row>
    <row r="4">
      <c r="B4" s="1">
        <v>60.0</v>
      </c>
      <c r="C4" s="1">
        <v>179.0</v>
      </c>
      <c r="D4" s="3">
        <f t="shared" si="2"/>
        <v>10740</v>
      </c>
      <c r="E4" s="3">
        <f t="shared" ref="E4:F4" si="4">B4^2</f>
        <v>3600</v>
      </c>
      <c r="F4" s="3">
        <f t="shared" si="4"/>
        <v>32041</v>
      </c>
    </row>
    <row r="5">
      <c r="B5" s="1">
        <v>70.0</v>
      </c>
      <c r="C5" s="1">
        <v>177.0</v>
      </c>
      <c r="D5" s="3">
        <f t="shared" si="2"/>
        <v>12390</v>
      </c>
      <c r="E5" s="3">
        <f t="shared" ref="E5:F5" si="5">B5^2</f>
        <v>4900</v>
      </c>
      <c r="F5" s="3">
        <f t="shared" si="5"/>
        <v>31329</v>
      </c>
    </row>
    <row r="6">
      <c r="B6" s="1">
        <v>62.0</v>
      </c>
      <c r="C6" s="1">
        <v>180.0</v>
      </c>
      <c r="D6" s="3">
        <f t="shared" si="2"/>
        <v>11160</v>
      </c>
      <c r="E6" s="3">
        <f t="shared" ref="E6:F6" si="6">B6^2</f>
        <v>3844</v>
      </c>
      <c r="F6" s="3">
        <f t="shared" si="6"/>
        <v>32400</v>
      </c>
    </row>
    <row r="7">
      <c r="B7" s="1">
        <v>55.0</v>
      </c>
      <c r="C7" s="1">
        <v>179.0</v>
      </c>
      <c r="D7" s="3">
        <f t="shared" si="2"/>
        <v>9845</v>
      </c>
      <c r="E7" s="3">
        <f t="shared" ref="E7:F7" si="7">B7^2</f>
        <v>3025</v>
      </c>
      <c r="F7" s="3">
        <f t="shared" si="7"/>
        <v>32041</v>
      </c>
    </row>
    <row r="8">
      <c r="B8" s="1">
        <v>58.0</v>
      </c>
      <c r="C8" s="1">
        <v>177.0</v>
      </c>
      <c r="D8" s="3">
        <f t="shared" si="2"/>
        <v>10266</v>
      </c>
      <c r="E8" s="3">
        <f t="shared" ref="E8:F8" si="8">B8^2</f>
        <v>3364</v>
      </c>
      <c r="F8" s="3">
        <f t="shared" si="8"/>
        <v>31329</v>
      </c>
    </row>
    <row r="9">
      <c r="B9" s="1">
        <v>60.0</v>
      </c>
      <c r="C9" s="1">
        <v>176.0</v>
      </c>
      <c r="D9" s="3">
        <f t="shared" si="2"/>
        <v>10560</v>
      </c>
      <c r="E9" s="3">
        <f t="shared" ref="E9:F9" si="9">B9^2</f>
        <v>3600</v>
      </c>
      <c r="F9" s="3">
        <f t="shared" si="9"/>
        <v>30976</v>
      </c>
    </row>
    <row r="10">
      <c r="B10" s="4" t="s">
        <v>5</v>
      </c>
      <c r="C10" s="4" t="s">
        <v>6</v>
      </c>
      <c r="D10" s="4" t="s">
        <v>7</v>
      </c>
      <c r="E10" s="4" t="s">
        <v>8</v>
      </c>
      <c r="F10" s="4" t="s">
        <v>9</v>
      </c>
    </row>
    <row r="11">
      <c r="B11" s="3">
        <f t="shared" ref="B11:F11" si="10">SUM(B2:B9)</f>
        <v>505</v>
      </c>
      <c r="C11" s="3">
        <f t="shared" si="10"/>
        <v>1426</v>
      </c>
      <c r="D11" s="3">
        <f t="shared" si="10"/>
        <v>90061</v>
      </c>
      <c r="E11" s="3">
        <f t="shared" si="10"/>
        <v>32933</v>
      </c>
      <c r="F11" s="3">
        <f t="shared" si="10"/>
        <v>254200</v>
      </c>
    </row>
    <row r="13">
      <c r="B13" s="2" t="s">
        <v>10</v>
      </c>
      <c r="C13" s="3">
        <f>(8*D11-B11*C11)/(8*E11-B11^2)</f>
        <v>0.04242208793</v>
      </c>
      <c r="D13" s="2" t="s">
        <v>11</v>
      </c>
      <c r="E13" s="3">
        <f>(C11-C13*B11)/8</f>
        <v>175.5721057</v>
      </c>
      <c r="G13" s="2" t="s">
        <v>12</v>
      </c>
      <c r="H13" s="3">
        <f>CORREL(C2:C9,B2:B9)</f>
        <v>0.3499666744</v>
      </c>
    </row>
    <row r="14">
      <c r="C14" s="1" t="s">
        <v>13</v>
      </c>
      <c r="H14" s="1" t="s">
        <v>14</v>
      </c>
    </row>
    <row r="15">
      <c r="C15" s="1" t="s">
        <v>15</v>
      </c>
    </row>
  </sheetData>
  <drawing r:id="rId1"/>
</worksheet>
</file>