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DE4E038F-A3CB-4368-9DB2-AA6C333C387F}" xr6:coauthVersionLast="45" xr6:coauthVersionMax="45" xr10:uidLastSave="{00000000-0000-0000-0000-000000000000}"/>
  <bookViews>
    <workbookView xWindow="-110" yWindow="-110" windowWidth="21820" windowHeight="14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5" i="1"/>
  <c r="K25" i="1" l="1"/>
  <c r="K26" i="1" s="1"/>
  <c r="O23" i="1"/>
  <c r="O24" i="1" s="1"/>
  <c r="O25" i="1" s="1"/>
  <c r="O26" i="1" s="1"/>
  <c r="N23" i="1"/>
  <c r="N24" i="1" s="1"/>
  <c r="N25" i="1" s="1"/>
  <c r="N26" i="1" s="1"/>
  <c r="M23" i="1"/>
  <c r="M24" i="1" s="1"/>
  <c r="M25" i="1" s="1"/>
  <c r="M26" i="1" s="1"/>
  <c r="L23" i="1"/>
  <c r="L24" i="1" s="1"/>
  <c r="L25" i="1" s="1"/>
  <c r="L26" i="1" s="1"/>
  <c r="K23" i="1"/>
  <c r="K24" i="1" s="1"/>
  <c r="J23" i="1"/>
  <c r="J24" i="1" s="1"/>
  <c r="J25" i="1" s="1"/>
  <c r="J26" i="1" s="1"/>
  <c r="I23" i="1"/>
  <c r="I24" i="1" s="1"/>
  <c r="I25" i="1" s="1"/>
  <c r="I26" i="1" s="1"/>
  <c r="H23" i="1"/>
  <c r="H24" i="1" s="1"/>
  <c r="H25" i="1" s="1"/>
  <c r="H26" i="1" s="1"/>
  <c r="G23" i="1"/>
  <c r="G24" i="1" s="1"/>
  <c r="G25" i="1" s="1"/>
  <c r="G26" i="1" s="1"/>
  <c r="F23" i="1"/>
  <c r="F24" i="1" s="1"/>
  <c r="F25" i="1" s="1"/>
  <c r="F26" i="1" s="1"/>
  <c r="E23" i="1"/>
  <c r="E24" i="1" s="1"/>
  <c r="E25" i="1" s="1"/>
  <c r="E26" i="1" s="1"/>
  <c r="D23" i="1"/>
  <c r="D24" i="1" s="1"/>
  <c r="D25" i="1" s="1"/>
  <c r="D26" i="1" s="1"/>
  <c r="C23" i="1"/>
  <c r="C24" i="1" s="1"/>
  <c r="C25" i="1" s="1"/>
  <c r="C26" i="1" s="1"/>
  <c r="B23" i="1"/>
  <c r="B24" i="1" s="1"/>
  <c r="B25" i="1" s="1"/>
  <c r="B26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3" i="1"/>
  <c r="C3" i="1"/>
  <c r="D3" i="1"/>
  <c r="E3" i="1"/>
  <c r="F3" i="1"/>
  <c r="G3" i="1"/>
  <c r="I3" i="1"/>
  <c r="J3" i="1"/>
  <c r="K3" i="1"/>
  <c r="L3" i="1"/>
  <c r="M3" i="1"/>
  <c r="N3" i="1"/>
  <c r="O3" i="1"/>
  <c r="B8" i="1"/>
  <c r="B9" i="1" s="1"/>
  <c r="B10" i="1" s="1"/>
  <c r="C7" i="1"/>
  <c r="C8" i="1" s="1"/>
  <c r="C9" i="1" s="1"/>
  <c r="C10" i="1" s="1"/>
  <c r="D7" i="1"/>
  <c r="D8" i="1" s="1"/>
  <c r="D9" i="1" s="1"/>
  <c r="D10" i="1" s="1"/>
  <c r="E7" i="1"/>
  <c r="E8" i="1" s="1"/>
  <c r="E9" i="1" s="1"/>
  <c r="E10" i="1" s="1"/>
  <c r="F7" i="1"/>
  <c r="F8" i="1" s="1"/>
  <c r="F9" i="1" s="1"/>
  <c r="F10" i="1" s="1"/>
  <c r="G7" i="1"/>
  <c r="G8" i="1" s="1"/>
  <c r="G9" i="1" s="1"/>
  <c r="G10" i="1" s="1"/>
  <c r="H7" i="1"/>
  <c r="H8" i="1" s="1"/>
  <c r="H9" i="1" s="1"/>
  <c r="H10" i="1" s="1"/>
  <c r="I7" i="1"/>
  <c r="I8" i="1" s="1"/>
  <c r="I9" i="1" s="1"/>
  <c r="I10" i="1" s="1"/>
  <c r="J7" i="1"/>
  <c r="J8" i="1" s="1"/>
  <c r="J9" i="1" s="1"/>
  <c r="J10" i="1" s="1"/>
  <c r="K7" i="1"/>
  <c r="K8" i="1" s="1"/>
  <c r="K9" i="1" s="1"/>
  <c r="K10" i="1" s="1"/>
  <c r="L7" i="1"/>
  <c r="L8" i="1" s="1"/>
  <c r="L9" i="1" s="1"/>
  <c r="L10" i="1" s="1"/>
  <c r="M7" i="1"/>
  <c r="M8" i="1" s="1"/>
  <c r="M9" i="1" s="1"/>
  <c r="M10" i="1" s="1"/>
  <c r="N7" i="1"/>
  <c r="N8" i="1" s="1"/>
  <c r="N9" i="1" s="1"/>
  <c r="N10" i="1" s="1"/>
  <c r="O7" i="1"/>
  <c r="O8" i="1" s="1"/>
  <c r="O9" i="1" s="1"/>
  <c r="O10" i="1" s="1"/>
  <c r="B7" i="1"/>
  <c r="H3" i="1"/>
</calcChain>
</file>

<file path=xl/sharedStrings.xml><?xml version="1.0" encoding="utf-8"?>
<sst xmlns="http://schemas.openxmlformats.org/spreadsheetml/2006/main" count="21" uniqueCount="11">
  <si>
    <t>Δt（ms）</t>
    <phoneticPr fontId="2" type="noConversion"/>
  </si>
  <si>
    <r>
      <t xml:space="preserve">f </t>
    </r>
    <r>
      <rPr>
        <b/>
        <sz val="8"/>
        <color theme="1"/>
        <rFont val="微软雅黑"/>
        <family val="2"/>
        <charset val="134"/>
      </rPr>
      <t>(Hz)</t>
    </r>
  </si>
  <si>
    <r>
      <t xml:space="preserve">U R </t>
    </r>
    <r>
      <rPr>
        <b/>
        <sz val="8"/>
        <color theme="1"/>
        <rFont val="微软雅黑"/>
        <family val="2"/>
        <charset val="134"/>
      </rPr>
      <t>(mV)</t>
    </r>
  </si>
  <si>
    <r>
      <t>I</t>
    </r>
    <r>
      <rPr>
        <b/>
        <sz val="8"/>
        <color theme="1"/>
        <rFont val="微软雅黑"/>
        <family val="2"/>
        <charset val="134"/>
      </rPr>
      <t>(mA)</t>
    </r>
  </si>
  <si>
    <t>Δφ(°)</t>
    <phoneticPr fontId="2" type="noConversion"/>
  </si>
  <si>
    <t>T(ms)</t>
    <phoneticPr fontId="2" type="noConversion"/>
  </si>
  <si>
    <t>Δt/T</t>
    <phoneticPr fontId="2" type="noConversion"/>
  </si>
  <si>
    <t>理论计算(f0)</t>
    <phoneticPr fontId="2" type="noConversion"/>
  </si>
  <si>
    <t>品质因数(10)</t>
    <phoneticPr fontId="2" type="noConversion"/>
  </si>
  <si>
    <t>品质因数(100)</t>
    <phoneticPr fontId="2" type="noConversion"/>
  </si>
  <si>
    <t>Δφ(rad)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</si>
</sst>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FF0000"/>
      <name val="Times New Roman"/>
      <family val="1"/>
    </font>
    <font>
      <b/>
      <i/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i/>
      <sz val="8"/>
      <color rgb="FFFF0000"/>
      <name val="微软雅黑"/>
      <family val="2"/>
      <charset val="134"/>
    </font>
    <font>
      <sz val="8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zoomScale="115" zoomScaleNormal="115" workbookViewId="0">
      <selection activeCell="I19" sqref="I19"/>
    </sheetView>
  </sheetViews>
  <sheetFormatPr defaultColWidth="9" defaultRowHeight="14" x14ac:dyDescent="0.3"/>
  <cols>
    <col min="1" max="7" width="9" style="1"/>
    <col min="8" max="8" width="9.83203125" style="1" bestFit="1" customWidth="1"/>
    <col min="9" max="12" width="9" style="1"/>
    <col min="13" max="13" width="10.83203125" style="1" bestFit="1" customWidth="1"/>
    <col min="14" max="15" width="9.08203125" style="1" bestFit="1" customWidth="1"/>
    <col min="16" max="16384" width="9" style="1"/>
  </cols>
  <sheetData>
    <row r="1" spans="1:15" x14ac:dyDescent="0.3">
      <c r="A1" s="7" t="s">
        <v>1</v>
      </c>
      <c r="B1" s="8">
        <v>100</v>
      </c>
      <c r="C1" s="8">
        <v>300</v>
      </c>
      <c r="D1" s="8">
        <v>500</v>
      </c>
      <c r="E1" s="8">
        <v>700</v>
      </c>
      <c r="F1" s="8">
        <v>710</v>
      </c>
      <c r="G1" s="8">
        <v>720</v>
      </c>
      <c r="H1" s="13">
        <v>724</v>
      </c>
      <c r="I1" s="8">
        <v>730</v>
      </c>
      <c r="J1" s="8">
        <v>750</v>
      </c>
      <c r="K1" s="8">
        <v>800</v>
      </c>
      <c r="L1" s="8">
        <v>1000</v>
      </c>
      <c r="M1" s="8">
        <v>1300</v>
      </c>
      <c r="N1" s="8">
        <v>1600</v>
      </c>
      <c r="O1" s="9">
        <v>2000</v>
      </c>
    </row>
    <row r="2" spans="1:15" x14ac:dyDescent="0.3">
      <c r="A2" s="10" t="s">
        <v>2</v>
      </c>
      <c r="B2" s="2">
        <v>9.2926000000000002</v>
      </c>
      <c r="C2" s="2">
        <v>32.787100000000002</v>
      </c>
      <c r="D2" s="2">
        <v>83.667000000000002</v>
      </c>
      <c r="E2" s="2">
        <v>283.916</v>
      </c>
      <c r="F2" s="2">
        <v>292.01900000000001</v>
      </c>
      <c r="G2" s="2">
        <v>295.82</v>
      </c>
      <c r="H2" s="6">
        <v>297.471</v>
      </c>
      <c r="I2" s="2">
        <v>295.13</v>
      </c>
      <c r="J2" s="2">
        <v>282.22800000000001</v>
      </c>
      <c r="K2" s="2">
        <v>219.96</v>
      </c>
      <c r="L2" s="2">
        <v>94.967100000000002</v>
      </c>
      <c r="M2" s="2">
        <v>52.380699999999997</v>
      </c>
      <c r="N2" s="2">
        <v>37.213799999999999</v>
      </c>
      <c r="O2" s="3">
        <v>27.325500000000002</v>
      </c>
    </row>
    <row r="3" spans="1:15" ht="14.5" thickBot="1" x14ac:dyDescent="0.35">
      <c r="A3" s="16" t="s">
        <v>3</v>
      </c>
      <c r="B3" s="4">
        <f t="shared" ref="B3:G3" si="0">B2/10</f>
        <v>0.92925999999999997</v>
      </c>
      <c r="C3" s="4">
        <f t="shared" si="0"/>
        <v>3.2787100000000002</v>
      </c>
      <c r="D3" s="4">
        <f t="shared" si="0"/>
        <v>8.3666999999999998</v>
      </c>
      <c r="E3" s="4">
        <f t="shared" si="0"/>
        <v>28.3916</v>
      </c>
      <c r="F3" s="4">
        <f t="shared" si="0"/>
        <v>29.201900000000002</v>
      </c>
      <c r="G3" s="4">
        <f t="shared" si="0"/>
        <v>29.582000000000001</v>
      </c>
      <c r="H3" s="14">
        <f>H2/10</f>
        <v>29.7471</v>
      </c>
      <c r="I3" s="4">
        <f t="shared" ref="I3:O3" si="1">I2/10</f>
        <v>29.512999999999998</v>
      </c>
      <c r="J3" s="4">
        <f t="shared" si="1"/>
        <v>28.222799999999999</v>
      </c>
      <c r="K3" s="4">
        <f t="shared" si="1"/>
        <v>21.996000000000002</v>
      </c>
      <c r="L3" s="4">
        <f t="shared" si="1"/>
        <v>9.4967100000000002</v>
      </c>
      <c r="M3" s="4">
        <f t="shared" si="1"/>
        <v>5.2380699999999996</v>
      </c>
      <c r="N3" s="4">
        <f t="shared" si="1"/>
        <v>3.7213799999999999</v>
      </c>
      <c r="O3" s="5">
        <f t="shared" si="1"/>
        <v>2.7325500000000003</v>
      </c>
    </row>
    <row r="4" spans="1:15" ht="14.5" thickBot="1" x14ac:dyDescent="0.35">
      <c r="A4" s="17"/>
      <c r="B4" s="18"/>
      <c r="C4" s="18"/>
      <c r="D4" s="18"/>
      <c r="E4" s="18"/>
      <c r="F4" s="18"/>
      <c r="G4" s="18"/>
      <c r="H4" s="19"/>
      <c r="I4" s="18"/>
      <c r="J4" s="18"/>
      <c r="K4" s="18"/>
      <c r="L4" s="18"/>
      <c r="M4" s="18"/>
      <c r="N4" s="18"/>
      <c r="O4" s="18"/>
    </row>
    <row r="5" spans="1:15" x14ac:dyDescent="0.3">
      <c r="A5" s="7" t="s">
        <v>1</v>
      </c>
      <c r="B5" s="8">
        <v>100</v>
      </c>
      <c r="C5" s="8">
        <v>300</v>
      </c>
      <c r="D5" s="8">
        <v>500</v>
      </c>
      <c r="E5" s="8">
        <v>700</v>
      </c>
      <c r="F5" s="8">
        <v>710</v>
      </c>
      <c r="G5" s="8">
        <v>720</v>
      </c>
      <c r="H5" s="13">
        <v>724</v>
      </c>
      <c r="I5" s="8">
        <v>730</v>
      </c>
      <c r="J5" s="8">
        <v>750</v>
      </c>
      <c r="K5" s="8">
        <v>800</v>
      </c>
      <c r="L5" s="8">
        <v>1000</v>
      </c>
      <c r="M5" s="8">
        <v>1300</v>
      </c>
      <c r="N5" s="8">
        <v>1600</v>
      </c>
      <c r="O5" s="9">
        <v>2000</v>
      </c>
    </row>
    <row r="6" spans="1:15" x14ac:dyDescent="0.3">
      <c r="A6" s="11" t="s">
        <v>0</v>
      </c>
      <c r="B6" s="2">
        <v>-2.46</v>
      </c>
      <c r="C6" s="2">
        <v>-0.8</v>
      </c>
      <c r="D6" s="2">
        <v>-0.46</v>
      </c>
      <c r="E6" s="2">
        <v>-0.12</v>
      </c>
      <c r="F6" s="2">
        <v>-7.0000000000000007E-2</v>
      </c>
      <c r="G6" s="2">
        <v>-0.02</v>
      </c>
      <c r="H6" s="2">
        <v>0</v>
      </c>
      <c r="I6" s="2">
        <v>2.5000000000000001E-2</v>
      </c>
      <c r="J6" s="2">
        <v>0.12</v>
      </c>
      <c r="K6" s="2">
        <v>0.20499999999999999</v>
      </c>
      <c r="L6" s="2">
        <v>0.22500000000000001</v>
      </c>
      <c r="M6" s="2">
        <v>0.18</v>
      </c>
      <c r="N6" s="2">
        <v>0.15</v>
      </c>
      <c r="O6" s="3">
        <v>0.122</v>
      </c>
    </row>
    <row r="7" spans="1:15" x14ac:dyDescent="0.3">
      <c r="A7" s="11" t="s">
        <v>5</v>
      </c>
      <c r="B7" s="2">
        <f>1/B1*1000</f>
        <v>10</v>
      </c>
      <c r="C7" s="2">
        <f t="shared" ref="C7:O7" si="2">1/C1*1000</f>
        <v>3.3333333333333335</v>
      </c>
      <c r="D7" s="2">
        <f t="shared" si="2"/>
        <v>2</v>
      </c>
      <c r="E7" s="2">
        <f t="shared" si="2"/>
        <v>1.4285714285714286</v>
      </c>
      <c r="F7" s="2">
        <f t="shared" si="2"/>
        <v>1.4084507042253522</v>
      </c>
      <c r="G7" s="2">
        <f t="shared" si="2"/>
        <v>1.3888888888888888</v>
      </c>
      <c r="H7" s="2">
        <f t="shared" si="2"/>
        <v>1.3812154696132597</v>
      </c>
      <c r="I7" s="2">
        <f t="shared" si="2"/>
        <v>1.3698630136986301</v>
      </c>
      <c r="J7" s="2">
        <f t="shared" si="2"/>
        <v>1.3333333333333333</v>
      </c>
      <c r="K7" s="2">
        <f t="shared" si="2"/>
        <v>1.25</v>
      </c>
      <c r="L7" s="2">
        <f t="shared" si="2"/>
        <v>1</v>
      </c>
      <c r="M7" s="2">
        <f t="shared" si="2"/>
        <v>0.76923076923076927</v>
      </c>
      <c r="N7" s="2">
        <f t="shared" si="2"/>
        <v>0.625</v>
      </c>
      <c r="O7" s="3">
        <f t="shared" si="2"/>
        <v>0.5</v>
      </c>
    </row>
    <row r="8" spans="1:15" x14ac:dyDescent="0.3">
      <c r="A8" s="11" t="s">
        <v>6</v>
      </c>
      <c r="B8" s="2">
        <f>B6/B7</f>
        <v>-0.246</v>
      </c>
      <c r="C8" s="2">
        <f t="shared" ref="C8:O8" si="3">C6/C7</f>
        <v>-0.24</v>
      </c>
      <c r="D8" s="2">
        <f t="shared" si="3"/>
        <v>-0.23</v>
      </c>
      <c r="E8" s="2">
        <f t="shared" si="3"/>
        <v>-8.3999999999999991E-2</v>
      </c>
      <c r="F8" s="2">
        <f t="shared" si="3"/>
        <v>-4.9700000000000001E-2</v>
      </c>
      <c r="G8" s="2">
        <f t="shared" si="3"/>
        <v>-1.4400000000000001E-2</v>
      </c>
      <c r="H8" s="2">
        <f t="shared" si="3"/>
        <v>0</v>
      </c>
      <c r="I8" s="2">
        <f t="shared" si="3"/>
        <v>1.8250000000000002E-2</v>
      </c>
      <c r="J8" s="2">
        <f t="shared" si="3"/>
        <v>0.09</v>
      </c>
      <c r="K8" s="2">
        <f t="shared" si="3"/>
        <v>0.16399999999999998</v>
      </c>
      <c r="L8" s="2">
        <f t="shared" si="3"/>
        <v>0.22500000000000001</v>
      </c>
      <c r="M8" s="2">
        <f t="shared" si="3"/>
        <v>0.23399999999999999</v>
      </c>
      <c r="N8" s="2">
        <f t="shared" si="3"/>
        <v>0.24</v>
      </c>
      <c r="O8" s="3">
        <f t="shared" si="3"/>
        <v>0.24399999999999999</v>
      </c>
    </row>
    <row r="9" spans="1:15" x14ac:dyDescent="0.3">
      <c r="A9" s="11" t="s">
        <v>4</v>
      </c>
      <c r="B9" s="2">
        <f>B8*360</f>
        <v>-88.56</v>
      </c>
      <c r="C9" s="2">
        <f t="shared" ref="C9:O9" si="4">C8*360</f>
        <v>-86.399999999999991</v>
      </c>
      <c r="D9" s="2">
        <f t="shared" si="4"/>
        <v>-82.8</v>
      </c>
      <c r="E9" s="2">
        <f t="shared" si="4"/>
        <v>-30.24</v>
      </c>
      <c r="F9" s="2">
        <f t="shared" si="4"/>
        <v>-17.891999999999999</v>
      </c>
      <c r="G9" s="2">
        <f t="shared" si="4"/>
        <v>-5.1840000000000002</v>
      </c>
      <c r="H9" s="2">
        <f t="shared" si="4"/>
        <v>0</v>
      </c>
      <c r="I9" s="2">
        <f t="shared" si="4"/>
        <v>6.5700000000000012</v>
      </c>
      <c r="J9" s="2">
        <f t="shared" si="4"/>
        <v>32.4</v>
      </c>
      <c r="K9" s="2">
        <f t="shared" si="4"/>
        <v>59.039999999999992</v>
      </c>
      <c r="L9" s="2">
        <f t="shared" si="4"/>
        <v>81</v>
      </c>
      <c r="M9" s="2">
        <f t="shared" si="4"/>
        <v>84.24</v>
      </c>
      <c r="N9" s="2">
        <f t="shared" si="4"/>
        <v>86.399999999999991</v>
      </c>
      <c r="O9" s="3">
        <f t="shared" si="4"/>
        <v>87.84</v>
      </c>
    </row>
    <row r="10" spans="1:15" ht="14.5" thickBot="1" x14ac:dyDescent="0.35">
      <c r="A10" s="12" t="s">
        <v>10</v>
      </c>
      <c r="B10" s="4">
        <f>B9/180*PI()</f>
        <v>-1.5456635855661782</v>
      </c>
      <c r="C10" s="4">
        <f t="shared" ref="C10:O10" si="5">C9/180*PI()</f>
        <v>-1.5079644737231004</v>
      </c>
      <c r="D10" s="4">
        <f t="shared" si="5"/>
        <v>-1.4451326206513047</v>
      </c>
      <c r="E10" s="4">
        <f t="shared" si="5"/>
        <v>-0.52778756580308517</v>
      </c>
      <c r="F10" s="4">
        <f t="shared" si="5"/>
        <v>-0.31227430976682546</v>
      </c>
      <c r="G10" s="4">
        <f t="shared" si="5"/>
        <v>-9.0477868423386038E-2</v>
      </c>
      <c r="H10" s="4">
        <f t="shared" si="5"/>
        <v>0</v>
      </c>
      <c r="I10" s="4">
        <f t="shared" si="5"/>
        <v>0.11466813185602746</v>
      </c>
      <c r="J10" s="4">
        <f t="shared" si="5"/>
        <v>0.56548667764616278</v>
      </c>
      <c r="K10" s="4">
        <f t="shared" si="5"/>
        <v>1.030442390377452</v>
      </c>
      <c r="L10" s="4">
        <f t="shared" si="5"/>
        <v>1.4137166941154069</v>
      </c>
      <c r="M10" s="4">
        <f t="shared" si="5"/>
        <v>1.470265361880023</v>
      </c>
      <c r="N10" s="4">
        <f t="shared" si="5"/>
        <v>1.5079644737231004</v>
      </c>
      <c r="O10" s="5">
        <f t="shared" si="5"/>
        <v>1.5330972149518192</v>
      </c>
    </row>
    <row r="14" spans="1:15" x14ac:dyDescent="0.3">
      <c r="A14" s="15" t="s">
        <v>7</v>
      </c>
      <c r="B14" s="15" t="s">
        <v>8</v>
      </c>
      <c r="C14" s="15" t="s">
        <v>9</v>
      </c>
    </row>
    <row r="15" spans="1:15" x14ac:dyDescent="0.3">
      <c r="A15" s="1">
        <v>711.76199999999994</v>
      </c>
      <c r="B15" s="1">
        <f>0.1*SQRT(200)</f>
        <v>1.4142135623730951</v>
      </c>
      <c r="C15" s="1">
        <f>0.01*SQRT(200)</f>
        <v>0.1414213562373095</v>
      </c>
    </row>
    <row r="16" spans="1:15" ht="14.5" thickBot="1" x14ac:dyDescent="0.35"/>
    <row r="17" spans="1:15" x14ac:dyDescent="0.3">
      <c r="A17" s="7" t="s">
        <v>1</v>
      </c>
      <c r="B17" s="8">
        <v>100</v>
      </c>
      <c r="C17" s="8">
        <v>300</v>
      </c>
      <c r="D17" s="8">
        <v>500</v>
      </c>
      <c r="E17" s="8">
        <v>700</v>
      </c>
      <c r="F17" s="8">
        <v>710</v>
      </c>
      <c r="G17" s="8">
        <v>720</v>
      </c>
      <c r="H17" s="13">
        <v>724</v>
      </c>
      <c r="I17" s="8">
        <v>730</v>
      </c>
      <c r="J17" s="8">
        <v>750</v>
      </c>
      <c r="K17" s="8">
        <v>800</v>
      </c>
      <c r="L17" s="8">
        <v>1000</v>
      </c>
      <c r="M17" s="8">
        <v>1300</v>
      </c>
      <c r="N17" s="8">
        <v>1600</v>
      </c>
      <c r="O17" s="9">
        <v>2000</v>
      </c>
    </row>
    <row r="18" spans="1:15" x14ac:dyDescent="0.3">
      <c r="A18" s="10" t="s">
        <v>2</v>
      </c>
      <c r="B18" s="2">
        <v>91.998099999999994</v>
      </c>
      <c r="C18" s="2">
        <v>320.78899999999999</v>
      </c>
      <c r="D18" s="2">
        <v>758.24400000000003</v>
      </c>
      <c r="E18" s="2">
        <v>1547.0519999999999</v>
      </c>
      <c r="F18" s="2">
        <v>1559.7929999999999</v>
      </c>
      <c r="G18" s="2">
        <v>1565.4190000000001</v>
      </c>
      <c r="H18" s="6">
        <v>1565.741</v>
      </c>
      <c r="I18" s="2">
        <v>1564.2539999999999</v>
      </c>
      <c r="J18" s="2">
        <v>1542.4459999999999</v>
      </c>
      <c r="K18" s="2">
        <v>1409.502</v>
      </c>
      <c r="L18" s="2">
        <v>838.68100000000004</v>
      </c>
      <c r="M18" s="2">
        <v>500.20699999999999</v>
      </c>
      <c r="N18" s="2">
        <v>362.13799999999998</v>
      </c>
      <c r="O18" s="3">
        <v>268.41000000000003</v>
      </c>
    </row>
    <row r="19" spans="1:15" ht="14.5" thickBot="1" x14ac:dyDescent="0.35">
      <c r="A19" s="16" t="s">
        <v>3</v>
      </c>
      <c r="B19" s="4">
        <f t="shared" ref="B19" si="6">B18/10</f>
        <v>9.1998099999999994</v>
      </c>
      <c r="C19" s="4">
        <f t="shared" ref="C19" si="7">C18/10</f>
        <v>32.078899999999997</v>
      </c>
      <c r="D19" s="4">
        <f t="shared" ref="D19" si="8">D18/10</f>
        <v>75.824399999999997</v>
      </c>
      <c r="E19" s="4">
        <f t="shared" ref="E19" si="9">E18/10</f>
        <v>154.70519999999999</v>
      </c>
      <c r="F19" s="4">
        <f t="shared" ref="F19" si="10">F18/10</f>
        <v>155.97929999999999</v>
      </c>
      <c r="G19" s="4">
        <f t="shared" ref="G19" si="11">G18/10</f>
        <v>156.5419</v>
      </c>
      <c r="H19" s="14">
        <f>H18/10</f>
        <v>156.57409999999999</v>
      </c>
      <c r="I19" s="4">
        <f t="shared" ref="I19" si="12">I18/10</f>
        <v>156.4254</v>
      </c>
      <c r="J19" s="4">
        <f t="shared" ref="J19" si="13">J18/10</f>
        <v>154.24459999999999</v>
      </c>
      <c r="K19" s="4">
        <f t="shared" ref="K19" si="14">K18/10</f>
        <v>140.9502</v>
      </c>
      <c r="L19" s="4">
        <f t="shared" ref="L19" si="15">L18/10</f>
        <v>83.868099999999998</v>
      </c>
      <c r="M19" s="4">
        <f t="shared" ref="M19" si="16">M18/10</f>
        <v>50.020699999999998</v>
      </c>
      <c r="N19" s="4">
        <f t="shared" ref="N19" si="17">N18/10</f>
        <v>36.213799999999999</v>
      </c>
      <c r="O19" s="5">
        <f t="shared" ref="O19" si="18">O18/10</f>
        <v>26.841000000000001</v>
      </c>
    </row>
    <row r="20" spans="1:15" ht="14.5" thickBot="1" x14ac:dyDescent="0.35">
      <c r="A20" s="17"/>
      <c r="B20" s="18"/>
      <c r="C20" s="18"/>
      <c r="D20" s="18"/>
      <c r="E20" s="18"/>
      <c r="F20" s="18"/>
      <c r="G20" s="18"/>
      <c r="H20" s="19"/>
      <c r="I20" s="18"/>
      <c r="J20" s="18"/>
      <c r="K20" s="18"/>
      <c r="L20" s="18"/>
      <c r="M20" s="18"/>
      <c r="N20" s="18"/>
      <c r="O20" s="18"/>
    </row>
    <row r="21" spans="1:15" x14ac:dyDescent="0.3">
      <c r="A21" s="7" t="s">
        <v>1</v>
      </c>
      <c r="B21" s="8">
        <v>100</v>
      </c>
      <c r="C21" s="8">
        <v>300</v>
      </c>
      <c r="D21" s="8">
        <v>500</v>
      </c>
      <c r="E21" s="8">
        <v>700</v>
      </c>
      <c r="F21" s="8">
        <v>710</v>
      </c>
      <c r="G21" s="8">
        <v>720</v>
      </c>
      <c r="H21" s="13">
        <v>724</v>
      </c>
      <c r="I21" s="8">
        <v>730</v>
      </c>
      <c r="J21" s="8">
        <v>750</v>
      </c>
      <c r="K21" s="8">
        <v>800</v>
      </c>
      <c r="L21" s="8">
        <v>1000</v>
      </c>
      <c r="M21" s="8">
        <v>1300</v>
      </c>
      <c r="N21" s="8">
        <v>1600</v>
      </c>
      <c r="O21" s="9">
        <v>2000</v>
      </c>
    </row>
    <row r="22" spans="1:15" x14ac:dyDescent="0.3">
      <c r="A22" s="11" t="s">
        <v>0</v>
      </c>
      <c r="B22" s="2">
        <v>-2.5</v>
      </c>
      <c r="C22" s="2">
        <v>-0.78</v>
      </c>
      <c r="D22" s="2">
        <v>-0.4</v>
      </c>
      <c r="E22" s="2">
        <v>-0.05</v>
      </c>
      <c r="F22" s="2">
        <v>-0.02</v>
      </c>
      <c r="G22" s="2">
        <v>-5.0000000000000001E-3</v>
      </c>
      <c r="H22" s="2">
        <v>0</v>
      </c>
      <c r="I22" s="2">
        <v>-5.0000000000000001E-3</v>
      </c>
      <c r="J22" s="2">
        <v>0.06</v>
      </c>
      <c r="K22" s="2">
        <v>0.11</v>
      </c>
      <c r="L22" s="2">
        <v>0.185</v>
      </c>
      <c r="M22" s="2">
        <v>0.17</v>
      </c>
      <c r="N22" s="2">
        <v>0.14000000000000001</v>
      </c>
      <c r="O22" s="3">
        <v>0.114</v>
      </c>
    </row>
    <row r="23" spans="1:15" x14ac:dyDescent="0.3">
      <c r="A23" s="11" t="s">
        <v>5</v>
      </c>
      <c r="B23" s="2">
        <f>1/B17*1000</f>
        <v>10</v>
      </c>
      <c r="C23" s="2">
        <f t="shared" ref="C23:O23" si="19">1/C17*1000</f>
        <v>3.3333333333333335</v>
      </c>
      <c r="D23" s="2">
        <f t="shared" si="19"/>
        <v>2</v>
      </c>
      <c r="E23" s="2">
        <f t="shared" si="19"/>
        <v>1.4285714285714286</v>
      </c>
      <c r="F23" s="2">
        <f t="shared" si="19"/>
        <v>1.4084507042253522</v>
      </c>
      <c r="G23" s="2">
        <f t="shared" si="19"/>
        <v>1.3888888888888888</v>
      </c>
      <c r="H23" s="2">
        <f t="shared" si="19"/>
        <v>1.3812154696132597</v>
      </c>
      <c r="I23" s="2">
        <f t="shared" si="19"/>
        <v>1.3698630136986301</v>
      </c>
      <c r="J23" s="2">
        <f t="shared" si="19"/>
        <v>1.3333333333333333</v>
      </c>
      <c r="K23" s="2">
        <f t="shared" si="19"/>
        <v>1.25</v>
      </c>
      <c r="L23" s="2">
        <f t="shared" si="19"/>
        <v>1</v>
      </c>
      <c r="M23" s="2">
        <f t="shared" si="19"/>
        <v>0.76923076923076927</v>
      </c>
      <c r="N23" s="2">
        <f t="shared" si="19"/>
        <v>0.625</v>
      </c>
      <c r="O23" s="3">
        <f t="shared" si="19"/>
        <v>0.5</v>
      </c>
    </row>
    <row r="24" spans="1:15" x14ac:dyDescent="0.3">
      <c r="A24" s="11" t="s">
        <v>6</v>
      </c>
      <c r="B24" s="2">
        <f>B22/B23</f>
        <v>-0.25</v>
      </c>
      <c r="C24" s="2">
        <f t="shared" ref="C24" si="20">C22/C23</f>
        <v>-0.23399999999999999</v>
      </c>
      <c r="D24" s="2">
        <f t="shared" ref="D24" si="21">D22/D23</f>
        <v>-0.2</v>
      </c>
      <c r="E24" s="2">
        <f t="shared" ref="E24" si="22">E22/E23</f>
        <v>-3.5000000000000003E-2</v>
      </c>
      <c r="F24" s="2">
        <f t="shared" ref="F24" si="23">F22/F23</f>
        <v>-1.4199999999999999E-2</v>
      </c>
      <c r="G24" s="2">
        <f t="shared" ref="G24" si="24">G22/G23</f>
        <v>-3.6000000000000003E-3</v>
      </c>
      <c r="H24" s="2">
        <f t="shared" ref="H24" si="25">H22/H23</f>
        <v>0</v>
      </c>
      <c r="I24" s="2">
        <f t="shared" ref="I24" si="26">I22/I23</f>
        <v>-3.6500000000000005E-3</v>
      </c>
      <c r="J24" s="2">
        <f t="shared" ref="J24" si="27">J22/J23</f>
        <v>4.4999999999999998E-2</v>
      </c>
      <c r="K24" s="2">
        <f t="shared" ref="K24" si="28">K22/K23</f>
        <v>8.7999999999999995E-2</v>
      </c>
      <c r="L24" s="2">
        <f t="shared" ref="L24" si="29">L22/L23</f>
        <v>0.185</v>
      </c>
      <c r="M24" s="2">
        <f t="shared" ref="M24" si="30">M22/M23</f>
        <v>0.221</v>
      </c>
      <c r="N24" s="2">
        <f t="shared" ref="N24" si="31">N22/N23</f>
        <v>0.22400000000000003</v>
      </c>
      <c r="O24" s="3">
        <f t="shared" ref="O24" si="32">O22/O23</f>
        <v>0.22800000000000001</v>
      </c>
    </row>
    <row r="25" spans="1:15" x14ac:dyDescent="0.3">
      <c r="A25" s="11" t="s">
        <v>4</v>
      </c>
      <c r="B25" s="2">
        <f>B24*360</f>
        <v>-90</v>
      </c>
      <c r="C25" s="2">
        <f t="shared" ref="C25:O25" si="33">C24*360</f>
        <v>-84.24</v>
      </c>
      <c r="D25" s="2">
        <f t="shared" si="33"/>
        <v>-72</v>
      </c>
      <c r="E25" s="2">
        <f t="shared" si="33"/>
        <v>-12.600000000000001</v>
      </c>
      <c r="F25" s="2">
        <f t="shared" si="33"/>
        <v>-5.1120000000000001</v>
      </c>
      <c r="G25" s="2">
        <f t="shared" si="33"/>
        <v>-1.296</v>
      </c>
      <c r="H25" s="2">
        <f t="shared" si="33"/>
        <v>0</v>
      </c>
      <c r="I25" s="2">
        <f t="shared" si="33"/>
        <v>-1.3140000000000001</v>
      </c>
      <c r="J25" s="2">
        <f t="shared" si="33"/>
        <v>16.2</v>
      </c>
      <c r="K25" s="2">
        <f t="shared" si="33"/>
        <v>31.68</v>
      </c>
      <c r="L25" s="2">
        <f t="shared" si="33"/>
        <v>66.599999999999994</v>
      </c>
      <c r="M25" s="2">
        <f t="shared" si="33"/>
        <v>79.56</v>
      </c>
      <c r="N25" s="2">
        <f t="shared" si="33"/>
        <v>80.640000000000015</v>
      </c>
      <c r="O25" s="3">
        <f t="shared" si="33"/>
        <v>82.08</v>
      </c>
    </row>
    <row r="26" spans="1:15" ht="14.5" thickBot="1" x14ac:dyDescent="0.35">
      <c r="A26" s="12" t="s">
        <v>10</v>
      </c>
      <c r="B26" s="4">
        <f>B25/180*PI()</f>
        <v>-1.5707963267948966</v>
      </c>
      <c r="C26" s="4">
        <f t="shared" ref="C26:O26" si="34">C25/180*PI()</f>
        <v>-1.470265361880023</v>
      </c>
      <c r="D26" s="4">
        <f t="shared" si="34"/>
        <v>-1.2566370614359172</v>
      </c>
      <c r="E26" s="4">
        <f t="shared" si="34"/>
        <v>-0.21991148575128555</v>
      </c>
      <c r="F26" s="4">
        <f t="shared" si="34"/>
        <v>-8.9221231361950135E-2</v>
      </c>
      <c r="G26" s="4">
        <f t="shared" si="34"/>
        <v>-2.2619467105846509E-2</v>
      </c>
      <c r="H26" s="4">
        <f t="shared" si="34"/>
        <v>0</v>
      </c>
      <c r="I26" s="4">
        <f t="shared" si="34"/>
        <v>-2.2933626371205489E-2</v>
      </c>
      <c r="J26" s="4">
        <f t="shared" si="34"/>
        <v>0.28274333882308139</v>
      </c>
      <c r="K26" s="4">
        <f t="shared" si="34"/>
        <v>0.5529203070318035</v>
      </c>
      <c r="L26" s="4">
        <f t="shared" si="34"/>
        <v>1.1623892818282235</v>
      </c>
      <c r="M26" s="4">
        <f t="shared" si="34"/>
        <v>1.3885839528866886</v>
      </c>
      <c r="N26" s="4">
        <f t="shared" si="34"/>
        <v>1.4074335088082275</v>
      </c>
      <c r="O26" s="5">
        <f t="shared" si="34"/>
        <v>1.4325662500369458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2020-12-31T06:06:22Z</dcterms:modified>
</cp:coreProperties>
</file>