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40AEF36A-9909-49E3-A10E-C38728CC55A4}" xr6:coauthVersionLast="45" xr6:coauthVersionMax="45" xr10:uidLastSave="{00000000-0000-0000-0000-000000000000}"/>
  <bookViews>
    <workbookView xWindow="16884" yWindow="-14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47" i="1"/>
  <c r="C48" i="1"/>
  <c r="C49" i="1"/>
  <c r="C36" i="1"/>
  <c r="B28" i="1"/>
  <c r="C28" i="1"/>
  <c r="D28" i="1"/>
  <c r="E28" i="1"/>
  <c r="F28" i="1"/>
  <c r="G28" i="1"/>
  <c r="H28" i="1"/>
  <c r="B31" i="1"/>
  <c r="C31" i="1"/>
  <c r="D31" i="1"/>
  <c r="E31" i="1"/>
  <c r="F31" i="1"/>
  <c r="G31" i="1"/>
  <c r="H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C19" i="1"/>
  <c r="D19" i="1"/>
  <c r="E19" i="1"/>
  <c r="F19" i="1"/>
  <c r="G19" i="1"/>
  <c r="H19" i="1"/>
  <c r="B22" i="1"/>
  <c r="C22" i="1"/>
  <c r="D22" i="1"/>
  <c r="E22" i="1"/>
  <c r="F22" i="1"/>
  <c r="G22" i="1"/>
  <c r="H22" i="1"/>
  <c r="B19" i="1"/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1" i="1" l="1"/>
</calcChain>
</file>

<file path=xl/sharedStrings.xml><?xml version="1.0" encoding="utf-8"?>
<sst xmlns="http://schemas.openxmlformats.org/spreadsheetml/2006/main" count="32" uniqueCount="17">
  <si>
    <r>
      <t xml:space="preserve">f </t>
    </r>
    <r>
      <rPr>
        <b/>
        <sz val="8"/>
        <color theme="1"/>
        <rFont val="微软雅黑"/>
        <family val="2"/>
        <charset val="134"/>
      </rPr>
      <t>(Hz)</t>
    </r>
  </si>
  <si>
    <r>
      <t>U o</t>
    </r>
    <r>
      <rPr>
        <b/>
        <sz val="8"/>
        <color theme="1"/>
        <rFont val="微软雅黑"/>
        <family val="2"/>
        <charset val="134"/>
      </rPr>
      <t>(mV)</t>
    </r>
    <phoneticPr fontId="1" type="noConversion"/>
  </si>
  <si>
    <r>
      <t>U i</t>
    </r>
    <r>
      <rPr>
        <b/>
        <sz val="8"/>
        <color theme="1"/>
        <rFont val="微软雅黑"/>
        <family val="2"/>
        <charset val="134"/>
      </rPr>
      <t>(mV)</t>
    </r>
    <phoneticPr fontId="1" type="noConversion"/>
  </si>
  <si>
    <t>T(ms)</t>
    <phoneticPr fontId="1" type="noConversion"/>
  </si>
  <si>
    <t>T(ms)</t>
    <phoneticPr fontId="1" type="noConversion"/>
  </si>
  <si>
    <t>φ(°)</t>
    <phoneticPr fontId="1" type="noConversion"/>
  </si>
  <si>
    <t>|H(jω)|</t>
    <phoneticPr fontId="1" type="noConversion"/>
  </si>
  <si>
    <t>f</t>
    <phoneticPr fontId="1" type="noConversion"/>
  </si>
  <si>
    <t>hjw</t>
    <phoneticPr fontId="1" type="noConversion"/>
  </si>
  <si>
    <t>w/w0</t>
    <phoneticPr fontId="1" type="noConversion"/>
  </si>
  <si>
    <t>φ</t>
    <phoneticPr fontId="1" type="noConversion"/>
  </si>
  <si>
    <t>输入电压（mV）</t>
    <phoneticPr fontId="1" type="noConversion"/>
  </si>
  <si>
    <t>输出电压（mV）</t>
    <phoneticPr fontId="1" type="noConversion"/>
  </si>
  <si>
    <t>f</t>
    <phoneticPr fontId="1" type="noConversion"/>
  </si>
  <si>
    <t>Hjw</t>
    <phoneticPr fontId="1" type="noConversion"/>
  </si>
  <si>
    <t>w/w0</t>
    <phoneticPr fontId="1" type="noConversion"/>
  </si>
  <si>
    <t>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</si>
</sst>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i/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i/>
      <sz val="8"/>
      <color rgb="FFFF0000"/>
      <name val="微软雅黑"/>
      <family val="2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topLeftCell="A13" zoomScale="130" zoomScaleNormal="130" workbookViewId="0">
      <selection activeCell="E39" sqref="E39"/>
    </sheetView>
  </sheetViews>
  <sheetFormatPr defaultRowHeight="13.8" x14ac:dyDescent="0.25"/>
  <cols>
    <col min="1" max="1" width="17.33203125" customWidth="1"/>
  </cols>
  <sheetData>
    <row r="1" spans="1:20" x14ac:dyDescent="0.25">
      <c r="A1" s="1">
        <f>1/(2*PI()*22)*100000</f>
        <v>723.43155950861535</v>
      </c>
      <c r="B1" s="1"/>
    </row>
    <row r="2" spans="1:20" ht="14.4" thickBot="1" x14ac:dyDescent="0.3">
      <c r="Q2" t="s">
        <v>7</v>
      </c>
      <c r="R2" t="s">
        <v>8</v>
      </c>
      <c r="S2" t="s">
        <v>9</v>
      </c>
      <c r="T2" t="s">
        <v>10</v>
      </c>
    </row>
    <row r="3" spans="1:20" x14ac:dyDescent="0.25">
      <c r="A3" s="2" t="s">
        <v>0</v>
      </c>
      <c r="B3" s="3">
        <v>69</v>
      </c>
      <c r="C3" s="3">
        <v>100</v>
      </c>
      <c r="D3" s="3">
        <v>300</v>
      </c>
      <c r="E3" s="3">
        <v>500</v>
      </c>
      <c r="F3" s="3">
        <v>650</v>
      </c>
      <c r="G3" s="3">
        <v>670</v>
      </c>
      <c r="H3" s="4">
        <v>692</v>
      </c>
      <c r="I3" s="3">
        <v>700</v>
      </c>
      <c r="J3" s="3">
        <v>730</v>
      </c>
      <c r="K3" s="3">
        <v>800</v>
      </c>
      <c r="L3" s="3">
        <v>1000</v>
      </c>
      <c r="M3" s="3">
        <v>3000</v>
      </c>
      <c r="N3" s="3">
        <v>5000</v>
      </c>
      <c r="O3" s="5">
        <v>6900</v>
      </c>
      <c r="Q3">
        <v>69</v>
      </c>
      <c r="R3">
        <v>9.3907532958565895E-2</v>
      </c>
      <c r="S3">
        <f>Q3/692</f>
        <v>9.9710982658959543E-2</v>
      </c>
      <c r="T3">
        <v>73.153999999999996</v>
      </c>
    </row>
    <row r="4" spans="1:20" x14ac:dyDescent="0.25">
      <c r="A4" s="6" t="s">
        <v>2</v>
      </c>
      <c r="B4" s="16">
        <v>3004.53</v>
      </c>
      <c r="C4" s="16">
        <v>3005.17</v>
      </c>
      <c r="D4" s="16">
        <v>3003.24</v>
      </c>
      <c r="E4" s="16">
        <v>3002.45</v>
      </c>
      <c r="F4" s="16">
        <v>3001.63</v>
      </c>
      <c r="G4" s="16">
        <v>3001.19</v>
      </c>
      <c r="H4" s="17">
        <v>3001.57</v>
      </c>
      <c r="I4" s="16">
        <v>3001.61</v>
      </c>
      <c r="J4" s="16">
        <v>3001.55</v>
      </c>
      <c r="K4" s="16">
        <v>3001.06</v>
      </c>
      <c r="L4" s="16">
        <v>2999.99</v>
      </c>
      <c r="M4" s="16">
        <v>2994.98</v>
      </c>
      <c r="N4" s="16">
        <v>2993.36</v>
      </c>
      <c r="O4" s="18">
        <v>2992.77</v>
      </c>
      <c r="Q4">
        <v>100</v>
      </c>
      <c r="R4">
        <v>0.13150870000698797</v>
      </c>
      <c r="S4">
        <f t="shared" ref="S4:S16" si="0">Q4/692</f>
        <v>0.14450867052023122</v>
      </c>
      <c r="T4">
        <v>66.328000000000003</v>
      </c>
    </row>
    <row r="5" spans="1:20" x14ac:dyDescent="0.25">
      <c r="A5" s="6" t="s">
        <v>1</v>
      </c>
      <c r="B5" s="7">
        <v>282.14800000000002</v>
      </c>
      <c r="C5" s="7">
        <v>395.20600000000002</v>
      </c>
      <c r="D5" s="7">
        <v>836.24900000000002</v>
      </c>
      <c r="E5" s="7">
        <v>969.51099999999997</v>
      </c>
      <c r="F5" s="7">
        <v>995.16600000000005</v>
      </c>
      <c r="G5" s="7">
        <v>996.37099999999998</v>
      </c>
      <c r="H5" s="8">
        <v>997.05100000000004</v>
      </c>
      <c r="I5" s="7">
        <v>996.94299999999998</v>
      </c>
      <c r="J5" s="7">
        <v>997.02099999999996</v>
      </c>
      <c r="K5" s="7">
        <v>994.13499999999999</v>
      </c>
      <c r="L5" s="7">
        <v>971.49</v>
      </c>
      <c r="M5" s="7">
        <v>602.52200000000005</v>
      </c>
      <c r="N5" s="7">
        <v>401.26600000000002</v>
      </c>
      <c r="O5" s="9">
        <v>300.54500000000002</v>
      </c>
      <c r="Q5">
        <v>300</v>
      </c>
      <c r="R5">
        <v>0.27844894180951241</v>
      </c>
      <c r="S5">
        <f t="shared" si="0"/>
        <v>0.43352601156069365</v>
      </c>
      <c r="T5">
        <v>33.006999999999998</v>
      </c>
    </row>
    <row r="6" spans="1:20" x14ac:dyDescent="0.25">
      <c r="A6" s="10" t="s">
        <v>4</v>
      </c>
      <c r="B6" s="7">
        <f t="shared" ref="B6:O6" si="1">1/B3*1000</f>
        <v>14.492753623188406</v>
      </c>
      <c r="C6" s="7">
        <f t="shared" si="1"/>
        <v>10</v>
      </c>
      <c r="D6" s="7">
        <f t="shared" si="1"/>
        <v>3.3333333333333335</v>
      </c>
      <c r="E6" s="7">
        <f t="shared" si="1"/>
        <v>2</v>
      </c>
      <c r="F6" s="7">
        <f t="shared" si="1"/>
        <v>1.5384615384615385</v>
      </c>
      <c r="G6" s="7">
        <f t="shared" si="1"/>
        <v>1.4925373134328359</v>
      </c>
      <c r="H6" s="8">
        <f t="shared" si="1"/>
        <v>1.445086705202312</v>
      </c>
      <c r="I6" s="7">
        <f t="shared" si="1"/>
        <v>1.4285714285714286</v>
      </c>
      <c r="J6" s="7">
        <f t="shared" si="1"/>
        <v>1.3698630136986301</v>
      </c>
      <c r="K6" s="7">
        <f t="shared" si="1"/>
        <v>1.25</v>
      </c>
      <c r="L6" s="7">
        <f t="shared" si="1"/>
        <v>1</v>
      </c>
      <c r="M6" s="11">
        <f t="shared" si="1"/>
        <v>0.33333333333333331</v>
      </c>
      <c r="N6" s="11">
        <f t="shared" si="1"/>
        <v>0.2</v>
      </c>
      <c r="O6" s="12">
        <f t="shared" si="1"/>
        <v>0.14492753623188406</v>
      </c>
      <c r="Q6">
        <v>500</v>
      </c>
      <c r="R6">
        <v>0.32290662625522493</v>
      </c>
      <c r="S6">
        <f t="shared" si="0"/>
        <v>0.7225433526011561</v>
      </c>
      <c r="T6">
        <v>13.161</v>
      </c>
    </row>
    <row r="7" spans="1:20" ht="14.4" thickBot="1" x14ac:dyDescent="0.3">
      <c r="A7" s="13" t="s">
        <v>5</v>
      </c>
      <c r="B7" s="14">
        <v>73.153999999999996</v>
      </c>
      <c r="C7" s="14">
        <v>66.328000000000003</v>
      </c>
      <c r="D7" s="14">
        <v>33.006999999999998</v>
      </c>
      <c r="E7" s="14">
        <v>13.161</v>
      </c>
      <c r="F7" s="14">
        <v>2.875</v>
      </c>
      <c r="G7" s="14">
        <v>2.1345000000000001</v>
      </c>
      <c r="H7" s="19">
        <v>6.5000000000000002E-2</v>
      </c>
      <c r="I7" s="14">
        <v>-0.42499999999999999</v>
      </c>
      <c r="J7" s="14">
        <v>-1.5629999999999999</v>
      </c>
      <c r="K7" s="14">
        <v>-5.5750000000000002</v>
      </c>
      <c r="L7" s="14">
        <v>-13.629</v>
      </c>
      <c r="M7" s="14">
        <v>-51.752000000000002</v>
      </c>
      <c r="N7" s="14">
        <v>-65.408000000000001</v>
      </c>
      <c r="O7" s="15">
        <v>-72.03</v>
      </c>
      <c r="Q7">
        <v>650</v>
      </c>
      <c r="R7">
        <v>0.33154186225484156</v>
      </c>
      <c r="S7">
        <f t="shared" si="0"/>
        <v>0.93930635838150289</v>
      </c>
      <c r="T7">
        <v>2.875</v>
      </c>
    </row>
    <row r="8" spans="1:20" x14ac:dyDescent="0.25">
      <c r="Q8">
        <v>670</v>
      </c>
      <c r="R8">
        <v>0.331991976515982</v>
      </c>
      <c r="S8">
        <f t="shared" si="0"/>
        <v>0.96820809248554918</v>
      </c>
      <c r="T8">
        <v>2.1345000000000001</v>
      </c>
    </row>
    <row r="9" spans="1:20" x14ac:dyDescent="0.25">
      <c r="A9" s="20" t="s">
        <v>11</v>
      </c>
      <c r="B9" s="21">
        <v>24.720300000000002</v>
      </c>
      <c r="Q9">
        <v>692</v>
      </c>
      <c r="R9">
        <v>0.33217649430131563</v>
      </c>
      <c r="S9">
        <f t="shared" si="0"/>
        <v>1</v>
      </c>
      <c r="T9">
        <v>6.5000000000000002E-2</v>
      </c>
    </row>
    <row r="10" spans="1:20" x14ac:dyDescent="0.25">
      <c r="A10" s="20" t="s">
        <v>12</v>
      </c>
      <c r="B10" s="21">
        <v>294.416</v>
      </c>
      <c r="Q10">
        <v>700</v>
      </c>
      <c r="R10">
        <v>0.33213608696666119</v>
      </c>
      <c r="S10">
        <f t="shared" si="0"/>
        <v>1.0115606936416186</v>
      </c>
      <c r="T10">
        <v>-0.42499999999999999</v>
      </c>
    </row>
    <row r="11" spans="1:20" ht="14.4" thickBot="1" x14ac:dyDescent="0.3">
      <c r="Q11">
        <v>730</v>
      </c>
      <c r="R11">
        <v>0.33216871283170357</v>
      </c>
      <c r="S11">
        <f t="shared" si="0"/>
        <v>1.0549132947976878</v>
      </c>
      <c r="T11">
        <v>-1.5629999999999999</v>
      </c>
    </row>
    <row r="12" spans="1:20" x14ac:dyDescent="0.25">
      <c r="A12" s="2" t="s">
        <v>0</v>
      </c>
      <c r="B12" s="3">
        <v>71</v>
      </c>
      <c r="C12" s="3">
        <v>100</v>
      </c>
      <c r="D12" s="3">
        <v>300</v>
      </c>
      <c r="E12" s="3">
        <v>500</v>
      </c>
      <c r="F12" s="3">
        <v>650</v>
      </c>
      <c r="G12" s="3">
        <v>700</v>
      </c>
      <c r="H12" s="4">
        <v>712</v>
      </c>
      <c r="I12" s="3">
        <v>720</v>
      </c>
      <c r="J12" s="3">
        <v>750</v>
      </c>
      <c r="K12" s="3">
        <v>800</v>
      </c>
      <c r="L12" s="3">
        <v>1000</v>
      </c>
      <c r="M12" s="3">
        <v>3000</v>
      </c>
      <c r="N12" s="3">
        <v>5000</v>
      </c>
      <c r="O12" s="5">
        <v>7140</v>
      </c>
      <c r="Q12">
        <v>800</v>
      </c>
      <c r="R12">
        <v>0.33126128767835367</v>
      </c>
      <c r="S12">
        <f t="shared" si="0"/>
        <v>1.1560693641618498</v>
      </c>
      <c r="T12">
        <v>-5.5750000000000002</v>
      </c>
    </row>
    <row r="13" spans="1:20" x14ac:dyDescent="0.25">
      <c r="A13" s="6" t="s">
        <v>2</v>
      </c>
      <c r="B13" s="16">
        <v>3003.07</v>
      </c>
      <c r="C13" s="16">
        <v>3002.46</v>
      </c>
      <c r="D13" s="16">
        <v>2996.06</v>
      </c>
      <c r="E13" s="16">
        <v>2992.89</v>
      </c>
      <c r="F13" s="16">
        <v>2991.24</v>
      </c>
      <c r="G13" s="16">
        <v>2990.83</v>
      </c>
      <c r="H13" s="17">
        <v>2990.69</v>
      </c>
      <c r="I13" s="16">
        <v>2990.0659999999998</v>
      </c>
      <c r="J13" s="16">
        <v>2990.52</v>
      </c>
      <c r="K13" s="16">
        <v>2989.83</v>
      </c>
      <c r="L13" s="16">
        <v>2987.57</v>
      </c>
      <c r="M13" s="16">
        <v>2967.04</v>
      </c>
      <c r="N13" s="16">
        <v>2957.33</v>
      </c>
      <c r="O13" s="18">
        <v>2952.68</v>
      </c>
      <c r="Q13">
        <v>1000</v>
      </c>
      <c r="R13">
        <v>0.32383107943693146</v>
      </c>
      <c r="S13">
        <f t="shared" si="0"/>
        <v>1.4450867052023122</v>
      </c>
      <c r="T13">
        <v>-13.629</v>
      </c>
    </row>
    <row r="14" spans="1:20" x14ac:dyDescent="0.25">
      <c r="A14" s="6" t="s">
        <v>1</v>
      </c>
      <c r="B14" s="7">
        <v>2724.72</v>
      </c>
      <c r="C14" s="7">
        <v>2553.23</v>
      </c>
      <c r="D14" s="7">
        <v>1298.712</v>
      </c>
      <c r="E14" s="7">
        <v>526.99599999999998</v>
      </c>
      <c r="F14" s="7">
        <v>135.8665</v>
      </c>
      <c r="G14" s="7">
        <v>27.617699999999999</v>
      </c>
      <c r="H14" s="8">
        <v>10.656499999999999</v>
      </c>
      <c r="I14" s="7">
        <v>19.559999999999999</v>
      </c>
      <c r="J14" s="7">
        <v>78.5428</v>
      </c>
      <c r="K14" s="7">
        <v>178.52539999999999</v>
      </c>
      <c r="L14" s="7">
        <v>503.60700000000003</v>
      </c>
      <c r="M14" s="7">
        <v>2051.5630000000001</v>
      </c>
      <c r="N14" s="7">
        <v>2529.19</v>
      </c>
      <c r="O14" s="9">
        <v>2711.72</v>
      </c>
      <c r="Q14">
        <v>3000</v>
      </c>
      <c r="R14">
        <v>0.2011773033542795</v>
      </c>
      <c r="S14">
        <f t="shared" si="0"/>
        <v>4.3352601156069364</v>
      </c>
      <c r="T14">
        <v>-51.752000000000002</v>
      </c>
    </row>
    <row r="15" spans="1:20" x14ac:dyDescent="0.25">
      <c r="A15" s="10" t="s">
        <v>3</v>
      </c>
      <c r="B15" s="7">
        <f t="shared" ref="B15:O15" si="2">1/B12*1000</f>
        <v>14.084507042253522</v>
      </c>
      <c r="C15" s="7">
        <f t="shared" si="2"/>
        <v>10</v>
      </c>
      <c r="D15" s="7">
        <f t="shared" si="2"/>
        <v>3.3333333333333335</v>
      </c>
      <c r="E15" s="7">
        <f t="shared" si="2"/>
        <v>2</v>
      </c>
      <c r="F15" s="7">
        <f t="shared" si="2"/>
        <v>1.5384615384615385</v>
      </c>
      <c r="G15" s="7">
        <f t="shared" si="2"/>
        <v>1.4285714285714286</v>
      </c>
      <c r="H15" s="8">
        <f t="shared" si="2"/>
        <v>1.4044943820224718</v>
      </c>
      <c r="I15" s="7">
        <f t="shared" si="2"/>
        <v>1.3888888888888888</v>
      </c>
      <c r="J15" s="7">
        <f t="shared" si="2"/>
        <v>1.3333333333333333</v>
      </c>
      <c r="K15" s="7">
        <f t="shared" si="2"/>
        <v>1.25</v>
      </c>
      <c r="L15" s="7">
        <f t="shared" si="2"/>
        <v>1</v>
      </c>
      <c r="M15" s="11">
        <f t="shared" si="2"/>
        <v>0.33333333333333331</v>
      </c>
      <c r="N15" s="11">
        <f t="shared" si="2"/>
        <v>0.2</v>
      </c>
      <c r="O15" s="12">
        <f t="shared" si="2"/>
        <v>0.14005602240896359</v>
      </c>
      <c r="Q15">
        <v>5000</v>
      </c>
      <c r="R15">
        <v>0.13405203517117889</v>
      </c>
      <c r="S15">
        <f t="shared" si="0"/>
        <v>7.2254335260115603</v>
      </c>
      <c r="T15">
        <v>-65.408000000000001</v>
      </c>
    </row>
    <row r="16" spans="1:20" ht="14.4" thickBot="1" x14ac:dyDescent="0.3">
      <c r="A16" s="13" t="s">
        <v>5</v>
      </c>
      <c r="B16" s="14">
        <v>21.893000000000001</v>
      </c>
      <c r="C16" s="14">
        <v>29.968</v>
      </c>
      <c r="D16" s="14">
        <v>63.645000000000003</v>
      </c>
      <c r="E16" s="14">
        <v>78.094999999999999</v>
      </c>
      <c r="F16" s="14">
        <v>83.742000000000004</v>
      </c>
      <c r="G16" s="14">
        <v>87.531999999999996</v>
      </c>
      <c r="H16" s="19">
        <v>2.8000000000000001E-2</v>
      </c>
      <c r="I16" s="14">
        <v>-89.212999999999994</v>
      </c>
      <c r="J16" s="14">
        <v>-82.888000000000005</v>
      </c>
      <c r="K16" s="14">
        <v>-84.44</v>
      </c>
      <c r="L16" s="14">
        <v>-79.069999999999993</v>
      </c>
      <c r="M16" s="14">
        <v>-43.874000000000002</v>
      </c>
      <c r="N16" s="14">
        <v>-29.395</v>
      </c>
      <c r="O16" s="15">
        <v>-21.521999999999998</v>
      </c>
      <c r="Q16">
        <v>6900</v>
      </c>
      <c r="R16">
        <v>0.10042368775415418</v>
      </c>
      <c r="S16">
        <f t="shared" si="0"/>
        <v>9.9710982658959537</v>
      </c>
      <c r="T16">
        <v>-72.03</v>
      </c>
    </row>
    <row r="17" spans="1:23" ht="14.4" thickBot="1" x14ac:dyDescent="0.3"/>
    <row r="18" spans="1:23" x14ac:dyDescent="0.25">
      <c r="A18" s="2" t="s">
        <v>0</v>
      </c>
      <c r="B18" s="3">
        <v>69</v>
      </c>
      <c r="C18" s="3">
        <v>100</v>
      </c>
      <c r="D18" s="3">
        <v>300</v>
      </c>
      <c r="E18" s="3">
        <v>500</v>
      </c>
      <c r="F18" s="3">
        <v>650</v>
      </c>
      <c r="G18" s="3">
        <v>670</v>
      </c>
      <c r="H18" s="3">
        <v>692</v>
      </c>
    </row>
    <row r="19" spans="1:23" ht="14.4" thickBot="1" x14ac:dyDescent="0.3">
      <c r="A19" s="13" t="s">
        <v>6</v>
      </c>
      <c r="B19" s="14">
        <f>B5/B4</f>
        <v>9.3907532958565895E-2</v>
      </c>
      <c r="C19" s="14">
        <f t="shared" ref="C19:O19" si="3">C5/C4</f>
        <v>0.13150870000698797</v>
      </c>
      <c r="D19" s="14">
        <f t="shared" si="3"/>
        <v>0.27844894180951241</v>
      </c>
      <c r="E19" s="14">
        <f t="shared" si="3"/>
        <v>0.32290662625522493</v>
      </c>
      <c r="F19" s="14">
        <f t="shared" si="3"/>
        <v>0.33154186225484156</v>
      </c>
      <c r="G19" s="14">
        <f t="shared" si="3"/>
        <v>0.331991976515982</v>
      </c>
      <c r="H19" s="14">
        <f t="shared" si="3"/>
        <v>0.33217649430131563</v>
      </c>
      <c r="J19">
        <v>9.3907532958565895E-2</v>
      </c>
      <c r="K19">
        <v>0.13150870000698797</v>
      </c>
      <c r="L19">
        <v>0.27844894180951241</v>
      </c>
      <c r="M19">
        <v>0.32290662625522493</v>
      </c>
      <c r="N19">
        <v>0.33154186225484156</v>
      </c>
      <c r="O19">
        <v>0.331991976515982</v>
      </c>
      <c r="P19">
        <v>0.33217649430131563</v>
      </c>
    </row>
    <row r="20" spans="1:23" ht="14.4" thickBot="1" x14ac:dyDescent="0.3">
      <c r="A20" s="13" t="s">
        <v>5</v>
      </c>
      <c r="B20" s="14">
        <v>73.153999999999996</v>
      </c>
      <c r="C20" s="14">
        <v>66.328000000000003</v>
      </c>
      <c r="D20" s="14">
        <v>33.006999999999998</v>
      </c>
      <c r="E20" s="14">
        <v>13.161</v>
      </c>
      <c r="F20" s="14">
        <v>2.875</v>
      </c>
      <c r="G20" s="14">
        <v>2.1345000000000001</v>
      </c>
      <c r="H20" s="14">
        <v>6.5000000000000002E-2</v>
      </c>
      <c r="J20">
        <v>73.153999999999996</v>
      </c>
      <c r="K20">
        <v>66.328000000000003</v>
      </c>
      <c r="L20">
        <v>33.006999999999998</v>
      </c>
      <c r="M20">
        <v>13.161</v>
      </c>
      <c r="N20">
        <v>2.875</v>
      </c>
      <c r="O20">
        <v>2.1345000000000001</v>
      </c>
      <c r="P20">
        <v>6.5000000000000002E-2</v>
      </c>
      <c r="Q20">
        <v>-0.42499999999999999</v>
      </c>
      <c r="R20">
        <v>-1.5629999999999999</v>
      </c>
      <c r="S20">
        <v>-5.5750000000000002</v>
      </c>
      <c r="T20">
        <v>-13.629</v>
      </c>
      <c r="U20">
        <v>-51.752000000000002</v>
      </c>
      <c r="V20">
        <v>-65.408000000000001</v>
      </c>
      <c r="W20">
        <v>-72.03</v>
      </c>
    </row>
    <row r="21" spans="1:23" x14ac:dyDescent="0.25">
      <c r="A21" s="2" t="s">
        <v>0</v>
      </c>
      <c r="B21" s="3">
        <v>700</v>
      </c>
      <c r="C21" s="3">
        <v>730</v>
      </c>
      <c r="D21" s="3">
        <v>800</v>
      </c>
      <c r="E21" s="3">
        <v>1000</v>
      </c>
      <c r="F21" s="3">
        <v>3000</v>
      </c>
      <c r="G21" s="3">
        <v>5000</v>
      </c>
      <c r="H21" s="5">
        <v>6900</v>
      </c>
    </row>
    <row r="22" spans="1:23" ht="14.4" thickBot="1" x14ac:dyDescent="0.3">
      <c r="A22" s="13" t="s">
        <v>6</v>
      </c>
      <c r="B22" s="14">
        <f>I5/I4</f>
        <v>0.33213608696666119</v>
      </c>
      <c r="C22" s="14">
        <f>J5/J4</f>
        <v>0.33216871283170357</v>
      </c>
      <c r="D22" s="14">
        <f>K5/K4</f>
        <v>0.33126128767835367</v>
      </c>
      <c r="E22" s="14">
        <f>L5/L4</f>
        <v>0.32383107943693146</v>
      </c>
      <c r="F22" s="14">
        <f>M5/M4</f>
        <v>0.2011773033542795</v>
      </c>
      <c r="G22" s="14">
        <f>N5/N4</f>
        <v>0.13405203517117889</v>
      </c>
      <c r="H22" s="14">
        <f>O5/O4</f>
        <v>0.10042368775415418</v>
      </c>
      <c r="J22">
        <v>0.33213608696666119</v>
      </c>
      <c r="K22">
        <v>0.33216871283170357</v>
      </c>
      <c r="L22">
        <v>0.33126128767835367</v>
      </c>
      <c r="M22">
        <v>0.32383107943693146</v>
      </c>
      <c r="N22">
        <v>0.2011773033542795</v>
      </c>
      <c r="O22">
        <v>0.13405203517117889</v>
      </c>
      <c r="P22">
        <v>0.10042368775415418</v>
      </c>
    </row>
    <row r="23" spans="1:23" ht="14.4" thickBot="1" x14ac:dyDescent="0.3">
      <c r="A23" s="13" t="s">
        <v>5</v>
      </c>
      <c r="B23" s="14">
        <v>-0.42499999999999999</v>
      </c>
      <c r="C23" s="14">
        <v>-1.5629999999999999</v>
      </c>
      <c r="D23" s="14">
        <v>-5.5750000000000002</v>
      </c>
      <c r="E23" s="14">
        <v>-13.629</v>
      </c>
      <c r="F23" s="14">
        <v>-51.752000000000002</v>
      </c>
      <c r="G23" s="14">
        <v>-65.408000000000001</v>
      </c>
      <c r="H23" s="15">
        <v>-72.03</v>
      </c>
    </row>
    <row r="25" spans="1:23" x14ac:dyDescent="0.25">
      <c r="A25">
        <v>69</v>
      </c>
      <c r="B25">
        <v>100</v>
      </c>
      <c r="C25">
        <v>300</v>
      </c>
      <c r="D25">
        <v>500</v>
      </c>
      <c r="E25">
        <v>650</v>
      </c>
      <c r="F25">
        <v>670</v>
      </c>
      <c r="G25">
        <v>692</v>
      </c>
      <c r="H25">
        <v>700</v>
      </c>
      <c r="I25">
        <v>730</v>
      </c>
      <c r="J25">
        <v>800</v>
      </c>
      <c r="K25">
        <v>1000</v>
      </c>
      <c r="L25">
        <v>3000</v>
      </c>
      <c r="M25">
        <v>5000</v>
      </c>
      <c r="N25">
        <v>6900</v>
      </c>
    </row>
    <row r="26" spans="1:23" ht="14.4" thickBot="1" x14ac:dyDescent="0.3"/>
    <row r="27" spans="1:23" x14ac:dyDescent="0.25">
      <c r="A27" s="2" t="s">
        <v>0</v>
      </c>
      <c r="B27" s="3">
        <v>71</v>
      </c>
      <c r="C27" s="3">
        <v>100</v>
      </c>
      <c r="D27" s="3">
        <v>300</v>
      </c>
      <c r="E27" s="3">
        <v>500</v>
      </c>
      <c r="F27" s="3">
        <v>650</v>
      </c>
      <c r="G27" s="3">
        <v>700</v>
      </c>
      <c r="H27" s="5">
        <v>712</v>
      </c>
      <c r="J27">
        <v>71</v>
      </c>
      <c r="K27">
        <v>100</v>
      </c>
      <c r="L27">
        <v>300</v>
      </c>
      <c r="M27">
        <v>500</v>
      </c>
      <c r="N27">
        <v>650</v>
      </c>
      <c r="O27">
        <v>700</v>
      </c>
      <c r="P27">
        <v>712</v>
      </c>
      <c r="Q27">
        <v>720</v>
      </c>
      <c r="R27">
        <v>750</v>
      </c>
      <c r="S27">
        <v>800</v>
      </c>
      <c r="T27">
        <v>1000</v>
      </c>
      <c r="U27">
        <v>3000</v>
      </c>
      <c r="V27">
        <v>5000</v>
      </c>
      <c r="W27">
        <v>7140</v>
      </c>
    </row>
    <row r="28" spans="1:23" x14ac:dyDescent="0.25">
      <c r="A28" s="10" t="s">
        <v>6</v>
      </c>
      <c r="B28" s="7">
        <f>B14/B13</f>
        <v>0.90731151788003594</v>
      </c>
      <c r="C28" s="7">
        <f t="shared" ref="C28:H28" si="4">C14/C13</f>
        <v>0.85037935559507871</v>
      </c>
      <c r="D28" s="7">
        <f t="shared" si="4"/>
        <v>0.43347329492733788</v>
      </c>
      <c r="E28" s="7">
        <f t="shared" si="4"/>
        <v>0.1760826492119657</v>
      </c>
      <c r="F28" s="7">
        <f t="shared" si="4"/>
        <v>4.5421464008237392E-2</v>
      </c>
      <c r="G28" s="7">
        <f t="shared" si="4"/>
        <v>9.2341256440519864E-3</v>
      </c>
      <c r="H28" s="9">
        <f t="shared" si="4"/>
        <v>3.5632245401562845E-3</v>
      </c>
      <c r="J28">
        <v>0.90731151788003594</v>
      </c>
      <c r="K28">
        <v>0.85037935559507871</v>
      </c>
      <c r="L28">
        <v>0.43347329492733788</v>
      </c>
      <c r="M28">
        <v>0.1760826492119657</v>
      </c>
      <c r="N28">
        <v>4.5421464008237392E-2</v>
      </c>
      <c r="O28">
        <v>9.2341256440519864E-3</v>
      </c>
      <c r="P28">
        <v>3.5632245401562845E-3</v>
      </c>
      <c r="Q28">
        <v>6.5416616221849284E-3</v>
      </c>
      <c r="R28">
        <v>2.626392734373955E-2</v>
      </c>
      <c r="S28">
        <v>5.9710886572146238E-2</v>
      </c>
      <c r="T28">
        <v>0.16856743105600874</v>
      </c>
      <c r="U28">
        <v>0.69145107581967213</v>
      </c>
      <c r="V28">
        <v>0.85522751941785335</v>
      </c>
      <c r="W28">
        <v>0.91839278215045317</v>
      </c>
    </row>
    <row r="29" spans="1:23" ht="14.4" thickBot="1" x14ac:dyDescent="0.3">
      <c r="A29" s="22" t="s">
        <v>5</v>
      </c>
      <c r="B29" s="23">
        <v>21.893000000000001</v>
      </c>
      <c r="C29" s="23">
        <v>29.968</v>
      </c>
      <c r="D29" s="23">
        <v>63.645000000000003</v>
      </c>
      <c r="E29" s="23">
        <v>78.094999999999999</v>
      </c>
      <c r="F29" s="23">
        <v>83.742000000000004</v>
      </c>
      <c r="G29" s="23">
        <v>87.531999999999996</v>
      </c>
      <c r="H29" s="24">
        <v>2.8000000000000001E-2</v>
      </c>
      <c r="J29">
        <v>21.893000000000001</v>
      </c>
      <c r="K29">
        <v>29.968</v>
      </c>
      <c r="L29">
        <v>63.645000000000003</v>
      </c>
      <c r="M29">
        <v>78.094999999999999</v>
      </c>
      <c r="N29">
        <v>83.742000000000004</v>
      </c>
      <c r="O29">
        <v>87.531999999999996</v>
      </c>
      <c r="P29">
        <v>2.8000000000000001E-2</v>
      </c>
      <c r="Q29">
        <v>-89.212999999999994</v>
      </c>
      <c r="R29">
        <v>-82.888000000000005</v>
      </c>
      <c r="S29">
        <v>-84.44</v>
      </c>
      <c r="T29">
        <v>-79.069999999999993</v>
      </c>
      <c r="U29">
        <v>-43.874000000000002</v>
      </c>
      <c r="V29">
        <v>-29.395</v>
      </c>
      <c r="W29">
        <v>-21.521999999999998</v>
      </c>
    </row>
    <row r="30" spans="1:23" x14ac:dyDescent="0.25">
      <c r="A30" s="2" t="s">
        <v>0</v>
      </c>
      <c r="B30" s="3">
        <v>720</v>
      </c>
      <c r="C30" s="3">
        <v>750</v>
      </c>
      <c r="D30" s="3">
        <v>800</v>
      </c>
      <c r="E30" s="3">
        <v>1000</v>
      </c>
      <c r="F30" s="3">
        <v>3000</v>
      </c>
      <c r="G30" s="3">
        <v>5000</v>
      </c>
      <c r="H30" s="5">
        <v>7140</v>
      </c>
    </row>
    <row r="31" spans="1:23" x14ac:dyDescent="0.25">
      <c r="A31" s="10" t="s">
        <v>6</v>
      </c>
      <c r="B31" s="7">
        <f>I14/I13</f>
        <v>6.5416616221849284E-3</v>
      </c>
      <c r="C31" s="7">
        <f>J14/J13</f>
        <v>2.626392734373955E-2</v>
      </c>
      <c r="D31" s="7">
        <f>K14/K13</f>
        <v>5.9710886572146238E-2</v>
      </c>
      <c r="E31" s="7">
        <f>L14/L13</f>
        <v>0.16856743105600874</v>
      </c>
      <c r="F31" s="7">
        <f>M14/M13</f>
        <v>0.69145107581967213</v>
      </c>
      <c r="G31" s="7">
        <f>N14/N13</f>
        <v>0.85522751941785335</v>
      </c>
      <c r="H31" s="9">
        <f>O14/O13</f>
        <v>0.91839278215045317</v>
      </c>
    </row>
    <row r="32" spans="1:23" ht="14.4" thickBot="1" x14ac:dyDescent="0.3">
      <c r="A32" s="22" t="s">
        <v>5</v>
      </c>
      <c r="B32" s="23">
        <v>-89.212999999999994</v>
      </c>
      <c r="C32" s="23">
        <v>-82.888000000000005</v>
      </c>
      <c r="D32" s="23">
        <v>-84.44</v>
      </c>
      <c r="E32" s="23">
        <v>-79.069999999999993</v>
      </c>
      <c r="F32" s="23">
        <v>-43.874000000000002</v>
      </c>
      <c r="G32" s="23">
        <v>-29.395</v>
      </c>
      <c r="H32" s="24">
        <v>-21.521999999999998</v>
      </c>
    </row>
    <row r="35" spans="1:4" x14ac:dyDescent="0.25">
      <c r="A35" t="s">
        <v>13</v>
      </c>
      <c r="B35" t="s">
        <v>14</v>
      </c>
      <c r="C35" t="s">
        <v>15</v>
      </c>
      <c r="D35" t="s">
        <v>16</v>
      </c>
    </row>
    <row r="36" spans="1:4" x14ac:dyDescent="0.25">
      <c r="A36">
        <v>71</v>
      </c>
      <c r="B36">
        <v>0.90731151788003594</v>
      </c>
      <c r="C36">
        <f>A36/712</f>
        <v>9.9719101123595499E-2</v>
      </c>
      <c r="D36">
        <v>21.893000000000001</v>
      </c>
    </row>
    <row r="37" spans="1:4" x14ac:dyDescent="0.25">
      <c r="A37">
        <v>100</v>
      </c>
      <c r="B37">
        <v>0.85037935559507871</v>
      </c>
      <c r="C37">
        <f t="shared" ref="C37:C49" si="5">A37/712</f>
        <v>0.1404494382022472</v>
      </c>
      <c r="D37">
        <v>29.968</v>
      </c>
    </row>
    <row r="38" spans="1:4" x14ac:dyDescent="0.25">
      <c r="A38">
        <v>300</v>
      </c>
      <c r="B38">
        <v>0.43347329492733788</v>
      </c>
      <c r="C38">
        <f t="shared" si="5"/>
        <v>0.42134831460674155</v>
      </c>
      <c r="D38">
        <v>63.645000000000003</v>
      </c>
    </row>
    <row r="39" spans="1:4" x14ac:dyDescent="0.25">
      <c r="A39">
        <v>500</v>
      </c>
      <c r="B39">
        <v>0.1760826492119657</v>
      </c>
      <c r="C39">
        <f t="shared" si="5"/>
        <v>0.702247191011236</v>
      </c>
      <c r="D39">
        <v>78.094999999999999</v>
      </c>
    </row>
    <row r="40" spans="1:4" x14ac:dyDescent="0.25">
      <c r="A40">
        <v>650</v>
      </c>
      <c r="B40">
        <v>4.5421464008237392E-2</v>
      </c>
      <c r="C40">
        <f t="shared" si="5"/>
        <v>0.9129213483146067</v>
      </c>
      <c r="D40">
        <v>83.742000000000004</v>
      </c>
    </row>
    <row r="41" spans="1:4" x14ac:dyDescent="0.25">
      <c r="A41">
        <v>700</v>
      </c>
      <c r="B41">
        <v>9.2341256440519864E-3</v>
      </c>
      <c r="C41">
        <f t="shared" si="5"/>
        <v>0.9831460674157303</v>
      </c>
      <c r="D41">
        <v>87.531999999999996</v>
      </c>
    </row>
    <row r="42" spans="1:4" x14ac:dyDescent="0.25">
      <c r="A42">
        <v>712</v>
      </c>
      <c r="B42">
        <v>3.5632245401562845E-3</v>
      </c>
      <c r="C42">
        <f t="shared" si="5"/>
        <v>1</v>
      </c>
      <c r="D42">
        <v>2.8000000000000001E-2</v>
      </c>
    </row>
    <row r="43" spans="1:4" x14ac:dyDescent="0.25">
      <c r="A43">
        <v>720</v>
      </c>
      <c r="B43">
        <v>6.5416616221849284E-3</v>
      </c>
      <c r="C43">
        <f t="shared" si="5"/>
        <v>1.0112359550561798</v>
      </c>
      <c r="D43">
        <v>-89.212999999999994</v>
      </c>
    </row>
    <row r="44" spans="1:4" x14ac:dyDescent="0.25">
      <c r="A44">
        <v>750</v>
      </c>
      <c r="B44">
        <v>2.626392734373955E-2</v>
      </c>
      <c r="C44">
        <f t="shared" si="5"/>
        <v>1.053370786516854</v>
      </c>
      <c r="D44">
        <v>-82.888000000000005</v>
      </c>
    </row>
    <row r="45" spans="1:4" x14ac:dyDescent="0.25">
      <c r="A45">
        <v>800</v>
      </c>
      <c r="B45">
        <v>5.9710886572146238E-2</v>
      </c>
      <c r="C45">
        <f t="shared" si="5"/>
        <v>1.1235955056179776</v>
      </c>
      <c r="D45">
        <v>-84.44</v>
      </c>
    </row>
    <row r="46" spans="1:4" x14ac:dyDescent="0.25">
      <c r="A46">
        <v>1000</v>
      </c>
      <c r="B46">
        <v>0.16856743105600874</v>
      </c>
      <c r="C46">
        <f t="shared" si="5"/>
        <v>1.404494382022472</v>
      </c>
      <c r="D46">
        <v>-79.069999999999993</v>
      </c>
    </row>
    <row r="47" spans="1:4" x14ac:dyDescent="0.25">
      <c r="A47">
        <v>3000</v>
      </c>
      <c r="B47">
        <v>0.69145107581967213</v>
      </c>
      <c r="C47">
        <f t="shared" si="5"/>
        <v>4.213483146067416</v>
      </c>
      <c r="D47">
        <v>-43.874000000000002</v>
      </c>
    </row>
    <row r="48" spans="1:4" x14ac:dyDescent="0.25">
      <c r="A48">
        <v>5000</v>
      </c>
      <c r="B48">
        <v>0.85522751941785335</v>
      </c>
      <c r="C48">
        <f t="shared" si="5"/>
        <v>7.0224719101123592</v>
      </c>
      <c r="D48">
        <v>-29.395</v>
      </c>
    </row>
    <row r="49" spans="1:4" x14ac:dyDescent="0.25">
      <c r="A49">
        <v>7140</v>
      </c>
      <c r="B49">
        <v>0.91839278215045317</v>
      </c>
      <c r="C49">
        <f t="shared" si="5"/>
        <v>10.02808988764045</v>
      </c>
      <c r="D49">
        <v>-21.521999999999998</v>
      </c>
    </row>
  </sheetData>
  <phoneticPr fontId="1" type="noConversion"/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2021-01-02T15:04:19Z</dcterms:modified>
</cp:coreProperties>
</file>