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C19" i="1"/>
  <c r="D19" i="1"/>
  <c r="E19" i="1"/>
  <c r="F19" i="1"/>
  <c r="G19" i="1"/>
  <c r="H19" i="1"/>
  <c r="J19" i="1"/>
  <c r="K19" i="1"/>
  <c r="L19" i="1"/>
  <c r="M19" i="1"/>
  <c r="N19" i="1"/>
  <c r="O19" i="1"/>
  <c r="B19" i="1"/>
  <c r="B11" i="1"/>
  <c r="B10" i="1"/>
  <c r="A11" i="1"/>
  <c r="O17" i="1"/>
  <c r="O18" i="1" s="1"/>
  <c r="N17" i="1"/>
  <c r="N18" i="1" s="1"/>
  <c r="M17" i="1"/>
  <c r="M18" i="1" s="1"/>
  <c r="L17" i="1"/>
  <c r="L18" i="1" s="1"/>
  <c r="K17" i="1"/>
  <c r="K18" i="1" s="1"/>
  <c r="J17" i="1"/>
  <c r="J18" i="1" s="1"/>
  <c r="I17" i="1"/>
  <c r="I18" i="1" s="1"/>
  <c r="I19" i="1" s="1"/>
  <c r="H17" i="1"/>
  <c r="H18" i="1" s="1"/>
  <c r="G17" i="1"/>
  <c r="G18" i="1" s="1"/>
  <c r="F17" i="1"/>
  <c r="F18" i="1" s="1"/>
  <c r="E17" i="1"/>
  <c r="E18" i="1" s="1"/>
  <c r="D17" i="1"/>
  <c r="D18" i="1" s="1"/>
  <c r="C17" i="1"/>
  <c r="C18" i="1" s="1"/>
  <c r="B17" i="1"/>
  <c r="B18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7" i="1"/>
  <c r="D7" i="1"/>
  <c r="E7" i="1"/>
  <c r="F7" i="1"/>
  <c r="G7" i="1"/>
  <c r="H7" i="1"/>
  <c r="I7" i="1"/>
  <c r="O7" i="1"/>
  <c r="B4" i="1"/>
  <c r="C4" i="1"/>
  <c r="D4" i="1"/>
  <c r="E4" i="1"/>
  <c r="F4" i="1"/>
  <c r="G4" i="1"/>
  <c r="I4" i="1"/>
  <c r="J4" i="1"/>
  <c r="K4" i="1"/>
  <c r="L4" i="1"/>
  <c r="M4" i="1"/>
  <c r="N4" i="1"/>
  <c r="O4" i="1"/>
  <c r="B7" i="1"/>
  <c r="B8" i="1" s="1"/>
  <c r="C6" i="1"/>
  <c r="D6" i="1"/>
  <c r="E6" i="1"/>
  <c r="F6" i="1"/>
  <c r="G6" i="1"/>
  <c r="H6" i="1"/>
  <c r="I6" i="1"/>
  <c r="J6" i="1"/>
  <c r="J7" i="1" s="1"/>
  <c r="K6" i="1"/>
  <c r="K7" i="1" s="1"/>
  <c r="L6" i="1"/>
  <c r="L7" i="1" s="1"/>
  <c r="M6" i="1"/>
  <c r="M7" i="1" s="1"/>
  <c r="N6" i="1"/>
  <c r="N7" i="1" s="1"/>
  <c r="O6" i="1"/>
  <c r="B6" i="1"/>
  <c r="H4" i="1"/>
</calcChain>
</file>

<file path=xl/sharedStrings.xml><?xml version="1.0" encoding="utf-8"?>
<sst xmlns="http://schemas.openxmlformats.org/spreadsheetml/2006/main" count="17" uniqueCount="10">
  <si>
    <t>Δt（ms）</t>
    <phoneticPr fontId="2" type="noConversion"/>
  </si>
  <si>
    <r>
      <t xml:space="preserve">f </t>
    </r>
    <r>
      <rPr>
        <b/>
        <sz val="8"/>
        <color theme="1"/>
        <rFont val="微软雅黑"/>
        <family val="2"/>
        <charset val="134"/>
      </rPr>
      <t>(Hz)</t>
    </r>
  </si>
  <si>
    <r>
      <t xml:space="preserve">U R </t>
    </r>
    <r>
      <rPr>
        <b/>
        <sz val="8"/>
        <color theme="1"/>
        <rFont val="微软雅黑"/>
        <family val="2"/>
        <charset val="134"/>
      </rPr>
      <t>(mV)</t>
    </r>
  </si>
  <si>
    <r>
      <t>I</t>
    </r>
    <r>
      <rPr>
        <b/>
        <sz val="8"/>
        <color theme="1"/>
        <rFont val="微软雅黑"/>
        <family val="2"/>
        <charset val="134"/>
      </rPr>
      <t>(mA)</t>
    </r>
  </si>
  <si>
    <r>
      <t xml:space="preserve">f </t>
    </r>
    <r>
      <rPr>
        <sz val="7"/>
        <color rgb="FFFF0000"/>
        <rFont val="Times New Roman"/>
        <family val="1"/>
      </rPr>
      <t>0</t>
    </r>
  </si>
  <si>
    <t>理论计算</t>
    <phoneticPr fontId="2" type="noConversion"/>
  </si>
  <si>
    <t>Δφ(比值)</t>
    <phoneticPr fontId="2" type="noConversion"/>
  </si>
  <si>
    <t>Δφ(比值)</t>
    <phoneticPr fontId="2" type="noConversion"/>
  </si>
  <si>
    <t>Δφ(°)</t>
    <phoneticPr fontId="2" type="noConversion"/>
  </si>
  <si>
    <t>T(ms)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</si>
</sst>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Times New Roman"/>
      <family val="1"/>
    </font>
    <font>
      <b/>
      <i/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i/>
      <sz val="10.5"/>
      <color rgb="FFFF0000"/>
      <name val="Times New Roman"/>
      <family val="1"/>
    </font>
    <font>
      <sz val="7"/>
      <color rgb="FFFF0000"/>
      <name val="Times New Roman"/>
      <family val="1"/>
    </font>
    <font>
      <b/>
      <i/>
      <sz val="8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60" zoomScaleNormal="160" workbookViewId="0">
      <selection activeCell="E17" sqref="E17"/>
    </sheetView>
  </sheetViews>
  <sheetFormatPr defaultRowHeight="14.25" x14ac:dyDescent="0.2"/>
  <cols>
    <col min="1" max="7" width="9" style="1"/>
    <col min="8" max="8" width="9.875" style="1" bestFit="1" customWidth="1"/>
    <col min="9" max="12" width="9" style="1"/>
    <col min="13" max="13" width="10.875" style="1" bestFit="1" customWidth="1"/>
    <col min="14" max="15" width="9.125" style="1" bestFit="1" customWidth="1"/>
    <col min="16" max="16384" width="9" style="1"/>
  </cols>
  <sheetData>
    <row r="1" spans="1:15" ht="15" thickBot="1" x14ac:dyDescent="0.25">
      <c r="H1" s="20" t="s">
        <v>4</v>
      </c>
    </row>
    <row r="2" spans="1:15" x14ac:dyDescent="0.2">
      <c r="A2" s="9" t="s">
        <v>1</v>
      </c>
      <c r="B2" s="10">
        <v>100</v>
      </c>
      <c r="C2" s="10">
        <v>300</v>
      </c>
      <c r="D2" s="10">
        <v>500</v>
      </c>
      <c r="E2" s="10">
        <v>700</v>
      </c>
      <c r="F2" s="10">
        <v>710</v>
      </c>
      <c r="G2" s="10">
        <v>720</v>
      </c>
      <c r="H2" s="15">
        <v>724</v>
      </c>
      <c r="I2" s="10">
        <v>730</v>
      </c>
      <c r="J2" s="10">
        <v>750</v>
      </c>
      <c r="K2" s="10">
        <v>800</v>
      </c>
      <c r="L2" s="10">
        <v>1000</v>
      </c>
      <c r="M2" s="10">
        <v>1300</v>
      </c>
      <c r="N2" s="10">
        <v>1600</v>
      </c>
      <c r="O2" s="11">
        <v>2000</v>
      </c>
    </row>
    <row r="3" spans="1:15" ht="15" x14ac:dyDescent="0.2">
      <c r="A3" s="12" t="s">
        <v>2</v>
      </c>
      <c r="B3" s="2">
        <v>9.2926000000000002</v>
      </c>
      <c r="C3" s="2">
        <v>32.787100000000002</v>
      </c>
      <c r="D3" s="2">
        <v>83.667000000000002</v>
      </c>
      <c r="E3" s="2">
        <v>283.916</v>
      </c>
      <c r="F3" s="2">
        <v>292.01900000000001</v>
      </c>
      <c r="G3" s="2">
        <v>295.82</v>
      </c>
      <c r="H3" s="8">
        <v>297.471</v>
      </c>
      <c r="I3" s="2">
        <v>295.13</v>
      </c>
      <c r="J3" s="2">
        <v>282.22800000000001</v>
      </c>
      <c r="K3" s="2">
        <v>219.96</v>
      </c>
      <c r="L3" s="2">
        <v>94.967100000000002</v>
      </c>
      <c r="M3" s="2">
        <v>52.380699999999997</v>
      </c>
      <c r="N3" s="2">
        <v>37.213799999999999</v>
      </c>
      <c r="O3" s="3">
        <v>27.325500000000002</v>
      </c>
    </row>
    <row r="4" spans="1:15" ht="15" x14ac:dyDescent="0.2">
      <c r="A4" s="12" t="s">
        <v>3</v>
      </c>
      <c r="B4" s="2">
        <f t="shared" ref="B4:G4" si="0">B3/10</f>
        <v>0.92925999999999997</v>
      </c>
      <c r="C4" s="2">
        <f t="shared" si="0"/>
        <v>3.2787100000000002</v>
      </c>
      <c r="D4" s="2">
        <f t="shared" si="0"/>
        <v>8.3666999999999998</v>
      </c>
      <c r="E4" s="2">
        <f t="shared" si="0"/>
        <v>28.3916</v>
      </c>
      <c r="F4" s="2">
        <f t="shared" si="0"/>
        <v>29.201900000000002</v>
      </c>
      <c r="G4" s="2">
        <f t="shared" si="0"/>
        <v>29.582000000000001</v>
      </c>
      <c r="H4" s="8">
        <f>H3/10</f>
        <v>29.7471</v>
      </c>
      <c r="I4" s="2">
        <f t="shared" ref="I4:O4" si="1">I3/10</f>
        <v>29.512999999999998</v>
      </c>
      <c r="J4" s="2">
        <f t="shared" si="1"/>
        <v>28.222799999999999</v>
      </c>
      <c r="K4" s="2">
        <f t="shared" si="1"/>
        <v>21.996000000000002</v>
      </c>
      <c r="L4" s="2">
        <f t="shared" si="1"/>
        <v>9.4967100000000002</v>
      </c>
      <c r="M4" s="2">
        <f t="shared" si="1"/>
        <v>5.2380699999999996</v>
      </c>
      <c r="N4" s="2">
        <f t="shared" si="1"/>
        <v>3.7213799999999999</v>
      </c>
      <c r="O4" s="3">
        <f t="shared" si="1"/>
        <v>2.7325500000000003</v>
      </c>
    </row>
    <row r="5" spans="1:15" ht="15" x14ac:dyDescent="0.2">
      <c r="A5" s="13" t="s">
        <v>0</v>
      </c>
      <c r="B5" s="2">
        <v>2.46</v>
      </c>
      <c r="C5" s="2">
        <v>0.8</v>
      </c>
      <c r="D5" s="2">
        <v>0.46</v>
      </c>
      <c r="E5" s="2">
        <v>0.12</v>
      </c>
      <c r="F5" s="2">
        <v>7.0000000000000007E-2</v>
      </c>
      <c r="G5" s="2">
        <v>0.02</v>
      </c>
      <c r="H5" s="8">
        <v>0</v>
      </c>
      <c r="I5" s="2">
        <v>-2.5000000000000001E-2</v>
      </c>
      <c r="J5" s="2">
        <v>-0.12</v>
      </c>
      <c r="K5" s="2">
        <v>-0.20499999999999999</v>
      </c>
      <c r="L5" s="2">
        <v>-0.22500000000000001</v>
      </c>
      <c r="M5" s="18">
        <v>-0.18</v>
      </c>
      <c r="N5" s="18">
        <v>-0.15</v>
      </c>
      <c r="O5" s="19">
        <v>-0.122</v>
      </c>
    </row>
    <row r="6" spans="1:15" ht="15" x14ac:dyDescent="0.2">
      <c r="A6" s="13" t="s">
        <v>9</v>
      </c>
      <c r="B6" s="2">
        <f>1/B2*1000</f>
        <v>10</v>
      </c>
      <c r="C6" s="2">
        <f t="shared" ref="C6:O6" si="2">1/C2*1000</f>
        <v>3.3333333333333335</v>
      </c>
      <c r="D6" s="2">
        <f t="shared" si="2"/>
        <v>2</v>
      </c>
      <c r="E6" s="2">
        <f t="shared" si="2"/>
        <v>1.4285714285714286</v>
      </c>
      <c r="F6" s="2">
        <f t="shared" si="2"/>
        <v>1.4084507042253522</v>
      </c>
      <c r="G6" s="2">
        <f t="shared" si="2"/>
        <v>1.3888888888888888</v>
      </c>
      <c r="H6" s="8">
        <f t="shared" si="2"/>
        <v>1.3812154696132597</v>
      </c>
      <c r="I6" s="2">
        <f t="shared" si="2"/>
        <v>1.3698630136986301</v>
      </c>
      <c r="J6" s="2">
        <f t="shared" si="2"/>
        <v>1.3333333333333333</v>
      </c>
      <c r="K6" s="2">
        <f t="shared" si="2"/>
        <v>1.25</v>
      </c>
      <c r="L6" s="2">
        <f t="shared" si="2"/>
        <v>1</v>
      </c>
      <c r="M6" s="18">
        <f t="shared" si="2"/>
        <v>0.76923076923076927</v>
      </c>
      <c r="N6" s="18">
        <f t="shared" si="2"/>
        <v>0.625</v>
      </c>
      <c r="O6" s="19">
        <f t="shared" si="2"/>
        <v>0.5</v>
      </c>
    </row>
    <row r="7" spans="1:15" ht="15" x14ac:dyDescent="0.2">
      <c r="A7" s="13" t="s">
        <v>7</v>
      </c>
      <c r="B7" s="2">
        <f>B5/B6</f>
        <v>0.246</v>
      </c>
      <c r="C7" s="2">
        <f t="shared" ref="C7:O7" si="3">C5/C6</f>
        <v>0.24</v>
      </c>
      <c r="D7" s="2">
        <f t="shared" si="3"/>
        <v>0.23</v>
      </c>
      <c r="E7" s="2">
        <f t="shared" si="3"/>
        <v>8.3999999999999991E-2</v>
      </c>
      <c r="F7" s="2">
        <f t="shared" si="3"/>
        <v>4.9700000000000001E-2</v>
      </c>
      <c r="G7" s="2">
        <f t="shared" si="3"/>
        <v>1.4400000000000001E-2</v>
      </c>
      <c r="H7" s="8">
        <f t="shared" si="3"/>
        <v>0</v>
      </c>
      <c r="I7" s="2">
        <f t="shared" si="3"/>
        <v>-1.8250000000000002E-2</v>
      </c>
      <c r="J7" s="2">
        <f t="shared" si="3"/>
        <v>-0.09</v>
      </c>
      <c r="K7" s="2">
        <f t="shared" si="3"/>
        <v>-0.16399999999999998</v>
      </c>
      <c r="L7" s="2">
        <f t="shared" si="3"/>
        <v>-0.22500000000000001</v>
      </c>
      <c r="M7" s="18">
        <f t="shared" si="3"/>
        <v>-0.23399999999999999</v>
      </c>
      <c r="N7" s="18">
        <f t="shared" si="3"/>
        <v>-0.24</v>
      </c>
      <c r="O7" s="19">
        <f t="shared" si="3"/>
        <v>-0.24399999999999999</v>
      </c>
    </row>
    <row r="8" spans="1:15" ht="15.75" thickBot="1" x14ac:dyDescent="0.25">
      <c r="A8" s="14" t="s">
        <v>8</v>
      </c>
      <c r="B8" s="6">
        <f>B7*360</f>
        <v>88.56</v>
      </c>
      <c r="C8" s="6">
        <f t="shared" ref="C8:O8" si="4">C7*360</f>
        <v>86.399999999999991</v>
      </c>
      <c r="D8" s="6">
        <f t="shared" si="4"/>
        <v>82.8</v>
      </c>
      <c r="E8" s="6">
        <f t="shared" si="4"/>
        <v>30.24</v>
      </c>
      <c r="F8" s="6">
        <f t="shared" si="4"/>
        <v>17.891999999999999</v>
      </c>
      <c r="G8" s="6">
        <f t="shared" si="4"/>
        <v>5.1840000000000002</v>
      </c>
      <c r="H8" s="6">
        <f t="shared" si="4"/>
        <v>0</v>
      </c>
      <c r="I8" s="6">
        <f t="shared" si="4"/>
        <v>-6.5700000000000012</v>
      </c>
      <c r="J8" s="6">
        <f t="shared" si="4"/>
        <v>-32.4</v>
      </c>
      <c r="K8" s="6">
        <f t="shared" si="4"/>
        <v>-59.039999999999992</v>
      </c>
      <c r="L8" s="6">
        <f t="shared" si="4"/>
        <v>-81</v>
      </c>
      <c r="M8" s="6">
        <f t="shared" si="4"/>
        <v>-84.24</v>
      </c>
      <c r="N8" s="6">
        <f t="shared" si="4"/>
        <v>-86.399999999999991</v>
      </c>
      <c r="O8" s="7">
        <f t="shared" si="4"/>
        <v>-87.84</v>
      </c>
    </row>
    <row r="10" spans="1:15" x14ac:dyDescent="0.2">
      <c r="A10" s="16" t="s">
        <v>5</v>
      </c>
      <c r="B10" s="1">
        <f>0.1*SQRT(200)</f>
        <v>1.4142135623730951</v>
      </c>
    </row>
    <row r="11" spans="1:15" ht="15" thickBot="1" x14ac:dyDescent="0.25">
      <c r="A11" s="17">
        <f>1/(2*PI()*SQRT(5)*10^(-4))</f>
        <v>711.76254341717708</v>
      </c>
      <c r="B11" s="1">
        <f>0.01*SQRT(200)</f>
        <v>0.1414213562373095</v>
      </c>
    </row>
    <row r="12" spans="1:15" ht="15" thickBot="1" x14ac:dyDescent="0.25">
      <c r="H12" s="20" t="s">
        <v>4</v>
      </c>
    </row>
    <row r="13" spans="1:15" x14ac:dyDescent="0.2">
      <c r="A13" s="9" t="s">
        <v>1</v>
      </c>
      <c r="B13" s="10">
        <v>100</v>
      </c>
      <c r="C13" s="10">
        <v>300</v>
      </c>
      <c r="D13" s="10">
        <v>500</v>
      </c>
      <c r="E13" s="10">
        <v>700</v>
      </c>
      <c r="F13" s="10">
        <v>710</v>
      </c>
      <c r="G13" s="10">
        <v>720</v>
      </c>
      <c r="H13" s="15">
        <v>724</v>
      </c>
      <c r="I13" s="10">
        <v>730</v>
      </c>
      <c r="J13" s="10">
        <v>750</v>
      </c>
      <c r="K13" s="10">
        <v>800</v>
      </c>
      <c r="L13" s="10">
        <v>1000</v>
      </c>
      <c r="M13" s="10">
        <v>1300</v>
      </c>
      <c r="N13" s="10">
        <v>1600</v>
      </c>
      <c r="O13" s="11">
        <v>2000</v>
      </c>
    </row>
    <row r="14" spans="1:15" ht="15" x14ac:dyDescent="0.2">
      <c r="A14" s="12" t="s">
        <v>2</v>
      </c>
      <c r="B14" s="2">
        <v>91.998099999999994</v>
      </c>
      <c r="C14" s="2">
        <v>320.78899999999999</v>
      </c>
      <c r="D14" s="2">
        <v>758.24400000000003</v>
      </c>
      <c r="E14" s="2">
        <v>1547.0519999999999</v>
      </c>
      <c r="F14" s="2">
        <v>1559.7929999999999</v>
      </c>
      <c r="G14" s="2">
        <v>1565.4190000000001</v>
      </c>
      <c r="H14" s="8">
        <v>1565.741</v>
      </c>
      <c r="I14" s="2">
        <v>1564.2539999999999</v>
      </c>
      <c r="J14" s="2">
        <v>1542.4459999999999</v>
      </c>
      <c r="K14" s="2">
        <v>1409.502</v>
      </c>
      <c r="L14" s="2">
        <v>838.68100000000004</v>
      </c>
      <c r="M14" s="2">
        <v>500.20699999999999</v>
      </c>
      <c r="N14" s="2">
        <v>362.13799999999998</v>
      </c>
      <c r="O14" s="3">
        <v>268.41000000000003</v>
      </c>
    </row>
    <row r="15" spans="1:15" ht="15" x14ac:dyDescent="0.2">
      <c r="A15" s="12" t="s">
        <v>3</v>
      </c>
      <c r="B15" s="2">
        <f t="shared" ref="B15" si="5">B14/10</f>
        <v>9.1998099999999994</v>
      </c>
      <c r="C15" s="2">
        <f t="shared" ref="C15" si="6">C14/10</f>
        <v>32.078899999999997</v>
      </c>
      <c r="D15" s="2">
        <f t="shared" ref="D15" si="7">D14/10</f>
        <v>75.824399999999997</v>
      </c>
      <c r="E15" s="2">
        <f t="shared" ref="E15" si="8">E14/10</f>
        <v>154.70519999999999</v>
      </c>
      <c r="F15" s="2">
        <f t="shared" ref="F15" si="9">F14/10</f>
        <v>155.97929999999999</v>
      </c>
      <c r="G15" s="2">
        <f t="shared" ref="G15" si="10">G14/10</f>
        <v>156.5419</v>
      </c>
      <c r="H15" s="8">
        <f>H14/10</f>
        <v>156.57409999999999</v>
      </c>
      <c r="I15" s="2">
        <f t="shared" ref="I15" si="11">I14/10</f>
        <v>156.4254</v>
      </c>
      <c r="J15" s="2">
        <f t="shared" ref="J15" si="12">J14/10</f>
        <v>154.24459999999999</v>
      </c>
      <c r="K15" s="2">
        <f t="shared" ref="K15" si="13">K14/10</f>
        <v>140.9502</v>
      </c>
      <c r="L15" s="2">
        <f t="shared" ref="L15" si="14">L14/10</f>
        <v>83.868099999999998</v>
      </c>
      <c r="M15" s="2">
        <f t="shared" ref="M15" si="15">M14/10</f>
        <v>50.020699999999998</v>
      </c>
      <c r="N15" s="2">
        <f t="shared" ref="N15" si="16">N14/10</f>
        <v>36.213799999999999</v>
      </c>
      <c r="O15" s="3">
        <f t="shared" ref="O15" si="17">O14/10</f>
        <v>26.841000000000001</v>
      </c>
    </row>
    <row r="16" spans="1:15" ht="15" x14ac:dyDescent="0.2">
      <c r="A16" s="13" t="s">
        <v>0</v>
      </c>
      <c r="B16" s="2">
        <v>2.5</v>
      </c>
      <c r="C16" s="2">
        <v>0.78</v>
      </c>
      <c r="D16" s="2">
        <v>0.4</v>
      </c>
      <c r="E16" s="2">
        <v>0.05</v>
      </c>
      <c r="F16" s="2">
        <v>0.02</v>
      </c>
      <c r="G16" s="2">
        <v>5.0000000000000001E-3</v>
      </c>
      <c r="H16" s="8">
        <v>0</v>
      </c>
      <c r="I16" s="2">
        <v>5.0000000000000001E-3</v>
      </c>
      <c r="J16" s="2">
        <v>-0.06</v>
      </c>
      <c r="K16" s="2">
        <v>-0.11</v>
      </c>
      <c r="L16" s="2">
        <v>-0.185</v>
      </c>
      <c r="M16" s="18">
        <v>-0.17</v>
      </c>
      <c r="N16" s="18">
        <v>-0.14000000000000001</v>
      </c>
      <c r="O16" s="19">
        <v>-0.114</v>
      </c>
    </row>
    <row r="17" spans="1:15" ht="15" x14ac:dyDescent="0.2">
      <c r="A17" s="13" t="s">
        <v>9</v>
      </c>
      <c r="B17" s="2">
        <f>1/B13*1000</f>
        <v>10</v>
      </c>
      <c r="C17" s="2">
        <f t="shared" ref="C17:O17" si="18">1/C13*1000</f>
        <v>3.3333333333333335</v>
      </c>
      <c r="D17" s="2">
        <f t="shared" si="18"/>
        <v>2</v>
      </c>
      <c r="E17" s="2">
        <f t="shared" si="18"/>
        <v>1.4285714285714286</v>
      </c>
      <c r="F17" s="2">
        <f t="shared" si="18"/>
        <v>1.4084507042253522</v>
      </c>
      <c r="G17" s="2">
        <f t="shared" si="18"/>
        <v>1.3888888888888888</v>
      </c>
      <c r="H17" s="8">
        <f t="shared" si="18"/>
        <v>1.3812154696132597</v>
      </c>
      <c r="I17" s="2">
        <f t="shared" si="18"/>
        <v>1.3698630136986301</v>
      </c>
      <c r="J17" s="2">
        <f t="shared" si="18"/>
        <v>1.3333333333333333</v>
      </c>
      <c r="K17" s="2">
        <f t="shared" si="18"/>
        <v>1.25</v>
      </c>
      <c r="L17" s="2">
        <f t="shared" si="18"/>
        <v>1</v>
      </c>
      <c r="M17" s="18">
        <f t="shared" si="18"/>
        <v>0.76923076923076927</v>
      </c>
      <c r="N17" s="18">
        <f t="shared" si="18"/>
        <v>0.625</v>
      </c>
      <c r="O17" s="19">
        <f t="shared" si="18"/>
        <v>0.5</v>
      </c>
    </row>
    <row r="18" spans="1:15" ht="15" x14ac:dyDescent="0.2">
      <c r="A18" s="13" t="s">
        <v>6</v>
      </c>
      <c r="B18" s="2">
        <f>B16/B17</f>
        <v>0.25</v>
      </c>
      <c r="C18" s="2">
        <f t="shared" ref="C18" si="19">C16/C17</f>
        <v>0.23399999999999999</v>
      </c>
      <c r="D18" s="2">
        <f t="shared" ref="D18" si="20">D16/D17</f>
        <v>0.2</v>
      </c>
      <c r="E18" s="2">
        <f t="shared" ref="E18" si="21">E16/E17</f>
        <v>3.5000000000000003E-2</v>
      </c>
      <c r="F18" s="2">
        <f t="shared" ref="F18" si="22">F16/F17</f>
        <v>1.4199999999999999E-2</v>
      </c>
      <c r="G18" s="2">
        <f t="shared" ref="G18" si="23">G16/G17</f>
        <v>3.6000000000000003E-3</v>
      </c>
      <c r="H18" s="8">
        <f t="shared" ref="H18" si="24">H16/H17</f>
        <v>0</v>
      </c>
      <c r="I18" s="2">
        <f t="shared" ref="I18" si="25">I16/I17</f>
        <v>3.6500000000000005E-3</v>
      </c>
      <c r="J18" s="2">
        <f t="shared" ref="J18" si="26">J16/J17</f>
        <v>-4.4999999999999998E-2</v>
      </c>
      <c r="K18" s="2">
        <f t="shared" ref="K18" si="27">K16/K17</f>
        <v>-8.7999999999999995E-2</v>
      </c>
      <c r="L18" s="2">
        <f t="shared" ref="L18" si="28">L16/L17</f>
        <v>-0.185</v>
      </c>
      <c r="M18" s="18">
        <f t="shared" ref="M18" si="29">M16/M17</f>
        <v>-0.221</v>
      </c>
      <c r="N18" s="18">
        <f t="shared" ref="N18" si="30">N16/N17</f>
        <v>-0.22400000000000003</v>
      </c>
      <c r="O18" s="19">
        <f t="shared" ref="O18" si="31">O16/O17</f>
        <v>-0.22800000000000001</v>
      </c>
    </row>
    <row r="19" spans="1:15" ht="15" thickBot="1" x14ac:dyDescent="0.25">
      <c r="A19" s="14" t="s">
        <v>8</v>
      </c>
      <c r="B19" s="4">
        <f>B18*360</f>
        <v>90</v>
      </c>
      <c r="C19" s="4">
        <f t="shared" ref="C19:O19" si="32">C18*360</f>
        <v>84.24</v>
      </c>
      <c r="D19" s="4">
        <f t="shared" si="32"/>
        <v>72</v>
      </c>
      <c r="E19" s="4">
        <f t="shared" si="32"/>
        <v>12.600000000000001</v>
      </c>
      <c r="F19" s="4">
        <f t="shared" si="32"/>
        <v>5.1120000000000001</v>
      </c>
      <c r="G19" s="4">
        <f t="shared" si="32"/>
        <v>1.296</v>
      </c>
      <c r="H19" s="4">
        <f t="shared" si="32"/>
        <v>0</v>
      </c>
      <c r="I19" s="4">
        <f t="shared" si="32"/>
        <v>1.3140000000000001</v>
      </c>
      <c r="J19" s="4">
        <f t="shared" si="32"/>
        <v>-16.2</v>
      </c>
      <c r="K19" s="4">
        <f t="shared" si="32"/>
        <v>-31.68</v>
      </c>
      <c r="L19" s="4">
        <f t="shared" si="32"/>
        <v>-66.599999999999994</v>
      </c>
      <c r="M19" s="4">
        <f t="shared" si="32"/>
        <v>-79.56</v>
      </c>
      <c r="N19" s="4">
        <f t="shared" si="32"/>
        <v>-80.640000000000015</v>
      </c>
      <c r="O19" s="5">
        <f t="shared" si="32"/>
        <v>-82.08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2020-12-28T02:36:37Z</dcterms:modified>
</cp:coreProperties>
</file>