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ek\Documents\"/>
    </mc:Choice>
  </mc:AlternateContent>
  <xr:revisionPtr revIDLastSave="0" documentId="13_ncr:1_{88C6FF1B-A502-485A-93DF-F776AD721FCD}" xr6:coauthVersionLast="40" xr6:coauthVersionMax="40" xr10:uidLastSave="{00000000-0000-0000-0000-000000000000}"/>
  <bookViews>
    <workbookView xWindow="0" yWindow="0" windowWidth="19200" windowHeight="7440" xr2:uid="{8516946A-E37B-49A9-98F2-15ED524A6A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0" i="1" l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B40" i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F39" i="1"/>
  <c r="C39" i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B39" i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11" i="1"/>
  <c r="C10" i="1"/>
  <c r="A10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10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G9" i="1"/>
  <c r="F9" i="1"/>
  <c r="E9" i="1"/>
  <c r="J9" i="1" l="1"/>
  <c r="K9" i="1" s="1"/>
  <c r="D10" i="1" s="1"/>
  <c r="G10" i="1" s="1"/>
  <c r="H9" i="1"/>
  <c r="I9" i="1" s="1"/>
  <c r="E10" i="1" l="1"/>
  <c r="H10" i="1" s="1"/>
  <c r="I10" i="1" s="1"/>
  <c r="J10" i="1" l="1"/>
  <c r="K10" i="1" s="1"/>
  <c r="D11" i="1" s="1"/>
  <c r="G11" i="1" l="1"/>
  <c r="E11" i="1"/>
  <c r="H11" i="1" l="1"/>
  <c r="I11" i="1" s="1"/>
  <c r="J11" i="1"/>
  <c r="K11" i="1" s="1"/>
  <c r="D12" i="1" s="1"/>
  <c r="G12" i="1" l="1"/>
  <c r="E12" i="1"/>
  <c r="J12" i="1" l="1"/>
  <c r="K12" i="1" s="1"/>
  <c r="D13" i="1" s="1"/>
  <c r="H12" i="1"/>
  <c r="I12" i="1" s="1"/>
  <c r="E13" i="1" l="1"/>
  <c r="G13" i="1"/>
  <c r="H13" i="1" l="1"/>
  <c r="I13" i="1" s="1"/>
  <c r="J13" i="1"/>
  <c r="K13" i="1" s="1"/>
  <c r="D14" i="1" s="1"/>
  <c r="G14" i="1" s="1"/>
  <c r="E14" i="1" l="1"/>
  <c r="J14" i="1"/>
  <c r="H14" i="1"/>
  <c r="I14" i="1" s="1"/>
  <c r="K14" i="1" l="1"/>
  <c r="D15" i="1" s="1"/>
  <c r="G15" i="1" l="1"/>
  <c r="E15" i="1"/>
  <c r="H15" i="1" l="1"/>
  <c r="I15" i="1" s="1"/>
  <c r="J15" i="1"/>
  <c r="K15" i="1" l="1"/>
  <c r="D16" i="1" s="1"/>
  <c r="G16" i="1" l="1"/>
  <c r="E16" i="1"/>
  <c r="H16" i="1" l="1"/>
  <c r="I16" i="1" s="1"/>
  <c r="J16" i="1"/>
  <c r="K16" i="1" l="1"/>
  <c r="D17" i="1" s="1"/>
  <c r="G17" i="1" l="1"/>
  <c r="E17" i="1"/>
  <c r="J17" i="1" l="1"/>
  <c r="H17" i="1"/>
  <c r="I17" i="1" s="1"/>
  <c r="K17" i="1" l="1"/>
  <c r="D18" i="1" s="1"/>
  <c r="G18" i="1" l="1"/>
  <c r="E18" i="1"/>
  <c r="H18" i="1" l="1"/>
  <c r="I18" i="1" s="1"/>
  <c r="J18" i="1"/>
  <c r="K18" i="1" l="1"/>
  <c r="D19" i="1" s="1"/>
  <c r="G19" i="1" l="1"/>
  <c r="E19" i="1"/>
  <c r="H19" i="1" l="1"/>
  <c r="I19" i="1" s="1"/>
  <c r="J19" i="1"/>
  <c r="K19" i="1" l="1"/>
  <c r="D20" i="1" s="1"/>
  <c r="G20" i="1" l="1"/>
  <c r="E20" i="1"/>
  <c r="J20" i="1" l="1"/>
  <c r="H20" i="1"/>
  <c r="I20" i="1" s="1"/>
  <c r="K20" i="1" l="1"/>
  <c r="D21" i="1" s="1"/>
  <c r="G21" i="1" l="1"/>
  <c r="E21" i="1"/>
  <c r="J21" i="1" l="1"/>
  <c r="H21" i="1"/>
  <c r="I21" i="1" s="1"/>
  <c r="K21" i="1" l="1"/>
  <c r="D22" i="1" s="1"/>
  <c r="G22" i="1" l="1"/>
  <c r="E22" i="1"/>
  <c r="H22" i="1" l="1"/>
  <c r="I22" i="1" s="1"/>
  <c r="J22" i="1"/>
  <c r="K22" i="1" l="1"/>
  <c r="D23" i="1" s="1"/>
  <c r="G23" i="1" l="1"/>
  <c r="E23" i="1"/>
  <c r="H23" i="1" l="1"/>
  <c r="I23" i="1" s="1"/>
  <c r="J23" i="1"/>
  <c r="K23" i="1" l="1"/>
  <c r="D24" i="1" s="1"/>
  <c r="G24" i="1" l="1"/>
  <c r="E24" i="1"/>
  <c r="H24" i="1" l="1"/>
  <c r="I24" i="1" s="1"/>
  <c r="J24" i="1"/>
  <c r="K24" i="1" l="1"/>
  <c r="D25" i="1" s="1"/>
  <c r="G25" i="1" l="1"/>
  <c r="E25" i="1"/>
  <c r="H25" i="1" l="1"/>
  <c r="I25" i="1" s="1"/>
  <c r="J25" i="1"/>
  <c r="K25" i="1" l="1"/>
  <c r="D26" i="1" s="1"/>
  <c r="G26" i="1" l="1"/>
  <c r="E26" i="1"/>
  <c r="J26" i="1" l="1"/>
  <c r="H26" i="1"/>
  <c r="I26" i="1" s="1"/>
  <c r="K26" i="1" l="1"/>
  <c r="D27" i="1" s="1"/>
  <c r="G27" i="1" l="1"/>
  <c r="E27" i="1"/>
  <c r="H27" i="1" l="1"/>
  <c r="I27" i="1" s="1"/>
  <c r="J27" i="1"/>
  <c r="K27" i="1" l="1"/>
  <c r="D28" i="1" s="1"/>
  <c r="G28" i="1" l="1"/>
  <c r="E28" i="1"/>
  <c r="J28" i="1" l="1"/>
  <c r="H28" i="1"/>
  <c r="I28" i="1" s="1"/>
  <c r="K28" i="1" l="1"/>
  <c r="D29" i="1" s="1"/>
  <c r="G29" i="1" l="1"/>
  <c r="E29" i="1"/>
  <c r="J29" i="1" l="1"/>
  <c r="H29" i="1"/>
  <c r="I29" i="1" s="1"/>
  <c r="K29" i="1" l="1"/>
  <c r="D30" i="1" s="1"/>
  <c r="G30" i="1" l="1"/>
  <c r="E30" i="1"/>
  <c r="H30" i="1" l="1"/>
  <c r="I30" i="1" s="1"/>
  <c r="J30" i="1"/>
  <c r="K30" i="1" l="1"/>
  <c r="D31" i="1" s="1"/>
  <c r="G31" i="1" l="1"/>
  <c r="E31" i="1"/>
  <c r="H31" i="1" l="1"/>
  <c r="I31" i="1" s="1"/>
  <c r="J31" i="1"/>
  <c r="K31" i="1" l="1"/>
  <c r="D32" i="1" s="1"/>
  <c r="G32" i="1" l="1"/>
  <c r="E32" i="1"/>
  <c r="H32" i="1" l="1"/>
  <c r="I32" i="1" s="1"/>
  <c r="J32" i="1"/>
  <c r="K32" i="1" l="1"/>
  <c r="D33" i="1" s="1"/>
  <c r="G33" i="1" l="1"/>
  <c r="E33" i="1"/>
  <c r="H33" i="1" l="1"/>
  <c r="I33" i="1" s="1"/>
  <c r="J33" i="1"/>
  <c r="K33" i="1" l="1"/>
  <c r="D34" i="1" s="1"/>
  <c r="G34" i="1" l="1"/>
  <c r="E34" i="1"/>
  <c r="J34" i="1" l="1"/>
  <c r="H34" i="1"/>
  <c r="I34" i="1" s="1"/>
  <c r="K34" i="1" l="1"/>
  <c r="D35" i="1" s="1"/>
  <c r="G35" i="1" l="1"/>
  <c r="E35" i="1"/>
  <c r="H35" i="1" l="1"/>
  <c r="I35" i="1" s="1"/>
  <c r="J35" i="1"/>
  <c r="K35" i="1" l="1"/>
  <c r="D36" i="1" s="1"/>
  <c r="G36" i="1" l="1"/>
  <c r="E36" i="1"/>
  <c r="J36" i="1" l="1"/>
  <c r="H36" i="1"/>
  <c r="I36" i="1" s="1"/>
  <c r="K36" i="1" l="1"/>
  <c r="D37" i="1" s="1"/>
  <c r="G37" i="1" l="1"/>
  <c r="E37" i="1"/>
  <c r="J37" i="1" l="1"/>
  <c r="H37" i="1"/>
  <c r="I37" i="1" s="1"/>
  <c r="K37" i="1" l="1"/>
  <c r="D38" i="1" s="1"/>
  <c r="G38" i="1" l="1"/>
  <c r="E38" i="1"/>
  <c r="J38" i="1" l="1"/>
  <c r="H38" i="1"/>
  <c r="I38" i="1" s="1"/>
  <c r="K38" i="1" l="1"/>
  <c r="D39" i="1" s="1"/>
  <c r="E39" i="1" l="1"/>
  <c r="G39" i="1"/>
  <c r="H39" i="1" l="1"/>
  <c r="I39" i="1" s="1"/>
  <c r="J39" i="1"/>
  <c r="K39" i="1" s="1"/>
  <c r="D40" i="1" s="1"/>
  <c r="E40" i="1" l="1"/>
  <c r="G40" i="1"/>
  <c r="J40" i="1" l="1"/>
  <c r="K40" i="1" s="1"/>
  <c r="D41" i="1" s="1"/>
  <c r="H40" i="1"/>
  <c r="I40" i="1" s="1"/>
  <c r="G41" i="1" l="1"/>
  <c r="E41" i="1"/>
  <c r="J41" i="1" l="1"/>
  <c r="K41" i="1" s="1"/>
  <c r="D42" i="1" s="1"/>
  <c r="H41" i="1"/>
  <c r="I41" i="1" s="1"/>
  <c r="G42" i="1" l="1"/>
  <c r="E42" i="1"/>
  <c r="J42" i="1" l="1"/>
  <c r="K42" i="1" s="1"/>
  <c r="D43" i="1" s="1"/>
  <c r="H42" i="1"/>
  <c r="I42" i="1" s="1"/>
  <c r="E43" i="1" l="1"/>
  <c r="G43" i="1"/>
  <c r="J43" i="1" l="1"/>
  <c r="K43" i="1" s="1"/>
  <c r="D44" i="1" s="1"/>
  <c r="H43" i="1"/>
  <c r="I43" i="1" s="1"/>
  <c r="G44" i="1" l="1"/>
  <c r="E44" i="1"/>
  <c r="J44" i="1" l="1"/>
  <c r="K44" i="1" s="1"/>
  <c r="D45" i="1" s="1"/>
  <c r="H44" i="1"/>
  <c r="I44" i="1" s="1"/>
  <c r="E45" i="1" l="1"/>
  <c r="G45" i="1"/>
  <c r="J45" i="1" l="1"/>
  <c r="K45" i="1" s="1"/>
  <c r="D46" i="1" s="1"/>
  <c r="H45" i="1"/>
  <c r="I45" i="1" s="1"/>
  <c r="G46" i="1" l="1"/>
  <c r="E46" i="1"/>
  <c r="H46" i="1" l="1"/>
  <c r="I46" i="1" s="1"/>
  <c r="J46" i="1"/>
  <c r="K46" i="1" s="1"/>
  <c r="D47" i="1" s="1"/>
  <c r="G47" i="1" l="1"/>
  <c r="E47" i="1"/>
  <c r="H47" i="1" l="1"/>
  <c r="I47" i="1" s="1"/>
  <c r="J47" i="1"/>
  <c r="K47" i="1" s="1"/>
  <c r="D48" i="1" s="1"/>
  <c r="E48" i="1" l="1"/>
  <c r="G48" i="1"/>
  <c r="J48" i="1" l="1"/>
  <c r="K48" i="1" s="1"/>
  <c r="D49" i="1" s="1"/>
  <c r="H48" i="1"/>
  <c r="I48" i="1" s="1"/>
  <c r="G49" i="1" l="1"/>
  <c r="E49" i="1"/>
  <c r="J49" i="1" l="1"/>
  <c r="K49" i="1" s="1"/>
  <c r="D50" i="1" s="1"/>
  <c r="H49" i="1"/>
  <c r="I49" i="1" s="1"/>
  <c r="G50" i="1" l="1"/>
  <c r="E50" i="1"/>
  <c r="J50" i="1" l="1"/>
  <c r="K50" i="1" s="1"/>
  <c r="D51" i="1" s="1"/>
  <c r="H50" i="1"/>
  <c r="I50" i="1" s="1"/>
  <c r="G51" i="1" l="1"/>
  <c r="E51" i="1"/>
  <c r="J51" i="1" l="1"/>
  <c r="K51" i="1" s="1"/>
  <c r="D52" i="1" s="1"/>
  <c r="H51" i="1"/>
  <c r="I51" i="1" s="1"/>
  <c r="G52" i="1" l="1"/>
  <c r="E52" i="1"/>
  <c r="H52" i="1" l="1"/>
  <c r="I52" i="1" s="1"/>
  <c r="J52" i="1"/>
  <c r="K52" i="1" s="1"/>
  <c r="D53" i="1" s="1"/>
  <c r="G53" i="1" l="1"/>
  <c r="E53" i="1"/>
  <c r="J53" i="1" l="1"/>
  <c r="K53" i="1" s="1"/>
  <c r="D54" i="1" s="1"/>
  <c r="H53" i="1"/>
  <c r="I53" i="1" s="1"/>
  <c r="G54" i="1" l="1"/>
  <c r="E54" i="1"/>
  <c r="J54" i="1" l="1"/>
  <c r="K54" i="1" s="1"/>
  <c r="D55" i="1" s="1"/>
  <c r="H54" i="1"/>
  <c r="I54" i="1" s="1"/>
  <c r="G55" i="1" l="1"/>
  <c r="E55" i="1"/>
  <c r="H55" i="1" l="1"/>
  <c r="I55" i="1" s="1"/>
  <c r="J55" i="1"/>
  <c r="K55" i="1" s="1"/>
  <c r="D56" i="1" s="1"/>
  <c r="E56" i="1" l="1"/>
  <c r="G56" i="1"/>
  <c r="J56" i="1" l="1"/>
  <c r="K56" i="1" s="1"/>
  <c r="D57" i="1" s="1"/>
  <c r="H56" i="1"/>
  <c r="I56" i="1" s="1"/>
  <c r="G57" i="1" l="1"/>
  <c r="E57" i="1"/>
  <c r="J57" i="1" l="1"/>
  <c r="K57" i="1" s="1"/>
  <c r="D58" i="1" s="1"/>
  <c r="H57" i="1"/>
  <c r="I57" i="1" s="1"/>
  <c r="G58" i="1" l="1"/>
  <c r="E58" i="1"/>
  <c r="J58" i="1" l="1"/>
  <c r="K58" i="1" s="1"/>
  <c r="D59" i="1" s="1"/>
  <c r="H58" i="1"/>
  <c r="I58" i="1" s="1"/>
  <c r="G59" i="1" l="1"/>
  <c r="E59" i="1"/>
  <c r="J59" i="1" l="1"/>
  <c r="K59" i="1" s="1"/>
  <c r="D60" i="1" s="1"/>
  <c r="H59" i="1"/>
  <c r="I59" i="1" s="1"/>
  <c r="G60" i="1" l="1"/>
  <c r="E60" i="1"/>
  <c r="H60" i="1" l="1"/>
  <c r="I60" i="1" s="1"/>
  <c r="J60" i="1"/>
  <c r="K60" i="1" s="1"/>
  <c r="D61" i="1" s="1"/>
  <c r="G61" i="1" l="1"/>
  <c r="E61" i="1"/>
  <c r="J61" i="1" l="1"/>
  <c r="K61" i="1" s="1"/>
  <c r="D62" i="1" s="1"/>
  <c r="H61" i="1"/>
  <c r="I61" i="1" s="1"/>
  <c r="G62" i="1" l="1"/>
  <c r="E62" i="1"/>
  <c r="J62" i="1" l="1"/>
  <c r="K62" i="1" s="1"/>
  <c r="D63" i="1" s="1"/>
  <c r="H62" i="1"/>
  <c r="I62" i="1" s="1"/>
  <c r="G63" i="1" l="1"/>
  <c r="E63" i="1"/>
  <c r="H63" i="1" l="1"/>
  <c r="I63" i="1" s="1"/>
  <c r="J63" i="1"/>
  <c r="K63" i="1" s="1"/>
  <c r="D64" i="1" s="1"/>
  <c r="E64" i="1" l="1"/>
  <c r="G64" i="1"/>
  <c r="J64" i="1" l="1"/>
  <c r="K64" i="1" s="1"/>
  <c r="D65" i="1" s="1"/>
  <c r="H64" i="1"/>
  <c r="I64" i="1" s="1"/>
  <c r="G65" i="1" l="1"/>
  <c r="E65" i="1"/>
  <c r="J65" i="1" l="1"/>
  <c r="K65" i="1" s="1"/>
  <c r="D66" i="1" s="1"/>
  <c r="H65" i="1"/>
  <c r="I65" i="1" s="1"/>
  <c r="G66" i="1" l="1"/>
  <c r="E66" i="1"/>
  <c r="J66" i="1" l="1"/>
  <c r="K66" i="1" s="1"/>
  <c r="D67" i="1" s="1"/>
  <c r="H66" i="1"/>
  <c r="I66" i="1" s="1"/>
  <c r="G67" i="1" l="1"/>
  <c r="E67" i="1"/>
  <c r="J67" i="1" l="1"/>
  <c r="K67" i="1" s="1"/>
  <c r="D68" i="1" s="1"/>
  <c r="H67" i="1"/>
  <c r="I67" i="1" s="1"/>
  <c r="G68" i="1" l="1"/>
  <c r="E68" i="1"/>
  <c r="H68" i="1" l="1"/>
  <c r="I68" i="1" s="1"/>
  <c r="J68" i="1"/>
  <c r="K68" i="1" s="1"/>
  <c r="D69" i="1" s="1"/>
  <c r="E69" i="1" l="1"/>
  <c r="G69" i="1"/>
  <c r="J69" i="1" l="1"/>
  <c r="K69" i="1" s="1"/>
  <c r="D70" i="1" s="1"/>
  <c r="H69" i="1"/>
  <c r="I69" i="1" s="1"/>
  <c r="G70" i="1" l="1"/>
  <c r="E70" i="1"/>
  <c r="J70" i="1" l="1"/>
  <c r="K70" i="1" s="1"/>
  <c r="H70" i="1"/>
  <c r="I70" i="1" s="1"/>
</calcChain>
</file>

<file path=xl/sharedStrings.xml><?xml version="1.0" encoding="utf-8"?>
<sst xmlns="http://schemas.openxmlformats.org/spreadsheetml/2006/main" count="18" uniqueCount="18">
  <si>
    <t>Period</t>
  </si>
  <si>
    <t>Interest</t>
  </si>
  <si>
    <t>Contribution</t>
  </si>
  <si>
    <t>Total Change</t>
  </si>
  <si>
    <t>Final Balance</t>
  </si>
  <si>
    <t>Year- Month</t>
  </si>
  <si>
    <t>Interest Rate</t>
  </si>
  <si>
    <t>Period Contribution</t>
  </si>
  <si>
    <t>Fees Rate</t>
  </si>
  <si>
    <t>Taxes Rate</t>
  </si>
  <si>
    <t>Fees</t>
  </si>
  <si>
    <t>Taxes</t>
  </si>
  <si>
    <t>Age</t>
  </si>
  <si>
    <t>Balance</t>
  </si>
  <si>
    <t>Fixed Rate Amount</t>
  </si>
  <si>
    <t>Taxable Income</t>
  </si>
  <si>
    <t>can lock column but don’t have to</t>
  </si>
  <si>
    <t>is $0 if no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</si>
</sst>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7" formatCode="yyyy\-mm\-dd;@"/>
    <numFmt numFmtId="169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6" fontId="0" fillId="0" borderId="0" xfId="0" applyNumberFormat="1"/>
    <xf numFmtId="9" fontId="0" fillId="0" borderId="0" xfId="0" applyNumberFormat="1"/>
    <xf numFmtId="167" fontId="0" fillId="0" borderId="0" xfId="0" applyNumberFormat="1"/>
    <xf numFmtId="169" fontId="0" fillId="0" borderId="0" xfId="1" applyNumberFormat="1" applyFont="1"/>
    <xf numFmtId="8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2BFD-0292-4773-AB6C-9C70936B1E11}">
  <dimension ref="A1:L70"/>
  <sheetViews>
    <sheetView tabSelected="1" zoomScale="74" zoomScaleNormal="100" workbookViewId="0">
      <selection activeCell="M7" sqref="M7"/>
    </sheetView>
  </sheetViews>
  <sheetFormatPr defaultRowHeight="14.5" x14ac:dyDescent="0.35"/>
  <cols>
    <col min="1" max="1" width="22.453125" customWidth="1"/>
    <col min="2" max="3" width="14.26953125" customWidth="1"/>
    <col min="4" max="4" width="15" customWidth="1"/>
    <col min="5" max="5" width="14.6328125" customWidth="1"/>
    <col min="6" max="6" width="12.54296875" customWidth="1"/>
    <col min="7" max="8" width="14.81640625" customWidth="1"/>
    <col min="9" max="9" width="15.81640625" customWidth="1"/>
    <col min="10" max="10" width="21.36328125" customWidth="1"/>
    <col min="11" max="11" width="21.54296875" customWidth="1"/>
    <col min="12" max="12" width="23.1796875" customWidth="1"/>
  </cols>
  <sheetData>
    <row r="1" spans="1:12" x14ac:dyDescent="0.35">
      <c r="A1" t="s">
        <v>6</v>
      </c>
      <c r="B1" s="1">
        <v>8.5000000000000006E-2</v>
      </c>
      <c r="C1" s="1"/>
    </row>
    <row r="2" spans="1:12" x14ac:dyDescent="0.35">
      <c r="A2" t="s">
        <v>7</v>
      </c>
      <c r="B2" s="2">
        <v>5000</v>
      </c>
      <c r="C2" s="2"/>
    </row>
    <row r="3" spans="1:12" x14ac:dyDescent="0.35">
      <c r="A3" t="s">
        <v>14</v>
      </c>
      <c r="B3" s="6">
        <v>-30</v>
      </c>
      <c r="C3" s="2" t="s">
        <v>17</v>
      </c>
    </row>
    <row r="4" spans="1:12" x14ac:dyDescent="0.35">
      <c r="A4" t="s">
        <v>8</v>
      </c>
      <c r="B4" s="3">
        <v>0</v>
      </c>
      <c r="C4" s="3"/>
    </row>
    <row r="5" spans="1:12" x14ac:dyDescent="0.35">
      <c r="A5" t="s">
        <v>9</v>
      </c>
      <c r="B5" s="3">
        <v>0</v>
      </c>
      <c r="C5" s="3"/>
    </row>
    <row r="7" spans="1:12" x14ac:dyDescent="0.35">
      <c r="I7" t="s">
        <v>16</v>
      </c>
    </row>
    <row r="8" spans="1:12" x14ac:dyDescent="0.35">
      <c r="A8" t="s">
        <v>0</v>
      </c>
      <c r="B8" t="s">
        <v>5</v>
      </c>
      <c r="C8" t="s">
        <v>12</v>
      </c>
      <c r="D8" t="s">
        <v>13</v>
      </c>
      <c r="E8" t="s">
        <v>1</v>
      </c>
      <c r="F8" t="s">
        <v>2</v>
      </c>
      <c r="G8" t="s">
        <v>10</v>
      </c>
      <c r="H8" t="s">
        <v>15</v>
      </c>
      <c r="I8" t="s">
        <v>11</v>
      </c>
      <c r="J8" t="s">
        <v>3</v>
      </c>
      <c r="K8" t="s">
        <v>4</v>
      </c>
    </row>
    <row r="9" spans="1:12" x14ac:dyDescent="0.35">
      <c r="A9">
        <v>1</v>
      </c>
      <c r="B9" s="4">
        <v>43466</v>
      </c>
      <c r="C9" s="5">
        <v>18</v>
      </c>
      <c r="D9" s="6">
        <v>0</v>
      </c>
      <c r="E9" s="6">
        <f>D9*$B$1</f>
        <v>0</v>
      </c>
      <c r="F9" s="2">
        <f>$B$2</f>
        <v>5000</v>
      </c>
      <c r="G9" s="6">
        <f>($D9*$B$4)+$B$3</f>
        <v>-30</v>
      </c>
      <c r="H9" s="6">
        <f>E9-G9</f>
        <v>30</v>
      </c>
      <c r="I9" s="6">
        <f>IF(H9&gt;0,H9*$B$5,0)</f>
        <v>0</v>
      </c>
      <c r="J9" s="6">
        <f>SUM(E9,F9,G9)</f>
        <v>4970</v>
      </c>
      <c r="K9" s="6">
        <f>D9+J9</f>
        <v>4970</v>
      </c>
      <c r="L9" s="6"/>
    </row>
    <row r="10" spans="1:12" x14ac:dyDescent="0.35">
      <c r="A10">
        <f>A9+1</f>
        <v>2</v>
      </c>
      <c r="B10" s="4">
        <f>B9+366</f>
        <v>43832</v>
      </c>
      <c r="C10" s="5">
        <f>C9+1</f>
        <v>19</v>
      </c>
      <c r="D10" s="6">
        <f>K9</f>
        <v>4970</v>
      </c>
      <c r="E10" s="6">
        <f t="shared" ref="E10:E70" si="0">D10*$B$1</f>
        <v>422.45000000000005</v>
      </c>
      <c r="F10" s="2">
        <f t="shared" ref="F10:F70" si="1">$B$2</f>
        <v>5000</v>
      </c>
      <c r="G10" s="6">
        <f>($D10*$B$4)+$B$3</f>
        <v>-30</v>
      </c>
      <c r="H10" s="6">
        <f>E10-G10</f>
        <v>452.45000000000005</v>
      </c>
      <c r="I10" s="6">
        <f>IF(H10&gt;0,H10*$B$5,0)</f>
        <v>0</v>
      </c>
      <c r="J10" s="6">
        <f>SUM(E10,F10,G10)</f>
        <v>5392.45</v>
      </c>
      <c r="K10" s="6">
        <f t="shared" ref="K10:K38" si="2">D10+J10</f>
        <v>10362.450000000001</v>
      </c>
      <c r="L10" s="6"/>
    </row>
    <row r="11" spans="1:12" x14ac:dyDescent="0.35">
      <c r="A11">
        <f t="shared" ref="A11:A38" si="3">A10+1</f>
        <v>3</v>
      </c>
      <c r="B11" s="4">
        <f t="shared" ref="B11:B38" si="4">B10+366</f>
        <v>44198</v>
      </c>
      <c r="C11" s="5">
        <f t="shared" ref="C11:C38" si="5">C10+1</f>
        <v>20</v>
      </c>
      <c r="D11" s="6">
        <f>K10</f>
        <v>10362.450000000001</v>
      </c>
      <c r="E11" s="6">
        <f t="shared" si="0"/>
        <v>880.80825000000016</v>
      </c>
      <c r="F11" s="2">
        <f t="shared" si="1"/>
        <v>5000</v>
      </c>
      <c r="G11" s="6">
        <f t="shared" ref="G11:G70" si="6">($D11*$B$4)+$B$3</f>
        <v>-30</v>
      </c>
      <c r="H11" s="6">
        <f t="shared" ref="H11:H38" si="7">E11-G11</f>
        <v>910.80825000000016</v>
      </c>
      <c r="I11" s="6">
        <f t="shared" ref="I11:I70" si="8">IF(H11&gt;0,H11*$B$5,0)</f>
        <v>0</v>
      </c>
      <c r="J11" s="6">
        <f t="shared" ref="J11:J38" si="9">SUM(E11,F11,G11)</f>
        <v>5850.80825</v>
      </c>
      <c r="K11" s="6">
        <f t="shared" si="2"/>
        <v>16213.258250000001</v>
      </c>
      <c r="L11" s="6"/>
    </row>
    <row r="12" spans="1:12" x14ac:dyDescent="0.35">
      <c r="A12">
        <f t="shared" si="3"/>
        <v>4</v>
      </c>
      <c r="B12" s="4">
        <f t="shared" si="4"/>
        <v>44564</v>
      </c>
      <c r="C12" s="5">
        <f t="shared" si="5"/>
        <v>21</v>
      </c>
      <c r="D12" s="6">
        <f>K11</f>
        <v>16213.258250000001</v>
      </c>
      <c r="E12" s="6">
        <f t="shared" si="0"/>
        <v>1378.1269512500003</v>
      </c>
      <c r="F12" s="2">
        <f t="shared" si="1"/>
        <v>5000</v>
      </c>
      <c r="G12" s="6">
        <f t="shared" si="6"/>
        <v>-30</v>
      </c>
      <c r="H12" s="6">
        <f t="shared" si="7"/>
        <v>1408.1269512500003</v>
      </c>
      <c r="I12" s="6">
        <f t="shared" si="8"/>
        <v>0</v>
      </c>
      <c r="J12" s="6">
        <f t="shared" si="9"/>
        <v>6348.1269512500003</v>
      </c>
      <c r="K12" s="6">
        <f t="shared" si="2"/>
        <v>22561.385201249999</v>
      </c>
      <c r="L12" s="6"/>
    </row>
    <row r="13" spans="1:12" x14ac:dyDescent="0.35">
      <c r="A13">
        <f t="shared" si="3"/>
        <v>5</v>
      </c>
      <c r="B13" s="4">
        <f t="shared" si="4"/>
        <v>44930</v>
      </c>
      <c r="C13" s="5">
        <f t="shared" si="5"/>
        <v>22</v>
      </c>
      <c r="D13" s="6">
        <f>K12</f>
        <v>22561.385201249999</v>
      </c>
      <c r="E13" s="6">
        <f t="shared" si="0"/>
        <v>1917.7177421062502</v>
      </c>
      <c r="F13" s="2">
        <f t="shared" si="1"/>
        <v>5000</v>
      </c>
      <c r="G13" s="6">
        <f t="shared" si="6"/>
        <v>-30</v>
      </c>
      <c r="H13" s="6">
        <f t="shared" si="7"/>
        <v>1947.7177421062502</v>
      </c>
      <c r="I13" s="6">
        <f t="shared" si="8"/>
        <v>0</v>
      </c>
      <c r="J13" s="6">
        <f t="shared" si="9"/>
        <v>6887.7177421062497</v>
      </c>
      <c r="K13" s="6">
        <f t="shared" si="2"/>
        <v>29449.102943356251</v>
      </c>
      <c r="L13" s="6"/>
    </row>
    <row r="14" spans="1:12" x14ac:dyDescent="0.35">
      <c r="A14">
        <f t="shared" si="3"/>
        <v>6</v>
      </c>
      <c r="B14" s="4">
        <f t="shared" si="4"/>
        <v>45296</v>
      </c>
      <c r="C14" s="5">
        <f t="shared" si="5"/>
        <v>23</v>
      </c>
      <c r="D14" s="6">
        <f>K13</f>
        <v>29449.102943356251</v>
      </c>
      <c r="E14" s="6">
        <f t="shared" si="0"/>
        <v>2503.1737501852813</v>
      </c>
      <c r="F14" s="2">
        <f t="shared" si="1"/>
        <v>5000</v>
      </c>
      <c r="G14" s="6">
        <f t="shared" si="6"/>
        <v>-30</v>
      </c>
      <c r="H14" s="6">
        <f t="shared" si="7"/>
        <v>2533.1737501852813</v>
      </c>
      <c r="I14" s="6">
        <f t="shared" si="8"/>
        <v>0</v>
      </c>
      <c r="J14" s="6">
        <f t="shared" si="9"/>
        <v>7473.1737501852813</v>
      </c>
      <c r="K14" s="6">
        <f t="shared" si="2"/>
        <v>36922.276693541535</v>
      </c>
      <c r="L14" s="6"/>
    </row>
    <row r="15" spans="1:12" x14ac:dyDescent="0.35">
      <c r="A15">
        <f t="shared" si="3"/>
        <v>7</v>
      </c>
      <c r="B15" s="4">
        <f t="shared" si="4"/>
        <v>45662</v>
      </c>
      <c r="C15" s="5">
        <f t="shared" si="5"/>
        <v>24</v>
      </c>
      <c r="D15" s="6">
        <f>K14</f>
        <v>36922.276693541535</v>
      </c>
      <c r="E15" s="6">
        <f t="shared" si="0"/>
        <v>3138.3935189510307</v>
      </c>
      <c r="F15" s="2">
        <f t="shared" si="1"/>
        <v>5000</v>
      </c>
      <c r="G15" s="6">
        <f t="shared" si="6"/>
        <v>-30</v>
      </c>
      <c r="H15" s="6">
        <f t="shared" si="7"/>
        <v>3168.3935189510307</v>
      </c>
      <c r="I15" s="6">
        <f t="shared" si="8"/>
        <v>0</v>
      </c>
      <c r="J15" s="6">
        <f t="shared" si="9"/>
        <v>8108.3935189510303</v>
      </c>
      <c r="K15" s="6">
        <f t="shared" si="2"/>
        <v>45030.670212492565</v>
      </c>
      <c r="L15" s="6"/>
    </row>
    <row r="16" spans="1:12" x14ac:dyDescent="0.35">
      <c r="A16">
        <f t="shared" si="3"/>
        <v>8</v>
      </c>
      <c r="B16" s="4">
        <f t="shared" si="4"/>
        <v>46028</v>
      </c>
      <c r="C16" s="5">
        <f t="shared" si="5"/>
        <v>25</v>
      </c>
      <c r="D16" s="6">
        <f>K15</f>
        <v>45030.670212492565</v>
      </c>
      <c r="E16" s="6">
        <f t="shared" si="0"/>
        <v>3827.6069680618684</v>
      </c>
      <c r="F16" s="2">
        <f t="shared" si="1"/>
        <v>5000</v>
      </c>
      <c r="G16" s="6">
        <f t="shared" si="6"/>
        <v>-30</v>
      </c>
      <c r="H16" s="6">
        <f t="shared" si="7"/>
        <v>3857.6069680618684</v>
      </c>
      <c r="I16" s="6">
        <f t="shared" si="8"/>
        <v>0</v>
      </c>
      <c r="J16" s="6">
        <f t="shared" si="9"/>
        <v>8797.6069680618675</v>
      </c>
      <c r="K16" s="6">
        <f t="shared" si="2"/>
        <v>53828.277180554433</v>
      </c>
      <c r="L16" s="6"/>
    </row>
    <row r="17" spans="1:12" x14ac:dyDescent="0.35">
      <c r="A17">
        <f t="shared" si="3"/>
        <v>9</v>
      </c>
      <c r="B17" s="4">
        <f t="shared" si="4"/>
        <v>46394</v>
      </c>
      <c r="C17" s="5">
        <f t="shared" si="5"/>
        <v>26</v>
      </c>
      <c r="D17" s="6">
        <f>K16</f>
        <v>53828.277180554433</v>
      </c>
      <c r="E17" s="6">
        <f t="shared" si="0"/>
        <v>4575.4035603471275</v>
      </c>
      <c r="F17" s="2">
        <f t="shared" si="1"/>
        <v>5000</v>
      </c>
      <c r="G17" s="6">
        <f t="shared" si="6"/>
        <v>-30</v>
      </c>
      <c r="H17" s="6">
        <f t="shared" si="7"/>
        <v>4605.4035603471275</v>
      </c>
      <c r="I17" s="6">
        <f t="shared" si="8"/>
        <v>0</v>
      </c>
      <c r="J17" s="6">
        <f t="shared" si="9"/>
        <v>9545.4035603471275</v>
      </c>
      <c r="K17" s="6">
        <f t="shared" si="2"/>
        <v>63373.68074090156</v>
      </c>
      <c r="L17" s="6"/>
    </row>
    <row r="18" spans="1:12" x14ac:dyDescent="0.35">
      <c r="A18">
        <f t="shared" si="3"/>
        <v>10</v>
      </c>
      <c r="B18" s="4">
        <f t="shared" si="4"/>
        <v>46760</v>
      </c>
      <c r="C18" s="5">
        <f t="shared" si="5"/>
        <v>27</v>
      </c>
      <c r="D18" s="6">
        <f>K17</f>
        <v>63373.68074090156</v>
      </c>
      <c r="E18" s="6">
        <f t="shared" si="0"/>
        <v>5386.7628629766332</v>
      </c>
      <c r="F18" s="2">
        <f t="shared" si="1"/>
        <v>5000</v>
      </c>
      <c r="G18" s="6">
        <f t="shared" si="6"/>
        <v>-30</v>
      </c>
      <c r="H18" s="6">
        <f t="shared" si="7"/>
        <v>5416.7628629766332</v>
      </c>
      <c r="I18" s="6">
        <f t="shared" si="8"/>
        <v>0</v>
      </c>
      <c r="J18" s="6">
        <f t="shared" si="9"/>
        <v>10356.762862976633</v>
      </c>
      <c r="K18" s="6">
        <f t="shared" si="2"/>
        <v>73730.443603878201</v>
      </c>
      <c r="L18" s="6"/>
    </row>
    <row r="19" spans="1:12" x14ac:dyDescent="0.35">
      <c r="A19">
        <f t="shared" si="3"/>
        <v>11</v>
      </c>
      <c r="B19" s="4">
        <f t="shared" si="4"/>
        <v>47126</v>
      </c>
      <c r="C19" s="5">
        <f t="shared" si="5"/>
        <v>28</v>
      </c>
      <c r="D19" s="6">
        <f>K18</f>
        <v>73730.443603878201</v>
      </c>
      <c r="E19" s="6">
        <f t="shared" si="0"/>
        <v>6267.0877063296475</v>
      </c>
      <c r="F19" s="2">
        <f t="shared" si="1"/>
        <v>5000</v>
      </c>
      <c r="G19" s="6">
        <f t="shared" si="6"/>
        <v>-30</v>
      </c>
      <c r="H19" s="6">
        <f t="shared" si="7"/>
        <v>6297.0877063296475</v>
      </c>
      <c r="I19" s="6">
        <f t="shared" si="8"/>
        <v>0</v>
      </c>
      <c r="J19" s="6">
        <f t="shared" si="9"/>
        <v>11237.087706329647</v>
      </c>
      <c r="K19" s="6">
        <f t="shared" si="2"/>
        <v>84967.531310207851</v>
      </c>
      <c r="L19" s="6"/>
    </row>
    <row r="20" spans="1:12" x14ac:dyDescent="0.35">
      <c r="A20">
        <f t="shared" si="3"/>
        <v>12</v>
      </c>
      <c r="B20" s="4">
        <f t="shared" si="4"/>
        <v>47492</v>
      </c>
      <c r="C20" s="5">
        <f t="shared" si="5"/>
        <v>29</v>
      </c>
      <c r="D20" s="6">
        <f>K19</f>
        <v>84967.531310207851</v>
      </c>
      <c r="E20" s="6">
        <f t="shared" si="0"/>
        <v>7222.2401613676675</v>
      </c>
      <c r="F20" s="2">
        <f t="shared" si="1"/>
        <v>5000</v>
      </c>
      <c r="G20" s="6">
        <f t="shared" si="6"/>
        <v>-30</v>
      </c>
      <c r="H20" s="6">
        <f t="shared" si="7"/>
        <v>7252.2401613676675</v>
      </c>
      <c r="I20" s="6">
        <f t="shared" si="8"/>
        <v>0</v>
      </c>
      <c r="J20" s="6">
        <f t="shared" si="9"/>
        <v>12192.240161367667</v>
      </c>
      <c r="K20" s="6">
        <f t="shared" si="2"/>
        <v>97159.771471575514</v>
      </c>
      <c r="L20" s="6"/>
    </row>
    <row r="21" spans="1:12" x14ac:dyDescent="0.35">
      <c r="A21">
        <f t="shared" si="3"/>
        <v>13</v>
      </c>
      <c r="B21" s="4">
        <f t="shared" si="4"/>
        <v>47858</v>
      </c>
      <c r="C21" s="5">
        <f t="shared" si="5"/>
        <v>30</v>
      </c>
      <c r="D21" s="6">
        <f>K20</f>
        <v>97159.771471575514</v>
      </c>
      <c r="E21" s="6">
        <f t="shared" si="0"/>
        <v>8258.580575083919</v>
      </c>
      <c r="F21" s="2">
        <f t="shared" si="1"/>
        <v>5000</v>
      </c>
      <c r="G21" s="6">
        <f t="shared" si="6"/>
        <v>-30</v>
      </c>
      <c r="H21" s="6">
        <f t="shared" si="7"/>
        <v>8288.580575083919</v>
      </c>
      <c r="I21" s="6">
        <f t="shared" si="8"/>
        <v>0</v>
      </c>
      <c r="J21" s="6">
        <f t="shared" si="9"/>
        <v>13228.580575083919</v>
      </c>
      <c r="K21" s="6">
        <f t="shared" si="2"/>
        <v>110388.35204665943</v>
      </c>
      <c r="L21" s="6"/>
    </row>
    <row r="22" spans="1:12" x14ac:dyDescent="0.35">
      <c r="A22">
        <f t="shared" si="3"/>
        <v>14</v>
      </c>
      <c r="B22" s="4">
        <f t="shared" si="4"/>
        <v>48224</v>
      </c>
      <c r="C22" s="5">
        <f t="shared" si="5"/>
        <v>31</v>
      </c>
      <c r="D22" s="6">
        <f>K21</f>
        <v>110388.35204665943</v>
      </c>
      <c r="E22" s="6">
        <f t="shared" si="0"/>
        <v>9383.0099239660522</v>
      </c>
      <c r="F22" s="2">
        <f t="shared" si="1"/>
        <v>5000</v>
      </c>
      <c r="G22" s="6">
        <f t="shared" si="6"/>
        <v>-30</v>
      </c>
      <c r="H22" s="6">
        <f t="shared" si="7"/>
        <v>9413.0099239660522</v>
      </c>
      <c r="I22" s="6">
        <f t="shared" si="8"/>
        <v>0</v>
      </c>
      <c r="J22" s="6">
        <f t="shared" si="9"/>
        <v>14353.009923966052</v>
      </c>
      <c r="K22" s="6">
        <f t="shared" si="2"/>
        <v>124741.36197062548</v>
      </c>
      <c r="L22" s="6"/>
    </row>
    <row r="23" spans="1:12" x14ac:dyDescent="0.35">
      <c r="A23">
        <f t="shared" si="3"/>
        <v>15</v>
      </c>
      <c r="B23" s="4">
        <f t="shared" si="4"/>
        <v>48590</v>
      </c>
      <c r="C23" s="5">
        <f t="shared" si="5"/>
        <v>32</v>
      </c>
      <c r="D23" s="6">
        <f>K22</f>
        <v>124741.36197062548</v>
      </c>
      <c r="E23" s="6">
        <f t="shared" si="0"/>
        <v>10603.015767503166</v>
      </c>
      <c r="F23" s="2">
        <f t="shared" si="1"/>
        <v>5000</v>
      </c>
      <c r="G23" s="6">
        <f t="shared" si="6"/>
        <v>-30</v>
      </c>
      <c r="H23" s="6">
        <f t="shared" si="7"/>
        <v>10633.015767503166</v>
      </c>
      <c r="I23" s="6">
        <f t="shared" si="8"/>
        <v>0</v>
      </c>
      <c r="J23" s="6">
        <f t="shared" si="9"/>
        <v>15573.015767503166</v>
      </c>
      <c r="K23" s="6">
        <f t="shared" si="2"/>
        <v>140314.37773812865</v>
      </c>
      <c r="L23" s="6"/>
    </row>
    <row r="24" spans="1:12" x14ac:dyDescent="0.35">
      <c r="A24">
        <f t="shared" si="3"/>
        <v>16</v>
      </c>
      <c r="B24" s="4">
        <f t="shared" si="4"/>
        <v>48956</v>
      </c>
      <c r="C24" s="5">
        <f t="shared" si="5"/>
        <v>33</v>
      </c>
      <c r="D24" s="6">
        <f>K23</f>
        <v>140314.37773812865</v>
      </c>
      <c r="E24" s="6">
        <f t="shared" si="0"/>
        <v>11926.722107740936</v>
      </c>
      <c r="F24" s="2">
        <f t="shared" si="1"/>
        <v>5000</v>
      </c>
      <c r="G24" s="6">
        <f t="shared" si="6"/>
        <v>-30</v>
      </c>
      <c r="H24" s="6">
        <f t="shared" si="7"/>
        <v>11956.722107740936</v>
      </c>
      <c r="I24" s="6">
        <f t="shared" si="8"/>
        <v>0</v>
      </c>
      <c r="J24" s="6">
        <f t="shared" si="9"/>
        <v>16896.722107740934</v>
      </c>
      <c r="K24" s="6">
        <f t="shared" si="2"/>
        <v>157211.09984586958</v>
      </c>
      <c r="L24" s="6"/>
    </row>
    <row r="25" spans="1:12" x14ac:dyDescent="0.35">
      <c r="A25">
        <f t="shared" si="3"/>
        <v>17</v>
      </c>
      <c r="B25" s="4">
        <f t="shared" si="4"/>
        <v>49322</v>
      </c>
      <c r="C25" s="5">
        <f t="shared" si="5"/>
        <v>34</v>
      </c>
      <c r="D25" s="6">
        <f>K24</f>
        <v>157211.09984586958</v>
      </c>
      <c r="E25" s="6">
        <f t="shared" si="0"/>
        <v>13362.943486898916</v>
      </c>
      <c r="F25" s="2">
        <f t="shared" si="1"/>
        <v>5000</v>
      </c>
      <c r="G25" s="6">
        <f t="shared" si="6"/>
        <v>-30</v>
      </c>
      <c r="H25" s="6">
        <f t="shared" si="7"/>
        <v>13392.943486898916</v>
      </c>
      <c r="I25" s="6">
        <f t="shared" si="8"/>
        <v>0</v>
      </c>
      <c r="J25" s="6">
        <f t="shared" si="9"/>
        <v>18332.943486898916</v>
      </c>
      <c r="K25" s="6">
        <f t="shared" si="2"/>
        <v>175544.04333276849</v>
      </c>
      <c r="L25" s="6"/>
    </row>
    <row r="26" spans="1:12" x14ac:dyDescent="0.35">
      <c r="A26">
        <f t="shared" si="3"/>
        <v>18</v>
      </c>
      <c r="B26" s="4">
        <f t="shared" si="4"/>
        <v>49688</v>
      </c>
      <c r="C26" s="5">
        <f t="shared" si="5"/>
        <v>35</v>
      </c>
      <c r="D26" s="6">
        <f>K25</f>
        <v>175544.04333276849</v>
      </c>
      <c r="E26" s="6">
        <f t="shared" si="0"/>
        <v>14921.243683285322</v>
      </c>
      <c r="F26" s="2">
        <f t="shared" si="1"/>
        <v>5000</v>
      </c>
      <c r="G26" s="6">
        <f t="shared" si="6"/>
        <v>-30</v>
      </c>
      <c r="H26" s="6">
        <f t="shared" si="7"/>
        <v>14951.243683285322</v>
      </c>
      <c r="I26" s="6">
        <f t="shared" si="8"/>
        <v>0</v>
      </c>
      <c r="J26" s="6">
        <f t="shared" si="9"/>
        <v>19891.24368328532</v>
      </c>
      <c r="K26" s="6">
        <f t="shared" si="2"/>
        <v>195435.2870160538</v>
      </c>
      <c r="L26" s="6"/>
    </row>
    <row r="27" spans="1:12" x14ac:dyDescent="0.35">
      <c r="A27">
        <f t="shared" si="3"/>
        <v>19</v>
      </c>
      <c r="B27" s="4">
        <f t="shared" si="4"/>
        <v>50054</v>
      </c>
      <c r="C27" s="5">
        <f t="shared" si="5"/>
        <v>36</v>
      </c>
      <c r="D27" s="6">
        <f>K26</f>
        <v>195435.2870160538</v>
      </c>
      <c r="E27" s="6">
        <f t="shared" si="0"/>
        <v>16611.999396364576</v>
      </c>
      <c r="F27" s="2">
        <f t="shared" si="1"/>
        <v>5000</v>
      </c>
      <c r="G27" s="6">
        <f t="shared" si="6"/>
        <v>-30</v>
      </c>
      <c r="H27" s="6">
        <f t="shared" si="7"/>
        <v>16641.999396364576</v>
      </c>
      <c r="I27" s="6">
        <f t="shared" si="8"/>
        <v>0</v>
      </c>
      <c r="J27" s="6">
        <f t="shared" si="9"/>
        <v>21581.999396364576</v>
      </c>
      <c r="K27" s="6">
        <f t="shared" si="2"/>
        <v>217017.28641241838</v>
      </c>
      <c r="L27" s="6"/>
    </row>
    <row r="28" spans="1:12" x14ac:dyDescent="0.35">
      <c r="A28">
        <f t="shared" si="3"/>
        <v>20</v>
      </c>
      <c r="B28" s="4">
        <f t="shared" si="4"/>
        <v>50420</v>
      </c>
      <c r="C28" s="5">
        <f t="shared" si="5"/>
        <v>37</v>
      </c>
      <c r="D28" s="6">
        <f>K27</f>
        <v>217017.28641241838</v>
      </c>
      <c r="E28" s="6">
        <f t="shared" si="0"/>
        <v>18446.469345055564</v>
      </c>
      <c r="F28" s="2">
        <f t="shared" si="1"/>
        <v>5000</v>
      </c>
      <c r="G28" s="6">
        <f t="shared" si="6"/>
        <v>-30</v>
      </c>
      <c r="H28" s="6">
        <f t="shared" si="7"/>
        <v>18476.469345055564</v>
      </c>
      <c r="I28" s="6">
        <f t="shared" si="8"/>
        <v>0</v>
      </c>
      <c r="J28" s="6">
        <f t="shared" si="9"/>
        <v>23416.469345055564</v>
      </c>
      <c r="K28" s="6">
        <f t="shared" si="2"/>
        <v>240433.75575747393</v>
      </c>
      <c r="L28" s="6"/>
    </row>
    <row r="29" spans="1:12" x14ac:dyDescent="0.35">
      <c r="A29">
        <f t="shared" si="3"/>
        <v>21</v>
      </c>
      <c r="B29" s="4">
        <f t="shared" si="4"/>
        <v>50786</v>
      </c>
      <c r="C29" s="5">
        <f t="shared" si="5"/>
        <v>38</v>
      </c>
      <c r="D29" s="6">
        <f>K28</f>
        <v>240433.75575747393</v>
      </c>
      <c r="E29" s="6">
        <f t="shared" si="0"/>
        <v>20436.869239385287</v>
      </c>
      <c r="F29" s="2">
        <f t="shared" si="1"/>
        <v>5000</v>
      </c>
      <c r="G29" s="6">
        <f t="shared" si="6"/>
        <v>-30</v>
      </c>
      <c r="H29" s="6">
        <f t="shared" si="7"/>
        <v>20466.869239385287</v>
      </c>
      <c r="I29" s="6">
        <f t="shared" si="8"/>
        <v>0</v>
      </c>
      <c r="J29" s="6">
        <f t="shared" si="9"/>
        <v>25406.869239385287</v>
      </c>
      <c r="K29" s="6">
        <f t="shared" si="2"/>
        <v>265840.62499685923</v>
      </c>
      <c r="L29" s="6"/>
    </row>
    <row r="30" spans="1:12" x14ac:dyDescent="0.35">
      <c r="A30">
        <f t="shared" si="3"/>
        <v>22</v>
      </c>
      <c r="B30" s="4">
        <f t="shared" si="4"/>
        <v>51152</v>
      </c>
      <c r="C30" s="5">
        <f t="shared" si="5"/>
        <v>39</v>
      </c>
      <c r="D30" s="6">
        <f>K29</f>
        <v>265840.62499685923</v>
      </c>
      <c r="E30" s="6">
        <f t="shared" si="0"/>
        <v>22596.453124733038</v>
      </c>
      <c r="F30" s="2">
        <f t="shared" si="1"/>
        <v>5000</v>
      </c>
      <c r="G30" s="6">
        <f t="shared" si="6"/>
        <v>-30</v>
      </c>
      <c r="H30" s="6">
        <f t="shared" si="7"/>
        <v>22626.453124733038</v>
      </c>
      <c r="I30" s="6">
        <f t="shared" si="8"/>
        <v>0</v>
      </c>
      <c r="J30" s="6">
        <f t="shared" si="9"/>
        <v>27566.453124733038</v>
      </c>
      <c r="K30" s="6">
        <f t="shared" si="2"/>
        <v>293407.07812159229</v>
      </c>
      <c r="L30" s="6"/>
    </row>
    <row r="31" spans="1:12" x14ac:dyDescent="0.35">
      <c r="A31">
        <f t="shared" si="3"/>
        <v>23</v>
      </c>
      <c r="B31" s="4">
        <f t="shared" si="4"/>
        <v>51518</v>
      </c>
      <c r="C31" s="5">
        <f t="shared" si="5"/>
        <v>40</v>
      </c>
      <c r="D31" s="6">
        <f>K30</f>
        <v>293407.07812159229</v>
      </c>
      <c r="E31" s="6">
        <f t="shared" si="0"/>
        <v>24939.601640335346</v>
      </c>
      <c r="F31" s="2">
        <f t="shared" si="1"/>
        <v>5000</v>
      </c>
      <c r="G31" s="6">
        <f t="shared" si="6"/>
        <v>-30</v>
      </c>
      <c r="H31" s="6">
        <f t="shared" si="7"/>
        <v>24969.601640335346</v>
      </c>
      <c r="I31" s="6">
        <f t="shared" si="8"/>
        <v>0</v>
      </c>
      <c r="J31" s="6">
        <f t="shared" si="9"/>
        <v>29909.601640335346</v>
      </c>
      <c r="K31" s="6">
        <f t="shared" si="2"/>
        <v>323316.67976192763</v>
      </c>
      <c r="L31" s="6"/>
    </row>
    <row r="32" spans="1:12" x14ac:dyDescent="0.35">
      <c r="A32">
        <f t="shared" si="3"/>
        <v>24</v>
      </c>
      <c r="B32" s="4">
        <f t="shared" si="4"/>
        <v>51884</v>
      </c>
      <c r="C32" s="5">
        <f t="shared" si="5"/>
        <v>41</v>
      </c>
      <c r="D32" s="6">
        <f>K31</f>
        <v>323316.67976192763</v>
      </c>
      <c r="E32" s="6">
        <f t="shared" si="0"/>
        <v>27481.917779763851</v>
      </c>
      <c r="F32" s="2">
        <f t="shared" si="1"/>
        <v>5000</v>
      </c>
      <c r="G32" s="6">
        <f t="shared" si="6"/>
        <v>-30</v>
      </c>
      <c r="H32" s="6">
        <f t="shared" si="7"/>
        <v>27511.917779763851</v>
      </c>
      <c r="I32" s="6">
        <f t="shared" si="8"/>
        <v>0</v>
      </c>
      <c r="J32" s="6">
        <f t="shared" si="9"/>
        <v>32451.917779763851</v>
      </c>
      <c r="K32" s="6">
        <f t="shared" si="2"/>
        <v>355768.5975416915</v>
      </c>
      <c r="L32" s="6"/>
    </row>
    <row r="33" spans="1:12" x14ac:dyDescent="0.35">
      <c r="A33">
        <f t="shared" si="3"/>
        <v>25</v>
      </c>
      <c r="B33" s="4">
        <f t="shared" si="4"/>
        <v>52250</v>
      </c>
      <c r="C33" s="5">
        <f t="shared" si="5"/>
        <v>42</v>
      </c>
      <c r="D33" s="6">
        <f>K32</f>
        <v>355768.5975416915</v>
      </c>
      <c r="E33" s="6">
        <f t="shared" si="0"/>
        <v>30240.33079104378</v>
      </c>
      <c r="F33" s="2">
        <f t="shared" si="1"/>
        <v>5000</v>
      </c>
      <c r="G33" s="6">
        <f t="shared" si="6"/>
        <v>-30</v>
      </c>
      <c r="H33" s="6">
        <f t="shared" si="7"/>
        <v>30270.33079104378</v>
      </c>
      <c r="I33" s="6">
        <f t="shared" si="8"/>
        <v>0</v>
      </c>
      <c r="J33" s="6">
        <f t="shared" si="9"/>
        <v>35210.33079104378</v>
      </c>
      <c r="K33" s="6">
        <f t="shared" si="2"/>
        <v>390978.92833273526</v>
      </c>
      <c r="L33" s="6"/>
    </row>
    <row r="34" spans="1:12" x14ac:dyDescent="0.35">
      <c r="A34">
        <f t="shared" si="3"/>
        <v>26</v>
      </c>
      <c r="B34" s="4">
        <f t="shared" si="4"/>
        <v>52616</v>
      </c>
      <c r="C34" s="5">
        <f t="shared" si="5"/>
        <v>43</v>
      </c>
      <c r="D34" s="6">
        <f>K33</f>
        <v>390978.92833273526</v>
      </c>
      <c r="E34" s="6">
        <f t="shared" si="0"/>
        <v>33233.208908282497</v>
      </c>
      <c r="F34" s="2">
        <f t="shared" si="1"/>
        <v>5000</v>
      </c>
      <c r="G34" s="6">
        <f t="shared" si="6"/>
        <v>-30</v>
      </c>
      <c r="H34" s="6">
        <f t="shared" si="7"/>
        <v>33263.208908282497</v>
      </c>
      <c r="I34" s="6">
        <f t="shared" si="8"/>
        <v>0</v>
      </c>
      <c r="J34" s="6">
        <f t="shared" si="9"/>
        <v>38203.208908282497</v>
      </c>
      <c r="K34" s="6">
        <f t="shared" si="2"/>
        <v>429182.13724101777</v>
      </c>
      <c r="L34" s="6"/>
    </row>
    <row r="35" spans="1:12" x14ac:dyDescent="0.35">
      <c r="A35">
        <f t="shared" si="3"/>
        <v>27</v>
      </c>
      <c r="B35" s="4">
        <f t="shared" si="4"/>
        <v>52982</v>
      </c>
      <c r="C35" s="5">
        <f t="shared" si="5"/>
        <v>44</v>
      </c>
      <c r="D35" s="6">
        <f>K34</f>
        <v>429182.13724101777</v>
      </c>
      <c r="E35" s="6">
        <f t="shared" si="0"/>
        <v>36480.481665486514</v>
      </c>
      <c r="F35" s="2">
        <f t="shared" si="1"/>
        <v>5000</v>
      </c>
      <c r="G35" s="6">
        <f t="shared" si="6"/>
        <v>-30</v>
      </c>
      <c r="H35" s="6">
        <f t="shared" si="7"/>
        <v>36510.481665486514</v>
      </c>
      <c r="I35" s="6">
        <f t="shared" si="8"/>
        <v>0</v>
      </c>
      <c r="J35" s="6">
        <f t="shared" si="9"/>
        <v>41450.481665486514</v>
      </c>
      <c r="K35" s="6">
        <f t="shared" si="2"/>
        <v>470632.6189065043</v>
      </c>
      <c r="L35" s="6"/>
    </row>
    <row r="36" spans="1:12" x14ac:dyDescent="0.35">
      <c r="A36">
        <f t="shared" si="3"/>
        <v>28</v>
      </c>
      <c r="B36" s="4">
        <f t="shared" si="4"/>
        <v>53348</v>
      </c>
      <c r="C36" s="5">
        <f t="shared" si="5"/>
        <v>45</v>
      </c>
      <c r="D36" s="6">
        <f>K35</f>
        <v>470632.6189065043</v>
      </c>
      <c r="E36" s="6">
        <f t="shared" si="0"/>
        <v>40003.772607052866</v>
      </c>
      <c r="F36" s="2">
        <f t="shared" si="1"/>
        <v>5000</v>
      </c>
      <c r="G36" s="6">
        <f t="shared" si="6"/>
        <v>-30</v>
      </c>
      <c r="H36" s="6">
        <f t="shared" si="7"/>
        <v>40033.772607052866</v>
      </c>
      <c r="I36" s="6">
        <f t="shared" si="8"/>
        <v>0</v>
      </c>
      <c r="J36" s="6">
        <f t="shared" si="9"/>
        <v>44973.772607052866</v>
      </c>
      <c r="K36" s="6">
        <f t="shared" si="2"/>
        <v>515606.39151355717</v>
      </c>
      <c r="L36" s="6"/>
    </row>
    <row r="37" spans="1:12" x14ac:dyDescent="0.35">
      <c r="A37">
        <f t="shared" si="3"/>
        <v>29</v>
      </c>
      <c r="B37" s="4">
        <f t="shared" si="4"/>
        <v>53714</v>
      </c>
      <c r="C37" s="5">
        <f t="shared" si="5"/>
        <v>46</v>
      </c>
      <c r="D37" s="6">
        <f>K36</f>
        <v>515606.39151355717</v>
      </c>
      <c r="E37" s="6">
        <f t="shared" si="0"/>
        <v>43826.54327865236</v>
      </c>
      <c r="F37" s="2">
        <f t="shared" si="1"/>
        <v>5000</v>
      </c>
      <c r="G37" s="6">
        <f t="shared" si="6"/>
        <v>-30</v>
      </c>
      <c r="H37" s="6">
        <f t="shared" si="7"/>
        <v>43856.54327865236</v>
      </c>
      <c r="I37" s="6">
        <f t="shared" si="8"/>
        <v>0</v>
      </c>
      <c r="J37" s="6">
        <f t="shared" si="9"/>
        <v>48796.54327865236</v>
      </c>
      <c r="K37" s="6">
        <f t="shared" si="2"/>
        <v>564402.93479220953</v>
      </c>
      <c r="L37" s="6"/>
    </row>
    <row r="38" spans="1:12" x14ac:dyDescent="0.35">
      <c r="A38">
        <f t="shared" si="3"/>
        <v>30</v>
      </c>
      <c r="B38" s="4">
        <f t="shared" si="4"/>
        <v>54080</v>
      </c>
      <c r="C38" s="5">
        <f t="shared" si="5"/>
        <v>47</v>
      </c>
      <c r="D38" s="6">
        <f>K37</f>
        <v>564402.93479220953</v>
      </c>
      <c r="E38" s="6">
        <f t="shared" si="0"/>
        <v>47974.249457337814</v>
      </c>
      <c r="F38" s="2">
        <f t="shared" si="1"/>
        <v>5000</v>
      </c>
      <c r="G38" s="6">
        <f t="shared" si="6"/>
        <v>-30</v>
      </c>
      <c r="H38" s="6">
        <f t="shared" si="7"/>
        <v>48004.249457337814</v>
      </c>
      <c r="I38" s="6">
        <f t="shared" si="8"/>
        <v>0</v>
      </c>
      <c r="J38" s="6">
        <f t="shared" si="9"/>
        <v>52944.249457337814</v>
      </c>
      <c r="K38" s="6">
        <f t="shared" si="2"/>
        <v>617347.18424954731</v>
      </c>
      <c r="L38" s="6"/>
    </row>
    <row r="39" spans="1:12" x14ac:dyDescent="0.35">
      <c r="A39">
        <f t="shared" ref="A39:A70" si="10">A38+1</f>
        <v>31</v>
      </c>
      <c r="B39" s="4">
        <f t="shared" ref="B39:B70" si="11">B38+366</f>
        <v>54446</v>
      </c>
      <c r="C39" s="5">
        <f t="shared" ref="C39:C70" si="12">C38+1</f>
        <v>48</v>
      </c>
      <c r="D39" s="6">
        <f t="shared" ref="D39:D70" si="13">K38</f>
        <v>617347.18424954731</v>
      </c>
      <c r="E39" s="6">
        <f t="shared" si="0"/>
        <v>52474.510661211527</v>
      </c>
      <c r="F39" s="2">
        <f t="shared" si="1"/>
        <v>5000</v>
      </c>
      <c r="G39" s="6">
        <f t="shared" si="6"/>
        <v>-30</v>
      </c>
      <c r="H39" s="6">
        <f t="shared" ref="H39:H70" si="14">E39-G39</f>
        <v>52504.510661211527</v>
      </c>
      <c r="I39" s="6">
        <f t="shared" si="8"/>
        <v>0</v>
      </c>
      <c r="J39" s="6">
        <f t="shared" ref="J39:J70" si="15">SUM(E39,F39,G39)</f>
        <v>57444.510661211527</v>
      </c>
      <c r="K39" s="6">
        <f t="shared" ref="K39:K70" si="16">D39+J39</f>
        <v>674791.69491075887</v>
      </c>
    </row>
    <row r="40" spans="1:12" x14ac:dyDescent="0.35">
      <c r="A40">
        <f t="shared" si="10"/>
        <v>32</v>
      </c>
      <c r="B40" s="4">
        <f t="shared" si="11"/>
        <v>54812</v>
      </c>
      <c r="C40" s="5">
        <f t="shared" si="12"/>
        <v>49</v>
      </c>
      <c r="D40" s="6">
        <f t="shared" si="13"/>
        <v>674791.69491075887</v>
      </c>
      <c r="E40" s="6">
        <f t="shared" si="0"/>
        <v>57357.294067414507</v>
      </c>
      <c r="F40" s="2">
        <f t="shared" si="1"/>
        <v>5000</v>
      </c>
      <c r="G40" s="6">
        <f t="shared" si="6"/>
        <v>-30</v>
      </c>
      <c r="H40" s="6">
        <f t="shared" si="14"/>
        <v>57387.294067414507</v>
      </c>
      <c r="I40" s="6">
        <f t="shared" si="8"/>
        <v>0</v>
      </c>
      <c r="J40" s="6">
        <f t="shared" si="15"/>
        <v>62327.294067414507</v>
      </c>
      <c r="K40" s="6">
        <f t="shared" si="16"/>
        <v>737118.98897817335</v>
      </c>
    </row>
    <row r="41" spans="1:12" x14ac:dyDescent="0.35">
      <c r="A41">
        <f t="shared" si="10"/>
        <v>33</v>
      </c>
      <c r="B41" s="4">
        <f t="shared" si="11"/>
        <v>55178</v>
      </c>
      <c r="C41" s="5">
        <f t="shared" si="12"/>
        <v>50</v>
      </c>
      <c r="D41" s="6">
        <f t="shared" si="13"/>
        <v>737118.98897817335</v>
      </c>
      <c r="E41" s="6">
        <f t="shared" si="0"/>
        <v>62655.114063144742</v>
      </c>
      <c r="F41" s="2">
        <f t="shared" si="1"/>
        <v>5000</v>
      </c>
      <c r="G41" s="6">
        <f t="shared" si="6"/>
        <v>-30</v>
      </c>
      <c r="H41" s="6">
        <f t="shared" si="14"/>
        <v>62685.114063144742</v>
      </c>
      <c r="I41" s="6">
        <f t="shared" si="8"/>
        <v>0</v>
      </c>
      <c r="J41" s="6">
        <f t="shared" si="15"/>
        <v>67625.114063144749</v>
      </c>
      <c r="K41" s="6">
        <f t="shared" si="16"/>
        <v>804744.10304131813</v>
      </c>
    </row>
    <row r="42" spans="1:12" x14ac:dyDescent="0.35">
      <c r="A42">
        <f t="shared" si="10"/>
        <v>34</v>
      </c>
      <c r="B42" s="4">
        <f t="shared" si="11"/>
        <v>55544</v>
      </c>
      <c r="C42" s="5">
        <f t="shared" si="12"/>
        <v>51</v>
      </c>
      <c r="D42" s="6">
        <f t="shared" si="13"/>
        <v>804744.10304131813</v>
      </c>
      <c r="E42" s="6">
        <f t="shared" si="0"/>
        <v>68403.24875851204</v>
      </c>
      <c r="F42" s="2">
        <f t="shared" si="1"/>
        <v>5000</v>
      </c>
      <c r="G42" s="6">
        <f t="shared" si="6"/>
        <v>-30</v>
      </c>
      <c r="H42" s="6">
        <f t="shared" si="14"/>
        <v>68433.24875851204</v>
      </c>
      <c r="I42" s="6">
        <f t="shared" si="8"/>
        <v>0</v>
      </c>
      <c r="J42" s="6">
        <f t="shared" si="15"/>
        <v>73373.24875851204</v>
      </c>
      <c r="K42" s="6">
        <f t="shared" si="16"/>
        <v>878117.35179983021</v>
      </c>
    </row>
    <row r="43" spans="1:12" x14ac:dyDescent="0.35">
      <c r="A43">
        <f t="shared" si="10"/>
        <v>35</v>
      </c>
      <c r="B43" s="4">
        <f t="shared" si="11"/>
        <v>55910</v>
      </c>
      <c r="C43" s="5">
        <f t="shared" si="12"/>
        <v>52</v>
      </c>
      <c r="D43" s="6">
        <f t="shared" si="13"/>
        <v>878117.35179983021</v>
      </c>
      <c r="E43" s="6">
        <f t="shared" si="0"/>
        <v>74639.974902985574</v>
      </c>
      <c r="F43" s="2">
        <f t="shared" si="1"/>
        <v>5000</v>
      </c>
      <c r="G43" s="6">
        <f t="shared" si="6"/>
        <v>-30</v>
      </c>
      <c r="H43" s="6">
        <f t="shared" si="14"/>
        <v>74669.974902985574</v>
      </c>
      <c r="I43" s="6">
        <f t="shared" si="8"/>
        <v>0</v>
      </c>
      <c r="J43" s="6">
        <f t="shared" si="15"/>
        <v>79609.974902985574</v>
      </c>
      <c r="K43" s="6">
        <f t="shared" si="16"/>
        <v>957727.32670281583</v>
      </c>
    </row>
    <row r="44" spans="1:12" x14ac:dyDescent="0.35">
      <c r="A44">
        <f t="shared" si="10"/>
        <v>36</v>
      </c>
      <c r="B44" s="4">
        <f t="shared" si="11"/>
        <v>56276</v>
      </c>
      <c r="C44" s="5">
        <f t="shared" si="12"/>
        <v>53</v>
      </c>
      <c r="D44" s="6">
        <f t="shared" si="13"/>
        <v>957727.32670281583</v>
      </c>
      <c r="E44" s="6">
        <f t="shared" si="0"/>
        <v>81406.822769739345</v>
      </c>
      <c r="F44" s="2">
        <f t="shared" si="1"/>
        <v>5000</v>
      </c>
      <c r="G44" s="6">
        <f t="shared" si="6"/>
        <v>-30</v>
      </c>
      <c r="H44" s="6">
        <f t="shared" si="14"/>
        <v>81436.822769739345</v>
      </c>
      <c r="I44" s="6">
        <f t="shared" si="8"/>
        <v>0</v>
      </c>
      <c r="J44" s="6">
        <f t="shared" si="15"/>
        <v>86376.822769739345</v>
      </c>
      <c r="K44" s="6">
        <f t="shared" si="16"/>
        <v>1044104.1494725551</v>
      </c>
    </row>
    <row r="45" spans="1:12" x14ac:dyDescent="0.35">
      <c r="A45">
        <f t="shared" si="10"/>
        <v>37</v>
      </c>
      <c r="B45" s="4">
        <f t="shared" si="11"/>
        <v>56642</v>
      </c>
      <c r="C45" s="5">
        <f t="shared" si="12"/>
        <v>54</v>
      </c>
      <c r="D45" s="6">
        <f t="shared" si="13"/>
        <v>1044104.1494725551</v>
      </c>
      <c r="E45" s="6">
        <f t="shared" si="0"/>
        <v>88748.852705167199</v>
      </c>
      <c r="F45" s="2">
        <f t="shared" si="1"/>
        <v>5000</v>
      </c>
      <c r="G45" s="6">
        <f t="shared" si="6"/>
        <v>-30</v>
      </c>
      <c r="H45" s="6">
        <f t="shared" si="14"/>
        <v>88778.852705167199</v>
      </c>
      <c r="I45" s="6">
        <f t="shared" si="8"/>
        <v>0</v>
      </c>
      <c r="J45" s="6">
        <f t="shared" si="15"/>
        <v>93718.852705167199</v>
      </c>
      <c r="K45" s="6">
        <f t="shared" si="16"/>
        <v>1137823.0021777223</v>
      </c>
    </row>
    <row r="46" spans="1:12" x14ac:dyDescent="0.35">
      <c r="A46">
        <f t="shared" si="10"/>
        <v>38</v>
      </c>
      <c r="B46" s="4">
        <f t="shared" si="11"/>
        <v>57008</v>
      </c>
      <c r="C46" s="5">
        <f t="shared" si="12"/>
        <v>55</v>
      </c>
      <c r="D46" s="6">
        <f t="shared" si="13"/>
        <v>1137823.0021777223</v>
      </c>
      <c r="E46" s="6">
        <f t="shared" si="0"/>
        <v>96714.955185106402</v>
      </c>
      <c r="F46" s="2">
        <f t="shared" si="1"/>
        <v>5000</v>
      </c>
      <c r="G46" s="6">
        <f t="shared" si="6"/>
        <v>-30</v>
      </c>
      <c r="H46" s="6">
        <f t="shared" si="14"/>
        <v>96744.955185106402</v>
      </c>
      <c r="I46" s="6">
        <f t="shared" si="8"/>
        <v>0</v>
      </c>
      <c r="J46" s="6">
        <f t="shared" si="15"/>
        <v>101684.9551851064</v>
      </c>
      <c r="K46" s="6">
        <f t="shared" si="16"/>
        <v>1239507.9573628288</v>
      </c>
    </row>
    <row r="47" spans="1:12" x14ac:dyDescent="0.35">
      <c r="A47">
        <f t="shared" si="10"/>
        <v>39</v>
      </c>
      <c r="B47" s="4">
        <f t="shared" si="11"/>
        <v>57374</v>
      </c>
      <c r="C47" s="5">
        <f t="shared" si="12"/>
        <v>56</v>
      </c>
      <c r="D47" s="6">
        <f t="shared" si="13"/>
        <v>1239507.9573628288</v>
      </c>
      <c r="E47" s="6">
        <f t="shared" si="0"/>
        <v>105358.17637584046</v>
      </c>
      <c r="F47" s="2">
        <f t="shared" si="1"/>
        <v>5000</v>
      </c>
      <c r="G47" s="6">
        <f t="shared" si="6"/>
        <v>-30</v>
      </c>
      <c r="H47" s="6">
        <f t="shared" si="14"/>
        <v>105388.17637584046</v>
      </c>
      <c r="I47" s="6">
        <f t="shared" si="8"/>
        <v>0</v>
      </c>
      <c r="J47" s="6">
        <f t="shared" si="15"/>
        <v>110328.17637584046</v>
      </c>
      <c r="K47" s="6">
        <f t="shared" si="16"/>
        <v>1349836.1337386693</v>
      </c>
    </row>
    <row r="48" spans="1:12" x14ac:dyDescent="0.35">
      <c r="A48">
        <f t="shared" si="10"/>
        <v>40</v>
      </c>
      <c r="B48" s="4">
        <f t="shared" si="11"/>
        <v>57740</v>
      </c>
      <c r="C48" s="5">
        <f t="shared" si="12"/>
        <v>57</v>
      </c>
      <c r="D48" s="6">
        <f t="shared" si="13"/>
        <v>1349836.1337386693</v>
      </c>
      <c r="E48" s="6">
        <f t="shared" si="0"/>
        <v>114736.07136778691</v>
      </c>
      <c r="F48" s="2">
        <f t="shared" si="1"/>
        <v>5000</v>
      </c>
      <c r="G48" s="6">
        <f t="shared" si="6"/>
        <v>-30</v>
      </c>
      <c r="H48" s="6">
        <f t="shared" si="14"/>
        <v>114766.07136778691</v>
      </c>
      <c r="I48" s="6">
        <f t="shared" si="8"/>
        <v>0</v>
      </c>
      <c r="J48" s="6">
        <f t="shared" si="15"/>
        <v>119706.07136778691</v>
      </c>
      <c r="K48" s="6">
        <f t="shared" si="16"/>
        <v>1469542.2051064563</v>
      </c>
    </row>
    <row r="49" spans="1:11" x14ac:dyDescent="0.35">
      <c r="A49">
        <f t="shared" si="10"/>
        <v>41</v>
      </c>
      <c r="B49" s="4">
        <f t="shared" si="11"/>
        <v>58106</v>
      </c>
      <c r="C49" s="5">
        <f t="shared" si="12"/>
        <v>58</v>
      </c>
      <c r="D49" s="6">
        <f t="shared" si="13"/>
        <v>1469542.2051064563</v>
      </c>
      <c r="E49" s="6">
        <f t="shared" si="0"/>
        <v>124911.08743404879</v>
      </c>
      <c r="F49" s="2">
        <f t="shared" si="1"/>
        <v>5000</v>
      </c>
      <c r="G49" s="6">
        <f t="shared" si="6"/>
        <v>-30</v>
      </c>
      <c r="H49" s="6">
        <f t="shared" si="14"/>
        <v>124941.08743404879</v>
      </c>
      <c r="I49" s="6">
        <f t="shared" si="8"/>
        <v>0</v>
      </c>
      <c r="J49" s="6">
        <f t="shared" si="15"/>
        <v>129881.08743404879</v>
      </c>
      <c r="K49" s="6">
        <f t="shared" si="16"/>
        <v>1599423.2925405051</v>
      </c>
    </row>
    <row r="50" spans="1:11" x14ac:dyDescent="0.35">
      <c r="A50">
        <f t="shared" si="10"/>
        <v>42</v>
      </c>
      <c r="B50" s="4">
        <f t="shared" si="11"/>
        <v>58472</v>
      </c>
      <c r="C50" s="5">
        <f t="shared" si="12"/>
        <v>59</v>
      </c>
      <c r="D50" s="6">
        <f t="shared" si="13"/>
        <v>1599423.2925405051</v>
      </c>
      <c r="E50" s="6">
        <f t="shared" si="0"/>
        <v>135950.97986594294</v>
      </c>
      <c r="F50" s="2">
        <f t="shared" si="1"/>
        <v>5000</v>
      </c>
      <c r="G50" s="6">
        <f t="shared" si="6"/>
        <v>-30</v>
      </c>
      <c r="H50" s="6">
        <f t="shared" si="14"/>
        <v>135980.97986594294</v>
      </c>
      <c r="I50" s="6">
        <f t="shared" si="8"/>
        <v>0</v>
      </c>
      <c r="J50" s="6">
        <f t="shared" si="15"/>
        <v>140920.97986594294</v>
      </c>
      <c r="K50" s="6">
        <f t="shared" si="16"/>
        <v>1740344.2724064479</v>
      </c>
    </row>
    <row r="51" spans="1:11" x14ac:dyDescent="0.35">
      <c r="A51">
        <f t="shared" si="10"/>
        <v>43</v>
      </c>
      <c r="B51" s="4">
        <f t="shared" si="11"/>
        <v>58838</v>
      </c>
      <c r="C51" s="5">
        <f t="shared" si="12"/>
        <v>60</v>
      </c>
      <c r="D51" s="6">
        <f t="shared" si="13"/>
        <v>1740344.2724064479</v>
      </c>
      <c r="E51" s="6">
        <f t="shared" si="0"/>
        <v>147929.26315454807</v>
      </c>
      <c r="F51" s="2">
        <f t="shared" si="1"/>
        <v>5000</v>
      </c>
      <c r="G51" s="6">
        <f t="shared" si="6"/>
        <v>-30</v>
      </c>
      <c r="H51" s="6">
        <f t="shared" si="14"/>
        <v>147959.26315454807</v>
      </c>
      <c r="I51" s="6">
        <f t="shared" si="8"/>
        <v>0</v>
      </c>
      <c r="J51" s="6">
        <f t="shared" si="15"/>
        <v>152899.26315454807</v>
      </c>
      <c r="K51" s="6">
        <f t="shared" si="16"/>
        <v>1893243.535560996</v>
      </c>
    </row>
    <row r="52" spans="1:11" x14ac:dyDescent="0.35">
      <c r="A52">
        <f t="shared" si="10"/>
        <v>44</v>
      </c>
      <c r="B52" s="4">
        <f t="shared" si="11"/>
        <v>59204</v>
      </c>
      <c r="C52" s="5">
        <f t="shared" si="12"/>
        <v>61</v>
      </c>
      <c r="D52" s="6">
        <f t="shared" si="13"/>
        <v>1893243.535560996</v>
      </c>
      <c r="E52" s="6">
        <f t="shared" si="0"/>
        <v>160925.70052268467</v>
      </c>
      <c r="F52" s="2">
        <f t="shared" si="1"/>
        <v>5000</v>
      </c>
      <c r="G52" s="6">
        <f t="shared" si="6"/>
        <v>-30</v>
      </c>
      <c r="H52" s="6">
        <f t="shared" si="14"/>
        <v>160955.70052268467</v>
      </c>
      <c r="I52" s="6">
        <f t="shared" si="8"/>
        <v>0</v>
      </c>
      <c r="J52" s="6">
        <f t="shared" si="15"/>
        <v>165895.70052268467</v>
      </c>
      <c r="K52" s="6">
        <f t="shared" si="16"/>
        <v>2059139.2360836808</v>
      </c>
    </row>
    <row r="53" spans="1:11" x14ac:dyDescent="0.35">
      <c r="A53">
        <f t="shared" si="10"/>
        <v>45</v>
      </c>
      <c r="B53" s="4">
        <f t="shared" si="11"/>
        <v>59570</v>
      </c>
      <c r="C53" s="5">
        <f t="shared" si="12"/>
        <v>62</v>
      </c>
      <c r="D53" s="6">
        <f t="shared" si="13"/>
        <v>2059139.2360836808</v>
      </c>
      <c r="E53" s="6">
        <f t="shared" si="0"/>
        <v>175026.83506711287</v>
      </c>
      <c r="F53" s="2">
        <f t="shared" si="1"/>
        <v>5000</v>
      </c>
      <c r="G53" s="6">
        <f t="shared" si="6"/>
        <v>-30</v>
      </c>
      <c r="H53" s="6">
        <f t="shared" si="14"/>
        <v>175056.83506711287</v>
      </c>
      <c r="I53" s="6">
        <f t="shared" si="8"/>
        <v>0</v>
      </c>
      <c r="J53" s="6">
        <f t="shared" si="15"/>
        <v>179996.83506711287</v>
      </c>
      <c r="K53" s="6">
        <f t="shared" si="16"/>
        <v>2239136.0711507937</v>
      </c>
    </row>
    <row r="54" spans="1:11" x14ac:dyDescent="0.35">
      <c r="A54">
        <f t="shared" si="10"/>
        <v>46</v>
      </c>
      <c r="B54" s="4">
        <f t="shared" si="11"/>
        <v>59936</v>
      </c>
      <c r="C54" s="5">
        <f t="shared" si="12"/>
        <v>63</v>
      </c>
      <c r="D54" s="6">
        <f t="shared" si="13"/>
        <v>2239136.0711507937</v>
      </c>
      <c r="E54" s="6">
        <f t="shared" si="0"/>
        <v>190326.56604781747</v>
      </c>
      <c r="F54" s="2">
        <f t="shared" si="1"/>
        <v>5000</v>
      </c>
      <c r="G54" s="6">
        <f t="shared" si="6"/>
        <v>-30</v>
      </c>
      <c r="H54" s="6">
        <f t="shared" si="14"/>
        <v>190356.56604781747</v>
      </c>
      <c r="I54" s="6">
        <f t="shared" si="8"/>
        <v>0</v>
      </c>
      <c r="J54" s="6">
        <f t="shared" si="15"/>
        <v>195296.56604781747</v>
      </c>
      <c r="K54" s="6">
        <f t="shared" si="16"/>
        <v>2434432.6371986112</v>
      </c>
    </row>
    <row r="55" spans="1:11" x14ac:dyDescent="0.35">
      <c r="A55">
        <f t="shared" si="10"/>
        <v>47</v>
      </c>
      <c r="B55" s="4">
        <f t="shared" si="11"/>
        <v>60302</v>
      </c>
      <c r="C55" s="5">
        <f t="shared" si="12"/>
        <v>64</v>
      </c>
      <c r="D55" s="6">
        <f t="shared" si="13"/>
        <v>2434432.6371986112</v>
      </c>
      <c r="E55" s="6">
        <f t="shared" si="0"/>
        <v>206926.77416188197</v>
      </c>
      <c r="F55" s="2">
        <f t="shared" si="1"/>
        <v>5000</v>
      </c>
      <c r="G55" s="6">
        <f t="shared" si="6"/>
        <v>-30</v>
      </c>
      <c r="H55" s="6">
        <f t="shared" si="14"/>
        <v>206956.77416188197</v>
      </c>
      <c r="I55" s="6">
        <f t="shared" si="8"/>
        <v>0</v>
      </c>
      <c r="J55" s="6">
        <f t="shared" si="15"/>
        <v>211896.77416188197</v>
      </c>
      <c r="K55" s="6">
        <f t="shared" si="16"/>
        <v>2646329.4113604929</v>
      </c>
    </row>
    <row r="56" spans="1:11" x14ac:dyDescent="0.35">
      <c r="A56">
        <f t="shared" si="10"/>
        <v>48</v>
      </c>
      <c r="B56" s="4">
        <f t="shared" si="11"/>
        <v>60668</v>
      </c>
      <c r="C56" s="5">
        <f t="shared" si="12"/>
        <v>65</v>
      </c>
      <c r="D56" s="6">
        <f t="shared" si="13"/>
        <v>2646329.4113604929</v>
      </c>
      <c r="E56" s="6">
        <f t="shared" si="0"/>
        <v>224937.99996564191</v>
      </c>
      <c r="F56" s="2">
        <f t="shared" si="1"/>
        <v>5000</v>
      </c>
      <c r="G56" s="6">
        <f t="shared" si="6"/>
        <v>-30</v>
      </c>
      <c r="H56" s="6">
        <f t="shared" si="14"/>
        <v>224967.99996564191</v>
      </c>
      <c r="I56" s="6">
        <f t="shared" si="8"/>
        <v>0</v>
      </c>
      <c r="J56" s="6">
        <f t="shared" si="15"/>
        <v>229907.99996564191</v>
      </c>
      <c r="K56" s="6">
        <f t="shared" si="16"/>
        <v>2876237.411326135</v>
      </c>
    </row>
    <row r="57" spans="1:11" x14ac:dyDescent="0.35">
      <c r="A57">
        <f t="shared" si="10"/>
        <v>49</v>
      </c>
      <c r="B57" s="4">
        <f t="shared" si="11"/>
        <v>61034</v>
      </c>
      <c r="C57" s="5">
        <f t="shared" si="12"/>
        <v>66</v>
      </c>
      <c r="D57" s="6">
        <f t="shared" si="13"/>
        <v>2876237.411326135</v>
      </c>
      <c r="E57" s="6">
        <f t="shared" si="0"/>
        <v>244480.17996272151</v>
      </c>
      <c r="F57" s="2">
        <f t="shared" si="1"/>
        <v>5000</v>
      </c>
      <c r="G57" s="6">
        <f t="shared" si="6"/>
        <v>-30</v>
      </c>
      <c r="H57" s="6">
        <f t="shared" si="14"/>
        <v>244510.17996272151</v>
      </c>
      <c r="I57" s="6">
        <f t="shared" si="8"/>
        <v>0</v>
      </c>
      <c r="J57" s="6">
        <f t="shared" si="15"/>
        <v>249450.17996272151</v>
      </c>
      <c r="K57" s="6">
        <f t="shared" si="16"/>
        <v>3125687.5912888567</v>
      </c>
    </row>
    <row r="58" spans="1:11" x14ac:dyDescent="0.35">
      <c r="A58">
        <f t="shared" si="10"/>
        <v>50</v>
      </c>
      <c r="B58" s="4">
        <f t="shared" si="11"/>
        <v>61400</v>
      </c>
      <c r="C58" s="5">
        <f t="shared" si="12"/>
        <v>67</v>
      </c>
      <c r="D58" s="6">
        <f t="shared" si="13"/>
        <v>3125687.5912888567</v>
      </c>
      <c r="E58" s="6">
        <f t="shared" si="0"/>
        <v>265683.44525955286</v>
      </c>
      <c r="F58" s="2">
        <f t="shared" si="1"/>
        <v>5000</v>
      </c>
      <c r="G58" s="6">
        <f t="shared" si="6"/>
        <v>-30</v>
      </c>
      <c r="H58" s="6">
        <f t="shared" si="14"/>
        <v>265713.44525955286</v>
      </c>
      <c r="I58" s="6">
        <f t="shared" si="8"/>
        <v>0</v>
      </c>
      <c r="J58" s="6">
        <f t="shared" si="15"/>
        <v>270653.44525955286</v>
      </c>
      <c r="K58" s="6">
        <f t="shared" si="16"/>
        <v>3396341.0365484096</v>
      </c>
    </row>
    <row r="59" spans="1:11" x14ac:dyDescent="0.35">
      <c r="A59">
        <f t="shared" si="10"/>
        <v>51</v>
      </c>
      <c r="B59" s="4">
        <f t="shared" si="11"/>
        <v>61766</v>
      </c>
      <c r="C59" s="5">
        <f t="shared" si="12"/>
        <v>68</v>
      </c>
      <c r="D59" s="6">
        <f t="shared" si="13"/>
        <v>3396341.0365484096</v>
      </c>
      <c r="E59" s="6">
        <f t="shared" si="0"/>
        <v>288688.98810661485</v>
      </c>
      <c r="F59" s="2">
        <f t="shared" si="1"/>
        <v>5000</v>
      </c>
      <c r="G59" s="6">
        <f t="shared" si="6"/>
        <v>-30</v>
      </c>
      <c r="H59" s="6">
        <f t="shared" si="14"/>
        <v>288718.98810661485</v>
      </c>
      <c r="I59" s="6">
        <f t="shared" si="8"/>
        <v>0</v>
      </c>
      <c r="J59" s="6">
        <f t="shared" si="15"/>
        <v>293658.98810661485</v>
      </c>
      <c r="K59" s="6">
        <f t="shared" si="16"/>
        <v>3690000.0246550245</v>
      </c>
    </row>
    <row r="60" spans="1:11" x14ac:dyDescent="0.35">
      <c r="A60">
        <f t="shared" si="10"/>
        <v>52</v>
      </c>
      <c r="B60" s="4">
        <f t="shared" si="11"/>
        <v>62132</v>
      </c>
      <c r="C60" s="5">
        <f t="shared" si="12"/>
        <v>69</v>
      </c>
      <c r="D60" s="6">
        <f t="shared" si="13"/>
        <v>3690000.0246550245</v>
      </c>
      <c r="E60" s="6">
        <f t="shared" si="0"/>
        <v>313650.00209567713</v>
      </c>
      <c r="F60" s="2">
        <f t="shared" si="1"/>
        <v>5000</v>
      </c>
      <c r="G60" s="6">
        <f t="shared" si="6"/>
        <v>-30</v>
      </c>
      <c r="H60" s="6">
        <f t="shared" si="14"/>
        <v>313680.00209567713</v>
      </c>
      <c r="I60" s="6">
        <f t="shared" si="8"/>
        <v>0</v>
      </c>
      <c r="J60" s="6">
        <f t="shared" si="15"/>
        <v>318620.00209567713</v>
      </c>
      <c r="K60" s="6">
        <f t="shared" si="16"/>
        <v>4008620.0267507015</v>
      </c>
    </row>
    <row r="61" spans="1:11" x14ac:dyDescent="0.35">
      <c r="A61">
        <f t="shared" si="10"/>
        <v>53</v>
      </c>
      <c r="B61" s="4">
        <f t="shared" si="11"/>
        <v>62498</v>
      </c>
      <c r="C61" s="5">
        <f t="shared" si="12"/>
        <v>70</v>
      </c>
      <c r="D61" s="6">
        <f t="shared" si="13"/>
        <v>4008620.0267507015</v>
      </c>
      <c r="E61" s="6">
        <f t="shared" si="0"/>
        <v>340732.70227380964</v>
      </c>
      <c r="F61" s="2">
        <f t="shared" si="1"/>
        <v>5000</v>
      </c>
      <c r="G61" s="6">
        <f t="shared" si="6"/>
        <v>-30</v>
      </c>
      <c r="H61" s="6">
        <f t="shared" si="14"/>
        <v>340762.70227380964</v>
      </c>
      <c r="I61" s="6">
        <f t="shared" si="8"/>
        <v>0</v>
      </c>
      <c r="J61" s="6">
        <f t="shared" si="15"/>
        <v>345702.70227380964</v>
      </c>
      <c r="K61" s="6">
        <f t="shared" si="16"/>
        <v>4354322.7290245108</v>
      </c>
    </row>
    <row r="62" spans="1:11" x14ac:dyDescent="0.35">
      <c r="A62">
        <f t="shared" si="10"/>
        <v>54</v>
      </c>
      <c r="B62" s="4">
        <f t="shared" si="11"/>
        <v>62864</v>
      </c>
      <c r="C62" s="5">
        <f t="shared" si="12"/>
        <v>71</v>
      </c>
      <c r="D62" s="6">
        <f t="shared" si="13"/>
        <v>4354322.7290245108</v>
      </c>
      <c r="E62" s="6">
        <f t="shared" si="0"/>
        <v>370117.43196708342</v>
      </c>
      <c r="F62" s="2">
        <f t="shared" si="1"/>
        <v>5000</v>
      </c>
      <c r="G62" s="6">
        <f t="shared" si="6"/>
        <v>-30</v>
      </c>
      <c r="H62" s="6">
        <f t="shared" si="14"/>
        <v>370147.43196708342</v>
      </c>
      <c r="I62" s="6">
        <f t="shared" si="8"/>
        <v>0</v>
      </c>
      <c r="J62" s="6">
        <f t="shared" si="15"/>
        <v>375087.43196708342</v>
      </c>
      <c r="K62" s="6">
        <f t="shared" si="16"/>
        <v>4729410.1609915942</v>
      </c>
    </row>
    <row r="63" spans="1:11" x14ac:dyDescent="0.35">
      <c r="A63">
        <f t="shared" si="10"/>
        <v>55</v>
      </c>
      <c r="B63" s="4">
        <f t="shared" si="11"/>
        <v>63230</v>
      </c>
      <c r="C63" s="5">
        <f t="shared" si="12"/>
        <v>72</v>
      </c>
      <c r="D63" s="6">
        <f t="shared" si="13"/>
        <v>4729410.1609915942</v>
      </c>
      <c r="E63" s="6">
        <f t="shared" si="0"/>
        <v>401999.86368428555</v>
      </c>
      <c r="F63" s="2">
        <f t="shared" si="1"/>
        <v>5000</v>
      </c>
      <c r="G63" s="6">
        <f t="shared" si="6"/>
        <v>-30</v>
      </c>
      <c r="H63" s="6">
        <f t="shared" si="14"/>
        <v>402029.86368428555</v>
      </c>
      <c r="I63" s="6">
        <f t="shared" si="8"/>
        <v>0</v>
      </c>
      <c r="J63" s="6">
        <f t="shared" si="15"/>
        <v>406969.86368428555</v>
      </c>
      <c r="K63" s="6">
        <f t="shared" si="16"/>
        <v>5136380.0246758796</v>
      </c>
    </row>
    <row r="64" spans="1:11" x14ac:dyDescent="0.35">
      <c r="A64">
        <f t="shared" si="10"/>
        <v>56</v>
      </c>
      <c r="B64" s="4">
        <f t="shared" si="11"/>
        <v>63596</v>
      </c>
      <c r="C64" s="5">
        <f t="shared" si="12"/>
        <v>73</v>
      </c>
      <c r="D64" s="6">
        <f t="shared" si="13"/>
        <v>5136380.0246758796</v>
      </c>
      <c r="E64" s="6">
        <f t="shared" si="0"/>
        <v>436592.30209744978</v>
      </c>
      <c r="F64" s="2">
        <f t="shared" si="1"/>
        <v>5000</v>
      </c>
      <c r="G64" s="6">
        <f t="shared" si="6"/>
        <v>-30</v>
      </c>
      <c r="H64" s="6">
        <f t="shared" si="14"/>
        <v>436622.30209744978</v>
      </c>
      <c r="I64" s="6">
        <f t="shared" si="8"/>
        <v>0</v>
      </c>
      <c r="J64" s="6">
        <f t="shared" si="15"/>
        <v>441562.30209744978</v>
      </c>
      <c r="K64" s="6">
        <f t="shared" si="16"/>
        <v>5577942.3267733296</v>
      </c>
    </row>
    <row r="65" spans="1:11" x14ac:dyDescent="0.35">
      <c r="A65">
        <f t="shared" si="10"/>
        <v>57</v>
      </c>
      <c r="B65" s="4">
        <f t="shared" si="11"/>
        <v>63962</v>
      </c>
      <c r="C65" s="5">
        <f t="shared" si="12"/>
        <v>74</v>
      </c>
      <c r="D65" s="6">
        <f t="shared" si="13"/>
        <v>5577942.3267733296</v>
      </c>
      <c r="E65" s="6">
        <f t="shared" si="0"/>
        <v>474125.09777573304</v>
      </c>
      <c r="F65" s="2">
        <f t="shared" si="1"/>
        <v>5000</v>
      </c>
      <c r="G65" s="6">
        <f t="shared" si="6"/>
        <v>-30</v>
      </c>
      <c r="H65" s="6">
        <f t="shared" si="14"/>
        <v>474155.09777573304</v>
      </c>
      <c r="I65" s="6">
        <f t="shared" si="8"/>
        <v>0</v>
      </c>
      <c r="J65" s="6">
        <f t="shared" si="15"/>
        <v>479095.09777573304</v>
      </c>
      <c r="K65" s="6">
        <f t="shared" si="16"/>
        <v>6057037.4245490627</v>
      </c>
    </row>
    <row r="66" spans="1:11" x14ac:dyDescent="0.35">
      <c r="A66">
        <f t="shared" si="10"/>
        <v>58</v>
      </c>
      <c r="B66" s="4">
        <f t="shared" si="11"/>
        <v>64328</v>
      </c>
      <c r="C66" s="5">
        <f t="shared" si="12"/>
        <v>75</v>
      </c>
      <c r="D66" s="6">
        <f t="shared" si="13"/>
        <v>6057037.4245490627</v>
      </c>
      <c r="E66" s="6">
        <f t="shared" si="0"/>
        <v>514848.18108667037</v>
      </c>
      <c r="F66" s="2">
        <f t="shared" si="1"/>
        <v>5000</v>
      </c>
      <c r="G66" s="6">
        <f t="shared" si="6"/>
        <v>-30</v>
      </c>
      <c r="H66" s="6">
        <f t="shared" si="14"/>
        <v>514878.18108667037</v>
      </c>
      <c r="I66" s="6">
        <f t="shared" si="8"/>
        <v>0</v>
      </c>
      <c r="J66" s="6">
        <f t="shared" si="15"/>
        <v>519818.18108667037</v>
      </c>
      <c r="K66" s="6">
        <f t="shared" si="16"/>
        <v>6576855.6056357333</v>
      </c>
    </row>
    <row r="67" spans="1:11" x14ac:dyDescent="0.35">
      <c r="A67">
        <f t="shared" si="10"/>
        <v>59</v>
      </c>
      <c r="B67" s="4">
        <f t="shared" si="11"/>
        <v>64694</v>
      </c>
      <c r="C67" s="5">
        <f t="shared" si="12"/>
        <v>76</v>
      </c>
      <c r="D67" s="6">
        <f t="shared" si="13"/>
        <v>6576855.6056357333</v>
      </c>
      <c r="E67" s="6">
        <f t="shared" si="0"/>
        <v>559032.72647903743</v>
      </c>
      <c r="F67" s="2">
        <f t="shared" si="1"/>
        <v>5000</v>
      </c>
      <c r="G67" s="6">
        <f t="shared" si="6"/>
        <v>-30</v>
      </c>
      <c r="H67" s="6">
        <f t="shared" si="14"/>
        <v>559062.72647903743</v>
      </c>
      <c r="I67" s="6">
        <f t="shared" si="8"/>
        <v>0</v>
      </c>
      <c r="J67" s="6">
        <f t="shared" si="15"/>
        <v>564002.72647903743</v>
      </c>
      <c r="K67" s="6">
        <f t="shared" si="16"/>
        <v>7140858.332114771</v>
      </c>
    </row>
    <row r="68" spans="1:11" x14ac:dyDescent="0.35">
      <c r="A68">
        <f t="shared" si="10"/>
        <v>60</v>
      </c>
      <c r="B68" s="4">
        <f t="shared" si="11"/>
        <v>65060</v>
      </c>
      <c r="C68" s="5">
        <f t="shared" si="12"/>
        <v>77</v>
      </c>
      <c r="D68" s="6">
        <f t="shared" si="13"/>
        <v>7140858.332114771</v>
      </c>
      <c r="E68" s="6">
        <f t="shared" si="0"/>
        <v>606972.95822975563</v>
      </c>
      <c r="F68" s="2">
        <f t="shared" si="1"/>
        <v>5000</v>
      </c>
      <c r="G68" s="6">
        <f t="shared" si="6"/>
        <v>-30</v>
      </c>
      <c r="H68" s="6">
        <f t="shared" si="14"/>
        <v>607002.95822975563</v>
      </c>
      <c r="I68" s="6">
        <f t="shared" si="8"/>
        <v>0</v>
      </c>
      <c r="J68" s="6">
        <f t="shared" si="15"/>
        <v>611942.95822975563</v>
      </c>
      <c r="K68" s="6">
        <f t="shared" si="16"/>
        <v>7752801.290344527</v>
      </c>
    </row>
    <row r="69" spans="1:11" x14ac:dyDescent="0.35">
      <c r="A69">
        <f t="shared" si="10"/>
        <v>61</v>
      </c>
      <c r="B69" s="4">
        <f t="shared" si="11"/>
        <v>65426</v>
      </c>
      <c r="C69" s="5">
        <f t="shared" si="12"/>
        <v>78</v>
      </c>
      <c r="D69" s="6">
        <f t="shared" si="13"/>
        <v>7752801.290344527</v>
      </c>
      <c r="E69" s="6">
        <f t="shared" si="0"/>
        <v>658988.10967928485</v>
      </c>
      <c r="F69" s="2">
        <f t="shared" si="1"/>
        <v>5000</v>
      </c>
      <c r="G69" s="6">
        <f t="shared" si="6"/>
        <v>-30</v>
      </c>
      <c r="H69" s="6">
        <f t="shared" si="14"/>
        <v>659018.10967928485</v>
      </c>
      <c r="I69" s="6">
        <f t="shared" si="8"/>
        <v>0</v>
      </c>
      <c r="J69" s="6">
        <f t="shared" si="15"/>
        <v>663958.10967928485</v>
      </c>
      <c r="K69" s="6">
        <f t="shared" si="16"/>
        <v>8416759.4000238124</v>
      </c>
    </row>
    <row r="70" spans="1:11" x14ac:dyDescent="0.35">
      <c r="A70">
        <f t="shared" si="10"/>
        <v>62</v>
      </c>
      <c r="B70" s="4">
        <f t="shared" si="11"/>
        <v>65792</v>
      </c>
      <c r="C70" s="5">
        <f t="shared" si="12"/>
        <v>79</v>
      </c>
      <c r="D70" s="6">
        <f t="shared" si="13"/>
        <v>8416759.4000238124</v>
      </c>
      <c r="E70" s="6">
        <f t="shared" si="0"/>
        <v>715424.54900202411</v>
      </c>
      <c r="F70" s="2">
        <f t="shared" si="1"/>
        <v>5000</v>
      </c>
      <c r="G70" s="6">
        <f t="shared" si="6"/>
        <v>-30</v>
      </c>
      <c r="H70" s="6">
        <f t="shared" si="14"/>
        <v>715454.54900202411</v>
      </c>
      <c r="I70" s="6">
        <f t="shared" si="8"/>
        <v>0</v>
      </c>
      <c r="J70" s="6">
        <f t="shared" si="15"/>
        <v>720394.54900202411</v>
      </c>
      <c r="K70" s="6">
        <f t="shared" si="16"/>
        <v>9137153.9490258358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Aerin Kate</dc:creator>
  <cp:lastModifiedBy>Aerin Kate</cp:lastModifiedBy>
  <dcterms:created xsi:type="dcterms:W3CDTF">2019-01-20T02:00:36Z</dcterms:created>
  <dcterms:modified xsi:type="dcterms:W3CDTF">2019-01-20T05:22:12Z</dcterms:modified>
</cp:coreProperties>
</file>