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<sst xmlns="http://schemas.openxmlformats.org/spreadsheetml/2006/main" count="18" uniqueCount="18">
  <si>
    <t xml:space="preserve">Interest Rates</t>
  </si>
  <si>
    <t xml:space="preserve">Period Contrib.</t>
  </si>
  <si>
    <t xml:space="preserve">Fixed Fee Amnt</t>
  </si>
  <si>
    <t xml:space="preserve">Fees Rate</t>
  </si>
  <si>
    <t xml:space="preserve">Taxes Rate</t>
  </si>
  <si>
    <t xml:space="preserve">Period Number</t>
  </si>
  <si>
    <t xml:space="preserve">Year-Month</t>
  </si>
  <si>
    <t xml:space="preserve">Age</t>
  </si>
  <si>
    <t xml:space="preserve">Balance</t>
  </si>
  <si>
    <t xml:space="preserve">Interest A</t>
  </si>
  <si>
    <t xml:space="preserve">Interest Delta</t>
  </si>
  <si>
    <t xml:space="preserve">Contribution</t>
  </si>
  <si>
    <t xml:space="preserve">Fees</t>
  </si>
  <si>
    <t xml:space="preserve">Living Expenses</t>
  </si>
  <si>
    <t xml:space="preserve">Taxable Income</t>
  </si>
  <si>
    <t xml:space="preserve">Taxes</t>
  </si>
  <si>
    <t xml:space="preserve">Total Change</t>
  </si>
  <si>
    <t xml:space="preserve">Final Balance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</si>
</sst>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[$$-409]#,##0.00;[RED]\-[$$-409]#,##0.00"/>
    <numFmt numFmtId="167" formatCode="YYYY\-MM\-DD"/>
    <numFmt numFmtId="168" formatCode="#,##0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14.9"/>
    <col collapsed="false" customWidth="true" hidden="false" outlineLevel="0" max="2" min="2" style="0" width="11.33"/>
    <col collapsed="false" customWidth="true" hidden="false" outlineLevel="0" max="3" min="3" style="0" width="4.89"/>
    <col collapsed="false" customWidth="true" hidden="false" outlineLevel="0" max="5" min="4" style="0" width="14.9"/>
    <col collapsed="false" customWidth="true" hidden="false" outlineLevel="0" max="7" min="6" style="0" width="13.82"/>
    <col collapsed="false" customWidth="true" hidden="false" outlineLevel="0" max="8" min="8" style="0" width="12.63"/>
    <col collapsed="false" customWidth="true" hidden="false" outlineLevel="0" max="10" min="9" style="0" width="15"/>
    <col collapsed="false" customWidth="true" hidden="false" outlineLevel="0" max="11" min="11" style="0" width="14.41"/>
    <col collapsed="false" customWidth="true" hidden="false" outlineLevel="0" max="13" min="12" style="0" width="14.9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1" t="n">
        <v>0.06</v>
      </c>
      <c r="C1" s="1"/>
      <c r="D1" s="1"/>
    </row>
    <row r="2" customFormat="false" ht="12.8" hidden="false" customHeight="false" outlineLevel="0" collapsed="false">
      <c r="A2" s="0" t="s">
        <v>1</v>
      </c>
      <c r="B2" s="2" t="n">
        <v>25000</v>
      </c>
      <c r="C2" s="2"/>
    </row>
    <row r="3" customFormat="false" ht="12.8" hidden="false" customHeight="false" outlineLevel="0" collapsed="false">
      <c r="A3" s="0" t="s">
        <v>2</v>
      </c>
      <c r="B3" s="2" t="n">
        <v>0</v>
      </c>
      <c r="C3" s="2"/>
    </row>
    <row r="4" customFormat="false" ht="12.8" hidden="false" customHeight="false" outlineLevel="0" collapsed="false">
      <c r="A4" s="0" t="s">
        <v>3</v>
      </c>
      <c r="B4" s="1" t="n">
        <v>0</v>
      </c>
      <c r="C4" s="1"/>
    </row>
    <row r="5" customFormat="false" ht="12.8" hidden="false" customHeight="false" outlineLevel="0" collapsed="false">
      <c r="A5" s="0" t="s">
        <v>4</v>
      </c>
      <c r="B5" s="1" t="n">
        <v>0</v>
      </c>
      <c r="C5" s="1"/>
    </row>
    <row r="6" customFormat="false" ht="12.8" hidden="false" customHeight="false" outlineLevel="0" collapsed="false">
      <c r="B6" s="1"/>
      <c r="E6" s="2" t="n">
        <f aca="false">SUM(E9:E9999)</f>
        <v>200106.458368539</v>
      </c>
      <c r="F6" s="2"/>
      <c r="G6" s="2" t="n">
        <f aca="false">SUM(G9:G9999)</f>
        <v>500</v>
      </c>
      <c r="H6" s="2" t="n">
        <f aca="false">SUM(H9:H9999)</f>
        <v>0</v>
      </c>
      <c r="I6" s="2"/>
      <c r="J6" s="2" t="n">
        <f aca="false">SUM(J9:J9999)</f>
        <v>200106.458368539</v>
      </c>
      <c r="K6" s="2" t="n">
        <f aca="false">SUM(K9:K9999)</f>
        <v>0</v>
      </c>
      <c r="L6" s="2" t="n">
        <f aca="false">SUM(L9:L9999)</f>
        <v>400712.916737079</v>
      </c>
      <c r="M6" s="2" t="n">
        <f aca="false">MAX(M9:M9999)</f>
        <v>400712.916737079</v>
      </c>
    </row>
    <row r="8" customFormat="false" ht="12.8" hidden="false" customHeight="false" outlineLevel="0" collapsed="false">
      <c r="A8" s="0" t="s">
        <v>5</v>
      </c>
      <c r="B8" s="0" t="s">
        <v>6</v>
      </c>
      <c r="C8" s="0" t="s">
        <v>7</v>
      </c>
      <c r="D8" s="0" t="s">
        <v>8</v>
      </c>
      <c r="E8" s="0" t="s">
        <v>9</v>
      </c>
      <c r="F8" s="0" t="s">
        <v>10</v>
      </c>
      <c r="G8" s="0" t="s">
        <v>11</v>
      </c>
      <c r="H8" s="0" t="s">
        <v>12</v>
      </c>
      <c r="I8" s="0" t="s">
        <v>13</v>
      </c>
      <c r="J8" s="0" t="s">
        <v>14</v>
      </c>
      <c r="K8" s="0" t="s">
        <v>15</v>
      </c>
      <c r="L8" s="0" t="s">
        <v>16</v>
      </c>
      <c r="M8" s="0" t="s">
        <v>17</v>
      </c>
    </row>
    <row r="9" customFormat="false" ht="12.8" hidden="false" customHeight="false" outlineLevel="0" collapsed="false">
      <c r="A9" s="0" t="n">
        <v>1</v>
      </c>
      <c r="B9" s="3" t="n">
        <v>43466</v>
      </c>
      <c r="C9" s="4" t="n">
        <v>18</v>
      </c>
      <c r="D9" s="2" t="n">
        <v>0</v>
      </c>
      <c r="E9" s="2" t="n">
        <f aca="false">$D9*B$1</f>
        <v>0</v>
      </c>
      <c r="F9" s="2"/>
      <c r="G9" s="2" t="n">
        <v>500</v>
      </c>
      <c r="H9" s="2" t="n">
        <f aca="false">($D9*$B$4)+$B$3</f>
        <v>0</v>
      </c>
      <c r="I9" s="2" t="n">
        <v>0</v>
      </c>
      <c r="J9" s="2" t="n">
        <f aca="false">E9+H9</f>
        <v>0</v>
      </c>
      <c r="K9" s="2" t="n">
        <f aca="false">IF(J9&gt;0,J9*$B$5,0)</f>
        <v>0</v>
      </c>
      <c r="L9" s="2" t="n">
        <f aca="false">SUM(E9,G9,J9,K9,I9)</f>
        <v>500</v>
      </c>
      <c r="M9" s="2" t="n">
        <f aca="false">D9+L9</f>
        <v>500</v>
      </c>
    </row>
    <row r="10" customFormat="false" ht="12.8" hidden="false" customHeight="false" outlineLevel="0" collapsed="false">
      <c r="A10" s="0" t="n">
        <f aca="false">A9+1</f>
        <v>2</v>
      </c>
      <c r="B10" s="3" t="n">
        <f aca="false">B9+366</f>
        <v>43832</v>
      </c>
      <c r="C10" s="4" t="n">
        <f aca="false">C9+1</f>
        <v>19</v>
      </c>
      <c r="D10" s="2" t="n">
        <f aca="false">M9</f>
        <v>500</v>
      </c>
      <c r="E10" s="2" t="n">
        <f aca="false">$D10*B$1</f>
        <v>30</v>
      </c>
      <c r="F10" s="2" t="n">
        <f aca="false">E10-E9</f>
        <v>30</v>
      </c>
      <c r="G10" s="2" t="n">
        <v>0</v>
      </c>
      <c r="H10" s="2" t="n">
        <f aca="false">($D10*$B$4)+$B$3</f>
        <v>0</v>
      </c>
      <c r="I10" s="2" t="n">
        <f aca="false">I9</f>
        <v>0</v>
      </c>
      <c r="J10" s="2" t="n">
        <f aca="false">E10+H10</f>
        <v>30</v>
      </c>
      <c r="K10" s="2" t="n">
        <f aca="false">IF(J10&gt;0,J10*$B$5,0)</f>
        <v>0</v>
      </c>
      <c r="L10" s="2" t="n">
        <f aca="false">SUM(E10,G10,J10,K10,I10)</f>
        <v>60</v>
      </c>
      <c r="M10" s="2" t="n">
        <f aca="false">D10+L10</f>
        <v>560</v>
      </c>
    </row>
    <row r="11" customFormat="false" ht="12.8" hidden="false" customHeight="false" outlineLevel="0" collapsed="false">
      <c r="A11" s="0" t="n">
        <f aca="false">A10+1</f>
        <v>3</v>
      </c>
      <c r="B11" s="3" t="n">
        <f aca="false">B10+366</f>
        <v>44198</v>
      </c>
      <c r="C11" s="4" t="n">
        <f aca="false">C10+1</f>
        <v>20</v>
      </c>
      <c r="D11" s="2" t="n">
        <f aca="false">M10</f>
        <v>560</v>
      </c>
      <c r="E11" s="2" t="n">
        <f aca="false">$D11*B$1</f>
        <v>33.6</v>
      </c>
      <c r="F11" s="2" t="n">
        <f aca="false">E11-E10</f>
        <v>3.6</v>
      </c>
      <c r="G11" s="2" t="n">
        <f aca="false">G10</f>
        <v>0</v>
      </c>
      <c r="H11" s="2" t="n">
        <f aca="false">($D11*$B$4)+$B$3</f>
        <v>0</v>
      </c>
      <c r="I11" s="2" t="n">
        <f aca="false">I10</f>
        <v>0</v>
      </c>
      <c r="J11" s="2" t="n">
        <f aca="false">E11+H11</f>
        <v>33.6</v>
      </c>
      <c r="K11" s="2" t="n">
        <f aca="false">IF(J11&gt;0,J11*$B$5,0)</f>
        <v>0</v>
      </c>
      <c r="L11" s="2" t="n">
        <f aca="false">SUM(E11,G11,J11,K11,I11)</f>
        <v>67.2</v>
      </c>
      <c r="M11" s="2" t="n">
        <f aca="false">D11+L11</f>
        <v>627.2</v>
      </c>
    </row>
    <row r="12" customFormat="false" ht="12.8" hidden="false" customHeight="false" outlineLevel="0" collapsed="false">
      <c r="A12" s="0" t="n">
        <f aca="false">A11+1</f>
        <v>4</v>
      </c>
      <c r="B12" s="3" t="n">
        <f aca="false">B11+366</f>
        <v>44564</v>
      </c>
      <c r="C12" s="4" t="n">
        <f aca="false">C11+1</f>
        <v>21</v>
      </c>
      <c r="D12" s="2" t="n">
        <f aca="false">M11</f>
        <v>627.2</v>
      </c>
      <c r="E12" s="2" t="n">
        <f aca="false">$D12*B$1</f>
        <v>37.632</v>
      </c>
      <c r="F12" s="2" t="n">
        <f aca="false">E12-E11</f>
        <v>4.032</v>
      </c>
      <c r="G12" s="2" t="n">
        <f aca="false">G11</f>
        <v>0</v>
      </c>
      <c r="H12" s="2" t="n">
        <f aca="false">($D12*$B$4)+$B$3</f>
        <v>0</v>
      </c>
      <c r="I12" s="2" t="n">
        <f aca="false">I11</f>
        <v>0</v>
      </c>
      <c r="J12" s="2" t="n">
        <f aca="false">E12+H12</f>
        <v>37.632</v>
      </c>
      <c r="K12" s="2" t="n">
        <f aca="false">IF(J12&gt;0,J12*$B$5,0)</f>
        <v>0</v>
      </c>
      <c r="L12" s="2" t="n">
        <f aca="false">SUM(E12,G12,J12,K12,I12)</f>
        <v>75.264</v>
      </c>
      <c r="M12" s="2" t="n">
        <f aca="false">D12+L12</f>
        <v>702.464</v>
      </c>
    </row>
    <row r="13" customFormat="false" ht="12.8" hidden="false" customHeight="false" outlineLevel="0" collapsed="false">
      <c r="A13" s="0" t="n">
        <f aca="false">A12+1</f>
        <v>5</v>
      </c>
      <c r="B13" s="3" t="n">
        <f aca="false">B12+366</f>
        <v>44930</v>
      </c>
      <c r="C13" s="4" t="n">
        <f aca="false">C12+1</f>
        <v>22</v>
      </c>
      <c r="D13" s="2" t="n">
        <f aca="false">M12</f>
        <v>702.464</v>
      </c>
      <c r="E13" s="2" t="n">
        <f aca="false">$D13*B$1</f>
        <v>42.14784</v>
      </c>
      <c r="F13" s="2" t="n">
        <f aca="false">E13-E12</f>
        <v>4.51584</v>
      </c>
      <c r="G13" s="2" t="n">
        <f aca="false">G12</f>
        <v>0</v>
      </c>
      <c r="H13" s="2" t="n">
        <f aca="false">($D13*$B$4)+$B$3</f>
        <v>0</v>
      </c>
      <c r="I13" s="2" t="n">
        <f aca="false">I12</f>
        <v>0</v>
      </c>
      <c r="J13" s="2" t="n">
        <f aca="false">E13+H13</f>
        <v>42.14784</v>
      </c>
      <c r="K13" s="2" t="n">
        <f aca="false">IF(J13&gt;0,J13*$B$5,0)</f>
        <v>0</v>
      </c>
      <c r="L13" s="2" t="n">
        <f aca="false">SUM(E13,G13,J13,K13,I13)</f>
        <v>84.29568</v>
      </c>
      <c r="M13" s="2" t="n">
        <f aca="false">D13+L13</f>
        <v>786.75968</v>
      </c>
    </row>
    <row r="14" customFormat="false" ht="12.8" hidden="false" customHeight="false" outlineLevel="0" collapsed="false">
      <c r="A14" s="0" t="n">
        <f aca="false">A13+1</f>
        <v>6</v>
      </c>
      <c r="B14" s="3" t="n">
        <f aca="false">B13+366</f>
        <v>45296</v>
      </c>
      <c r="C14" s="4" t="n">
        <f aca="false">C13+1</f>
        <v>23</v>
      </c>
      <c r="D14" s="2" t="n">
        <f aca="false">M13</f>
        <v>786.75968</v>
      </c>
      <c r="E14" s="2" t="n">
        <f aca="false">$D14*B$1</f>
        <v>47.2055808</v>
      </c>
      <c r="F14" s="2" t="n">
        <f aca="false">E14-E13</f>
        <v>5.05774080000001</v>
      </c>
      <c r="G14" s="2" t="n">
        <f aca="false">G13</f>
        <v>0</v>
      </c>
      <c r="H14" s="2" t="n">
        <f aca="false">($D14*$B$4)+$B$3</f>
        <v>0</v>
      </c>
      <c r="I14" s="2" t="n">
        <f aca="false">I13</f>
        <v>0</v>
      </c>
      <c r="J14" s="2" t="n">
        <f aca="false">E14+H14</f>
        <v>47.2055808</v>
      </c>
      <c r="K14" s="2" t="n">
        <f aca="false">IF(J14&gt;0,J14*$B$5,0)</f>
        <v>0</v>
      </c>
      <c r="L14" s="2" t="n">
        <f aca="false">SUM(E14,G14,J14,K14,I14)</f>
        <v>94.4111616</v>
      </c>
      <c r="M14" s="2" t="n">
        <f aca="false">D14+L14</f>
        <v>881.1708416</v>
      </c>
    </row>
    <row r="15" customFormat="false" ht="12.8" hidden="false" customHeight="false" outlineLevel="0" collapsed="false">
      <c r="A15" s="0" t="n">
        <f aca="false">A14+1</f>
        <v>7</v>
      </c>
      <c r="B15" s="3" t="n">
        <f aca="false">B14+366</f>
        <v>45662</v>
      </c>
      <c r="C15" s="4" t="n">
        <f aca="false">C14+1</f>
        <v>24</v>
      </c>
      <c r="D15" s="2" t="n">
        <f aca="false">M14</f>
        <v>881.1708416</v>
      </c>
      <c r="E15" s="2" t="n">
        <f aca="false">$D15*B$1</f>
        <v>52.870250496</v>
      </c>
      <c r="F15" s="2" t="n">
        <f aca="false">E15-E14</f>
        <v>5.664669696</v>
      </c>
      <c r="G15" s="2" t="n">
        <f aca="false">G14</f>
        <v>0</v>
      </c>
      <c r="H15" s="2" t="n">
        <f aca="false">($D15*$B$4)+$B$3</f>
        <v>0</v>
      </c>
      <c r="I15" s="2" t="n">
        <f aca="false">I14</f>
        <v>0</v>
      </c>
      <c r="J15" s="2" t="n">
        <f aca="false">E15+H15</f>
        <v>52.870250496</v>
      </c>
      <c r="K15" s="2" t="n">
        <f aca="false">IF(J15&gt;0,J15*$B$5,0)</f>
        <v>0</v>
      </c>
      <c r="L15" s="2" t="n">
        <f aca="false">SUM(E15,G15,J15,K15,I15)</f>
        <v>105.740500992</v>
      </c>
      <c r="M15" s="2" t="n">
        <f aca="false">D15+L15</f>
        <v>986.911342592</v>
      </c>
    </row>
    <row r="16" customFormat="false" ht="12.8" hidden="false" customHeight="false" outlineLevel="0" collapsed="false">
      <c r="A16" s="0" t="n">
        <f aca="false">A15+1</f>
        <v>8</v>
      </c>
      <c r="B16" s="3" t="n">
        <f aca="false">B15+366</f>
        <v>46028</v>
      </c>
      <c r="C16" s="4" t="n">
        <f aca="false">C15+1</f>
        <v>25</v>
      </c>
      <c r="D16" s="2" t="n">
        <f aca="false">M15</f>
        <v>986.911342592</v>
      </c>
      <c r="E16" s="2" t="n">
        <f aca="false">$D16*B$1</f>
        <v>59.21468055552</v>
      </c>
      <c r="F16" s="2" t="n">
        <f aca="false">E16-E15</f>
        <v>6.34443005952</v>
      </c>
      <c r="G16" s="2" t="n">
        <f aca="false">G15</f>
        <v>0</v>
      </c>
      <c r="H16" s="2" t="n">
        <f aca="false">($D16*$B$4)+$B$3</f>
        <v>0</v>
      </c>
      <c r="I16" s="2" t="n">
        <f aca="false">I15</f>
        <v>0</v>
      </c>
      <c r="J16" s="2" t="n">
        <f aca="false">E16+H16</f>
        <v>59.21468055552</v>
      </c>
      <c r="K16" s="2" t="n">
        <f aca="false">IF(J16&gt;0,J16*$B$5,0)</f>
        <v>0</v>
      </c>
      <c r="L16" s="2" t="n">
        <f aca="false">SUM(E16,G16,J16,K16,I16)</f>
        <v>118.42936111104</v>
      </c>
      <c r="M16" s="2" t="n">
        <f aca="false">D16+L16</f>
        <v>1105.34070370304</v>
      </c>
    </row>
    <row r="17" customFormat="false" ht="12.8" hidden="false" customHeight="false" outlineLevel="0" collapsed="false">
      <c r="A17" s="0" t="n">
        <f aca="false">A16+1</f>
        <v>9</v>
      </c>
      <c r="B17" s="3" t="n">
        <f aca="false">B16+366</f>
        <v>46394</v>
      </c>
      <c r="C17" s="4" t="n">
        <f aca="false">C16+1</f>
        <v>26</v>
      </c>
      <c r="D17" s="2" t="n">
        <f aca="false">M16</f>
        <v>1105.34070370304</v>
      </c>
      <c r="E17" s="2" t="n">
        <f aca="false">$D17*B$1</f>
        <v>66.3204422221824</v>
      </c>
      <c r="F17" s="2" t="n">
        <f aca="false">E17-E16</f>
        <v>7.1057616666624</v>
      </c>
      <c r="G17" s="2" t="n">
        <f aca="false">G16</f>
        <v>0</v>
      </c>
      <c r="H17" s="2" t="n">
        <f aca="false">($D17*$B$4)+$B$3</f>
        <v>0</v>
      </c>
      <c r="I17" s="2" t="n">
        <f aca="false">I16</f>
        <v>0</v>
      </c>
      <c r="J17" s="2" t="n">
        <f aca="false">E17+H17</f>
        <v>66.3204422221824</v>
      </c>
      <c r="K17" s="2" t="n">
        <f aca="false">IF(J17&gt;0,J17*$B$5,0)</f>
        <v>0</v>
      </c>
      <c r="L17" s="2" t="n">
        <f aca="false">SUM(E17,G17,J17,K17,I17)</f>
        <v>132.640884444365</v>
      </c>
      <c r="M17" s="2" t="n">
        <f aca="false">D17+L17</f>
        <v>1237.98158814741</v>
      </c>
    </row>
    <row r="18" customFormat="false" ht="12.8" hidden="false" customHeight="false" outlineLevel="0" collapsed="false">
      <c r="A18" s="0" t="n">
        <f aca="false">A17+1</f>
        <v>10</v>
      </c>
      <c r="B18" s="3" t="n">
        <f aca="false">B17+366</f>
        <v>46760</v>
      </c>
      <c r="C18" s="4" t="n">
        <f aca="false">C17+1</f>
        <v>27</v>
      </c>
      <c r="D18" s="2" t="n">
        <f aca="false">M17</f>
        <v>1237.98158814741</v>
      </c>
      <c r="E18" s="2" t="n">
        <f aca="false">$D18*B$1</f>
        <v>74.2788952888443</v>
      </c>
      <c r="F18" s="2" t="n">
        <f aca="false">E18-E17</f>
        <v>7.95845306666189</v>
      </c>
      <c r="G18" s="2" t="n">
        <f aca="false">G17</f>
        <v>0</v>
      </c>
      <c r="H18" s="2" t="n">
        <f aca="false">($D18*$B$4)+$B$3</f>
        <v>0</v>
      </c>
      <c r="I18" s="2" t="n">
        <f aca="false">I17</f>
        <v>0</v>
      </c>
      <c r="J18" s="2" t="n">
        <f aca="false">E18+H18</f>
        <v>74.2788952888443</v>
      </c>
      <c r="K18" s="2" t="n">
        <f aca="false">IF(J18&gt;0,J18*$B$5,0)</f>
        <v>0</v>
      </c>
      <c r="L18" s="2" t="n">
        <f aca="false">SUM(E18,G18,J18,K18,I18)</f>
        <v>148.557790577689</v>
      </c>
      <c r="M18" s="2" t="n">
        <f aca="false">D18+L18</f>
        <v>1386.53937872509</v>
      </c>
    </row>
    <row r="19" customFormat="false" ht="12.8" hidden="false" customHeight="false" outlineLevel="0" collapsed="false">
      <c r="A19" s="0" t="n">
        <f aca="false">A18+1</f>
        <v>11</v>
      </c>
      <c r="B19" s="3" t="n">
        <f aca="false">B18+366</f>
        <v>47126</v>
      </c>
      <c r="C19" s="4" t="n">
        <f aca="false">C18+1</f>
        <v>28</v>
      </c>
      <c r="D19" s="2" t="n">
        <f aca="false">M18</f>
        <v>1386.53937872509</v>
      </c>
      <c r="E19" s="2" t="n">
        <f aca="false">$D19*B$1</f>
        <v>83.1923627235056</v>
      </c>
      <c r="F19" s="2" t="n">
        <f aca="false">E19-E18</f>
        <v>8.91346743466133</v>
      </c>
      <c r="G19" s="2" t="n">
        <f aca="false">G18</f>
        <v>0</v>
      </c>
      <c r="H19" s="2" t="n">
        <f aca="false">($D19*$B$4)+$B$3</f>
        <v>0</v>
      </c>
      <c r="I19" s="2" t="n">
        <f aca="false">I18</f>
        <v>0</v>
      </c>
      <c r="J19" s="2" t="n">
        <f aca="false">E19+H19</f>
        <v>83.1923627235056</v>
      </c>
      <c r="K19" s="2" t="n">
        <f aca="false">IF(J19&gt;0,J19*$B$5,0)</f>
        <v>0</v>
      </c>
      <c r="L19" s="2" t="n">
        <f aca="false">SUM(E19,G19,J19,K19,I19)</f>
        <v>166.384725447011</v>
      </c>
      <c r="M19" s="2" t="n">
        <f aca="false">D19+L19</f>
        <v>1552.92410417211</v>
      </c>
    </row>
    <row r="20" customFormat="false" ht="12.8" hidden="false" customHeight="false" outlineLevel="0" collapsed="false">
      <c r="A20" s="0" t="n">
        <f aca="false">A19+1</f>
        <v>12</v>
      </c>
      <c r="B20" s="3" t="n">
        <f aca="false">B19+366</f>
        <v>47492</v>
      </c>
      <c r="C20" s="4" t="n">
        <f aca="false">C19+1</f>
        <v>29</v>
      </c>
      <c r="D20" s="2" t="n">
        <f aca="false">M19</f>
        <v>1552.92410417211</v>
      </c>
      <c r="E20" s="2" t="n">
        <f aca="false">$D20*B$1</f>
        <v>93.1754462503263</v>
      </c>
      <c r="F20" s="2" t="n">
        <f aca="false">E20-E19</f>
        <v>9.98308352682068</v>
      </c>
      <c r="G20" s="2" t="n">
        <f aca="false">G19</f>
        <v>0</v>
      </c>
      <c r="H20" s="2" t="n">
        <f aca="false">($D20*$B$4)+$B$3</f>
        <v>0</v>
      </c>
      <c r="I20" s="2" t="n">
        <f aca="false">I19</f>
        <v>0</v>
      </c>
      <c r="J20" s="2" t="n">
        <f aca="false">E20+H20</f>
        <v>93.1754462503263</v>
      </c>
      <c r="K20" s="2" t="n">
        <f aca="false">IF(J20&gt;0,J20*$B$5,0)</f>
        <v>0</v>
      </c>
      <c r="L20" s="2" t="n">
        <f aca="false">SUM(E20,G20,J20,K20,I20)</f>
        <v>186.350892500653</v>
      </c>
      <c r="M20" s="2" t="n">
        <f aca="false">D20+L20</f>
        <v>1739.27499667276</v>
      </c>
    </row>
    <row r="21" customFormat="false" ht="12.8" hidden="false" customHeight="false" outlineLevel="0" collapsed="false">
      <c r="A21" s="0" t="n">
        <f aca="false">A20+1</f>
        <v>13</v>
      </c>
      <c r="B21" s="3" t="n">
        <f aca="false">B20+366</f>
        <v>47858</v>
      </c>
      <c r="C21" s="4" t="n">
        <f aca="false">C20+1</f>
        <v>30</v>
      </c>
      <c r="D21" s="2" t="n">
        <f aca="false">M20</f>
        <v>1739.27499667276</v>
      </c>
      <c r="E21" s="2" t="n">
        <f aca="false">$D21*B$1</f>
        <v>104.356499800365</v>
      </c>
      <c r="F21" s="2" t="n">
        <f aca="false">E21-E20</f>
        <v>11.1810535500392</v>
      </c>
      <c r="G21" s="2" t="n">
        <f aca="false">G20</f>
        <v>0</v>
      </c>
      <c r="H21" s="2" t="n">
        <f aca="false">($D21*$B$4)+$B$3</f>
        <v>0</v>
      </c>
      <c r="I21" s="2" t="n">
        <f aca="false">I20</f>
        <v>0</v>
      </c>
      <c r="J21" s="2" t="n">
        <f aca="false">E21+H21</f>
        <v>104.356499800365</v>
      </c>
      <c r="K21" s="2" t="n">
        <f aca="false">IF(J21&gt;0,J21*$B$5,0)</f>
        <v>0</v>
      </c>
      <c r="L21" s="2" t="n">
        <f aca="false">SUM(E21,G21,J21,K21,I21)</f>
        <v>208.712999600731</v>
      </c>
      <c r="M21" s="2" t="n">
        <f aca="false">D21+L21</f>
        <v>1947.98799627349</v>
      </c>
    </row>
    <row r="22" customFormat="false" ht="12.8" hidden="false" customHeight="false" outlineLevel="0" collapsed="false">
      <c r="A22" s="0" t="n">
        <f aca="false">A21+1</f>
        <v>14</v>
      </c>
      <c r="B22" s="3" t="n">
        <f aca="false">B21+366</f>
        <v>48224</v>
      </c>
      <c r="C22" s="4" t="n">
        <f aca="false">C21+1</f>
        <v>31</v>
      </c>
      <c r="D22" s="2" t="n">
        <f aca="false">M21</f>
        <v>1947.98799627349</v>
      </c>
      <c r="E22" s="2" t="n">
        <f aca="false">$D22*B$1</f>
        <v>116.879279776409</v>
      </c>
      <c r="F22" s="2" t="n">
        <f aca="false">E22-E21</f>
        <v>12.5227799760439</v>
      </c>
      <c r="G22" s="2" t="n">
        <f aca="false">G21</f>
        <v>0</v>
      </c>
      <c r="H22" s="2" t="n">
        <f aca="false">($D22*$B$4)+$B$3</f>
        <v>0</v>
      </c>
      <c r="I22" s="2" t="n">
        <f aca="false">I21</f>
        <v>0</v>
      </c>
      <c r="J22" s="2" t="n">
        <f aca="false">E22+H22</f>
        <v>116.879279776409</v>
      </c>
      <c r="K22" s="2" t="n">
        <f aca="false">IF(J22&gt;0,J22*$B$5,0)</f>
        <v>0</v>
      </c>
      <c r="L22" s="2" t="n">
        <f aca="false">SUM(E22,G22,J22,K22,I22)</f>
        <v>233.758559552819</v>
      </c>
      <c r="M22" s="2" t="n">
        <f aca="false">D22+L22</f>
        <v>2181.74655582631</v>
      </c>
    </row>
    <row r="23" customFormat="false" ht="12.8" hidden="false" customHeight="false" outlineLevel="0" collapsed="false">
      <c r="A23" s="0" t="n">
        <f aca="false">A22+1</f>
        <v>15</v>
      </c>
      <c r="B23" s="3" t="n">
        <f aca="false">B22+366</f>
        <v>48590</v>
      </c>
      <c r="C23" s="4" t="n">
        <f aca="false">C22+1</f>
        <v>32</v>
      </c>
      <c r="D23" s="2" t="n">
        <f aca="false">M22</f>
        <v>2181.74655582631</v>
      </c>
      <c r="E23" s="2" t="n">
        <f aca="false">$D23*B$1</f>
        <v>130.904793349578</v>
      </c>
      <c r="F23" s="2" t="n">
        <f aca="false">E23-E22</f>
        <v>14.0255135731691</v>
      </c>
      <c r="G23" s="2" t="n">
        <f aca="false">G22</f>
        <v>0</v>
      </c>
      <c r="H23" s="2" t="n">
        <f aca="false">($D23*$B$4)+$B$3</f>
        <v>0</v>
      </c>
      <c r="I23" s="2" t="n">
        <f aca="false">I22</f>
        <v>0</v>
      </c>
      <c r="J23" s="2" t="n">
        <f aca="false">E23+H23</f>
        <v>130.904793349578</v>
      </c>
      <c r="K23" s="2" t="n">
        <f aca="false">IF(J23&gt;0,J23*$B$5,0)</f>
        <v>0</v>
      </c>
      <c r="L23" s="2" t="n">
        <f aca="false">SUM(E23,G23,J23,K23,I23)</f>
        <v>261.809586699157</v>
      </c>
      <c r="M23" s="2" t="n">
        <f aca="false">D23+L23</f>
        <v>2443.55614252546</v>
      </c>
    </row>
    <row r="24" customFormat="false" ht="12.8" hidden="false" customHeight="false" outlineLevel="0" collapsed="false">
      <c r="A24" s="0" t="n">
        <f aca="false">A23+1</f>
        <v>16</v>
      </c>
      <c r="B24" s="3" t="n">
        <f aca="false">B23+366</f>
        <v>48956</v>
      </c>
      <c r="C24" s="4" t="n">
        <f aca="false">C23+1</f>
        <v>33</v>
      </c>
      <c r="D24" s="2" t="n">
        <f aca="false">M23</f>
        <v>2443.55614252546</v>
      </c>
      <c r="E24" s="2" t="n">
        <f aca="false">$D24*B$1</f>
        <v>146.613368551528</v>
      </c>
      <c r="F24" s="2" t="n">
        <f aca="false">E24-E23</f>
        <v>15.7085752019494</v>
      </c>
      <c r="G24" s="2" t="n">
        <f aca="false">G23</f>
        <v>0</v>
      </c>
      <c r="H24" s="2" t="n">
        <f aca="false">($D24*$B$4)+$B$3</f>
        <v>0</v>
      </c>
      <c r="I24" s="2" t="n">
        <f aca="false">I23</f>
        <v>0</v>
      </c>
      <c r="J24" s="2" t="n">
        <f aca="false">E24+H24</f>
        <v>146.613368551528</v>
      </c>
      <c r="K24" s="2" t="n">
        <f aca="false">IF(J24&gt;0,J24*$B$5,0)</f>
        <v>0</v>
      </c>
      <c r="L24" s="2" t="n">
        <f aca="false">SUM(E24,G24,J24,K24,I24)</f>
        <v>293.226737103056</v>
      </c>
      <c r="M24" s="2" t="n">
        <f aca="false">D24+L24</f>
        <v>2736.78287962852</v>
      </c>
    </row>
    <row r="25" customFormat="false" ht="12.8" hidden="false" customHeight="false" outlineLevel="0" collapsed="false">
      <c r="A25" s="0" t="n">
        <f aca="false">A24+1</f>
        <v>17</v>
      </c>
      <c r="B25" s="3" t="n">
        <f aca="false">B24+366</f>
        <v>49322</v>
      </c>
      <c r="C25" s="4" t="n">
        <f aca="false">C24+1</f>
        <v>34</v>
      </c>
      <c r="D25" s="2" t="n">
        <f aca="false">M24</f>
        <v>2736.78287962852</v>
      </c>
      <c r="E25" s="2" t="n">
        <f aca="false">$D25*B$1</f>
        <v>164.206972777711</v>
      </c>
      <c r="F25" s="2" t="n">
        <f aca="false">E25-E24</f>
        <v>17.5936042261833</v>
      </c>
      <c r="G25" s="2" t="n">
        <f aca="false">G24</f>
        <v>0</v>
      </c>
      <c r="H25" s="2" t="n">
        <f aca="false">($D25*$B$4)+$B$3</f>
        <v>0</v>
      </c>
      <c r="I25" s="2" t="n">
        <f aca="false">I24</f>
        <v>0</v>
      </c>
      <c r="J25" s="2" t="n">
        <f aca="false">E25+H25</f>
        <v>164.206972777711</v>
      </c>
      <c r="K25" s="2" t="n">
        <f aca="false">IF(J25&gt;0,J25*$B$5,0)</f>
        <v>0</v>
      </c>
      <c r="L25" s="2" t="n">
        <f aca="false">SUM(E25,G25,J25,K25,I25)</f>
        <v>328.413945555422</v>
      </c>
      <c r="M25" s="2" t="n">
        <f aca="false">D25+L25</f>
        <v>3065.19682518394</v>
      </c>
    </row>
    <row r="26" customFormat="false" ht="12.8" hidden="false" customHeight="false" outlineLevel="0" collapsed="false">
      <c r="A26" s="0" t="n">
        <f aca="false">A25+1</f>
        <v>18</v>
      </c>
      <c r="B26" s="3" t="n">
        <f aca="false">B25+366</f>
        <v>49688</v>
      </c>
      <c r="C26" s="4" t="n">
        <f aca="false">C25+1</f>
        <v>35</v>
      </c>
      <c r="D26" s="2" t="n">
        <f aca="false">M25</f>
        <v>3065.19682518394</v>
      </c>
      <c r="E26" s="2" t="n">
        <f aca="false">$D26*B$1</f>
        <v>183.911809511037</v>
      </c>
      <c r="F26" s="2" t="n">
        <f aca="false">E26-E25</f>
        <v>19.7048367333254</v>
      </c>
      <c r="G26" s="2" t="n">
        <f aca="false">G25</f>
        <v>0</v>
      </c>
      <c r="H26" s="2" t="n">
        <f aca="false">($D26*$B$4)+$B$3</f>
        <v>0</v>
      </c>
      <c r="I26" s="2" t="n">
        <f aca="false">I25</f>
        <v>0</v>
      </c>
      <c r="J26" s="2" t="n">
        <f aca="false">E26+H26</f>
        <v>183.911809511037</v>
      </c>
      <c r="K26" s="2" t="n">
        <f aca="false">IF(J26&gt;0,J26*$B$5,0)</f>
        <v>0</v>
      </c>
      <c r="L26" s="2" t="n">
        <f aca="false">SUM(E26,G26,J26,K26,I26)</f>
        <v>367.823619022073</v>
      </c>
      <c r="M26" s="2" t="n">
        <f aca="false">D26+L26</f>
        <v>3433.02044420601</v>
      </c>
    </row>
    <row r="27" customFormat="false" ht="12.8" hidden="false" customHeight="false" outlineLevel="0" collapsed="false">
      <c r="A27" s="0" t="n">
        <f aca="false">A26+1</f>
        <v>19</v>
      </c>
      <c r="B27" s="3" t="n">
        <f aca="false">B26+366</f>
        <v>50054</v>
      </c>
      <c r="C27" s="4" t="n">
        <f aca="false">C26+1</f>
        <v>36</v>
      </c>
      <c r="D27" s="2" t="n">
        <f aca="false">M26</f>
        <v>3433.02044420601</v>
      </c>
      <c r="E27" s="2" t="n">
        <f aca="false">$D27*B$1</f>
        <v>205.981226652361</v>
      </c>
      <c r="F27" s="2" t="n">
        <f aca="false">E27-E26</f>
        <v>22.0694171413244</v>
      </c>
      <c r="G27" s="2" t="n">
        <f aca="false">G26</f>
        <v>0</v>
      </c>
      <c r="H27" s="2" t="n">
        <f aca="false">($D27*$B$4)+$B$3</f>
        <v>0</v>
      </c>
      <c r="I27" s="2" t="n">
        <f aca="false">I26</f>
        <v>0</v>
      </c>
      <c r="J27" s="2" t="n">
        <f aca="false">E27+H27</f>
        <v>205.981226652361</v>
      </c>
      <c r="K27" s="2" t="n">
        <f aca="false">IF(J27&gt;0,J27*$B$5,0)</f>
        <v>0</v>
      </c>
      <c r="L27" s="2" t="n">
        <f aca="false">SUM(E27,G27,J27,K27,I27)</f>
        <v>411.962453304722</v>
      </c>
      <c r="M27" s="2" t="n">
        <f aca="false">D27+L27</f>
        <v>3844.98289751074</v>
      </c>
    </row>
    <row r="28" customFormat="false" ht="12.8" hidden="false" customHeight="false" outlineLevel="0" collapsed="false">
      <c r="A28" s="0" t="n">
        <f aca="false">A27+1</f>
        <v>20</v>
      </c>
      <c r="B28" s="3" t="n">
        <f aca="false">B27+366</f>
        <v>50420</v>
      </c>
      <c r="C28" s="4" t="n">
        <f aca="false">C27+1</f>
        <v>37</v>
      </c>
      <c r="D28" s="2" t="n">
        <f aca="false">M27</f>
        <v>3844.98289751074</v>
      </c>
      <c r="E28" s="2" t="n">
        <f aca="false">$D28*B$1</f>
        <v>230.698973850644</v>
      </c>
      <c r="F28" s="2" t="n">
        <f aca="false">E28-E27</f>
        <v>24.7177471982833</v>
      </c>
      <c r="G28" s="2" t="n">
        <f aca="false">G27</f>
        <v>0</v>
      </c>
      <c r="H28" s="2" t="n">
        <f aca="false">($D28*$B$4)+$B$3</f>
        <v>0</v>
      </c>
      <c r="I28" s="2" t="n">
        <f aca="false">I27</f>
        <v>0</v>
      </c>
      <c r="J28" s="2" t="n">
        <f aca="false">E28+H28</f>
        <v>230.698973850644</v>
      </c>
      <c r="K28" s="2" t="n">
        <f aca="false">IF(J28&gt;0,J28*$B$5,0)</f>
        <v>0</v>
      </c>
      <c r="L28" s="2" t="n">
        <f aca="false">SUM(E28,G28,J28,K28,I28)</f>
        <v>461.397947701288</v>
      </c>
      <c r="M28" s="2" t="n">
        <f aca="false">D28+L28</f>
        <v>4306.38084521203</v>
      </c>
    </row>
    <row r="29" customFormat="false" ht="12.8" hidden="false" customHeight="false" outlineLevel="0" collapsed="false">
      <c r="A29" s="0" t="n">
        <f aca="false">A28+1</f>
        <v>21</v>
      </c>
      <c r="B29" s="3" t="n">
        <f aca="false">B28+366</f>
        <v>50786</v>
      </c>
      <c r="C29" s="4" t="n">
        <f aca="false">C28+1</f>
        <v>38</v>
      </c>
      <c r="D29" s="2" t="n">
        <f aca="false">M28</f>
        <v>4306.38084521203</v>
      </c>
      <c r="E29" s="2" t="n">
        <f aca="false">$D29*B$1</f>
        <v>258.382850712721</v>
      </c>
      <c r="F29" s="2" t="n">
        <f aca="false">E29-E28</f>
        <v>27.6838768620773</v>
      </c>
      <c r="G29" s="2" t="n">
        <f aca="false">G28</f>
        <v>0</v>
      </c>
      <c r="H29" s="2" t="n">
        <f aca="false">($D29*$B$4)+$B$3</f>
        <v>0</v>
      </c>
      <c r="I29" s="2" t="n">
        <f aca="false">I28</f>
        <v>0</v>
      </c>
      <c r="J29" s="2" t="n">
        <f aca="false">E29+H29</f>
        <v>258.382850712721</v>
      </c>
      <c r="K29" s="2" t="n">
        <f aca="false">IF(J29&gt;0,J29*$B$5,0)</f>
        <v>0</v>
      </c>
      <c r="L29" s="2" t="n">
        <f aca="false">SUM(E29,G29,J29,K29,I29)</f>
        <v>516.765701425443</v>
      </c>
      <c r="M29" s="2" t="n">
        <f aca="false">D29+L29</f>
        <v>4823.14654663747</v>
      </c>
    </row>
    <row r="30" s="5" customFormat="true" ht="12.8" hidden="false" customHeight="false" outlineLevel="0" collapsed="false">
      <c r="A30" s="5" t="n">
        <f aca="false">A29+1</f>
        <v>22</v>
      </c>
      <c r="B30" s="6" t="n">
        <f aca="false">B29+366</f>
        <v>51152</v>
      </c>
      <c r="C30" s="7" t="n">
        <f aca="false">C29+1</f>
        <v>39</v>
      </c>
      <c r="D30" s="8" t="n">
        <f aca="false">M29</f>
        <v>4823.14654663747</v>
      </c>
      <c r="E30" s="8" t="n">
        <f aca="false">$D30*B$1</f>
        <v>289.388792798248</v>
      </c>
      <c r="F30" s="8" t="n">
        <f aca="false">E30-E29</f>
        <v>31.0059420855266</v>
      </c>
      <c r="G30" s="2" t="n">
        <f aca="false">G29</f>
        <v>0</v>
      </c>
      <c r="H30" s="8" t="n">
        <f aca="false">($D30*$B$4)+$B$3</f>
        <v>0</v>
      </c>
      <c r="I30" s="2" t="n">
        <f aca="false">I29</f>
        <v>0</v>
      </c>
      <c r="J30" s="8" t="n">
        <f aca="false">E30+H30</f>
        <v>289.388792798248</v>
      </c>
      <c r="K30" s="8" t="n">
        <f aca="false">IF(J30&gt;0,J30*$B$5,0)</f>
        <v>0</v>
      </c>
      <c r="L30" s="8" t="n">
        <f aca="false">SUM(E30,G30,J30,K30,I30)</f>
        <v>578.777585596496</v>
      </c>
      <c r="M30" s="8" t="n">
        <f aca="false">D30+L30</f>
        <v>5401.92413223396</v>
      </c>
      <c r="AMJ30" s="0"/>
    </row>
    <row r="31" customFormat="false" ht="12.8" hidden="false" customHeight="false" outlineLevel="0" collapsed="false">
      <c r="A31" s="0" t="n">
        <f aca="false">A30+1</f>
        <v>23</v>
      </c>
      <c r="B31" s="3" t="n">
        <f aca="false">B30+366</f>
        <v>51518</v>
      </c>
      <c r="C31" s="4" t="n">
        <f aca="false">C30+1</f>
        <v>40</v>
      </c>
      <c r="D31" s="2" t="n">
        <f aca="false">M30</f>
        <v>5401.92413223396</v>
      </c>
      <c r="E31" s="2" t="n">
        <f aca="false">$D31*B$1</f>
        <v>324.115447934038</v>
      </c>
      <c r="F31" s="2" t="n">
        <f aca="false">E31-E30</f>
        <v>34.7266551357898</v>
      </c>
      <c r="G31" s="2" t="n">
        <f aca="false">G30</f>
        <v>0</v>
      </c>
      <c r="H31" s="2" t="n">
        <f aca="false">($D31*$B$4)+$B$3</f>
        <v>0</v>
      </c>
      <c r="I31" s="2" t="n">
        <f aca="false">I30</f>
        <v>0</v>
      </c>
      <c r="J31" s="2" t="n">
        <f aca="false">E31+H31</f>
        <v>324.115447934038</v>
      </c>
      <c r="K31" s="2" t="n">
        <f aca="false">IF(J31&gt;0,J31*$B$5,0)</f>
        <v>0</v>
      </c>
      <c r="L31" s="2" t="n">
        <f aca="false">SUM(E31,G31,J31,K31,I31)</f>
        <v>648.230895868076</v>
      </c>
      <c r="M31" s="2" t="n">
        <f aca="false">D31+L31</f>
        <v>6050.15502810204</v>
      </c>
    </row>
    <row r="32" customFormat="false" ht="12.8" hidden="false" customHeight="false" outlineLevel="0" collapsed="false">
      <c r="A32" s="0" t="n">
        <f aca="false">A31+1</f>
        <v>24</v>
      </c>
      <c r="B32" s="3" t="n">
        <f aca="false">B31+366</f>
        <v>51884</v>
      </c>
      <c r="C32" s="4" t="n">
        <f aca="false">C31+1</f>
        <v>41</v>
      </c>
      <c r="D32" s="2" t="n">
        <f aca="false">M31</f>
        <v>6050.15502810204</v>
      </c>
      <c r="E32" s="2" t="n">
        <f aca="false">$D32*B$1</f>
        <v>363.009301686122</v>
      </c>
      <c r="F32" s="2" t="n">
        <f aca="false">E32-E31</f>
        <v>38.8938537520846</v>
      </c>
      <c r="G32" s="2" t="n">
        <f aca="false">G31</f>
        <v>0</v>
      </c>
      <c r="H32" s="2" t="n">
        <f aca="false">($D32*$B$4)+$B$3</f>
        <v>0</v>
      </c>
      <c r="I32" s="2" t="n">
        <f aca="false">I31</f>
        <v>0</v>
      </c>
      <c r="J32" s="2" t="n">
        <f aca="false">E32+H32</f>
        <v>363.009301686122</v>
      </c>
      <c r="K32" s="2" t="n">
        <f aca="false">IF(J32&gt;0,J32*$B$5,0)</f>
        <v>0</v>
      </c>
      <c r="L32" s="2" t="n">
        <f aca="false">SUM(E32,G32,J32,K32,I32)</f>
        <v>726.018603372245</v>
      </c>
      <c r="M32" s="2" t="n">
        <f aca="false">D32+L32</f>
        <v>6776.17363147428</v>
      </c>
    </row>
    <row r="33" customFormat="false" ht="12.8" hidden="false" customHeight="false" outlineLevel="0" collapsed="false">
      <c r="A33" s="0" t="n">
        <f aca="false">A32+1</f>
        <v>25</v>
      </c>
      <c r="B33" s="3" t="n">
        <f aca="false">B32+366</f>
        <v>52250</v>
      </c>
      <c r="C33" s="4" t="n">
        <f aca="false">C32+1</f>
        <v>42</v>
      </c>
      <c r="D33" s="2" t="n">
        <f aca="false">M32</f>
        <v>6776.17363147428</v>
      </c>
      <c r="E33" s="2" t="n">
        <f aca="false">$D33*B$1</f>
        <v>406.570417888457</v>
      </c>
      <c r="F33" s="2" t="n">
        <f aca="false">E33-E32</f>
        <v>43.5611162023347</v>
      </c>
      <c r="G33" s="2" t="n">
        <f aca="false">G32</f>
        <v>0</v>
      </c>
      <c r="H33" s="2" t="n">
        <f aca="false">($D33*$B$4)+$B$3</f>
        <v>0</v>
      </c>
      <c r="I33" s="2" t="n">
        <f aca="false">I32</f>
        <v>0</v>
      </c>
      <c r="J33" s="2" t="n">
        <f aca="false">E33+H33</f>
        <v>406.570417888457</v>
      </c>
      <c r="K33" s="2" t="n">
        <f aca="false">IF(J33&gt;0,J33*$B$5,0)</f>
        <v>0</v>
      </c>
      <c r="L33" s="2" t="n">
        <f aca="false">SUM(E33,G33,J33,K33,I33)</f>
        <v>813.140835776914</v>
      </c>
      <c r="M33" s="2" t="n">
        <f aca="false">D33+L33</f>
        <v>7589.3144672512</v>
      </c>
    </row>
    <row r="34" customFormat="false" ht="12.8" hidden="false" customHeight="false" outlineLevel="0" collapsed="false">
      <c r="A34" s="0" t="n">
        <f aca="false">A33+1</f>
        <v>26</v>
      </c>
      <c r="B34" s="3" t="n">
        <f aca="false">B33+366</f>
        <v>52616</v>
      </c>
      <c r="C34" s="4" t="n">
        <f aca="false">C33+1</f>
        <v>43</v>
      </c>
      <c r="D34" s="2" t="n">
        <f aca="false">M33</f>
        <v>7589.3144672512</v>
      </c>
      <c r="E34" s="2" t="n">
        <f aca="false">$D34*B$1</f>
        <v>455.358868035072</v>
      </c>
      <c r="F34" s="2" t="n">
        <f aca="false">E34-E33</f>
        <v>48.7884501466148</v>
      </c>
      <c r="G34" s="2" t="n">
        <f aca="false">G33</f>
        <v>0</v>
      </c>
      <c r="H34" s="2" t="n">
        <f aca="false">($D34*$B$4)+$B$3</f>
        <v>0</v>
      </c>
      <c r="I34" s="2" t="n">
        <f aca="false">I33</f>
        <v>0</v>
      </c>
      <c r="J34" s="2" t="n">
        <f aca="false">E34+H34</f>
        <v>455.358868035072</v>
      </c>
      <c r="K34" s="2" t="n">
        <f aca="false">IF(J34&gt;0,J34*$B$5,0)</f>
        <v>0</v>
      </c>
      <c r="L34" s="2" t="n">
        <f aca="false">SUM(E34,G34,J34,K34,I34)</f>
        <v>910.717736070144</v>
      </c>
      <c r="M34" s="2" t="n">
        <f aca="false">D34+L34</f>
        <v>8500.03220332134</v>
      </c>
    </row>
    <row r="35" customFormat="false" ht="12.8" hidden="false" customHeight="false" outlineLevel="0" collapsed="false">
      <c r="A35" s="0" t="n">
        <f aca="false">A34+1</f>
        <v>27</v>
      </c>
      <c r="B35" s="3" t="n">
        <f aca="false">B34+366</f>
        <v>52982</v>
      </c>
      <c r="C35" s="4" t="n">
        <f aca="false">C34+1</f>
        <v>44</v>
      </c>
      <c r="D35" s="2" t="n">
        <f aca="false">M34</f>
        <v>8500.03220332134</v>
      </c>
      <c r="E35" s="2" t="n">
        <f aca="false">$D35*B$1</f>
        <v>510.001932199281</v>
      </c>
      <c r="F35" s="2" t="n">
        <f aca="false">E35-E34</f>
        <v>54.6430641642087</v>
      </c>
      <c r="G35" s="2" t="n">
        <f aca="false">G34</f>
        <v>0</v>
      </c>
      <c r="H35" s="2" t="n">
        <f aca="false">($D35*$B$4)+$B$3</f>
        <v>0</v>
      </c>
      <c r="I35" s="2" t="n">
        <f aca="false">I34</f>
        <v>0</v>
      </c>
      <c r="J35" s="2" t="n">
        <f aca="false">E35+H35</f>
        <v>510.001932199281</v>
      </c>
      <c r="K35" s="2" t="n">
        <f aca="false">IF(J35&gt;0,J35*$B$5,0)</f>
        <v>0</v>
      </c>
      <c r="L35" s="2" t="n">
        <f aca="false">SUM(E35,G35,J35,K35,I35)</f>
        <v>1020.00386439856</v>
      </c>
      <c r="M35" s="2" t="n">
        <f aca="false">D35+L35</f>
        <v>9520.0360677199</v>
      </c>
    </row>
    <row r="36" customFormat="false" ht="12.8" hidden="false" customHeight="false" outlineLevel="0" collapsed="false">
      <c r="A36" s="0" t="n">
        <f aca="false">A35+1</f>
        <v>28</v>
      </c>
      <c r="B36" s="3" t="n">
        <f aca="false">B35+366</f>
        <v>53348</v>
      </c>
      <c r="C36" s="4" t="n">
        <f aca="false">C35+1</f>
        <v>45</v>
      </c>
      <c r="D36" s="2" t="n">
        <f aca="false">M35</f>
        <v>9520.0360677199</v>
      </c>
      <c r="E36" s="2" t="n">
        <f aca="false">$D36*B$1</f>
        <v>571.202164063194</v>
      </c>
      <c r="F36" s="2" t="n">
        <f aca="false">E36-E35</f>
        <v>61.2002318639136</v>
      </c>
      <c r="G36" s="2" t="n">
        <f aca="false">G35</f>
        <v>0</v>
      </c>
      <c r="H36" s="2" t="n">
        <f aca="false">($D36*$B$4)+$B$3</f>
        <v>0</v>
      </c>
      <c r="I36" s="2" t="n">
        <f aca="false">I35</f>
        <v>0</v>
      </c>
      <c r="J36" s="2" t="n">
        <f aca="false">E36+H36</f>
        <v>571.202164063194</v>
      </c>
      <c r="K36" s="2" t="n">
        <f aca="false">IF(J36&gt;0,J36*$B$5,0)</f>
        <v>0</v>
      </c>
      <c r="L36" s="2" t="n">
        <f aca="false">SUM(E36,G36,J36,K36,I36)</f>
        <v>1142.40432812639</v>
      </c>
      <c r="M36" s="2" t="n">
        <f aca="false">D36+L36</f>
        <v>10662.4403958463</v>
      </c>
    </row>
    <row r="37" customFormat="false" ht="12.8" hidden="false" customHeight="false" outlineLevel="0" collapsed="false">
      <c r="A37" s="0" t="n">
        <f aca="false">A36+1</f>
        <v>29</v>
      </c>
      <c r="B37" s="3" t="n">
        <f aca="false">B36+366</f>
        <v>53714</v>
      </c>
      <c r="C37" s="4" t="n">
        <f aca="false">C36+1</f>
        <v>46</v>
      </c>
      <c r="D37" s="2" t="n">
        <f aca="false">M36</f>
        <v>10662.4403958463</v>
      </c>
      <c r="E37" s="2" t="n">
        <f aca="false">$D37*B$1</f>
        <v>639.746423750778</v>
      </c>
      <c r="F37" s="2" t="n">
        <f aca="false">E37-E36</f>
        <v>68.5442596875834</v>
      </c>
      <c r="G37" s="2" t="n">
        <f aca="false">G36</f>
        <v>0</v>
      </c>
      <c r="H37" s="2" t="n">
        <f aca="false">($D37*$B$4)+$B$3</f>
        <v>0</v>
      </c>
      <c r="I37" s="2" t="n">
        <f aca="false">I36</f>
        <v>0</v>
      </c>
      <c r="J37" s="2" t="n">
        <f aca="false">E37+H37</f>
        <v>639.746423750778</v>
      </c>
      <c r="K37" s="2" t="n">
        <f aca="false">IF(J37&gt;0,J37*$B$5,0)</f>
        <v>0</v>
      </c>
      <c r="L37" s="2" t="n">
        <f aca="false">SUM(E37,G37,J37,K37,I37)</f>
        <v>1279.49284750156</v>
      </c>
      <c r="M37" s="2" t="n">
        <f aca="false">D37+L37</f>
        <v>11941.9332433478</v>
      </c>
    </row>
    <row r="38" customFormat="false" ht="12.8" hidden="false" customHeight="false" outlineLevel="0" collapsed="false">
      <c r="A38" s="0" t="n">
        <f aca="false">A37+1</f>
        <v>30</v>
      </c>
      <c r="B38" s="3" t="n">
        <f aca="false">B37+366</f>
        <v>54080</v>
      </c>
      <c r="C38" s="4" t="n">
        <f aca="false">C37+1</f>
        <v>47</v>
      </c>
      <c r="D38" s="2" t="n">
        <f aca="false">M37</f>
        <v>11941.9332433478</v>
      </c>
      <c r="E38" s="2" t="n">
        <f aca="false">$D38*B$1</f>
        <v>716.515994600871</v>
      </c>
      <c r="F38" s="2" t="n">
        <f aca="false">E38-E37</f>
        <v>76.7695708500933</v>
      </c>
      <c r="G38" s="2" t="n">
        <f aca="false">G37</f>
        <v>0</v>
      </c>
      <c r="H38" s="2" t="n">
        <f aca="false">($D38*$B$4)+$B$3</f>
        <v>0</v>
      </c>
      <c r="I38" s="2" t="n">
        <f aca="false">I37</f>
        <v>0</v>
      </c>
      <c r="J38" s="2" t="n">
        <f aca="false">E38+H38</f>
        <v>716.515994600871</v>
      </c>
      <c r="K38" s="2" t="n">
        <f aca="false">IF(J38&gt;0,J38*$B$5,0)</f>
        <v>0</v>
      </c>
      <c r="L38" s="2" t="n">
        <f aca="false">SUM(E38,G38,J38,K38,I38)</f>
        <v>1433.03198920174</v>
      </c>
      <c r="M38" s="2" t="n">
        <f aca="false">D38+L38</f>
        <v>13374.9652325496</v>
      </c>
    </row>
    <row r="39" customFormat="false" ht="12.8" hidden="false" customHeight="false" outlineLevel="0" collapsed="false">
      <c r="A39" s="0" t="n">
        <f aca="false">A38+1</f>
        <v>31</v>
      </c>
      <c r="B39" s="3" t="n">
        <f aca="false">B38+366</f>
        <v>54446</v>
      </c>
      <c r="C39" s="4" t="n">
        <f aca="false">C38+1</f>
        <v>48</v>
      </c>
      <c r="D39" s="2" t="n">
        <f aca="false">M38</f>
        <v>13374.9652325496</v>
      </c>
      <c r="E39" s="2" t="n">
        <f aca="false">$D39*B$1</f>
        <v>802.497913952976</v>
      </c>
      <c r="F39" s="2" t="n">
        <f aca="false">E39-E38</f>
        <v>85.9819193521046</v>
      </c>
      <c r="G39" s="2" t="n">
        <f aca="false">G38</f>
        <v>0</v>
      </c>
      <c r="H39" s="2" t="n">
        <f aca="false">($D39*$B$4)+$B$3</f>
        <v>0</v>
      </c>
      <c r="I39" s="2" t="n">
        <f aca="false">I38</f>
        <v>0</v>
      </c>
      <c r="J39" s="2" t="n">
        <f aca="false">E39+H39</f>
        <v>802.497913952976</v>
      </c>
      <c r="K39" s="2" t="n">
        <f aca="false">IF(J39&gt;0,J39*$B$5,0)</f>
        <v>0</v>
      </c>
      <c r="L39" s="2" t="n">
        <f aca="false">SUM(E39,G39,J39,K39,I39)</f>
        <v>1604.99582790595</v>
      </c>
      <c r="M39" s="2" t="n">
        <f aca="false">D39+L39</f>
        <v>14979.9610604555</v>
      </c>
    </row>
    <row r="40" customFormat="false" ht="12.8" hidden="false" customHeight="false" outlineLevel="0" collapsed="false">
      <c r="A40" s="0" t="n">
        <f aca="false">A39+1</f>
        <v>32</v>
      </c>
      <c r="B40" s="3" t="n">
        <f aca="false">B39+366</f>
        <v>54812</v>
      </c>
      <c r="C40" s="4" t="n">
        <f aca="false">C39+1</f>
        <v>49</v>
      </c>
      <c r="D40" s="2" t="n">
        <f aca="false">M39</f>
        <v>14979.9610604555</v>
      </c>
      <c r="E40" s="2" t="n">
        <f aca="false">$D40*B$1</f>
        <v>898.797663627332</v>
      </c>
      <c r="F40" s="2" t="n">
        <f aca="false">E40-E39</f>
        <v>96.2997496743569</v>
      </c>
      <c r="G40" s="2" t="n">
        <f aca="false">G39</f>
        <v>0</v>
      </c>
      <c r="H40" s="2" t="n">
        <f aca="false">($D40*$B$4)+$B$3</f>
        <v>0</v>
      </c>
      <c r="I40" s="2" t="n">
        <f aca="false">I39</f>
        <v>0</v>
      </c>
      <c r="J40" s="2" t="n">
        <f aca="false">E40+H40</f>
        <v>898.797663627332</v>
      </c>
      <c r="K40" s="2" t="n">
        <f aca="false">IF(J40&gt;0,J40*$B$5,0)</f>
        <v>0</v>
      </c>
      <c r="L40" s="2" t="n">
        <f aca="false">SUM(E40,G40,J40,K40,I40)</f>
        <v>1797.59532725466</v>
      </c>
      <c r="M40" s="2" t="n">
        <f aca="false">D40+L40</f>
        <v>16777.5563877102</v>
      </c>
    </row>
    <row r="41" customFormat="false" ht="12.8" hidden="false" customHeight="false" outlineLevel="0" collapsed="false">
      <c r="A41" s="0" t="n">
        <f aca="false">A40+1</f>
        <v>33</v>
      </c>
      <c r="B41" s="3" t="n">
        <f aca="false">B40+366</f>
        <v>55178</v>
      </c>
      <c r="C41" s="4" t="n">
        <f aca="false">C40+1</f>
        <v>50</v>
      </c>
      <c r="D41" s="2" t="n">
        <f aca="false">M40</f>
        <v>16777.5563877102</v>
      </c>
      <c r="E41" s="2" t="n">
        <f aca="false">$D41*B$1</f>
        <v>1006.65338326261</v>
      </c>
      <c r="F41" s="2" t="n">
        <f aca="false">E41-E40</f>
        <v>107.85571963528</v>
      </c>
      <c r="G41" s="2" t="n">
        <f aca="false">G40</f>
        <v>0</v>
      </c>
      <c r="H41" s="2" t="n">
        <f aca="false">($D41*$B$4)+$B$3</f>
        <v>0</v>
      </c>
      <c r="I41" s="2" t="n">
        <f aca="false">I40</f>
        <v>0</v>
      </c>
      <c r="J41" s="2" t="n">
        <f aca="false">E41+H41</f>
        <v>1006.65338326261</v>
      </c>
      <c r="K41" s="2" t="n">
        <f aca="false">IF(J41&gt;0,J41*$B$5,0)</f>
        <v>0</v>
      </c>
      <c r="L41" s="2" t="n">
        <f aca="false">SUM(E41,G41,J41,K41,I41)</f>
        <v>2013.30676652522</v>
      </c>
      <c r="M41" s="2" t="n">
        <f aca="false">D41+L41</f>
        <v>18790.8631542354</v>
      </c>
    </row>
    <row r="42" customFormat="false" ht="12.8" hidden="false" customHeight="false" outlineLevel="0" collapsed="false">
      <c r="A42" s="0" t="n">
        <f aca="false">A41+1</f>
        <v>34</v>
      </c>
      <c r="B42" s="3" t="n">
        <f aca="false">B41+366</f>
        <v>55544</v>
      </c>
      <c r="C42" s="4" t="n">
        <f aca="false">C41+1</f>
        <v>51</v>
      </c>
      <c r="D42" s="2" t="n">
        <f aca="false">M41</f>
        <v>18790.8631542354</v>
      </c>
      <c r="E42" s="2" t="n">
        <f aca="false">$D42*B$1</f>
        <v>1127.45178925413</v>
      </c>
      <c r="F42" s="2" t="n">
        <f aca="false">E42-E41</f>
        <v>120.798405991513</v>
      </c>
      <c r="G42" s="2" t="n">
        <f aca="false">G41</f>
        <v>0</v>
      </c>
      <c r="H42" s="2" t="n">
        <f aca="false">($D42*$B$4)+$B$3</f>
        <v>0</v>
      </c>
      <c r="I42" s="2" t="n">
        <f aca="false">I41</f>
        <v>0</v>
      </c>
      <c r="J42" s="2" t="n">
        <f aca="false">E42+H42</f>
        <v>1127.45178925413</v>
      </c>
      <c r="K42" s="2" t="n">
        <f aca="false">IF(J42&gt;0,J42*$B$5,0)</f>
        <v>0</v>
      </c>
      <c r="L42" s="2" t="n">
        <f aca="false">SUM(E42,G42,J42,K42,I42)</f>
        <v>2254.90357850825</v>
      </c>
      <c r="M42" s="2" t="n">
        <f aca="false">D42+L42</f>
        <v>21045.7667327437</v>
      </c>
    </row>
    <row r="43" customFormat="false" ht="12.8" hidden="false" customHeight="false" outlineLevel="0" collapsed="false">
      <c r="A43" s="0" t="n">
        <f aca="false">A42+1</f>
        <v>35</v>
      </c>
      <c r="B43" s="3" t="n">
        <f aca="false">B42+366</f>
        <v>55910</v>
      </c>
      <c r="C43" s="4" t="n">
        <f aca="false">C42+1</f>
        <v>52</v>
      </c>
      <c r="D43" s="2" t="n">
        <f aca="false">M42</f>
        <v>21045.7667327437</v>
      </c>
      <c r="E43" s="2" t="n">
        <f aca="false">$D43*B$1</f>
        <v>1262.74600396462</v>
      </c>
      <c r="F43" s="2" t="n">
        <f aca="false">E43-E42</f>
        <v>135.294214710495</v>
      </c>
      <c r="G43" s="2" t="n">
        <f aca="false">G42</f>
        <v>0</v>
      </c>
      <c r="H43" s="2" t="n">
        <f aca="false">($D43*$B$4)+$B$3</f>
        <v>0</v>
      </c>
      <c r="I43" s="2" t="n">
        <f aca="false">I42</f>
        <v>0</v>
      </c>
      <c r="J43" s="2" t="n">
        <f aca="false">E43+H43</f>
        <v>1262.74600396462</v>
      </c>
      <c r="K43" s="2" t="n">
        <f aca="false">IF(J43&gt;0,J43*$B$5,0)</f>
        <v>0</v>
      </c>
      <c r="L43" s="2" t="n">
        <f aca="false">SUM(E43,G43,J43,K43,I43)</f>
        <v>2525.49200792924</v>
      </c>
      <c r="M43" s="2" t="n">
        <f aca="false">D43+L43</f>
        <v>23571.2587406729</v>
      </c>
    </row>
    <row r="44" customFormat="false" ht="12.8" hidden="false" customHeight="false" outlineLevel="0" collapsed="false">
      <c r="A44" s="0" t="n">
        <f aca="false">A43+1</f>
        <v>36</v>
      </c>
      <c r="B44" s="3" t="n">
        <f aca="false">B43+366</f>
        <v>56276</v>
      </c>
      <c r="C44" s="4" t="n">
        <f aca="false">C43+1</f>
        <v>53</v>
      </c>
      <c r="D44" s="2" t="n">
        <f aca="false">M43</f>
        <v>23571.2587406729</v>
      </c>
      <c r="E44" s="2" t="n">
        <f aca="false">$D44*B$1</f>
        <v>1414.27552444038</v>
      </c>
      <c r="F44" s="2" t="n">
        <f aca="false">E44-E43</f>
        <v>151.529520475754</v>
      </c>
      <c r="G44" s="2" t="n">
        <f aca="false">G43</f>
        <v>0</v>
      </c>
      <c r="H44" s="2" t="n">
        <f aca="false">($D44*$B$4)+$B$3</f>
        <v>0</v>
      </c>
      <c r="I44" s="2" t="n">
        <f aca="false">I43</f>
        <v>0</v>
      </c>
      <c r="J44" s="2" t="n">
        <f aca="false">E44+H44</f>
        <v>1414.27552444038</v>
      </c>
      <c r="K44" s="2" t="n">
        <f aca="false">IF(J44&gt;0,J44*$B$5,0)</f>
        <v>0</v>
      </c>
      <c r="L44" s="2" t="n">
        <f aca="false">SUM(E44,G44,J44,K44,I44)</f>
        <v>2828.55104888075</v>
      </c>
      <c r="M44" s="2" t="n">
        <f aca="false">D44+L44</f>
        <v>26399.8097895537</v>
      </c>
    </row>
    <row r="45" customFormat="false" ht="12.8" hidden="false" customHeight="false" outlineLevel="0" collapsed="false">
      <c r="A45" s="0" t="n">
        <f aca="false">A44+1</f>
        <v>37</v>
      </c>
      <c r="B45" s="3" t="n">
        <f aca="false">B44+366</f>
        <v>56642</v>
      </c>
      <c r="C45" s="4" t="n">
        <f aca="false">C44+1</f>
        <v>54</v>
      </c>
      <c r="D45" s="2" t="n">
        <f aca="false">M44</f>
        <v>26399.8097895537</v>
      </c>
      <c r="E45" s="2" t="n">
        <f aca="false">$D45*B$1</f>
        <v>1583.98858737322</v>
      </c>
      <c r="F45" s="2" t="n">
        <f aca="false">E45-E44</f>
        <v>169.713062932845</v>
      </c>
      <c r="G45" s="2" t="n">
        <f aca="false">G44</f>
        <v>0</v>
      </c>
      <c r="H45" s="2" t="n">
        <f aca="false">($D45*$B$4)+$B$3</f>
        <v>0</v>
      </c>
      <c r="I45" s="2" t="n">
        <f aca="false">I44</f>
        <v>0</v>
      </c>
      <c r="J45" s="2" t="n">
        <f aca="false">E45+H45</f>
        <v>1583.98858737322</v>
      </c>
      <c r="K45" s="2" t="n">
        <f aca="false">IF(J45&gt;0,J45*$B$5,0)</f>
        <v>0</v>
      </c>
      <c r="L45" s="2" t="n">
        <f aca="false">SUM(E45,G45,J45,K45,I45)</f>
        <v>3167.97717474644</v>
      </c>
      <c r="M45" s="2" t="n">
        <f aca="false">D45+L45</f>
        <v>29567.7869643001</v>
      </c>
    </row>
    <row r="46" customFormat="false" ht="12.8" hidden="false" customHeight="false" outlineLevel="0" collapsed="false">
      <c r="A46" s="0" t="n">
        <f aca="false">A45+1</f>
        <v>38</v>
      </c>
      <c r="B46" s="3" t="n">
        <f aca="false">B45+366</f>
        <v>57008</v>
      </c>
      <c r="C46" s="4" t="n">
        <f aca="false">C45+1</f>
        <v>55</v>
      </c>
      <c r="D46" s="2" t="n">
        <f aca="false">M45</f>
        <v>29567.7869643001</v>
      </c>
      <c r="E46" s="2" t="n">
        <f aca="false">$D46*B$1</f>
        <v>1774.06721785801</v>
      </c>
      <c r="F46" s="2" t="n">
        <f aca="false">E46-E45</f>
        <v>190.078630484787</v>
      </c>
      <c r="G46" s="2" t="n">
        <f aca="false">G45</f>
        <v>0</v>
      </c>
      <c r="H46" s="2" t="n">
        <f aca="false">($D46*$B$4)+$B$3</f>
        <v>0</v>
      </c>
      <c r="I46" s="2" t="n">
        <f aca="false">I45</f>
        <v>0</v>
      </c>
      <c r="J46" s="2" t="n">
        <f aca="false">E46+H46</f>
        <v>1774.06721785801</v>
      </c>
      <c r="K46" s="2" t="n">
        <f aca="false">IF(J46&gt;0,J46*$B$5,0)</f>
        <v>0</v>
      </c>
      <c r="L46" s="2" t="n">
        <f aca="false">SUM(E46,G46,J46,K46,I46)</f>
        <v>3548.13443571601</v>
      </c>
      <c r="M46" s="2" t="n">
        <f aca="false">D46+L46</f>
        <v>33115.9214000161</v>
      </c>
    </row>
    <row r="47" customFormat="false" ht="12.8" hidden="false" customHeight="false" outlineLevel="0" collapsed="false">
      <c r="A47" s="0" t="n">
        <f aca="false">A46+1</f>
        <v>39</v>
      </c>
      <c r="B47" s="3" t="n">
        <f aca="false">B46+366</f>
        <v>57374</v>
      </c>
      <c r="C47" s="4" t="n">
        <f aca="false">C46+1</f>
        <v>56</v>
      </c>
      <c r="D47" s="2" t="n">
        <f aca="false">M46</f>
        <v>33115.9214000161</v>
      </c>
      <c r="E47" s="2" t="n">
        <f aca="false">$D47*B$1</f>
        <v>1986.95528400097</v>
      </c>
      <c r="F47" s="2" t="n">
        <f aca="false">E47-E46</f>
        <v>212.888066142961</v>
      </c>
      <c r="G47" s="2" t="n">
        <f aca="false">G46</f>
        <v>0</v>
      </c>
      <c r="H47" s="2" t="n">
        <f aca="false">($D47*$B$4)+$B$3</f>
        <v>0</v>
      </c>
      <c r="I47" s="2" t="n">
        <f aca="false">I46</f>
        <v>0</v>
      </c>
      <c r="J47" s="2" t="n">
        <f aca="false">E47+H47</f>
        <v>1986.95528400097</v>
      </c>
      <c r="K47" s="2" t="n">
        <f aca="false">IF(J47&gt;0,J47*$B$5,0)</f>
        <v>0</v>
      </c>
      <c r="L47" s="2" t="n">
        <f aca="false">SUM(E47,G47,J47,K47,I47)</f>
        <v>3973.91056800193</v>
      </c>
      <c r="M47" s="2" t="n">
        <f aca="false">D47+L47</f>
        <v>37089.8319680181</v>
      </c>
    </row>
    <row r="48" customFormat="false" ht="12.8" hidden="false" customHeight="false" outlineLevel="0" collapsed="false">
      <c r="A48" s="0" t="n">
        <f aca="false">A47+1</f>
        <v>40</v>
      </c>
      <c r="B48" s="3" t="n">
        <f aca="false">B47+366</f>
        <v>57740</v>
      </c>
      <c r="C48" s="4" t="n">
        <f aca="false">C47+1</f>
        <v>57</v>
      </c>
      <c r="D48" s="2" t="n">
        <f aca="false">M47</f>
        <v>37089.8319680181</v>
      </c>
      <c r="E48" s="2" t="n">
        <f aca="false">$D48*B$1</f>
        <v>2225.38991808108</v>
      </c>
      <c r="F48" s="2" t="n">
        <f aca="false">E48-E47</f>
        <v>238.434634080116</v>
      </c>
      <c r="G48" s="2" t="n">
        <f aca="false">G47</f>
        <v>0</v>
      </c>
      <c r="H48" s="2" t="n">
        <f aca="false">($D48*$B$4)+$B$3</f>
        <v>0</v>
      </c>
      <c r="I48" s="2" t="n">
        <f aca="false">I47</f>
        <v>0</v>
      </c>
      <c r="J48" s="2" t="n">
        <f aca="false">E48+H48</f>
        <v>2225.38991808108</v>
      </c>
      <c r="K48" s="2" t="n">
        <f aca="false">IF(J48&gt;0,J48*$B$5,0)</f>
        <v>0</v>
      </c>
      <c r="L48" s="2" t="n">
        <f aca="false">SUM(E48,G48,J48,K48,I48)</f>
        <v>4450.77983616217</v>
      </c>
      <c r="M48" s="2" t="n">
        <f aca="false">D48+L48</f>
        <v>41540.6118041802</v>
      </c>
    </row>
    <row r="49" customFormat="false" ht="12.8" hidden="false" customHeight="false" outlineLevel="0" collapsed="false">
      <c r="A49" s="0" t="n">
        <f aca="false">A48+1</f>
        <v>41</v>
      </c>
      <c r="B49" s="3" t="n">
        <f aca="false">B48+366</f>
        <v>58106</v>
      </c>
      <c r="C49" s="4" t="n">
        <f aca="false">C48+1</f>
        <v>58</v>
      </c>
      <c r="D49" s="2" t="n">
        <f aca="false">M48</f>
        <v>41540.6118041802</v>
      </c>
      <c r="E49" s="2" t="n">
        <f aca="false">$D49*B$1</f>
        <v>2492.43670825081</v>
      </c>
      <c r="F49" s="2" t="n">
        <f aca="false">E49-E48</f>
        <v>267.04679016973</v>
      </c>
      <c r="G49" s="2" t="n">
        <f aca="false">G48</f>
        <v>0</v>
      </c>
      <c r="H49" s="2" t="n">
        <f aca="false">($D49*$B$4)+$B$3</f>
        <v>0</v>
      </c>
      <c r="I49" s="2" t="n">
        <f aca="false">I48</f>
        <v>0</v>
      </c>
      <c r="J49" s="2" t="n">
        <f aca="false">E49+H49</f>
        <v>2492.43670825081</v>
      </c>
      <c r="K49" s="2" t="n">
        <f aca="false">IF(J49&gt;0,J49*$B$5,0)</f>
        <v>0</v>
      </c>
      <c r="L49" s="2" t="n">
        <f aca="false">SUM(E49,G49,J49,K49,I49)</f>
        <v>4984.87341650163</v>
      </c>
      <c r="M49" s="2" t="n">
        <f aca="false">D49+L49</f>
        <v>46525.4852206819</v>
      </c>
    </row>
    <row r="50" customFormat="false" ht="12.8" hidden="false" customHeight="false" outlineLevel="0" collapsed="false">
      <c r="A50" s="0" t="n">
        <f aca="false">A49+1</f>
        <v>42</v>
      </c>
      <c r="B50" s="3" t="n">
        <f aca="false">B49+366</f>
        <v>58472</v>
      </c>
      <c r="C50" s="4" t="n">
        <f aca="false">C49+1</f>
        <v>59</v>
      </c>
      <c r="D50" s="2" t="n">
        <f aca="false">M49</f>
        <v>46525.4852206819</v>
      </c>
      <c r="E50" s="2" t="n">
        <f aca="false">$D50*B$1</f>
        <v>2791.52911324091</v>
      </c>
      <c r="F50" s="2" t="n">
        <f aca="false">E50-E49</f>
        <v>299.092404990098</v>
      </c>
      <c r="G50" s="2" t="n">
        <f aca="false">G49</f>
        <v>0</v>
      </c>
      <c r="H50" s="2" t="n">
        <f aca="false">($D50*$B$4)+$B$3</f>
        <v>0</v>
      </c>
      <c r="I50" s="2" t="n">
        <f aca="false">I49</f>
        <v>0</v>
      </c>
      <c r="J50" s="2" t="n">
        <f aca="false">E50+H50</f>
        <v>2791.52911324091</v>
      </c>
      <c r="K50" s="2" t="n">
        <f aca="false">IF(J50&gt;0,J50*$B$5,0)</f>
        <v>0</v>
      </c>
      <c r="L50" s="2" t="n">
        <f aca="false">SUM(E50,G50,J50,K50,I50)</f>
        <v>5583.05822648182</v>
      </c>
      <c r="M50" s="2" t="n">
        <f aca="false">D50+L50</f>
        <v>52108.5434471637</v>
      </c>
    </row>
    <row r="51" customFormat="false" ht="12.8" hidden="false" customHeight="false" outlineLevel="0" collapsed="false">
      <c r="A51" s="0" t="n">
        <f aca="false">A50+1</f>
        <v>43</v>
      </c>
      <c r="B51" s="3" t="n">
        <f aca="false">B50+366</f>
        <v>58838</v>
      </c>
      <c r="C51" s="4" t="n">
        <f aca="false">C50+1</f>
        <v>60</v>
      </c>
      <c r="D51" s="2" t="n">
        <f aca="false">M50</f>
        <v>52108.5434471637</v>
      </c>
      <c r="E51" s="2" t="n">
        <f aca="false">$D51*B$1</f>
        <v>3126.51260682982</v>
      </c>
      <c r="F51" s="2" t="n">
        <f aca="false">E51-E50</f>
        <v>334.983493588909</v>
      </c>
      <c r="G51" s="2" t="n">
        <f aca="false">G50</f>
        <v>0</v>
      </c>
      <c r="H51" s="2" t="n">
        <f aca="false">($D51*$B$4)+$B$3</f>
        <v>0</v>
      </c>
      <c r="I51" s="2" t="n">
        <f aca="false">I50</f>
        <v>0</v>
      </c>
      <c r="J51" s="2" t="n">
        <f aca="false">E51+H51</f>
        <v>3126.51260682982</v>
      </c>
      <c r="K51" s="2" t="n">
        <f aca="false">IF(J51&gt;0,J51*$B$5,0)</f>
        <v>0</v>
      </c>
      <c r="L51" s="2" t="n">
        <f aca="false">SUM(E51,G51,J51,K51,I51)</f>
        <v>6253.02521365964</v>
      </c>
      <c r="M51" s="2" t="n">
        <f aca="false">D51+L51</f>
        <v>58361.5686608233</v>
      </c>
    </row>
    <row r="52" customFormat="false" ht="12.8" hidden="false" customHeight="false" outlineLevel="0" collapsed="false">
      <c r="A52" s="0" t="n">
        <f aca="false">A51+1</f>
        <v>44</v>
      </c>
      <c r="B52" s="3" t="n">
        <f aca="false">B51+366</f>
        <v>59204</v>
      </c>
      <c r="C52" s="4" t="n">
        <f aca="false">C51+1</f>
        <v>61</v>
      </c>
      <c r="D52" s="2" t="n">
        <f aca="false">M51</f>
        <v>58361.5686608233</v>
      </c>
      <c r="E52" s="2" t="n">
        <f aca="false">$D52*B$1</f>
        <v>3501.6941196494</v>
      </c>
      <c r="F52" s="2" t="n">
        <f aca="false">E52-E51</f>
        <v>375.181512819579</v>
      </c>
      <c r="G52" s="2" t="n">
        <f aca="false">G51</f>
        <v>0</v>
      </c>
      <c r="H52" s="2" t="n">
        <f aca="false">($D52*$B$4)+$B$3</f>
        <v>0</v>
      </c>
      <c r="I52" s="2" t="n">
        <f aca="false">I51</f>
        <v>0</v>
      </c>
      <c r="J52" s="2" t="n">
        <f aca="false">E52+H52</f>
        <v>3501.6941196494</v>
      </c>
      <c r="K52" s="2" t="n">
        <f aca="false">IF(J52&gt;0,J52*$B$5,0)</f>
        <v>0</v>
      </c>
      <c r="L52" s="2" t="n">
        <f aca="false">SUM(E52,G52,J52,K52,I52)</f>
        <v>7003.3882392988</v>
      </c>
      <c r="M52" s="2" t="n">
        <f aca="false">D52+L52</f>
        <v>65364.9569001221</v>
      </c>
    </row>
    <row r="53" customFormat="false" ht="12.8" hidden="false" customHeight="false" outlineLevel="0" collapsed="false">
      <c r="A53" s="0" t="n">
        <f aca="false">A52+1</f>
        <v>45</v>
      </c>
      <c r="B53" s="3" t="n">
        <f aca="false">B52+366</f>
        <v>59570</v>
      </c>
      <c r="C53" s="4" t="n">
        <f aca="false">C52+1</f>
        <v>62</v>
      </c>
      <c r="D53" s="2" t="n">
        <f aca="false">M52</f>
        <v>65364.9569001221</v>
      </c>
      <c r="E53" s="2" t="n">
        <f aca="false">$D53*B$1</f>
        <v>3921.89741400733</v>
      </c>
      <c r="F53" s="2" t="n">
        <f aca="false">E53-E52</f>
        <v>420.203294357927</v>
      </c>
      <c r="G53" s="2" t="n">
        <f aca="false">G52</f>
        <v>0</v>
      </c>
      <c r="H53" s="2" t="n">
        <f aca="false">($D53*$B$4)+$B$3</f>
        <v>0</v>
      </c>
      <c r="I53" s="2" t="n">
        <f aca="false">I52</f>
        <v>0</v>
      </c>
      <c r="J53" s="2" t="n">
        <f aca="false">E53+H53</f>
        <v>3921.89741400733</v>
      </c>
      <c r="K53" s="2" t="n">
        <f aca="false">IF(J53&gt;0,J53*$B$5,0)</f>
        <v>0</v>
      </c>
      <c r="L53" s="2" t="n">
        <f aca="false">SUM(E53,G53,J53,K53,I53)</f>
        <v>7843.79482801465</v>
      </c>
      <c r="M53" s="2" t="n">
        <f aca="false">D53+L53</f>
        <v>73208.7517281368</v>
      </c>
    </row>
    <row r="54" customFormat="false" ht="12.8" hidden="false" customHeight="false" outlineLevel="0" collapsed="false">
      <c r="A54" s="0" t="n">
        <f aca="false">A53+1</f>
        <v>46</v>
      </c>
      <c r="B54" s="3" t="n">
        <f aca="false">B53+366</f>
        <v>59936</v>
      </c>
      <c r="C54" s="4" t="n">
        <f aca="false">C53+1</f>
        <v>63</v>
      </c>
      <c r="D54" s="2" t="n">
        <f aca="false">M53</f>
        <v>73208.7517281368</v>
      </c>
      <c r="E54" s="2" t="n">
        <f aca="false">$D54*B$1</f>
        <v>4392.52510368821</v>
      </c>
      <c r="F54" s="2" t="n">
        <f aca="false">E54-E53</f>
        <v>470.627689680879</v>
      </c>
      <c r="G54" s="2" t="n">
        <f aca="false">G53</f>
        <v>0</v>
      </c>
      <c r="H54" s="2" t="n">
        <f aca="false">($D54*$B$4)+$B$3</f>
        <v>0</v>
      </c>
      <c r="I54" s="2" t="n">
        <f aca="false">I53</f>
        <v>0</v>
      </c>
      <c r="J54" s="2" t="n">
        <f aca="false">E54+H54</f>
        <v>4392.52510368821</v>
      </c>
      <c r="K54" s="2" t="n">
        <f aca="false">IF(J54&gt;0,J54*$B$5,0)</f>
        <v>0</v>
      </c>
      <c r="L54" s="2" t="n">
        <f aca="false">SUM(E54,G54,J54,K54,I54)</f>
        <v>8785.05020737641</v>
      </c>
      <c r="M54" s="2" t="n">
        <f aca="false">D54+L54</f>
        <v>81993.8019355132</v>
      </c>
    </row>
    <row r="55" customFormat="false" ht="12.8" hidden="false" customHeight="false" outlineLevel="0" collapsed="false">
      <c r="A55" s="0" t="n">
        <f aca="false">A54+1</f>
        <v>47</v>
      </c>
      <c r="B55" s="3" t="n">
        <f aca="false">B54+366</f>
        <v>60302</v>
      </c>
      <c r="C55" s="4" t="n">
        <f aca="false">C54+1</f>
        <v>64</v>
      </c>
      <c r="D55" s="2" t="n">
        <f aca="false">M54</f>
        <v>81993.8019355132</v>
      </c>
      <c r="E55" s="2" t="n">
        <f aca="false">$D55*B$1</f>
        <v>4919.62811613079</v>
      </c>
      <c r="F55" s="2" t="n">
        <f aca="false">E55-E54</f>
        <v>527.103012442584</v>
      </c>
      <c r="G55" s="2" t="n">
        <f aca="false">G54</f>
        <v>0</v>
      </c>
      <c r="H55" s="2" t="n">
        <f aca="false">($D55*$B$4)+$B$3</f>
        <v>0</v>
      </c>
      <c r="I55" s="2" t="n">
        <f aca="false">I54</f>
        <v>0</v>
      </c>
      <c r="J55" s="2" t="n">
        <f aca="false">E55+H55</f>
        <v>4919.62811613079</v>
      </c>
      <c r="K55" s="2" t="n">
        <f aca="false">IF(J55&gt;0,J55*$B$5,0)</f>
        <v>0</v>
      </c>
      <c r="L55" s="2" t="n">
        <f aca="false">SUM(E55,G55,J55,K55,I55)</f>
        <v>9839.25623226158</v>
      </c>
      <c r="M55" s="2" t="n">
        <f aca="false">D55+L55</f>
        <v>91833.0581677748</v>
      </c>
    </row>
    <row r="56" customFormat="false" ht="12.8" hidden="false" customHeight="false" outlineLevel="0" collapsed="false">
      <c r="A56" s="0" t="n">
        <f aca="false">A55+1</f>
        <v>48</v>
      </c>
      <c r="B56" s="3" t="n">
        <f aca="false">B55+366</f>
        <v>60668</v>
      </c>
      <c r="C56" s="4" t="n">
        <f aca="false">C55+1</f>
        <v>65</v>
      </c>
      <c r="D56" s="2" t="n">
        <f aca="false">M55</f>
        <v>91833.0581677748</v>
      </c>
      <c r="E56" s="2" t="n">
        <f aca="false">$D56*B$1</f>
        <v>5509.98349006648</v>
      </c>
      <c r="F56" s="2" t="n">
        <f aca="false">E56-E55</f>
        <v>590.355373935695</v>
      </c>
      <c r="G56" s="2" t="n">
        <f aca="false">G55</f>
        <v>0</v>
      </c>
      <c r="H56" s="2" t="n">
        <f aca="false">($D56*$B$4)+$B$3</f>
        <v>0</v>
      </c>
      <c r="I56" s="2" t="n">
        <f aca="false">I55</f>
        <v>0</v>
      </c>
      <c r="J56" s="2" t="n">
        <f aca="false">E56+H56</f>
        <v>5509.98349006648</v>
      </c>
      <c r="K56" s="2" t="n">
        <f aca="false">IF(J56&gt;0,J56*$B$5,0)</f>
        <v>0</v>
      </c>
      <c r="L56" s="2" t="n">
        <f aca="false">SUM(E56,G56,J56,K56,I56)</f>
        <v>11019.966980133</v>
      </c>
      <c r="M56" s="2" t="n">
        <f aca="false">D56+L56</f>
        <v>102853.025147908</v>
      </c>
    </row>
    <row r="57" customFormat="false" ht="12.8" hidden="false" customHeight="false" outlineLevel="0" collapsed="false">
      <c r="A57" s="0" t="n">
        <f aca="false">A56+1</f>
        <v>49</v>
      </c>
      <c r="B57" s="3" t="n">
        <f aca="false">B56+366</f>
        <v>61034</v>
      </c>
      <c r="C57" s="4" t="n">
        <f aca="false">C56+1</f>
        <v>66</v>
      </c>
      <c r="D57" s="2" t="n">
        <f aca="false">M56</f>
        <v>102853.025147908</v>
      </c>
      <c r="E57" s="2" t="n">
        <f aca="false">$D57*B$1</f>
        <v>6171.18150887446</v>
      </c>
      <c r="F57" s="2" t="n">
        <f aca="false">E57-E56</f>
        <v>661.198018807979</v>
      </c>
      <c r="G57" s="2" t="n">
        <f aca="false">G56</f>
        <v>0</v>
      </c>
      <c r="H57" s="2" t="n">
        <f aca="false">($D57*$B$4)+$B$3</f>
        <v>0</v>
      </c>
      <c r="I57" s="2" t="n">
        <f aca="false">I56</f>
        <v>0</v>
      </c>
      <c r="J57" s="2" t="n">
        <f aca="false">E57+H57</f>
        <v>6171.18150887446</v>
      </c>
      <c r="K57" s="2" t="n">
        <f aca="false">IF(J57&gt;0,J57*$B$5,0)</f>
        <v>0</v>
      </c>
      <c r="L57" s="2" t="n">
        <f aca="false">SUM(E57,G57,J57,K57,I57)</f>
        <v>12342.3630177489</v>
      </c>
      <c r="M57" s="2" t="n">
        <f aca="false">D57+L57</f>
        <v>115195.388165657</v>
      </c>
    </row>
    <row r="58" customFormat="false" ht="12.8" hidden="false" customHeight="false" outlineLevel="0" collapsed="false">
      <c r="A58" s="0" t="n">
        <f aca="false">A57+1</f>
        <v>50</v>
      </c>
      <c r="B58" s="3" t="n">
        <f aca="false">B57+366</f>
        <v>61400</v>
      </c>
      <c r="C58" s="4" t="n">
        <f aca="false">C57+1</f>
        <v>67</v>
      </c>
      <c r="D58" s="2" t="n">
        <f aca="false">M57</f>
        <v>115195.388165657</v>
      </c>
      <c r="E58" s="2" t="n">
        <f aca="false">$D58*B$1</f>
        <v>6911.7232899394</v>
      </c>
      <c r="F58" s="2" t="n">
        <f aca="false">E58-E57</f>
        <v>740.541781064935</v>
      </c>
      <c r="G58" s="2" t="n">
        <f aca="false">G57</f>
        <v>0</v>
      </c>
      <c r="H58" s="2" t="n">
        <f aca="false">($D58*$B$4)+$B$3</f>
        <v>0</v>
      </c>
      <c r="I58" s="2" t="n">
        <f aca="false">I57</f>
        <v>0</v>
      </c>
      <c r="J58" s="2" t="n">
        <f aca="false">E58+H58</f>
        <v>6911.7232899394</v>
      </c>
      <c r="K58" s="2" t="n">
        <f aca="false">IF(J58&gt;0,J58*$B$5,0)</f>
        <v>0</v>
      </c>
      <c r="L58" s="2" t="n">
        <f aca="false">SUM(E58,G58,J58,K58,I58)</f>
        <v>13823.4465798788</v>
      </c>
      <c r="M58" s="2" t="n">
        <f aca="false">D58+L58</f>
        <v>129018.834745535</v>
      </c>
    </row>
    <row r="59" customFormat="false" ht="12.8" hidden="false" customHeight="false" outlineLevel="0" collapsed="false">
      <c r="A59" s="0" t="n">
        <f aca="false">A58+1</f>
        <v>51</v>
      </c>
      <c r="B59" s="3" t="n">
        <f aca="false">B58+366</f>
        <v>61766</v>
      </c>
      <c r="C59" s="4" t="n">
        <f aca="false">C58+1</f>
        <v>68</v>
      </c>
      <c r="D59" s="2" t="n">
        <f aca="false">M58</f>
        <v>129018.834745535</v>
      </c>
      <c r="E59" s="2" t="n">
        <f aca="false">$D59*B$1</f>
        <v>7741.13008473213</v>
      </c>
      <c r="F59" s="2" t="n">
        <f aca="false">E59-E58</f>
        <v>829.406794792729</v>
      </c>
      <c r="G59" s="2" t="n">
        <f aca="false">G58</f>
        <v>0</v>
      </c>
      <c r="H59" s="2" t="n">
        <f aca="false">($D59*$B$4)+$B$3</f>
        <v>0</v>
      </c>
      <c r="I59" s="2" t="n">
        <f aca="false">I58</f>
        <v>0</v>
      </c>
      <c r="J59" s="2" t="n">
        <f aca="false">E59+H59</f>
        <v>7741.13008473213</v>
      </c>
      <c r="K59" s="2" t="n">
        <f aca="false">IF(J59&gt;0,J59*$B$5,0)</f>
        <v>0</v>
      </c>
      <c r="L59" s="2" t="n">
        <f aca="false">SUM(E59,G59,J59,K59,I59)</f>
        <v>15482.2601694643</v>
      </c>
      <c r="M59" s="2" t="n">
        <f aca="false">D59+L59</f>
        <v>144501.094915</v>
      </c>
    </row>
    <row r="60" customFormat="false" ht="12.8" hidden="false" customHeight="false" outlineLevel="0" collapsed="false">
      <c r="A60" s="0" t="n">
        <f aca="false">A59+1</f>
        <v>52</v>
      </c>
      <c r="B60" s="3" t="n">
        <f aca="false">B59+366</f>
        <v>62132</v>
      </c>
      <c r="C60" s="4" t="n">
        <f aca="false">C59+1</f>
        <v>69</v>
      </c>
      <c r="D60" s="2" t="n">
        <f aca="false">M59</f>
        <v>144501.094915</v>
      </c>
      <c r="E60" s="2" t="n">
        <f aca="false">$D60*B$1</f>
        <v>8670.06569489998</v>
      </c>
      <c r="F60" s="2" t="n">
        <f aca="false">E60-E59</f>
        <v>928.935610167855</v>
      </c>
      <c r="G60" s="2" t="n">
        <f aca="false">G59</f>
        <v>0</v>
      </c>
      <c r="H60" s="2" t="n">
        <f aca="false">($D60*$B$4)+$B$3</f>
        <v>0</v>
      </c>
      <c r="I60" s="2" t="n">
        <f aca="false">I59</f>
        <v>0</v>
      </c>
      <c r="J60" s="2" t="n">
        <f aca="false">E60+H60</f>
        <v>8670.06569489998</v>
      </c>
      <c r="K60" s="2" t="n">
        <f aca="false">IF(J60&gt;0,J60*$B$5,0)</f>
        <v>0</v>
      </c>
      <c r="L60" s="2" t="n">
        <f aca="false">SUM(E60,G60,J60,K60,I60)</f>
        <v>17340.1313898</v>
      </c>
      <c r="M60" s="2" t="n">
        <f aca="false">D60+L60</f>
        <v>161841.2263048</v>
      </c>
    </row>
    <row r="61" customFormat="false" ht="12.8" hidden="false" customHeight="false" outlineLevel="0" collapsed="false">
      <c r="A61" s="0" t="n">
        <f aca="false">A60+1</f>
        <v>53</v>
      </c>
      <c r="B61" s="3" t="n">
        <f aca="false">B60+366</f>
        <v>62498</v>
      </c>
      <c r="C61" s="4" t="n">
        <f aca="false">C60+1</f>
        <v>70</v>
      </c>
      <c r="D61" s="2" t="n">
        <f aca="false">M60</f>
        <v>161841.2263048</v>
      </c>
      <c r="E61" s="2" t="n">
        <f aca="false">$D61*B$1</f>
        <v>9710.47357828798</v>
      </c>
      <c r="F61" s="2" t="n">
        <f aca="false">E61-E60</f>
        <v>1040.407883388</v>
      </c>
      <c r="G61" s="2" t="n">
        <f aca="false">G60</f>
        <v>0</v>
      </c>
      <c r="H61" s="2" t="n">
        <f aca="false">($D61*$B$4)+$B$3</f>
        <v>0</v>
      </c>
      <c r="I61" s="2" t="n">
        <f aca="false">I60</f>
        <v>0</v>
      </c>
      <c r="J61" s="2" t="n">
        <f aca="false">E61+H61</f>
        <v>9710.47357828798</v>
      </c>
      <c r="K61" s="2" t="n">
        <f aca="false">IF(J61&gt;0,J61*$B$5,0)</f>
        <v>0</v>
      </c>
      <c r="L61" s="2" t="n">
        <f aca="false">SUM(E61,G61,J61,K61,I61)</f>
        <v>19420.947156576</v>
      </c>
      <c r="M61" s="2" t="n">
        <f aca="false">D61+L61</f>
        <v>181262.173461376</v>
      </c>
    </row>
    <row r="62" customFormat="false" ht="12.8" hidden="false" customHeight="false" outlineLevel="0" collapsed="false">
      <c r="A62" s="0" t="n">
        <f aca="false">A61+1</f>
        <v>54</v>
      </c>
      <c r="B62" s="3" t="n">
        <f aca="false">B61+366</f>
        <v>62864</v>
      </c>
      <c r="C62" s="4" t="n">
        <f aca="false">C61+1</f>
        <v>71</v>
      </c>
      <c r="D62" s="2" t="n">
        <f aca="false">M61</f>
        <v>181262.173461376</v>
      </c>
      <c r="E62" s="2" t="n">
        <f aca="false">$D62*B$1</f>
        <v>10875.7304076825</v>
      </c>
      <c r="F62" s="2" t="n">
        <f aca="false">E62-E61</f>
        <v>1165.25682939456</v>
      </c>
      <c r="G62" s="2" t="n">
        <f aca="false">G61</f>
        <v>0</v>
      </c>
      <c r="H62" s="2" t="n">
        <f aca="false">($D62*$B$4)+$B$3</f>
        <v>0</v>
      </c>
      <c r="I62" s="2" t="n">
        <f aca="false">I61</f>
        <v>0</v>
      </c>
      <c r="J62" s="2" t="n">
        <f aca="false">E62+H62</f>
        <v>10875.7304076825</v>
      </c>
      <c r="K62" s="2" t="n">
        <f aca="false">IF(J62&gt;0,J62*$B$5,0)</f>
        <v>0</v>
      </c>
      <c r="L62" s="2" t="n">
        <f aca="false">SUM(E62,G62,J62,K62,I62)</f>
        <v>21751.4608153651</v>
      </c>
      <c r="M62" s="2" t="n">
        <f aca="false">D62+L62</f>
        <v>203013.634276741</v>
      </c>
    </row>
    <row r="63" customFormat="false" ht="12.8" hidden="false" customHeight="false" outlineLevel="0" collapsed="false">
      <c r="A63" s="0" t="n">
        <f aca="false">A62+1</f>
        <v>55</v>
      </c>
      <c r="B63" s="3" t="n">
        <f aca="false">B62+366</f>
        <v>63230</v>
      </c>
      <c r="C63" s="4" t="n">
        <f aca="false">C62+1</f>
        <v>72</v>
      </c>
      <c r="D63" s="2" t="n">
        <f aca="false">M62</f>
        <v>203013.634276741</v>
      </c>
      <c r="E63" s="2" t="n">
        <f aca="false">$D63*B$1</f>
        <v>12180.8180566044</v>
      </c>
      <c r="F63" s="2" t="n">
        <f aca="false">E63-E62</f>
        <v>1305.0876489219</v>
      </c>
      <c r="G63" s="2" t="n">
        <f aca="false">G62</f>
        <v>0</v>
      </c>
      <c r="H63" s="2" t="n">
        <f aca="false">($D63*$B$4)+$B$3</f>
        <v>0</v>
      </c>
      <c r="I63" s="2" t="n">
        <f aca="false">I62</f>
        <v>0</v>
      </c>
      <c r="J63" s="2" t="n">
        <f aca="false">E63+H63</f>
        <v>12180.8180566044</v>
      </c>
      <c r="K63" s="2" t="n">
        <f aca="false">IF(J63&gt;0,J63*$B$5,0)</f>
        <v>0</v>
      </c>
      <c r="L63" s="2" t="n">
        <f aca="false">SUM(E63,G63,J63,K63,I63)</f>
        <v>24361.6361132089</v>
      </c>
      <c r="M63" s="2" t="n">
        <f aca="false">D63+L63</f>
        <v>227375.27038995</v>
      </c>
    </row>
    <row r="64" customFormat="false" ht="12.8" hidden="false" customHeight="false" outlineLevel="0" collapsed="false">
      <c r="A64" s="0" t="n">
        <f aca="false">A63+1</f>
        <v>56</v>
      </c>
      <c r="B64" s="3" t="n">
        <f aca="false">B63+366</f>
        <v>63596</v>
      </c>
      <c r="C64" s="4" t="n">
        <f aca="false">C63+1</f>
        <v>73</v>
      </c>
      <c r="D64" s="2" t="n">
        <f aca="false">M63</f>
        <v>227375.27038995</v>
      </c>
      <c r="E64" s="2" t="n">
        <f aca="false">$D64*B$1</f>
        <v>13642.516223397</v>
      </c>
      <c r="F64" s="2" t="n">
        <f aca="false">E64-E63</f>
        <v>1461.69816679253</v>
      </c>
      <c r="G64" s="2" t="n">
        <f aca="false">G63</f>
        <v>0</v>
      </c>
      <c r="H64" s="2" t="n">
        <f aca="false">($D64*$B$4)+$B$3</f>
        <v>0</v>
      </c>
      <c r="I64" s="2" t="n">
        <f aca="false">I63</f>
        <v>0</v>
      </c>
      <c r="J64" s="2" t="n">
        <f aca="false">E64+H64</f>
        <v>13642.516223397</v>
      </c>
      <c r="K64" s="2" t="n">
        <f aca="false">IF(J64&gt;0,J64*$B$5,0)</f>
        <v>0</v>
      </c>
      <c r="L64" s="2" t="n">
        <f aca="false">SUM(E64,G64,J64,K64,I64)</f>
        <v>27285.032446794</v>
      </c>
      <c r="M64" s="2" t="n">
        <f aca="false">D64+L64</f>
        <v>254660.302836744</v>
      </c>
    </row>
    <row r="65" customFormat="false" ht="12.8" hidden="false" customHeight="false" outlineLevel="0" collapsed="false">
      <c r="A65" s="0" t="n">
        <f aca="false">A64+1</f>
        <v>57</v>
      </c>
      <c r="B65" s="3" t="n">
        <f aca="false">B64+366</f>
        <v>63962</v>
      </c>
      <c r="C65" s="4" t="n">
        <f aca="false">C64+1</f>
        <v>74</v>
      </c>
      <c r="D65" s="2" t="n">
        <f aca="false">M64</f>
        <v>254660.302836744</v>
      </c>
      <c r="E65" s="2" t="n">
        <f aca="false">$D65*B$1</f>
        <v>15279.6181702046</v>
      </c>
      <c r="F65" s="2" t="n">
        <f aca="false">E65-E64</f>
        <v>1637.10194680764</v>
      </c>
      <c r="G65" s="2" t="n">
        <f aca="false">G64</f>
        <v>0</v>
      </c>
      <c r="H65" s="2" t="n">
        <f aca="false">($D65*$B$4)+$B$3</f>
        <v>0</v>
      </c>
      <c r="I65" s="2" t="n">
        <f aca="false">I64</f>
        <v>0</v>
      </c>
      <c r="J65" s="2" t="n">
        <f aca="false">E65+H65</f>
        <v>15279.6181702046</v>
      </c>
      <c r="K65" s="2" t="n">
        <f aca="false">IF(J65&gt;0,J65*$B$5,0)</f>
        <v>0</v>
      </c>
      <c r="L65" s="2" t="n">
        <f aca="false">SUM(E65,G65,J65,K65,I65)</f>
        <v>30559.2363404092</v>
      </c>
      <c r="M65" s="2" t="n">
        <f aca="false">D65+L65</f>
        <v>285219.539177153</v>
      </c>
    </row>
    <row r="66" customFormat="false" ht="12.8" hidden="false" customHeight="false" outlineLevel="0" collapsed="false">
      <c r="A66" s="0" t="n">
        <f aca="false">A65+1</f>
        <v>58</v>
      </c>
      <c r="B66" s="3" t="n">
        <f aca="false">B65+366</f>
        <v>64328</v>
      </c>
      <c r="C66" s="4" t="n">
        <f aca="false">C65+1</f>
        <v>75</v>
      </c>
      <c r="D66" s="2" t="n">
        <f aca="false">M65</f>
        <v>285219.539177153</v>
      </c>
      <c r="E66" s="2" t="n">
        <f aca="false">$D66*B$1</f>
        <v>17113.1723506292</v>
      </c>
      <c r="F66" s="2" t="n">
        <f aca="false">E66-E65</f>
        <v>1833.55418042456</v>
      </c>
      <c r="G66" s="2" t="n">
        <f aca="false">G65</f>
        <v>0</v>
      </c>
      <c r="H66" s="2" t="n">
        <f aca="false">($D66*$B$4)+$B$3</f>
        <v>0</v>
      </c>
      <c r="I66" s="2" t="n">
        <f aca="false">I65</f>
        <v>0</v>
      </c>
      <c r="J66" s="2" t="n">
        <f aca="false">E66+H66</f>
        <v>17113.1723506292</v>
      </c>
      <c r="K66" s="2" t="n">
        <f aca="false">IF(J66&gt;0,J66*$B$5,0)</f>
        <v>0</v>
      </c>
      <c r="L66" s="2" t="n">
        <f aca="false">SUM(E66,G66,J66,K66,I66)</f>
        <v>34226.3447012583</v>
      </c>
      <c r="M66" s="2" t="n">
        <f aca="false">D66+L66</f>
        <v>319445.883878411</v>
      </c>
    </row>
    <row r="67" customFormat="false" ht="12.8" hidden="false" customHeight="false" outlineLevel="0" collapsed="false">
      <c r="A67" s="0" t="n">
        <f aca="false">A66+1</f>
        <v>59</v>
      </c>
      <c r="B67" s="3" t="n">
        <f aca="false">B66+366</f>
        <v>64694</v>
      </c>
      <c r="C67" s="4" t="n">
        <f aca="false">C66+1</f>
        <v>76</v>
      </c>
      <c r="D67" s="2" t="n">
        <f aca="false">M66</f>
        <v>319445.883878411</v>
      </c>
      <c r="E67" s="2" t="n">
        <f aca="false">$D67*B$1</f>
        <v>19166.7530327047</v>
      </c>
      <c r="F67" s="2" t="n">
        <f aca="false">E67-E66</f>
        <v>2053.5806820755</v>
      </c>
      <c r="G67" s="2" t="n">
        <f aca="false">G66</f>
        <v>0</v>
      </c>
      <c r="H67" s="2" t="n">
        <f aca="false">($D67*$B$4)+$B$3</f>
        <v>0</v>
      </c>
      <c r="I67" s="2" t="n">
        <f aca="false">I66</f>
        <v>0</v>
      </c>
      <c r="J67" s="2" t="n">
        <f aca="false">E67+H67</f>
        <v>19166.7530327047</v>
      </c>
      <c r="K67" s="2" t="n">
        <f aca="false">IF(J67&gt;0,J67*$B$5,0)</f>
        <v>0</v>
      </c>
      <c r="L67" s="2" t="n">
        <f aca="false">SUM(E67,G67,J67,K67,I67)</f>
        <v>38333.5060654093</v>
      </c>
      <c r="M67" s="2" t="n">
        <f aca="false">D67+L67</f>
        <v>357779.38994382</v>
      </c>
    </row>
    <row r="68" customFormat="false" ht="12.8" hidden="false" customHeight="false" outlineLevel="0" collapsed="false">
      <c r="A68" s="0" t="n">
        <f aca="false">A67+1</f>
        <v>60</v>
      </c>
      <c r="B68" s="3" t="n">
        <f aca="false">B67+366</f>
        <v>65060</v>
      </c>
      <c r="C68" s="4" t="n">
        <f aca="false">C67+1</f>
        <v>77</v>
      </c>
      <c r="D68" s="2" t="n">
        <f aca="false">M67</f>
        <v>357779.38994382</v>
      </c>
      <c r="E68" s="2" t="n">
        <f aca="false">$D68*B$1</f>
        <v>21466.7633966292</v>
      </c>
      <c r="F68" s="2" t="n">
        <f aca="false">E68-E67</f>
        <v>2300.01036392456</v>
      </c>
      <c r="G68" s="2" t="n">
        <f aca="false">G67</f>
        <v>0</v>
      </c>
      <c r="H68" s="2" t="n">
        <f aca="false">($D68*$B$4)+$B$3</f>
        <v>0</v>
      </c>
      <c r="I68" s="2" t="n">
        <f aca="false">I67</f>
        <v>0</v>
      </c>
      <c r="J68" s="2" t="n">
        <f aca="false">E68+H68</f>
        <v>21466.7633966292</v>
      </c>
      <c r="K68" s="2" t="n">
        <f aca="false">IF(J68&gt;0,J68*$B$5,0)</f>
        <v>0</v>
      </c>
      <c r="L68" s="2" t="n">
        <f aca="false">SUM(E68,G68,J68,K68,I68)</f>
        <v>42933.5267932585</v>
      </c>
      <c r="M68" s="2" t="n">
        <f aca="false">D68+L68</f>
        <v>400712.916737079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LibreOffice/6.1.4.2$Linux_X86_64 LibreOffice_project/edc26d7faf41e406360d34efe1e39fe03035f7b0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2019-01-19T19:58:03Z</dcterms:created>
  <dc:creator/>
  <dc:description/>
  <dc:language>en-US</dc:language>
  <cp:lastModifiedBy/>
  <dcterms:modified xsi:type="dcterms:W3CDTF">2019-01-19T23:30:30Z</dcterms:modified>
  <cp:revision>2</cp:revision>
  <dc:subject/>
  <dc:title/>
</cp:coreProperties>
</file>